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15" windowWidth="12630" windowHeight="12405" tabRatio="867" firstSheet="1" activeTab="7"/>
  </bookViews>
  <sheets>
    <sheet name="T1 - výskumné z verejnej správy" sheetId="10" r:id="rId1"/>
    <sheet name="T2 - výsk. nie z verej. správy" sheetId="15" r:id="rId2"/>
    <sheet name="T3 - výsk. zahr. grant. schémy" sheetId="14" r:id="rId3"/>
    <sheet name="T4 - nevýskumné zahraničné" sheetId="16" r:id="rId4"/>
    <sheet name="T5 - nevýskumné domáce" sheetId="13" r:id="rId5"/>
    <sheet name="APVV 2014" sheetId="19" r:id="rId6"/>
    <sheet name="Kurzy" sheetId="17" r:id="rId7"/>
    <sheet name="Prehľad" sheetId="18" r:id="rId8"/>
  </sheets>
  <definedNames>
    <definedName name="_xlnm._FilterDatabase" localSheetId="0" hidden="1">'T1 - výskumné z verejnej správy'!$A$2:$O$274</definedName>
    <definedName name="_xlnm._FilterDatabase" localSheetId="1" hidden="1">'T2 - výsk. nie z verej. správy'!$A$2:$R$649</definedName>
    <definedName name="_xlnm._FilterDatabase" localSheetId="2" hidden="1">'T3 - výsk. zahr. grant. schémy'!$A$2:$Q$232</definedName>
    <definedName name="_xlnm._FilterDatabase" localSheetId="3" hidden="1">'T4 - nevýskumné zahraničné'!$A$2:$P$419</definedName>
    <definedName name="_xlnm._FilterDatabase" localSheetId="4" hidden="1">'T5 - nevýskumné domáce'!$A$2:$N$1209</definedName>
    <definedName name="_xlnm.Print_Titles" localSheetId="0">'T1 - výskumné z verejnej správy'!$2:$2</definedName>
    <definedName name="_xlnm.Print_Titles" localSheetId="4">'T5 - nevýskumné domáce'!$2:$2</definedName>
  </definedNames>
  <calcPr calcId="145621"/>
</workbook>
</file>

<file path=xl/calcChain.xml><?xml version="1.0" encoding="utf-8"?>
<calcChain xmlns="http://schemas.openxmlformats.org/spreadsheetml/2006/main">
  <c r="L54" i="14" l="1"/>
  <c r="L146" i="14" l="1"/>
  <c r="L145" i="14"/>
  <c r="L144" i="14"/>
  <c r="L143" i="14"/>
  <c r="L142" i="14"/>
  <c r="L141" i="14"/>
  <c r="K126" i="16" l="1"/>
  <c r="K125" i="16"/>
  <c r="M41" i="15"/>
  <c r="M641" i="15" l="1"/>
  <c r="M640" i="15"/>
  <c r="M639" i="15"/>
  <c r="K333" i="16" l="1"/>
  <c r="K332" i="16"/>
  <c r="K331" i="16"/>
  <c r="K330" i="16"/>
  <c r="K329" i="16"/>
  <c r="K328" i="16"/>
  <c r="K327" i="16"/>
  <c r="K326" i="16"/>
  <c r="K325" i="16"/>
  <c r="K324" i="16"/>
  <c r="K251" i="16"/>
  <c r="L140" i="14" l="1"/>
  <c r="K250" i="16" l="1"/>
  <c r="K374" i="16"/>
  <c r="K373" i="16"/>
  <c r="K372" i="16"/>
  <c r="K371" i="16"/>
  <c r="M600" i="15"/>
  <c r="M45" i="15"/>
  <c r="M38" i="15"/>
  <c r="M37" i="15"/>
  <c r="M329" i="15"/>
  <c r="M328" i="15"/>
  <c r="M614" i="15"/>
  <c r="M613" i="15"/>
  <c r="M612" i="15"/>
  <c r="M611" i="15"/>
  <c r="M610" i="15"/>
  <c r="M609" i="15"/>
  <c r="K298" i="16" l="1"/>
  <c r="K297" i="16"/>
  <c r="K340" i="16"/>
  <c r="K124" i="16" l="1"/>
  <c r="K419" i="16"/>
  <c r="M327" i="15"/>
  <c r="M326" i="15"/>
  <c r="K249" i="16"/>
  <c r="I23" i="18" l="1"/>
  <c r="H23" i="18"/>
  <c r="G23" i="18"/>
  <c r="D23" i="18"/>
  <c r="C23" i="18"/>
  <c r="B23" i="18"/>
  <c r="F22" i="18"/>
  <c r="F21" i="18"/>
  <c r="F20" i="18"/>
  <c r="F19" i="18"/>
  <c r="F18" i="18"/>
  <c r="F17" i="18"/>
  <c r="E23" i="18"/>
  <c r="F16" i="18"/>
  <c r="F15" i="18"/>
  <c r="F14" i="18"/>
  <c r="F13" i="18"/>
  <c r="F12" i="18"/>
  <c r="F11" i="18"/>
  <c r="F10" i="18"/>
  <c r="F9" i="18"/>
  <c r="F8" i="18"/>
  <c r="F7" i="18"/>
  <c r="F6" i="18"/>
  <c r="F5" i="18"/>
  <c r="F4" i="18"/>
  <c r="F3" i="18"/>
  <c r="K394" i="16"/>
  <c r="K393" i="16"/>
  <c r="K392" i="16"/>
  <c r="K391" i="16"/>
  <c r="K390" i="16"/>
  <c r="K389" i="16"/>
  <c r="K388" i="16"/>
  <c r="K387" i="16"/>
  <c r="K323" i="16"/>
  <c r="K322" i="16"/>
  <c r="K321" i="16"/>
  <c r="K320" i="16"/>
  <c r="K319" i="16"/>
  <c r="K318" i="16"/>
  <c r="K317" i="16"/>
  <c r="K316" i="16"/>
  <c r="K315" i="16"/>
  <c r="K314" i="16"/>
  <c r="K313" i="16"/>
  <c r="K312" i="16"/>
  <c r="K311" i="16"/>
  <c r="K310" i="16"/>
  <c r="K309" i="16"/>
  <c r="K308" i="16"/>
  <c r="K307" i="16"/>
  <c r="K306" i="16"/>
  <c r="K305" i="16"/>
  <c r="K304" i="16"/>
  <c r="K303" i="16"/>
  <c r="K302" i="16"/>
  <c r="K301" i="16"/>
  <c r="K300" i="16"/>
  <c r="K299" i="16"/>
  <c r="K397" i="16"/>
  <c r="K396" i="16"/>
  <c r="K395" i="16"/>
  <c r="K84" i="16"/>
  <c r="K83" i="16"/>
  <c r="K82" i="16"/>
  <c r="K61" i="16"/>
  <c r="K60" i="16"/>
  <c r="K59" i="16"/>
  <c r="K58" i="16"/>
  <c r="K57" i="16"/>
  <c r="K56" i="16"/>
  <c r="K55" i="16"/>
  <c r="K54" i="16"/>
  <c r="K53" i="16"/>
  <c r="K52" i="16"/>
  <c r="K51" i="16"/>
  <c r="K50"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K4" i="16"/>
  <c r="K3" i="16"/>
  <c r="K418" i="16"/>
  <c r="K417" i="16"/>
  <c r="K416" i="16"/>
  <c r="K415" i="16"/>
  <c r="K414" i="16"/>
  <c r="K413" i="16"/>
  <c r="K412" i="16"/>
  <c r="K81" i="16"/>
  <c r="K80" i="16"/>
  <c r="K79" i="16"/>
  <c r="K78" i="16"/>
  <c r="K77" i="16"/>
  <c r="K76" i="16"/>
  <c r="K75" i="16"/>
  <c r="K131" i="16"/>
  <c r="K130" i="16"/>
  <c r="K129" i="16"/>
  <c r="K128" i="16"/>
  <c r="K127" i="16"/>
  <c r="K386" i="16"/>
  <c r="K385" i="16"/>
  <c r="K384" i="16"/>
  <c r="K383" i="16"/>
  <c r="K382" i="16"/>
  <c r="K381" i="16"/>
  <c r="K380" i="16"/>
  <c r="K379" i="16"/>
  <c r="K378" i="16"/>
  <c r="K377" i="16"/>
  <c r="K376" i="16"/>
  <c r="K375" i="16"/>
  <c r="K296" i="16"/>
  <c r="K295" i="16"/>
  <c r="K294" i="16"/>
  <c r="K293" i="16"/>
  <c r="K292" i="16"/>
  <c r="K291" i="16"/>
  <c r="K290" i="16"/>
  <c r="K289" i="16"/>
  <c r="K288" i="16"/>
  <c r="K287" i="16"/>
  <c r="K286" i="16"/>
  <c r="K285" i="16"/>
  <c r="K284" i="16"/>
  <c r="K283" i="16"/>
  <c r="K282" i="16"/>
  <c r="K281" i="16"/>
  <c r="K280" i="16"/>
  <c r="K279" i="16"/>
  <c r="K278" i="16"/>
  <c r="K277" i="16"/>
  <c r="K276" i="16"/>
  <c r="K275" i="16"/>
  <c r="K274" i="16"/>
  <c r="K273" i="16"/>
  <c r="K272" i="16"/>
  <c r="K271" i="16"/>
  <c r="K270" i="16"/>
  <c r="K269" i="16"/>
  <c r="K268" i="16"/>
  <c r="K267" i="16"/>
  <c r="K266" i="16"/>
  <c r="K265" i="16"/>
  <c r="K264" i="16"/>
  <c r="K263" i="16"/>
  <c r="K262" i="16"/>
  <c r="K261" i="16"/>
  <c r="K260" i="16"/>
  <c r="K259" i="16"/>
  <c r="K258" i="16"/>
  <c r="K257" i="16"/>
  <c r="K256" i="16"/>
  <c r="K255" i="16"/>
  <c r="K254" i="16"/>
  <c r="K253" i="16"/>
  <c r="K252" i="16"/>
  <c r="K335" i="16"/>
  <c r="K334" i="16"/>
  <c r="K248" i="16"/>
  <c r="K247" i="16"/>
  <c r="K246" i="16"/>
  <c r="K245" i="16"/>
  <c r="K244" i="16"/>
  <c r="K243" i="16"/>
  <c r="K242" i="16"/>
  <c r="K241" i="16"/>
  <c r="K240" i="16"/>
  <c r="K239" i="16"/>
  <c r="K238" i="16"/>
  <c r="K237" i="16"/>
  <c r="K236" i="16"/>
  <c r="K235" i="16"/>
  <c r="K234" i="16"/>
  <c r="K233" i="16"/>
  <c r="K232" i="16"/>
  <c r="K231" i="16"/>
  <c r="K230" i="16"/>
  <c r="K229" i="16"/>
  <c r="K228" i="16"/>
  <c r="K227" i="16"/>
  <c r="K226" i="16"/>
  <c r="K225" i="16"/>
  <c r="K224" i="16"/>
  <c r="K223" i="16"/>
  <c r="K222" i="16"/>
  <c r="K221" i="16"/>
  <c r="K220" i="16"/>
  <c r="K219" i="16"/>
  <c r="K218" i="16"/>
  <c r="K217" i="16"/>
  <c r="K216" i="16"/>
  <c r="K215" i="16"/>
  <c r="K214" i="16"/>
  <c r="K213" i="16"/>
  <c r="K212" i="16"/>
  <c r="K211" i="16"/>
  <c r="K210" i="16"/>
  <c r="K209" i="16"/>
  <c r="K208" i="16"/>
  <c r="K207" i="16"/>
  <c r="K206" i="16"/>
  <c r="K205" i="16"/>
  <c r="K204" i="16"/>
  <c r="K203" i="16"/>
  <c r="K202" i="16"/>
  <c r="K201" i="16"/>
  <c r="K200" i="16"/>
  <c r="K199" i="16"/>
  <c r="K198" i="16"/>
  <c r="K197" i="16"/>
  <c r="K196" i="16"/>
  <c r="K195" i="16"/>
  <c r="K194" i="16"/>
  <c r="K193" i="16"/>
  <c r="K192" i="16"/>
  <c r="K191" i="16"/>
  <c r="K190" i="16"/>
  <c r="K189" i="16"/>
  <c r="K188" i="16"/>
  <c r="K187" i="16"/>
  <c r="K186" i="16"/>
  <c r="K185" i="16"/>
  <c r="K184" i="16"/>
  <c r="K183" i="16"/>
  <c r="K182" i="16"/>
  <c r="K181" i="16"/>
  <c r="K180" i="16"/>
  <c r="K179" i="16"/>
  <c r="K178" i="16"/>
  <c r="K177" i="16"/>
  <c r="K176" i="16"/>
  <c r="K175" i="16"/>
  <c r="K174" i="16"/>
  <c r="K173" i="16"/>
  <c r="K172" i="16"/>
  <c r="K171" i="16"/>
  <c r="K170" i="16"/>
  <c r="K169" i="16"/>
  <c r="K168" i="16"/>
  <c r="K167" i="16"/>
  <c r="K166" i="16"/>
  <c r="K165" i="16"/>
  <c r="K164" i="16"/>
  <c r="K163" i="16"/>
  <c r="K162" i="16"/>
  <c r="K161" i="16"/>
  <c r="K160" i="16"/>
  <c r="K159" i="16"/>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370" i="16"/>
  <c r="K369" i="16"/>
  <c r="K368" i="16"/>
  <c r="K367" i="16"/>
  <c r="K366" i="16"/>
  <c r="K365" i="16"/>
  <c r="K364" i="16"/>
  <c r="K363" i="16"/>
  <c r="K362" i="16"/>
  <c r="K361" i="16"/>
  <c r="K360" i="16"/>
  <c r="K359" i="16"/>
  <c r="K358" i="16"/>
  <c r="K357" i="16"/>
  <c r="K356" i="16"/>
  <c r="K355" i="16"/>
  <c r="K354" i="16"/>
  <c r="K353" i="16"/>
  <c r="K352" i="16"/>
  <c r="K351" i="16"/>
  <c r="K350" i="16"/>
  <c r="K349" i="16"/>
  <c r="K348" i="16"/>
  <c r="K347" i="16"/>
  <c r="K346" i="16"/>
  <c r="K345" i="16"/>
  <c r="K344" i="16"/>
  <c r="K343" i="16"/>
  <c r="K342" i="16"/>
  <c r="K341" i="16"/>
  <c r="K74" i="16"/>
  <c r="K73" i="16"/>
  <c r="K72" i="16"/>
  <c r="K71" i="16"/>
  <c r="K70" i="16"/>
  <c r="K69" i="16"/>
  <c r="K68" i="16"/>
  <c r="K67" i="16"/>
  <c r="K66" i="16"/>
  <c r="K65" i="16"/>
  <c r="K64" i="16"/>
  <c r="K63" i="16"/>
  <c r="K62" i="16"/>
  <c r="K411" i="16"/>
  <c r="K410" i="16"/>
  <c r="K409" i="16"/>
  <c r="K408" i="16"/>
  <c r="K407" i="16"/>
  <c r="K406" i="16"/>
  <c r="K405" i="16"/>
  <c r="K404" i="16"/>
  <c r="K403" i="16"/>
  <c r="K402" i="16"/>
  <c r="K401" i="16"/>
  <c r="K400" i="16"/>
  <c r="K339" i="16"/>
  <c r="K338" i="16"/>
  <c r="K337" i="16"/>
  <c r="K336" i="16"/>
  <c r="K399" i="16"/>
  <c r="K398" i="16"/>
  <c r="L187" i="14"/>
  <c r="L186" i="14"/>
  <c r="L185" i="14"/>
  <c r="L184" i="14"/>
  <c r="L183" i="14"/>
  <c r="L182" i="14"/>
  <c r="L181" i="14"/>
  <c r="L180" i="14"/>
  <c r="L179" i="14"/>
  <c r="L178" i="14"/>
  <c r="L177" i="14"/>
  <c r="L176" i="14"/>
  <c r="L175" i="14"/>
  <c r="L174" i="14"/>
  <c r="L173" i="14"/>
  <c r="L172" i="14"/>
  <c r="L171" i="14"/>
  <c r="L170" i="14"/>
  <c r="L169" i="14"/>
  <c r="L168" i="14"/>
  <c r="L211" i="14"/>
  <c r="L210" i="14"/>
  <c r="L67" i="14"/>
  <c r="L66" i="14"/>
  <c r="L65" i="14"/>
  <c r="L64" i="14"/>
  <c r="L63" i="14"/>
  <c r="L62" i="14"/>
  <c r="L61" i="14"/>
  <c r="L60" i="14"/>
  <c r="L59" i="14"/>
  <c r="L58" i="14"/>
  <c r="L57" i="14"/>
  <c r="L56" i="14"/>
  <c r="L55" i="14"/>
  <c r="L84" i="14"/>
  <c r="L83" i="14"/>
  <c r="L82" i="14"/>
  <c r="L81" i="14"/>
  <c r="L80" i="14"/>
  <c r="L79" i="14"/>
  <c r="L78" i="14"/>
  <c r="L77" i="14"/>
  <c r="L76" i="14"/>
  <c r="L75" i="14"/>
  <c r="L74" i="14"/>
  <c r="L73"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 i="14"/>
  <c r="L232" i="14"/>
  <c r="L231" i="14"/>
  <c r="L72" i="14"/>
  <c r="L71" i="14"/>
  <c r="L70" i="14"/>
  <c r="L88" i="14"/>
  <c r="L87" i="14"/>
  <c r="L86" i="14"/>
  <c r="L85" i="14"/>
  <c r="L209" i="14"/>
  <c r="L208" i="14"/>
  <c r="L167" i="14"/>
  <c r="L166" i="14"/>
  <c r="L165" i="14"/>
  <c r="L164" i="14"/>
  <c r="L163" i="14"/>
  <c r="L162" i="14"/>
  <c r="L161" i="14"/>
  <c r="L160" i="14"/>
  <c r="L159" i="14"/>
  <c r="L158" i="14"/>
  <c r="L157" i="14"/>
  <c r="L156" i="14"/>
  <c r="L155" i="14"/>
  <c r="L154" i="14"/>
  <c r="L153" i="14"/>
  <c r="L152" i="14"/>
  <c r="L151" i="14"/>
  <c r="L150" i="14"/>
  <c r="L149" i="14"/>
  <c r="L148" i="14"/>
  <c r="L147"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207" i="14"/>
  <c r="L206" i="14"/>
  <c r="L205" i="14"/>
  <c r="L204" i="14"/>
  <c r="L203" i="14"/>
  <c r="L202" i="14"/>
  <c r="L201" i="14"/>
  <c r="L200" i="14"/>
  <c r="L199" i="14"/>
  <c r="L198" i="14"/>
  <c r="L197" i="14"/>
  <c r="L69" i="14"/>
  <c r="L68" i="14"/>
  <c r="L230" i="14"/>
  <c r="L229" i="14"/>
  <c r="L228" i="14"/>
  <c r="L227" i="14"/>
  <c r="L226" i="14"/>
  <c r="L225" i="14"/>
  <c r="L224" i="14"/>
  <c r="L223" i="14"/>
  <c r="L222" i="14"/>
  <c r="L221" i="14"/>
  <c r="L220" i="14"/>
  <c r="L219" i="14"/>
  <c r="L218" i="14"/>
  <c r="L217" i="14"/>
  <c r="L216" i="14"/>
  <c r="L215" i="14"/>
  <c r="L214" i="14"/>
  <c r="L213" i="14"/>
  <c r="L212" i="14"/>
  <c r="L196" i="14"/>
  <c r="L195" i="14"/>
  <c r="L194" i="14"/>
  <c r="L193" i="14"/>
  <c r="L192" i="14"/>
  <c r="L191" i="14"/>
  <c r="L190" i="14"/>
  <c r="L189" i="14"/>
  <c r="L188" i="14"/>
  <c r="M636" i="15"/>
  <c r="M635" i="15"/>
  <c r="M634" i="15"/>
  <c r="M633" i="15"/>
  <c r="M632" i="15"/>
  <c r="M631" i="15"/>
  <c r="M630" i="15"/>
  <c r="M629" i="15"/>
  <c r="M628" i="15"/>
  <c r="M627" i="15"/>
  <c r="M626" i="15"/>
  <c r="M625" i="15"/>
  <c r="M624" i="15"/>
  <c r="M623" i="15"/>
  <c r="M622" i="15"/>
  <c r="M621" i="15"/>
  <c r="M599" i="15"/>
  <c r="M598" i="15"/>
  <c r="M597" i="15"/>
  <c r="M596" i="15"/>
  <c r="M595" i="15"/>
  <c r="M594" i="15"/>
  <c r="M593" i="15"/>
  <c r="M592" i="15"/>
  <c r="M591" i="15"/>
  <c r="M590" i="15"/>
  <c r="M589" i="15"/>
  <c r="M588" i="15"/>
  <c r="M587" i="15"/>
  <c r="M586" i="15"/>
  <c r="M585" i="15"/>
  <c r="M584" i="15"/>
  <c r="M583" i="15"/>
  <c r="M582" i="15"/>
  <c r="M581" i="15"/>
  <c r="M580" i="15"/>
  <c r="M579" i="15"/>
  <c r="M578" i="15"/>
  <c r="M577" i="15"/>
  <c r="M576" i="15"/>
  <c r="M575" i="15"/>
  <c r="M574" i="15"/>
  <c r="M573" i="15"/>
  <c r="M572" i="15"/>
  <c r="M571" i="15"/>
  <c r="M570" i="15"/>
  <c r="M569" i="15"/>
  <c r="M568" i="15"/>
  <c r="M567" i="15"/>
  <c r="M566" i="15"/>
  <c r="M565" i="15"/>
  <c r="M564" i="15"/>
  <c r="M563" i="15"/>
  <c r="M562" i="15"/>
  <c r="M561" i="15"/>
  <c r="M560" i="15"/>
  <c r="M559" i="15"/>
  <c r="M558" i="15"/>
  <c r="M557" i="15"/>
  <c r="M556" i="15"/>
  <c r="M555" i="15"/>
  <c r="M554" i="15"/>
  <c r="M553" i="15"/>
  <c r="M552" i="15"/>
  <c r="M551" i="15"/>
  <c r="M550" i="15"/>
  <c r="M549" i="15"/>
  <c r="M548" i="15"/>
  <c r="M547" i="15"/>
  <c r="M546" i="15"/>
  <c r="M545" i="15"/>
  <c r="M544" i="15"/>
  <c r="M543" i="15"/>
  <c r="M542" i="15"/>
  <c r="M541" i="15"/>
  <c r="M540" i="15"/>
  <c r="M539" i="15"/>
  <c r="M538" i="15"/>
  <c r="M537" i="15"/>
  <c r="M536" i="15"/>
  <c r="M535" i="15"/>
  <c r="M534" i="15"/>
  <c r="M533" i="15"/>
  <c r="M532" i="15"/>
  <c r="M531" i="15"/>
  <c r="M530" i="15"/>
  <c r="M529" i="15"/>
  <c r="M528" i="15"/>
  <c r="M527" i="15"/>
  <c r="M526" i="15"/>
  <c r="M525" i="15"/>
  <c r="M524" i="15"/>
  <c r="M523" i="15"/>
  <c r="M522" i="15"/>
  <c r="M521" i="15"/>
  <c r="M520" i="15"/>
  <c r="M519" i="15"/>
  <c r="M518" i="15"/>
  <c r="M517" i="15"/>
  <c r="M516" i="15"/>
  <c r="M515" i="15"/>
  <c r="M514" i="15"/>
  <c r="M513" i="15"/>
  <c r="M512" i="15"/>
  <c r="M511" i="15"/>
  <c r="M510" i="15"/>
  <c r="M509" i="15"/>
  <c r="M508" i="15"/>
  <c r="M507" i="15"/>
  <c r="M506" i="15"/>
  <c r="M505" i="15"/>
  <c r="M504" i="15"/>
  <c r="M503" i="15"/>
  <c r="M502" i="15"/>
  <c r="M501" i="15"/>
  <c r="M500" i="15"/>
  <c r="M499" i="15"/>
  <c r="M498" i="15"/>
  <c r="M497" i="15"/>
  <c r="M496" i="15"/>
  <c r="M495" i="15"/>
  <c r="M494" i="15"/>
  <c r="M493" i="15"/>
  <c r="M492" i="15"/>
  <c r="M491" i="15"/>
  <c r="M490" i="15"/>
  <c r="M489" i="15"/>
  <c r="M488" i="15"/>
  <c r="M487" i="15"/>
  <c r="M486" i="15"/>
  <c r="M485" i="15"/>
  <c r="M484" i="15"/>
  <c r="M483" i="15"/>
  <c r="M482" i="15"/>
  <c r="M638" i="15"/>
  <c r="M637" i="15"/>
  <c r="M40" i="15"/>
  <c r="M39" i="15"/>
  <c r="M44"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M43" i="15"/>
  <c r="M42" i="15"/>
  <c r="M50" i="15"/>
  <c r="M49" i="15"/>
  <c r="M48" i="15"/>
  <c r="M47" i="15"/>
  <c r="M46" i="15"/>
  <c r="M620" i="15"/>
  <c r="M619" i="15"/>
  <c r="M618" i="15"/>
  <c r="M617" i="15"/>
  <c r="M616" i="15"/>
  <c r="M615" i="15"/>
  <c r="M481" i="15"/>
  <c r="M480" i="15"/>
  <c r="M479" i="15"/>
  <c r="M478" i="15"/>
  <c r="M477" i="15"/>
  <c r="M476" i="15"/>
  <c r="M475" i="15"/>
  <c r="M474" i="15"/>
  <c r="M473" i="15"/>
  <c r="M472" i="15"/>
  <c r="M471" i="15"/>
  <c r="M470" i="15"/>
  <c r="M469" i="15"/>
  <c r="M468" i="15"/>
  <c r="M467" i="15"/>
  <c r="M466" i="15"/>
  <c r="M465" i="15"/>
  <c r="M464" i="15"/>
  <c r="M463" i="15"/>
  <c r="M462" i="15"/>
  <c r="M461" i="15"/>
  <c r="M460" i="15"/>
  <c r="M459" i="15"/>
  <c r="M458" i="15"/>
  <c r="M457" i="15"/>
  <c r="M456" i="15"/>
  <c r="M455" i="15"/>
  <c r="M454" i="15"/>
  <c r="M453" i="15"/>
  <c r="M452" i="15"/>
  <c r="M451" i="15"/>
  <c r="M450" i="15"/>
  <c r="M449" i="15"/>
  <c r="M448" i="15"/>
  <c r="M447" i="15"/>
  <c r="M446" i="15"/>
  <c r="M445" i="15"/>
  <c r="M444" i="15"/>
  <c r="M443" i="15"/>
  <c r="M442" i="15"/>
  <c r="M441" i="15"/>
  <c r="M440" i="15"/>
  <c r="M439" i="15"/>
  <c r="M438" i="15"/>
  <c r="M437" i="15"/>
  <c r="M436" i="15"/>
  <c r="M435" i="15"/>
  <c r="M434" i="15"/>
  <c r="M433" i="15"/>
  <c r="M432" i="15"/>
  <c r="M431" i="15"/>
  <c r="M430" i="15"/>
  <c r="M429" i="15"/>
  <c r="M428" i="15"/>
  <c r="M427" i="15"/>
  <c r="M426" i="15"/>
  <c r="M425" i="15"/>
  <c r="M424" i="15"/>
  <c r="M423" i="15"/>
  <c r="M422" i="15"/>
  <c r="M421" i="15"/>
  <c r="M420" i="15"/>
  <c r="M419" i="15"/>
  <c r="M418" i="15"/>
  <c r="M417" i="15"/>
  <c r="M416" i="15"/>
  <c r="M415" i="15"/>
  <c r="M414" i="15"/>
  <c r="M413" i="15"/>
  <c r="M412" i="15"/>
  <c r="M411" i="15"/>
  <c r="M410" i="15"/>
  <c r="M409" i="15"/>
  <c r="M408" i="15"/>
  <c r="M407" i="15"/>
  <c r="M406" i="15"/>
  <c r="M405" i="15"/>
  <c r="M404" i="15"/>
  <c r="M403" i="15"/>
  <c r="M402" i="15"/>
  <c r="M401" i="15"/>
  <c r="M400" i="15"/>
  <c r="M399" i="15"/>
  <c r="M398" i="15"/>
  <c r="M397" i="15"/>
  <c r="M396" i="15"/>
  <c r="M395" i="15"/>
  <c r="M394" i="15"/>
  <c r="M393" i="15"/>
  <c r="M392" i="15"/>
  <c r="M391" i="15"/>
  <c r="M390" i="15"/>
  <c r="M389" i="15"/>
  <c r="M388" i="15"/>
  <c r="M387" i="15"/>
  <c r="M386" i="15"/>
  <c r="M385" i="15"/>
  <c r="M384" i="15"/>
  <c r="M383" i="15"/>
  <c r="M382" i="15"/>
  <c r="M381" i="15"/>
  <c r="M380" i="15"/>
  <c r="M379" i="15"/>
  <c r="M378" i="15"/>
  <c r="M377" i="15"/>
  <c r="M376" i="15"/>
  <c r="M375" i="15"/>
  <c r="M374" i="15"/>
  <c r="M373" i="15"/>
  <c r="M372" i="15"/>
  <c r="M371" i="15"/>
  <c r="M370" i="15"/>
  <c r="M369" i="15"/>
  <c r="M368" i="15"/>
  <c r="M367" i="15"/>
  <c r="M366" i="15"/>
  <c r="M365" i="15"/>
  <c r="M364" i="15"/>
  <c r="M363" i="15"/>
  <c r="M362" i="15"/>
  <c r="M361" i="15"/>
  <c r="M360" i="15"/>
  <c r="M359" i="15"/>
  <c r="M358" i="15"/>
  <c r="M357" i="15"/>
  <c r="M356" i="15"/>
  <c r="M355" i="15"/>
  <c r="M354" i="15"/>
  <c r="M353" i="15"/>
  <c r="M352" i="15"/>
  <c r="M351" i="15"/>
  <c r="M350" i="15"/>
  <c r="M349" i="15"/>
  <c r="M348" i="15"/>
  <c r="M347" i="15"/>
  <c r="M346" i="15"/>
  <c r="M345" i="15"/>
  <c r="M344" i="15"/>
  <c r="M343" i="15"/>
  <c r="M342" i="15"/>
  <c r="M341" i="15"/>
  <c r="M340" i="15"/>
  <c r="M339" i="15"/>
  <c r="M338" i="15"/>
  <c r="M337" i="15"/>
  <c r="M336" i="15"/>
  <c r="M335" i="15"/>
  <c r="M334" i="15"/>
  <c r="M333" i="15"/>
  <c r="M332" i="15"/>
  <c r="M331" i="15"/>
  <c r="M330" i="15"/>
  <c r="M605" i="15"/>
  <c r="M604" i="15"/>
  <c r="M603" i="15"/>
  <c r="M602" i="15"/>
  <c r="M601" i="15"/>
  <c r="M325" i="15"/>
  <c r="M324" i="15"/>
  <c r="M323" i="15"/>
  <c r="M322" i="15"/>
  <c r="M321" i="15"/>
  <c r="M320" i="15"/>
  <c r="M319" i="15"/>
  <c r="M318" i="15"/>
  <c r="M317" i="15"/>
  <c r="M316" i="15"/>
  <c r="M315" i="15"/>
  <c r="M314" i="15"/>
  <c r="M313" i="15"/>
  <c r="M312" i="15"/>
  <c r="M311" i="15"/>
  <c r="M310" i="15"/>
  <c r="M309" i="15"/>
  <c r="M308" i="15"/>
  <c r="M307" i="15"/>
  <c r="M306" i="15"/>
  <c r="M305" i="15"/>
  <c r="M304" i="15"/>
  <c r="M303" i="15"/>
  <c r="M302" i="15"/>
  <c r="M301" i="15"/>
  <c r="M300" i="15"/>
  <c r="M299" i="15"/>
  <c r="M298" i="15"/>
  <c r="M297" i="15"/>
  <c r="M296" i="15"/>
  <c r="M295" i="15"/>
  <c r="M294" i="15"/>
  <c r="M293" i="15"/>
  <c r="M292" i="15"/>
  <c r="M291" i="15"/>
  <c r="M290" i="15"/>
  <c r="M289" i="15"/>
  <c r="M288" i="15"/>
  <c r="M287" i="15"/>
  <c r="M286" i="15"/>
  <c r="M285" i="15"/>
  <c r="M284" i="15"/>
  <c r="M283" i="15"/>
  <c r="M282" i="15"/>
  <c r="M281" i="15"/>
  <c r="M280" i="15"/>
  <c r="M279" i="15"/>
  <c r="M278" i="15"/>
  <c r="M277" i="15"/>
  <c r="M276" i="15"/>
  <c r="M275" i="15"/>
  <c r="M274" i="15"/>
  <c r="M273" i="15"/>
  <c r="M272" i="15"/>
  <c r="M271" i="15"/>
  <c r="M270" i="15"/>
  <c r="M269" i="15"/>
  <c r="M268" i="15"/>
  <c r="M267" i="15"/>
  <c r="M266" i="15"/>
  <c r="M265" i="15"/>
  <c r="M264" i="15"/>
  <c r="M263" i="15"/>
  <c r="M262" i="15"/>
  <c r="M261" i="15"/>
  <c r="M260" i="15"/>
  <c r="M259" i="15"/>
  <c r="M258" i="15"/>
  <c r="M257" i="15"/>
  <c r="M256" i="15"/>
  <c r="M255" i="15"/>
  <c r="M254" i="15"/>
  <c r="M253" i="15"/>
  <c r="M252" i="15"/>
  <c r="M251" i="15"/>
  <c r="M250" i="15"/>
  <c r="M249" i="15"/>
  <c r="M248" i="15"/>
  <c r="M247" i="15"/>
  <c r="M246" i="15"/>
  <c r="M245" i="15"/>
  <c r="M244" i="15"/>
  <c r="M243" i="15"/>
  <c r="M242" i="15"/>
  <c r="M241" i="15"/>
  <c r="M240" i="15"/>
  <c r="M239" i="15"/>
  <c r="M238" i="15"/>
  <c r="M237" i="15"/>
  <c r="M236" i="15"/>
  <c r="M235" i="15"/>
  <c r="M234" i="15"/>
  <c r="M233" i="15"/>
  <c r="M232" i="15"/>
  <c r="M231" i="15"/>
  <c r="M230" i="15"/>
  <c r="M229" i="15"/>
  <c r="M228" i="15"/>
  <c r="M227" i="15"/>
  <c r="M226" i="15"/>
  <c r="M225" i="15"/>
  <c r="M224" i="15"/>
  <c r="M223" i="15"/>
  <c r="M222" i="15"/>
  <c r="M221" i="15"/>
  <c r="M220" i="15"/>
  <c r="M219" i="15"/>
  <c r="M218" i="15"/>
  <c r="M217" i="15"/>
  <c r="M216" i="15"/>
  <c r="M215" i="15"/>
  <c r="M214" i="15"/>
  <c r="M213" i="15"/>
  <c r="M212" i="15"/>
  <c r="M211" i="15"/>
  <c r="M210" i="15"/>
  <c r="M209" i="15"/>
  <c r="M208" i="15"/>
  <c r="M207" i="15"/>
  <c r="M206" i="15"/>
  <c r="M205" i="15"/>
  <c r="M204" i="15"/>
  <c r="M203" i="15"/>
  <c r="M202" i="15"/>
  <c r="M201" i="15"/>
  <c r="M200" i="15"/>
  <c r="M199" i="15"/>
  <c r="M198" i="15"/>
  <c r="M197" i="15"/>
  <c r="M196" i="15"/>
  <c r="M195" i="15"/>
  <c r="M194" i="15"/>
  <c r="M193" i="15"/>
  <c r="M192" i="15"/>
  <c r="M191" i="15"/>
  <c r="M190" i="15"/>
  <c r="M189" i="15"/>
  <c r="M188" i="15"/>
  <c r="M187" i="15"/>
  <c r="M186" i="15"/>
  <c r="M185" i="15"/>
  <c r="M184" i="15"/>
  <c r="M183" i="15"/>
  <c r="M182" i="15"/>
  <c r="M181" i="15"/>
  <c r="M180" i="15"/>
  <c r="M179" i="15"/>
  <c r="M178" i="15"/>
  <c r="M177" i="15"/>
  <c r="M176" i="15"/>
  <c r="M175" i="15"/>
  <c r="M174" i="15"/>
  <c r="M173" i="15"/>
  <c r="M172" i="15"/>
  <c r="M171" i="15"/>
  <c r="M170" i="15"/>
  <c r="M169" i="15"/>
  <c r="M168" i="15"/>
  <c r="M167" i="15"/>
  <c r="M166" i="15"/>
  <c r="M165" i="15"/>
  <c r="M164" i="15"/>
  <c r="M163" i="15"/>
  <c r="M162" i="15"/>
  <c r="M161" i="15"/>
  <c r="M160" i="15"/>
  <c r="M159" i="15"/>
  <c r="M158" i="15"/>
  <c r="M157" i="15"/>
  <c r="M156" i="15"/>
  <c r="M155" i="15"/>
  <c r="M154" i="15"/>
  <c r="M153" i="15"/>
  <c r="M152" i="15"/>
  <c r="M151" i="15"/>
  <c r="M150" i="15"/>
  <c r="M149" i="15"/>
  <c r="M148" i="15"/>
  <c r="M147" i="15"/>
  <c r="M146" i="15"/>
  <c r="M145" i="15"/>
  <c r="M144" i="15"/>
  <c r="M143" i="15"/>
  <c r="M142" i="15"/>
  <c r="M141" i="15"/>
  <c r="M140" i="15"/>
  <c r="M139" i="15"/>
  <c r="M138" i="15"/>
  <c r="M137" i="15"/>
  <c r="M136" i="15"/>
  <c r="M135" i="15"/>
  <c r="M134" i="15"/>
  <c r="M133" i="15"/>
  <c r="M132" i="15"/>
  <c r="M131" i="15"/>
  <c r="M130" i="15"/>
  <c r="M129" i="15"/>
  <c r="M128" i="15"/>
  <c r="M127" i="15"/>
  <c r="M126" i="15"/>
  <c r="M125" i="15"/>
  <c r="M124" i="15"/>
  <c r="M123" i="15"/>
  <c r="M122" i="15"/>
  <c r="M121" i="15"/>
  <c r="M120" i="15"/>
  <c r="M119" i="15"/>
  <c r="M118" i="15"/>
  <c r="M117" i="15"/>
  <c r="M116" i="15"/>
  <c r="M115" i="15"/>
  <c r="M114" i="15"/>
  <c r="M113" i="15"/>
  <c r="M112" i="15"/>
  <c r="M111" i="15"/>
  <c r="M110" i="15"/>
  <c r="M109" i="15"/>
  <c r="M108" i="15"/>
  <c r="M107" i="15"/>
  <c r="M106" i="15"/>
  <c r="M105" i="15"/>
  <c r="M104" i="15"/>
  <c r="M103" i="15"/>
  <c r="M102" i="15"/>
  <c r="M101" i="15"/>
  <c r="M100" i="15"/>
  <c r="M99" i="15"/>
  <c r="M98" i="15"/>
  <c r="M97" i="15"/>
  <c r="M96" i="15"/>
  <c r="M95" i="15"/>
  <c r="M94" i="15"/>
  <c r="M93" i="15"/>
  <c r="M92" i="15"/>
  <c r="M91" i="15"/>
  <c r="M90" i="15"/>
  <c r="M89" i="15"/>
  <c r="M88" i="15"/>
  <c r="M87" i="15"/>
  <c r="M86" i="15"/>
  <c r="M85" i="15"/>
  <c r="M84" i="15"/>
  <c r="M83" i="15"/>
  <c r="M82" i="15"/>
  <c r="M81" i="15"/>
  <c r="M80" i="15"/>
  <c r="M79" i="15"/>
  <c r="M78" i="15"/>
  <c r="M77" i="15"/>
  <c r="M76" i="15"/>
  <c r="M75" i="15"/>
  <c r="M74" i="15"/>
  <c r="M73" i="15"/>
  <c r="M72" i="15"/>
  <c r="M71" i="15"/>
  <c r="M70" i="15"/>
  <c r="M69" i="15"/>
  <c r="M68" i="15"/>
  <c r="M67" i="15"/>
  <c r="M66" i="15"/>
  <c r="M65" i="15"/>
  <c r="M64" i="15"/>
  <c r="M63" i="15"/>
  <c r="M62" i="15"/>
  <c r="M61" i="15"/>
  <c r="M60" i="15"/>
  <c r="M59" i="15"/>
  <c r="M58" i="15"/>
  <c r="M57" i="15"/>
  <c r="M56" i="15"/>
  <c r="M55" i="15"/>
  <c r="M54" i="15"/>
  <c r="M53" i="15"/>
  <c r="M52" i="15"/>
  <c r="M51" i="15"/>
  <c r="M649" i="15"/>
  <c r="M648" i="15"/>
  <c r="M647" i="15"/>
  <c r="M646" i="15"/>
  <c r="M645" i="15"/>
  <c r="M608" i="15"/>
  <c r="M607" i="15"/>
  <c r="M606" i="15"/>
  <c r="M644" i="15"/>
  <c r="M643" i="15"/>
  <c r="M642" i="15"/>
  <c r="F23" i="18" l="1"/>
  <c r="B10" i="17"/>
  <c r="B9" i="17"/>
  <c r="B8" i="17"/>
  <c r="B7" i="17"/>
  <c r="B6" i="17"/>
  <c r="B5" i="17"/>
  <c r="B4" i="17"/>
  <c r="B2" i="17"/>
</calcChain>
</file>

<file path=xl/comments1.xml><?xml version="1.0" encoding="utf-8"?>
<comments xmlns="http://schemas.openxmlformats.org/spreadsheetml/2006/main">
  <authors>
    <author>Ján Kysucký</author>
  </authors>
  <commentList>
    <comment ref="J2" authorId="0">
      <text>
        <r>
          <rPr>
            <sz val="9"/>
            <color indexed="81"/>
            <rFont val="Tahoma"/>
            <family val="2"/>
            <charset val="238"/>
          </rPr>
          <t>Bez uvedenia sumy prijatej v danom roku grant nie je akceptovaný</t>
        </r>
      </text>
    </comment>
  </commentList>
</comments>
</file>

<file path=xl/comments2.xml><?xml version="1.0" encoding="utf-8"?>
<comments xmlns="http://schemas.openxmlformats.org/spreadsheetml/2006/main">
  <authors>
    <author>Ján Kysucký</author>
  </authors>
  <commentList>
    <comment ref="K2" authorId="0">
      <text>
        <r>
          <rPr>
            <sz val="9"/>
            <color indexed="81"/>
            <rFont val="Tahoma"/>
            <family val="2"/>
            <charset val="238"/>
          </rPr>
          <t>Bez uvedenia sumy prijatej v danom roku grant nie je akceptovaný</t>
        </r>
      </text>
    </comment>
    <comment ref="M2" authorId="0">
      <text>
        <r>
          <rPr>
            <sz val="9"/>
            <color indexed="81"/>
            <rFont val="Tahoma"/>
            <family val="2"/>
            <charset val="238"/>
          </rPr>
          <t>Nevypĺňať, prepočíta sa automaticky</t>
        </r>
      </text>
    </comment>
  </commentList>
</comments>
</file>

<file path=xl/comments3.xml><?xml version="1.0" encoding="utf-8"?>
<comments xmlns="http://schemas.openxmlformats.org/spreadsheetml/2006/main">
  <authors>
    <author>Ján Kysucký</author>
  </authors>
  <commentList>
    <comment ref="J2" authorId="0">
      <text>
        <r>
          <rPr>
            <sz val="9"/>
            <color indexed="81"/>
            <rFont val="Tahoma"/>
            <family val="2"/>
            <charset val="238"/>
          </rPr>
          <t>Bez uvedenia sumy prijatej v danom roku grant nie je akceptovaný</t>
        </r>
      </text>
    </comment>
    <comment ref="L2" authorId="0">
      <text>
        <r>
          <rPr>
            <sz val="9"/>
            <color indexed="81"/>
            <rFont val="Tahoma"/>
            <family val="2"/>
            <charset val="238"/>
          </rPr>
          <t>Nevypĺňať, prepočíta sa automaticky</t>
        </r>
      </text>
    </comment>
  </commentList>
</comments>
</file>

<file path=xl/comments4.xml><?xml version="1.0" encoding="utf-8"?>
<comments xmlns="http://schemas.openxmlformats.org/spreadsheetml/2006/main">
  <authors>
    <author>Ján Kysucký</author>
  </authors>
  <commentList>
    <comment ref="I2" authorId="0">
      <text>
        <r>
          <rPr>
            <sz val="9"/>
            <color indexed="81"/>
            <rFont val="Tahoma"/>
            <family val="2"/>
            <charset val="238"/>
          </rPr>
          <t>Bez uvedenia sumy prijatej v danom roku grant nie je akceptovaný</t>
        </r>
      </text>
    </comment>
    <comment ref="K2" authorId="0">
      <text>
        <r>
          <rPr>
            <sz val="9"/>
            <color indexed="81"/>
            <rFont val="Tahoma"/>
            <family val="2"/>
            <charset val="238"/>
          </rPr>
          <t>Nevypĺňať, prepočíta sa automaticky</t>
        </r>
      </text>
    </comment>
  </commentList>
</comments>
</file>

<file path=xl/comments5.xml><?xml version="1.0" encoding="utf-8"?>
<comments xmlns="http://schemas.openxmlformats.org/spreadsheetml/2006/main">
  <authors>
    <author>Ján Kysucký</author>
  </authors>
  <commentList>
    <comment ref="I2" authorId="0">
      <text>
        <r>
          <rPr>
            <sz val="9"/>
            <color indexed="81"/>
            <rFont val="Tahoma"/>
            <family val="2"/>
            <charset val="238"/>
          </rPr>
          <t>Bez uvedenia sumy prijatej v danom roku grant nie je akceptovaný</t>
        </r>
      </text>
    </comment>
  </commentList>
</comments>
</file>

<file path=xl/sharedStrings.xml><?xml version="1.0" encoding="utf-8"?>
<sst xmlns="http://schemas.openxmlformats.org/spreadsheetml/2006/main" count="34909" uniqueCount="9726">
  <si>
    <t>Fakulta riadenia a informatiky ŽU</t>
  </si>
  <si>
    <t xml:space="preserve">Doplňujúce informácie
</t>
  </si>
  <si>
    <t>Strojnícka fakulta ŽU</t>
  </si>
  <si>
    <t xml:space="preserve">Priezvisko, meno a tituly zodpovedného riešiteľa projektu </t>
  </si>
  <si>
    <t>Názov inštitúcie, ktorá podporu poskytla</t>
  </si>
  <si>
    <t>UPJŠ Košice</t>
  </si>
  <si>
    <t>UCM Trnava</t>
  </si>
  <si>
    <t>UKF Nitra</t>
  </si>
  <si>
    <t>UMB Banská Bystrica</t>
  </si>
  <si>
    <t>TU Košice</t>
  </si>
  <si>
    <t>ŽU Žilina</t>
  </si>
  <si>
    <t>TUAD Trenčín</t>
  </si>
  <si>
    <t>EU Bratislava</t>
  </si>
  <si>
    <t>SPU Nitra</t>
  </si>
  <si>
    <t>TU Zvolen</t>
  </si>
  <si>
    <t>VŠVU Bratislava</t>
  </si>
  <si>
    <t>Identifikačné číslo projektu podľa zmluvy</t>
  </si>
  <si>
    <t>Drevárska fakulta TUZVO</t>
  </si>
  <si>
    <t>Fakulta výrobných technológií TUKE v Prešove</t>
  </si>
  <si>
    <t>Filozofická fakulta TVU</t>
  </si>
  <si>
    <t>Pedagogická fakulta TVU</t>
  </si>
  <si>
    <t>UJS Komárno</t>
  </si>
  <si>
    <t>Fakulta priemyselných technológií TnUAD v Púchove</t>
  </si>
  <si>
    <t>Hutnícka fakulta TUKE</t>
  </si>
  <si>
    <t>Fakulta environmentálnej a výrobnej techniky TUZVO</t>
  </si>
  <si>
    <t>Vysoká škola</t>
  </si>
  <si>
    <t>Názov projektu</t>
  </si>
  <si>
    <t>Prírodovedecká fakulta UK</t>
  </si>
  <si>
    <t>Fakulta prírodných vied UMB</t>
  </si>
  <si>
    <t>AU Banská Bystrica</t>
  </si>
  <si>
    <t>KU Ružomberok</t>
  </si>
  <si>
    <t>PU Prešov</t>
  </si>
  <si>
    <t>STU Bratislava</t>
  </si>
  <si>
    <t>TVU Trnava</t>
  </si>
  <si>
    <t>UK Bratislava</t>
  </si>
  <si>
    <t>VŠMU Bratislava</t>
  </si>
  <si>
    <t>Strojnícka fakulta TUKE</t>
  </si>
  <si>
    <t>Stavebná fakulta ŽU</t>
  </si>
  <si>
    <t>Ústav konkurencieschopnosti a inovácií ŽU</t>
  </si>
  <si>
    <t>Filozofická fakulta UK</t>
  </si>
  <si>
    <t>Právnická fakulta UK</t>
  </si>
  <si>
    <t>Fakulta managementu UK</t>
  </si>
  <si>
    <t>Fakulta sociálnych a ekonomických vied UK</t>
  </si>
  <si>
    <t>Rímskokatolícka cyrilometodská bohoslovecká fakulta UK</t>
  </si>
  <si>
    <t>Ústav vedy a výskumu UMB</t>
  </si>
  <si>
    <t>Právnická fakulta UMB</t>
  </si>
  <si>
    <t>Ekonomická fakulta UMB</t>
  </si>
  <si>
    <t>Právnická fakulta TVU</t>
  </si>
  <si>
    <t>Strojnícka fakulta STU</t>
  </si>
  <si>
    <t>Fakulta chemickej a potravinárskej technológie STU</t>
  </si>
  <si>
    <t>Fakulta elektrotechniky a informatiky STU</t>
  </si>
  <si>
    <t>Materiálovotechnologická fakulta STU v Trnave</t>
  </si>
  <si>
    <t>Stavebná fakulta STU</t>
  </si>
  <si>
    <t>Fakulta architektúry STU</t>
  </si>
  <si>
    <t>Stavebná fakulta TUKE</t>
  </si>
  <si>
    <t>Fakulta baníctva, ekológie, riadenia a geotechnológií TUKE</t>
  </si>
  <si>
    <t>Obchodná fakulta EU</t>
  </si>
  <si>
    <t>Fakulta medzinárodných vzťahov EU</t>
  </si>
  <si>
    <t>Fakulta hospodárskej informatiky EU</t>
  </si>
  <si>
    <t>Fakulta podnikového manažmentu EU</t>
  </si>
  <si>
    <t>Podnikovohospodárska fakulta EU v Košiciach</t>
  </si>
  <si>
    <t>Národohospodárska fakulta EU</t>
  </si>
  <si>
    <t>Fakulta ekonomiky a manažmentu SPU</t>
  </si>
  <si>
    <t>Fakulta európskych štúdií a regionálneho rozvoja SPU</t>
  </si>
  <si>
    <t>Teologická fakulta KU v Košiciach</t>
  </si>
  <si>
    <t>Pedagogická fakulta UJS</t>
  </si>
  <si>
    <t>Botanická záhrada UK</t>
  </si>
  <si>
    <t>Evanjelická bohoslovecká fakulta UK</t>
  </si>
  <si>
    <t>Fakulta matematiky, fyziky a informatiky UK</t>
  </si>
  <si>
    <t>Fakulta telesnej výchovy a športu UK</t>
  </si>
  <si>
    <t>Farmaceutická fakulta UK</t>
  </si>
  <si>
    <t>Jesseniova lekárska fakulta UK v Martine</t>
  </si>
  <si>
    <t>Lekárska fakulta UK</t>
  </si>
  <si>
    <t>Pedagogická fakulta UK</t>
  </si>
  <si>
    <t>Ústav jazykovej a odbornej prípravy zahraničných študentov UK</t>
  </si>
  <si>
    <t>Filozofická fakulta UPJŠ</t>
  </si>
  <si>
    <t>Lekárska fakulta UPJŠ</t>
  </si>
  <si>
    <t>Fakulta humanitných a prírodných vied PU</t>
  </si>
  <si>
    <t>Fakulta športu PU</t>
  </si>
  <si>
    <t>Fakulta zdravotníctva PU</t>
  </si>
  <si>
    <t>Pedagogická fakulta PU</t>
  </si>
  <si>
    <t>Fakulta prírodných vied UCM</t>
  </si>
  <si>
    <t>Univerzita veterinárskeho lekárstva v Košiciach</t>
  </si>
  <si>
    <t>Fakulta prírodných vied UKF</t>
  </si>
  <si>
    <t>Fakulta sociálnych vied a zdravotníctva UKF</t>
  </si>
  <si>
    <t>Fakulta stredoeurópskych štúdií UKF</t>
  </si>
  <si>
    <t>Pedagogická fakulta UKF</t>
  </si>
  <si>
    <t>Fakulta politických vied a medzinárodných vzťahov UMB</t>
  </si>
  <si>
    <t>Filologická fakulta UMB</t>
  </si>
  <si>
    <t>Pedagogická fakulta UMB</t>
  </si>
  <si>
    <t>Fakulta zdravotníctva a sociálnej práce TVU</t>
  </si>
  <si>
    <t>Teologická fakulta TVU v Bratislave</t>
  </si>
  <si>
    <t>Fakulta informatiky a informačných technológií STU</t>
  </si>
  <si>
    <t>Ekonomická fakulta TUKE</t>
  </si>
  <si>
    <t>Fakulta umení TUKE</t>
  </si>
  <si>
    <t>Letecká fakulta TUKE</t>
  </si>
  <si>
    <t>Elektrotechnická fakulta ŽU</t>
  </si>
  <si>
    <t>Ústav prírodných a humanitných vied TnUAD</t>
  </si>
  <si>
    <t>Fakulta agrobiológie a potravinových zdrojov SPU</t>
  </si>
  <si>
    <t>Fakulta biotechnológie a potravinárstva SPU</t>
  </si>
  <si>
    <t>Fakulta záhradníctva a krajinného inžinierstva SPU</t>
  </si>
  <si>
    <t>Inštitút ochrany biodiverzity a biologickej bezpečnosti SPU</t>
  </si>
  <si>
    <t>Botanická záhrada SPU</t>
  </si>
  <si>
    <t>Fakulta ekológie a environmentalistiky TUZVO</t>
  </si>
  <si>
    <t>Lesnícka fakulta TUZVO</t>
  </si>
  <si>
    <t>Ústav cudzích jazykov TUZVO</t>
  </si>
  <si>
    <t>Ústav telesnej výchovy a športu TUZVO</t>
  </si>
  <si>
    <t>Divadelná fakulta VŠMU</t>
  </si>
  <si>
    <t>Filmová a televízna fakulta VŠMU</t>
  </si>
  <si>
    <t>Hudobná a tanečná fakulta VŠMU</t>
  </si>
  <si>
    <t>Vysoká škola výtvarných umení v Bratislave</t>
  </si>
  <si>
    <t>Fakulta dramatických umení AU</t>
  </si>
  <si>
    <t>Fakulta múzických umení AU</t>
  </si>
  <si>
    <t>Fakulta výtvarných umení AU</t>
  </si>
  <si>
    <t>Fakulta zdravotníctva KU</t>
  </si>
  <si>
    <t>Filozofická fakulta KU</t>
  </si>
  <si>
    <t>Pedagogická fakulta KU</t>
  </si>
  <si>
    <t>Ekonomická fakulta UJS</t>
  </si>
  <si>
    <t>Fakulta reformovanej teológie UJS</t>
  </si>
  <si>
    <t>Univerzita sv. Cyrila a Metoda v Trnave</t>
  </si>
  <si>
    <t>Univerzita Mateja Bela v Banskej Bystrici</t>
  </si>
  <si>
    <t>Trnavská univerzita v Trnave</t>
  </si>
  <si>
    <t>Technická univerzita v Košiciach</t>
  </si>
  <si>
    <t>Žilinská univerzita v Žiline</t>
  </si>
  <si>
    <t>Trenčianska univerzita Alexandra Dubčeka v Trenčíne</t>
  </si>
  <si>
    <t>Ekonomická univerzita v Bratislave</t>
  </si>
  <si>
    <t>Slovenská poľnohospodárska univerzita v Nitre</t>
  </si>
  <si>
    <t>Technická univerzita vo Zvolene</t>
  </si>
  <si>
    <t>Fakulta verejnej správy UPJŠ</t>
  </si>
  <si>
    <t>Právnická fakulta UPJŠ</t>
  </si>
  <si>
    <t>Prírodovedecká fakulta UPJŠ</t>
  </si>
  <si>
    <t>Filozofická fakulta PU</t>
  </si>
  <si>
    <t>Fakulta manažmentu PU</t>
  </si>
  <si>
    <t>Pravoslávna bohoslovecká fakulta PU</t>
  </si>
  <si>
    <t>Gréckokatolícka bohoslovecká fakulta PU</t>
  </si>
  <si>
    <t>Filozofická fakulta UCM</t>
  </si>
  <si>
    <t>Fakulta masmediálnej komunikácie UCM</t>
  </si>
  <si>
    <t>Filozofická fakulta UKF</t>
  </si>
  <si>
    <t>Fakulta elektrotechniky a informatiky TUKE</t>
  </si>
  <si>
    <t>Fakulta prevádzky a ekonomiky dopravy a spojov ŽU</t>
  </si>
  <si>
    <t>Fakulta špeciálneho inžinierstva ŽU</t>
  </si>
  <si>
    <t>Fakulta špeciálnej techniky TnUAD</t>
  </si>
  <si>
    <t>Fakulta mechatroniky TnUAD</t>
  </si>
  <si>
    <t>Fakulta sociálno-ekonomických vzťahov TnUAD</t>
  </si>
  <si>
    <t>UVLF Košice</t>
  </si>
  <si>
    <t>Univerzita veterinárskeho lekárstva a farmácie v Košiciach</t>
  </si>
  <si>
    <t>vyberte, prosím</t>
  </si>
  <si>
    <t>Technická fakulta SPU</t>
  </si>
  <si>
    <t>Ústav manažmentu STU</t>
  </si>
  <si>
    <t>Fakulta humanitných vied ŽU</t>
  </si>
  <si>
    <t>Fakulta sociálnych vied UCM</t>
  </si>
  <si>
    <t>Filozofická fakulta UMB</t>
  </si>
  <si>
    <t>Fakulta zdravotníctva TnUAD</t>
  </si>
  <si>
    <t xml:space="preserve">Fakulta aplikovaných jazykov EU </t>
  </si>
  <si>
    <t>Rok začiatku riešenia projektu</t>
  </si>
  <si>
    <t>Rok skončenia riešenia projektu</t>
  </si>
  <si>
    <t>Názov programu, v rámci ktorého získal projekt podporu</t>
  </si>
  <si>
    <t>IČO</t>
  </si>
  <si>
    <t>Priezvisko, meno a tituly zodpovedného riešiteľa</t>
  </si>
  <si>
    <t>Názov fakulty</t>
  </si>
  <si>
    <t>Názov programu, v rámci ktorého bola poskytnutá podpora</t>
  </si>
  <si>
    <t>Spôsob zverejnenia grantovej výzvy na podávanie súťažných návrhov
(napr. uviesť link)</t>
  </si>
  <si>
    <t>Dátum podpisu zmluvy o poskytnutí podpory</t>
  </si>
  <si>
    <t>Doplňujúce informácie</t>
  </si>
  <si>
    <t>EUR</t>
  </si>
  <si>
    <t>CAD</t>
  </si>
  <si>
    <t>CZK</t>
  </si>
  <si>
    <t>GBP</t>
  </si>
  <si>
    <t>HUF</t>
  </si>
  <si>
    <t>JPY</t>
  </si>
  <si>
    <t>NOK</t>
  </si>
  <si>
    <t>PLN</t>
  </si>
  <si>
    <t>USD</t>
  </si>
  <si>
    <t>Doplňujúce informácie o projekte</t>
  </si>
  <si>
    <t>mena</t>
  </si>
  <si>
    <t>kurz ECB (k 31.12.2014)</t>
  </si>
  <si>
    <r>
      <t xml:space="preserve">Výška finančných prostriedkov prijatých vysokou školou na jej účet v období </t>
    </r>
    <r>
      <rPr>
        <b/>
        <sz val="10"/>
        <color indexed="60"/>
        <rFont val="Arial"/>
        <family val="2"/>
        <charset val="238"/>
      </rPr>
      <t xml:space="preserve">od 1.1. do 31.12.2014 </t>
    </r>
    <r>
      <rPr>
        <b/>
        <sz val="10"/>
        <rFont val="Arial"/>
        <family val="2"/>
        <charset val="238"/>
      </rPr>
      <t xml:space="preserve">
(uviesť v celých jednotkách príslušnej meny)</t>
    </r>
  </si>
  <si>
    <t>Prepočet 
na EUR
(od 1.1. do 31.12.2014)</t>
  </si>
  <si>
    <t>Tabuľka č. 1: Výskumné aktivity od subjektov verejnej správy v období od 1. 1. do 31. 12. 2014</t>
  </si>
  <si>
    <t>Tabuľka č. 3: Výskumné aktivity v rámci zahraničných grantových schém v období od 1. 1. do 31. 12. 2014</t>
  </si>
  <si>
    <t>V prípade finačných prostriedkov prijatých zo zahraničia prepočet 
na EUR
(od 1.1. do 31.12.2014)</t>
  </si>
  <si>
    <t>IČO/
identifikačné číslo</t>
  </si>
  <si>
    <t>Tabuľka č. 5: Domáce nevýskumné projekty v období od 1. 1. do 31. 12. 2014</t>
  </si>
  <si>
    <t>Tabuľka č. 4: Edukačné a ostatné nevýskumné projekty zo zahraničia v období od 1. 1. do 31. 12. 2014</t>
  </si>
  <si>
    <t>Tabuľka č. 2: Výskumné aktivity od iných subjektov, ako sú subjekty verejnej správy, a od subjektov zo zahraničia (mimo grantových schém) v období od 1. 1. do 31. 12. 2014</t>
  </si>
  <si>
    <t>Názov výskumnej aktivity/projektu</t>
  </si>
  <si>
    <t>Podnet na výskumnú spoluprácu (výzva, kontrakt, objednávka a pod.)</t>
  </si>
  <si>
    <t>Podnet na podávanie súťažných návrhov
(napr. uviesť link na verejnú výzvu)</t>
  </si>
  <si>
    <t>Mena, v ktorej finančné prostriedky boli poskytnuté
(CZK, USD, GBP...)</t>
  </si>
  <si>
    <t>Názov fakulty, na ktorej sa projekt riešil/rieši</t>
  </si>
  <si>
    <t>Mena, v ktorej sú finančné prostriedky poskytnuté
  (CZK, USD, GBP...)</t>
  </si>
  <si>
    <r>
      <t xml:space="preserve">Výška finančných prostriedkov v kategórii </t>
    </r>
    <r>
      <rPr>
        <b/>
        <sz val="12"/>
        <color indexed="60"/>
        <rFont val="Arial"/>
        <family val="2"/>
        <charset val="238"/>
      </rPr>
      <t xml:space="preserve">BV </t>
    </r>
    <r>
      <rPr>
        <b/>
        <sz val="10"/>
        <rFont val="Arial"/>
        <family val="2"/>
        <charset val="238"/>
      </rPr>
      <t xml:space="preserve">prijatých vysokou školou na jej účet v období </t>
    </r>
    <r>
      <rPr>
        <b/>
        <sz val="10"/>
        <color indexed="60"/>
        <rFont val="Arial"/>
        <family val="2"/>
        <charset val="238"/>
      </rPr>
      <t>od 1.1. do 31.12.2014</t>
    </r>
    <r>
      <rPr>
        <b/>
        <sz val="10"/>
        <rFont val="Arial"/>
        <family val="2"/>
        <charset val="238"/>
      </rPr>
      <t xml:space="preserve">
(uviesť v eurách v celých jednotkách)</t>
    </r>
  </si>
  <si>
    <r>
      <t xml:space="preserve">Výška finančných prostriedkov v kategórii </t>
    </r>
    <r>
      <rPr>
        <b/>
        <sz val="12"/>
        <color rgb="FFC00000"/>
        <rFont val="Arial"/>
        <family val="2"/>
        <charset val="238"/>
      </rPr>
      <t>BV</t>
    </r>
    <r>
      <rPr>
        <b/>
        <sz val="10"/>
        <rFont val="Arial"/>
        <family val="2"/>
        <charset val="238"/>
      </rPr>
      <t xml:space="preserve"> prijatých vysokou školou na jej účet v období </t>
    </r>
    <r>
      <rPr>
        <b/>
        <sz val="10"/>
        <color indexed="60"/>
        <rFont val="Arial"/>
        <family val="2"/>
        <charset val="238"/>
      </rPr>
      <t xml:space="preserve">od 1.1. do 31.12.2014 </t>
    </r>
    <r>
      <rPr>
        <b/>
        <sz val="10"/>
        <rFont val="Arial"/>
        <family val="2"/>
        <charset val="238"/>
      </rPr>
      <t xml:space="preserve">
(uviesť v celých jednotkách)</t>
    </r>
  </si>
  <si>
    <r>
      <t xml:space="preserve">Výška finančných prostriedkov v kategórii </t>
    </r>
    <r>
      <rPr>
        <b/>
        <sz val="12"/>
        <color indexed="60"/>
        <rFont val="Arial"/>
        <family val="2"/>
        <charset val="238"/>
      </rPr>
      <t>BV</t>
    </r>
    <r>
      <rPr>
        <b/>
        <sz val="10"/>
        <color indexed="60"/>
        <rFont val="Arial"/>
        <family val="2"/>
        <charset val="238"/>
      </rPr>
      <t xml:space="preserve"> </t>
    </r>
    <r>
      <rPr>
        <b/>
        <sz val="10"/>
        <rFont val="Arial"/>
        <family val="2"/>
        <charset val="238"/>
      </rPr>
      <t xml:space="preserve">prijatých vysokou školou na jej účet v období </t>
    </r>
    <r>
      <rPr>
        <b/>
        <sz val="10"/>
        <color indexed="60"/>
        <rFont val="Arial"/>
        <family val="2"/>
        <charset val="238"/>
      </rPr>
      <t>od 1.1. do 31.12.2014</t>
    </r>
    <r>
      <rPr>
        <b/>
        <sz val="10"/>
        <rFont val="Arial"/>
        <family val="2"/>
        <charset val="238"/>
      </rPr>
      <t xml:space="preserve">
(uviesť v eurách v celých jednotkách)</t>
    </r>
  </si>
  <si>
    <t>Medzinárodný festival Forum per Tasti</t>
  </si>
  <si>
    <t>MK-5140/2014/4.2.2</t>
  </si>
  <si>
    <t>http://www.culture.gov.sk/vdoc/688/4-umenie-232.html</t>
  </si>
  <si>
    <t>Umenie</t>
  </si>
  <si>
    <t>MKSR</t>
  </si>
  <si>
    <t>00165182</t>
  </si>
  <si>
    <t>prof. Mgr. art. Z. Niederdorfer, Art.D.</t>
  </si>
  <si>
    <t>Projekt umeleckej činnosti</t>
  </si>
  <si>
    <t>Polarity herectva 2014</t>
  </si>
  <si>
    <t>MK-4070/2014/4.1.4</t>
  </si>
  <si>
    <t xml:space="preserve">PhDr. Silvia Kováčiková, ArtD. </t>
  </si>
  <si>
    <t>Artorium</t>
  </si>
  <si>
    <t>MK-4074/2014/4.4.1</t>
  </si>
  <si>
    <t>Mgr.art. Petra Kovalčíková</t>
  </si>
  <si>
    <t>Študenti AU na medzinárodných festivaloch</t>
  </si>
  <si>
    <t>MK-8077/2014/5.1</t>
  </si>
  <si>
    <t>Reflexie 2 - koncert</t>
  </si>
  <si>
    <t>MK-2005/2014/4.2.1</t>
  </si>
  <si>
    <t>PhDr. M. Glocková, PhD.</t>
  </si>
  <si>
    <t xml:space="preserve">Reflexie 2  </t>
  </si>
  <si>
    <t>MK-2006/2014/4.2.5</t>
  </si>
  <si>
    <t>Thousand voices for peace</t>
  </si>
  <si>
    <t>MK-7790/2014/5.2</t>
  </si>
  <si>
    <t>doc. Mgr. art. Š Sedlický</t>
  </si>
  <si>
    <t>Slovenská cimbalová škola Viktórie Herencsár v zahraničí</t>
  </si>
  <si>
    <t>MK-8031/2014/5.2</t>
  </si>
  <si>
    <t>doc. V. Herencsár, ArtD.</t>
  </si>
  <si>
    <t>Slovenská piesňová a klavírna tvorba v Litve</t>
  </si>
  <si>
    <t>MK-8037/2014/5.1</t>
  </si>
  <si>
    <t>prof. Mgr. art. M. Tomanová, Art.D.</t>
  </si>
  <si>
    <t>Študentský workshop liatia bronzu</t>
  </si>
  <si>
    <t>MK-5328/2014/4.3.3</t>
  </si>
  <si>
    <t>Mgr.art. Eva Masaryková,ArtD.</t>
  </si>
  <si>
    <t>Suchoža/Sláviková/Galbavý v Galérii Sýpka</t>
  </si>
  <si>
    <t>MK-8015/2014/5.1</t>
  </si>
  <si>
    <t>Mgr.art. Ivana Sláviková, ArtD.</t>
  </si>
  <si>
    <t>Banskobystrický štuk</t>
  </si>
  <si>
    <t>MK-5329/2014/4.3.2</t>
  </si>
  <si>
    <t>15 rokov katedry - Intermédia a digitálne médiá</t>
  </si>
  <si>
    <t>MK-5327/2014/4.3.2</t>
  </si>
  <si>
    <t>Mgr.art. Lukáš Matejka</t>
  </si>
  <si>
    <t>Peter Karvaš: Zadný vchod čiže Rozkoše v utorok po polnoci</t>
  </si>
  <si>
    <t>MK-4072/2014/4.1.1</t>
  </si>
  <si>
    <t>prof. Ljuboslav Majera</t>
  </si>
  <si>
    <t>Lýsistráta</t>
  </si>
  <si>
    <t>MK-4075/2014/4.1.1</t>
  </si>
  <si>
    <t>Pouličné spektrum</t>
  </si>
  <si>
    <t>AVF 241/2014-2/1.4.1</t>
  </si>
  <si>
    <t>http://www.avf.sk/vyzvy/challengesarchive/challenge22014.aspx</t>
  </si>
  <si>
    <t>Produkcia audiovizuálnych diel študentov vysokých škôl so zameraním na filmové umenie</t>
  </si>
  <si>
    <t>Audiovizuálny fond</t>
  </si>
  <si>
    <t>Mgr.art. Mária Boďová</t>
  </si>
  <si>
    <t>Svätenie</t>
  </si>
  <si>
    <t>AVF 242/2014-2/1.4.1</t>
  </si>
  <si>
    <t>Forum per tasti</t>
  </si>
  <si>
    <t>1013_20;  10114_25</t>
  </si>
  <si>
    <t>http://www.hf.sk/doc/archiv%20terminov%20na%20podavanie%20ziadosti%201.%20polrok%202014.pdf</t>
  </si>
  <si>
    <t>Hudobný fond  -Granty</t>
  </si>
  <si>
    <t>Hudobný fond</t>
  </si>
  <si>
    <t>00225690</t>
  </si>
  <si>
    <t xml:space="preserve">Prvý medzinárodný  workshop odlievania </t>
  </si>
  <si>
    <t>2014vu074</t>
  </si>
  <si>
    <t>http://www.nadaciatatrabanky.sk/index.php/grantove-programy/</t>
  </si>
  <si>
    <t>Výtvarné umenie</t>
  </si>
  <si>
    <t>Nadácia TTB</t>
  </si>
  <si>
    <t>006869</t>
  </si>
  <si>
    <t>Mgr.art.Ivana Sláviková, ArtD.</t>
  </si>
  <si>
    <t>Cimbal naprieč Slovenskom</t>
  </si>
  <si>
    <t>2014vu044</t>
  </si>
  <si>
    <t>Hudba</t>
  </si>
  <si>
    <t>doc.V. Herencár, ArtD.</t>
  </si>
  <si>
    <t>Mobilita študentov a pracovníkov vysokých škôl v akademickom roku 2013/2014 v rámci Programu celoživotného vzdelávania ERASMUS</t>
  </si>
  <si>
    <t>13201-1060/BANSKA02</t>
  </si>
  <si>
    <t>Program celoživotného vzdelávania ERASMUS</t>
  </si>
  <si>
    <t>Slovenská akademická asociácia pre medzinárodnú spoluprácu - Národná agentúra Programu celoživotného vzdelávania</t>
  </si>
  <si>
    <t>PaedDr. Peter Vítko</t>
  </si>
  <si>
    <t>projekt riešený na úrovni VŠ</t>
  </si>
  <si>
    <t>druhé predfinancovanie z 2013</t>
  </si>
  <si>
    <t xml:space="preserve">Mobilita študentov a zamestnancov vysokých škôl v rámci programu Erasmus+, KA 1:Vzdelávacia mobilta jednotlivcov </t>
  </si>
  <si>
    <t>2014-1-SK01-KA103-000029</t>
  </si>
  <si>
    <t>Erasmus+ KA1- Vzdelávacia mobilita jednotlivcov;  Mobilita študentov a zamestnancov VŠ v rámci krajín programu</t>
  </si>
  <si>
    <t>Slovenská akademická asociácia pre medzinárodnú spoluprácu - Národná agentúra programu Erasmus+ pre vzdelávanie a odbornú prípravu</t>
  </si>
  <si>
    <t>prvé predfinancovanie na rok 2014,                             z toho 8491EUR  z prostriedkov MŠVVaŠ SR na financovanie ďalších účastníkov</t>
  </si>
  <si>
    <t>Manuál pre stanovenie spoločenskej hodnoty cestovného ruchu</t>
  </si>
  <si>
    <t>1130/A301/2013</t>
  </si>
  <si>
    <t>Vestník Úradu verejného obstarávania</t>
  </si>
  <si>
    <t>zmluva o dielo</t>
  </si>
  <si>
    <t>Ministerstvo dopravy, výstavby a regionálneho rozvoja</t>
  </si>
  <si>
    <t>Šuterová Viola, Ing., CSc.</t>
  </si>
  <si>
    <t>Magistrát Hlavného mesta SR</t>
  </si>
  <si>
    <t>Bratislavská organizácia cestovnéh ruchu</t>
  </si>
  <si>
    <t>Novacká Ľudmila, prof. JUDr., CSc.</t>
  </si>
  <si>
    <t>Združenie pre výrobu a využitie biopalív              Ing. Robert Spišák, PhD.</t>
  </si>
  <si>
    <t>Zmluva o dielo</t>
  </si>
  <si>
    <t>Združenie pre výrobu a využitie biopalív              Zmluva o dielo č. V-1/2014</t>
  </si>
  <si>
    <t>Ružeková Viera, Ing., PhD.</t>
  </si>
  <si>
    <t>Slovenské elektrárne ENEL Bratislava: objednávka</t>
  </si>
  <si>
    <t>Slovenské elektrárne ENEL Bratislava</t>
  </si>
  <si>
    <t>Tkáč Michal, Dr.h.c. prof. RNDr., CSc.</t>
  </si>
  <si>
    <t>Primárny výskum návštevníkov Bratislavy prostredníctvom dotazníkového prieskumu pre účely tvorby strategických dokumentov BTB</t>
  </si>
  <si>
    <t>190015/108/2013</t>
  </si>
  <si>
    <t>Analýza postavenia a perspektív druhov jednotlivých palív v energetickom mixe slovenskej ekonomiky</t>
  </si>
  <si>
    <t>P-102-0011/14</t>
  </si>
  <si>
    <t>Experimentálne overenie možnosti rekultivácie odkaliska TPZ v SE-EVO Vojany 4600005494</t>
  </si>
  <si>
    <t>Prosperita, blahobyt a práca pre Európu/WWW pre Európu. Úloha riešená EU v Bratislave: Blahobyt a multikriteriálna analýza</t>
  </si>
  <si>
    <t>FP-SSH-2011-1</t>
  </si>
  <si>
    <t>http://cordis.europa.eu/fp7/home_en.html</t>
  </si>
  <si>
    <t>7. RP</t>
  </si>
  <si>
    <t>European Commission</t>
  </si>
  <si>
    <t>Luptáčik Mikuláš, prof. Ing., PhD.</t>
  </si>
  <si>
    <t>WIFO, Viedeň (koordinátor), spolu konzorcium 33 inštitúcií</t>
  </si>
  <si>
    <t>EÚ v novej komplexnej geografii ekonomických systémov: hodnotenie modelov, nástrojov a politík</t>
  </si>
  <si>
    <t>ISCH COST Action IS1104</t>
  </si>
  <si>
    <t>http://www.cost.eu/participate/open_call</t>
  </si>
  <si>
    <t>COST</t>
  </si>
  <si>
    <t>The Council of the European Union</t>
  </si>
  <si>
    <t>Social Services, Welfare State and Places. The restructuring of social services in Europe and its impacts on social and territorial cohesion and governance</t>
  </si>
  <si>
    <t>COST Action IS1102</t>
  </si>
  <si>
    <t>MŠVVaŠ SR + COST Office</t>
  </si>
  <si>
    <t>Szüdi Jaroslava, Ing., PhD.</t>
  </si>
  <si>
    <t>VEGA 1/0216/14</t>
  </si>
  <si>
    <t xml:space="preserve">Cezhraničné HiTECH centrum </t>
  </si>
  <si>
    <t>N 00092-Program cezhraničnej spolupráce</t>
  </si>
  <si>
    <t>Program cezhraničnej spolupráce SR-AUT2007-2013</t>
  </si>
  <si>
    <t>European Commission (Directorate-General for Regional Policy)</t>
  </si>
  <si>
    <t>Filo Peter, Ing., PhD.</t>
  </si>
  <si>
    <t>REALITY - Research Cooperation of European and Latin America Universities in Innovation Technologies</t>
  </si>
  <si>
    <t>2012-3974/001-001 EMA3</t>
  </si>
  <si>
    <t>http://eacea.ec.europa.eu/erasmus_mundus/funding/2012/call_eacea_42_11_en.php</t>
  </si>
  <si>
    <t>Erasmus Mundus Action 3, Promotion Projects</t>
  </si>
  <si>
    <t>European Commission (EACEA)</t>
  </si>
  <si>
    <t>V stĺpci J je uvedená výška grantu z EACEA pre všetkých partnerov projektu. Finančné prostriedky boli v uvedenej výške prijaté na účet EU v Bratislave (EU v Bratislave je koordinátorom projektu). Pre EU v Bratislave bolo z celkovej výšky prijatých finančných prostriedkov alokovaných 15 850,44 eur.</t>
  </si>
  <si>
    <t>LLLight in Europe</t>
  </si>
  <si>
    <t>www.cordis.europa.eu</t>
  </si>
  <si>
    <t>Lubyová Martina, JUDr. Mgr., PhD.</t>
  </si>
  <si>
    <t>Koordinátor Zeppelin University GmBH, Nemecko</t>
  </si>
  <si>
    <t>Integrácia západného Balkánu a Turecka do EÚ</t>
  </si>
  <si>
    <t>2011-SK-1999673</t>
  </si>
  <si>
    <t>http://eacea.ec.europa.eu/llp/funding/2011/call_jean_monnet_action_ka1_2011_en.php</t>
  </si>
  <si>
    <t>Lifelong Learning Programme, Jean Monnet Programme, Key Activity 1</t>
  </si>
  <si>
    <t>Lipková, Ľudmila, Dr.h.c. prof. Ing., CSc.</t>
  </si>
  <si>
    <t>Digital Cooperatives</t>
  </si>
  <si>
    <t>1038R4</t>
  </si>
  <si>
    <t>http://www.interreg4c.eu/</t>
  </si>
  <si>
    <t>Interreg IVC</t>
  </si>
  <si>
    <t>ERDF</t>
  </si>
  <si>
    <t>Pauíere departle de la Gironde</t>
  </si>
  <si>
    <t>DOCs on the Move 2014</t>
  </si>
  <si>
    <t>13203-1055/BRATISL03</t>
  </si>
  <si>
    <t>www.saaic.sk</t>
  </si>
  <si>
    <t>LLP IP Erasmus</t>
  </si>
  <si>
    <t>European Commission (zastúpená SAAIC)</t>
  </si>
  <si>
    <t>Puškárová Paula, Ing., DiS.art, PhD.</t>
  </si>
  <si>
    <t>Výsledkom projektu bola publikácia - Zborník recenzovaných vedeckých prác s ISBN 978-80-225-3899-2</t>
  </si>
  <si>
    <t>New Path of Economic Growth and Social Development for Europe (Nový model ekonomického rastu a sociálneho rozvoja pre Európu)</t>
  </si>
  <si>
    <t>13203-1067</t>
  </si>
  <si>
    <t>Program celoživotného vzdelávania</t>
  </si>
  <si>
    <t>SAAIC - Národná agentúra celoživotného vzdelávania</t>
  </si>
  <si>
    <t>Lábaj Martin, Ing., PhD.</t>
  </si>
  <si>
    <t xml:space="preserve">Súčasné trendy a perspektívy vo vývoji obchodných a investičných vzťahov medzi Čínou a krajinami V4 </t>
  </si>
  <si>
    <t>Scientific exchange, research</t>
  </si>
  <si>
    <t>International Visegrad Fund</t>
  </si>
  <si>
    <t>Brocková Katarína, Ing. Mgr., PhD.</t>
  </si>
  <si>
    <t>ERASMUS+</t>
  </si>
  <si>
    <t>2014-1-SK01-KA103-000089</t>
  </si>
  <si>
    <t>Erasmus+</t>
  </si>
  <si>
    <t>Národná agentúra programu Erasmus+ pre vzdelávanie a odbornú prípravu</t>
  </si>
  <si>
    <t>Kosztanko Simona, Ing., PhD.</t>
  </si>
  <si>
    <t>Oddelenie medzinárodnej mobility/Ústav medzinárodných vzťahov EU</t>
  </si>
  <si>
    <t>Čiderová Denisa, doc. Ing., PhD., M.A.</t>
  </si>
  <si>
    <t>Letná škola slovenských ekonómov</t>
  </si>
  <si>
    <t>2014-2-02/6</t>
  </si>
  <si>
    <t>Nadácia VÚB</t>
  </si>
  <si>
    <t>Hosťovanie Johna Picklesa, profesora medzinárodných štúdií na Národohospodárskej fakulte Ekonomickej univerzity v Bratislave</t>
  </si>
  <si>
    <t>2013-3-03/1</t>
  </si>
  <si>
    <t xml:space="preserve">Vzdelanie 2012 - Hosťujúci zahraničný profesor </t>
  </si>
  <si>
    <t>Buček Milan, prof. Ing., DrSc.</t>
  </si>
  <si>
    <t>Hosťovanie Nikolaosa Georgantzisa, profesora ekonomickej teórie a experimentálnej ekonómie na Národohospodárskej fakulte Ekonomickej univerzity v Bratislave</t>
  </si>
  <si>
    <t>2014-3-03/1</t>
  </si>
  <si>
    <t xml:space="preserve">Vzdelanie 2013 - Hosťujúci zahraničný profesor </t>
  </si>
  <si>
    <t>Péliová Jana, Ing., PhD.</t>
  </si>
  <si>
    <t>University Dance Center</t>
  </si>
  <si>
    <t>D-14-102/0006-00</t>
  </si>
  <si>
    <t>Nadačný fond Slovenskej Sporiteľne v Nadácii Pontis</t>
  </si>
  <si>
    <t xml:space="preserve">Havran Martin, Ing. </t>
  </si>
  <si>
    <t>Znalectvo - kniha a praktikum</t>
  </si>
  <si>
    <t>2013vs073</t>
  </si>
  <si>
    <t>Nadácia Tatra banky</t>
  </si>
  <si>
    <t>Kubica Milan, Ing., PhD.</t>
  </si>
  <si>
    <t>Dar</t>
  </si>
  <si>
    <t>Interaktívna diplomacia. Politicko-ekonomické simulácie</t>
  </si>
  <si>
    <t>2013vs029</t>
  </si>
  <si>
    <t>Drutarovská Jana, Ing.</t>
  </si>
  <si>
    <t>Modelová konferencia 2014</t>
  </si>
  <si>
    <t>SLSPvs14_03</t>
  </si>
  <si>
    <t>Nadačný fond Slovenskej sporiteľne v Nadácii Pontis</t>
  </si>
  <si>
    <t>Nadácia Pontis</t>
  </si>
  <si>
    <t>Polgár Michal, Ing.</t>
  </si>
  <si>
    <t xml:space="preserve">Znaky časov v dielach teológov Kňazského seminára
biskupa Jána Vojtaššáka v Spišskej Kapitule – Spišskom Podhradí
</t>
  </si>
  <si>
    <t>NKS Gr. 21.10.14</t>
  </si>
  <si>
    <t>http://ks.kapitula.sk/sk/aktuality-2</t>
  </si>
  <si>
    <t xml:space="preserve">Znaky časov (Optatam totius) </t>
  </si>
  <si>
    <t xml:space="preserve">NKS Nadácia Kňazského seminára biskupa Jána Vojtaššáka </t>
  </si>
  <si>
    <t>IČO identifikačné číslo 31957293</t>
  </si>
  <si>
    <t>ThDr. Peter Majda, PhD.</t>
  </si>
  <si>
    <t xml:space="preserve">Sanácia ohrozených rodín v súčasnej spoločnosti </t>
  </si>
  <si>
    <t>FLP/16/10/14</t>
  </si>
  <si>
    <t xml:space="preserve">Výzva zverejnená Fondom elektronicky  </t>
  </si>
  <si>
    <t xml:space="preserve">Apostolicam actuositatem </t>
  </si>
  <si>
    <t>FOND  LADISLAVA PYRKERA, n. f. Ružomberok</t>
  </si>
  <si>
    <t>IČO 
identifikačné číslo 379 77 873</t>
  </si>
  <si>
    <t>prof. ThDr. Gabriel Ragan, PhD.</t>
  </si>
  <si>
    <t>Katolícka univerzita v Ružomberku</t>
  </si>
  <si>
    <t>Randomizované dvojito zaslepené multicentrické klinické skúšanie fázy 3 porovnávajúce Orteronel (TAK 700) plus prednizon s placebom plus prednizon u pacientov s metastatickou kastrácii rezistentnou rakovinou prostaty bez predchádzajúcej chemoterapie</t>
  </si>
  <si>
    <t xml:space="preserve"> C21004</t>
  </si>
  <si>
    <t>kontrakt</t>
  </si>
  <si>
    <t>nadácia</t>
  </si>
  <si>
    <t>Millennium Pharmaceuticals,Inc.40 Landsdowne Street, Cambridge, MA, USA, prostredníctvom zástupcu na Slovensku PPD  Slovak Republic, s.r.o.</t>
  </si>
  <si>
    <t>prof. MUDr. Anton Lacko, CSc.</t>
  </si>
  <si>
    <t>Cieľom  projektu je vykonanie klinických skúšaní u pacientov  s onkologickým ochorením prostaty.</t>
  </si>
  <si>
    <t>Randomizované,kontrolované klinické skúšanie fázy 3 porovnávajúce kabozantinib (XL184) a everolimus u pacientov s metastatickým karcinómom renálnych buniek, ktorý progredoval po predchádzajúcej liečbe VEGFR inhibítorom tyrozínkinázy</t>
  </si>
  <si>
    <t xml:space="preserve"> XL 184-308</t>
  </si>
  <si>
    <t>Cieľom  projektu je vykonanie klinických skúšaní u pacientov  s onkologickým ochorením renálnych buniek.</t>
  </si>
  <si>
    <t>Kompetencie sociálnych pracovníkov v zariadeniach sociálnych služieb na Slovensku a Poľsku</t>
  </si>
  <si>
    <t>SAE Gr. 19.10.14 P.SK</t>
  </si>
  <si>
    <t>SCIENTIA -- ARS - EDUCATIO miedzynarodowa fundacja</t>
  </si>
  <si>
    <t>Janigová, Emília, doc. PhDr. Ing., PhD.</t>
  </si>
  <si>
    <t>Nowe aspekty w pracy socjalnej w kontekście Katolickiej nauki społecznej</t>
  </si>
  <si>
    <t>SAE-G-05/2013</t>
  </si>
  <si>
    <t xml:space="preserve">www.mf-sae.org </t>
  </si>
  <si>
    <t>Nauka i sztuka w krajach Grupy Wyszehradzkiej</t>
  </si>
  <si>
    <t>SAE (Scientia-Ars-Educatio)</t>
  </si>
  <si>
    <t>PhDr. Ján Pramuka, PhD</t>
  </si>
  <si>
    <t>Odnowa muzyki kościelnej w Diecezji Spisz po Soborze Watykańskim Drugim</t>
  </si>
  <si>
    <t>SAE-G-06/2013</t>
  </si>
  <si>
    <t>Prof. Amantius Akimjak, PhD.</t>
  </si>
  <si>
    <t>Teologia pracy socjalnej w dziełach słowackich, polskich i czeskich teologów</t>
  </si>
  <si>
    <t>SAE Gr. 15.10.14 P.SK</t>
  </si>
  <si>
    <t>Doc. Jozef Bieľak, PhD.</t>
  </si>
  <si>
    <t xml:space="preserve">Wyniki badań z teologii katolickiej po Soborze Watykańskim Drugim w środowisku teologicznym w Spiśskiej Kapitule – Spiśskom Podhradi </t>
  </si>
  <si>
    <t>SAE Gr. 20.10.14 P.SK</t>
  </si>
  <si>
    <t>Doc. Ondrej Štefaňak, PhD.</t>
  </si>
  <si>
    <t>Teologia katolicka we współczesnych dziełach teologów słowackich, czeskich i polskich</t>
  </si>
  <si>
    <t>SAE Gr. 21.10.14 P.SK</t>
  </si>
  <si>
    <t>ThDr. Ján Kuboš, PhD.</t>
  </si>
  <si>
    <t>Vedecké výskumy v praktickej teológii v dielach autorov Visegradskej štvorky</t>
  </si>
  <si>
    <t>SAE Gr. 18.10.14 P.SK</t>
  </si>
  <si>
    <t>Doc. ThDr. Ján Jenčo, PhD.</t>
  </si>
  <si>
    <t>Analýza sociálnej filozofie vo vedeckých dielach zo Slovenska, Poľska a Českej republiky</t>
  </si>
  <si>
    <t>SAE Gr. 17.10.14 P.SK</t>
  </si>
  <si>
    <t>Prof. ThDr. Gabriel Ragan, PhD.</t>
  </si>
  <si>
    <t xml:space="preserve">Wyniki badań z teologii katolickiej w dzielach mlodych pracowników nauki z Polski i Slowacji
</t>
  </si>
  <si>
    <t>SAE Gr. 16.10.14 P.SK</t>
  </si>
  <si>
    <t xml:space="preserve"> Nauka i sztuka w krajach Grupy Wyszehradzkiej</t>
  </si>
  <si>
    <t xml:space="preserve">Monitoring of the lenght of the women's fertile period </t>
  </si>
  <si>
    <t>WDCC-USA.10.13/10</t>
  </si>
  <si>
    <t>internet</t>
  </si>
  <si>
    <t>Washington Laws D.C. Corporation</t>
  </si>
  <si>
    <t>doc. PhDr.,PaedDr. Viera Simočková,PhD.</t>
  </si>
  <si>
    <t xml:space="preserve">Research in quality of cardiopulmonary resuscitation education in nursing stuff and paramedics </t>
  </si>
  <si>
    <t>EEIG-EU/P-Kv/20.12.13</t>
  </si>
  <si>
    <t>European Economic Chamber of Trade, Commerce  and Industry Brussel</t>
  </si>
  <si>
    <t>doc. MUDr. Milan Minarik, PhD.</t>
  </si>
  <si>
    <t>Divine Foreknowledge, Grace and Human Freedom</t>
  </si>
  <si>
    <t>ID♯15571</t>
  </si>
  <si>
    <t>Výzva pre podávanie projektov bola zverejne na webovej stránke podporujúcej (spolupracujúcej) inštitúcie Die Universität Innsbruck.</t>
  </si>
  <si>
    <t>Analytic Theology Cluster Initiative</t>
  </si>
  <si>
    <t>John Templeton Foundation via University of Innsbruck</t>
  </si>
  <si>
    <t>Pavol Labuda, PhD., prof. Peter Volek. PhD.</t>
  </si>
  <si>
    <t>Vedecko-výskumným zámerom projektu je posilnenie interdisciplinárnej spolupráce analytickej filozofie a katolíckej teológie.</t>
  </si>
  <si>
    <t>Nederlandistik 6</t>
  </si>
  <si>
    <t>RUZOMB(8)/rv</t>
  </si>
  <si>
    <t>Nederlandse Taalunie zverejňuje každoročnú súťažňú výzvu na podporu akademických aktívít určených na rozvoj nederlandistiky vo svete v rámci programu Support for Dutch Studies Abroad.</t>
  </si>
  <si>
    <t>Grants system for Dutch studies abroad</t>
  </si>
  <si>
    <t>Nederlandse Taalunie</t>
  </si>
  <si>
    <t>doc. Adam Bžoch, PhD.</t>
  </si>
  <si>
    <t>Projekt je zameraný na výskum a podporu Nederlandistiky na FF KU</t>
  </si>
  <si>
    <t>Realism</t>
  </si>
  <si>
    <t>ID♯15637</t>
  </si>
  <si>
    <t>Program Humility in Theology (John templeton Foundation) je nadväzujúcim programom pre projekty riešené v rámci programu MGNI Catalyst Grant Program (Metanexus Global Network.) Výzva bola rozposlaná vybraným riešiteľom programu MGNI.</t>
  </si>
  <si>
    <t>Humility in Theology IV.A</t>
  </si>
  <si>
    <t>John Templeton Foundation, Philadelphia/USA</t>
  </si>
  <si>
    <t>Pavol Labuda, PhD.</t>
  </si>
  <si>
    <t>Cieľom grantu je výskum problematiky realizmu (antirealizmu) naprieč vednými disciplínami. Ide o zdôvodnené znovupremyslenie toho, čo existuje (entity akej povahy existujú) z pohľadu disciplín akými sú filozofia, logika, matematika, prírodné a sociálne vedy, teológia, etika, estetika, logika, etc.</t>
  </si>
  <si>
    <t xml:space="preserve">Cultural History. Research Quality Enhancement </t>
  </si>
  <si>
    <t>443.20122037/21885#2</t>
  </si>
  <si>
    <t>Výzva medzinárodného programu podpory výskumných a vzdelávacích inštitúcií bola doručená partnerom a vybraným inštitúciám, ktoré sa uchádzali o podporu výskumného zámeru v rámci posudzovacieho a súťažného procesu.</t>
  </si>
  <si>
    <t>Inovative Reseach in Arts and Humanities</t>
  </si>
  <si>
    <t>Porticus by Stiftung Auxilum, (Zug/Switzerland)</t>
  </si>
  <si>
    <t>Jaroslav Nemeš, PhD.</t>
  </si>
  <si>
    <t xml:space="preserve">Cieľom projektu je interdisciplinárny výskum v oblasti „kultúrnych dejín“ a podpora vydávania indexovaného časopisu Kultúrne dejiny. Projekt prepája najmä prístupy historických a antropologických vied v pohľade na kultúrnu tradíciu a kultúrnu interpretáciu historickej skúsenosti a skúma záznamy a naratívne opisy historického poznania, zvykov, umenia a širokých prejavov duchovnej kultúry.     </t>
  </si>
  <si>
    <t>English Academic Writing &amp; Research Skills Development. Research Quality Enhancement</t>
  </si>
  <si>
    <t>443.20122037/21885#1</t>
  </si>
  <si>
    <t>Ivan Koniar, PhD.</t>
  </si>
  <si>
    <t>Akademický program zvyšujúci metodologickú a jazykovú kompetenciu vysokoškolských učiteľov FF KU so zameraním na rozvoj akademického písania v anglickom jazyku a zručností pre úspešné publikovanie v akademických časopisoch. Ciele programu zahŕňajú aj zvýšenie kvalitatívnej úrovne vedeckej práce (rešerš, práca z databázami, kľúčové témy výskumu a pod.)</t>
  </si>
  <si>
    <t>Field Specific Post-Doctoral Research Projects II. Tutorial Post-Doctoral Staff Improvement - Bridginng of Generation Gap (2012-2015)</t>
  </si>
  <si>
    <t>443.20113123/21885</t>
  </si>
  <si>
    <t>Výzva medzinárodného programu podpory výskumných a vzdelávacích inštitúcií Forschungsprojekte für Mittel- und Osteuropa bola organizáciou doručená partnerom a vybraným inštitúciám, ktoré sa uchádzali o podporu výskumného zámeru v rámci posudzovacieho a súťažného procesu.</t>
  </si>
  <si>
    <t>Forschungsprojekte für Mittel- und Osteuropa</t>
  </si>
  <si>
    <t>Ján Hrkút, PhD.</t>
  </si>
  <si>
    <t>Grant pokrýva osem postdoktorandských výskumných projektov z oblasti humanitných vied a spoločensko-behaviorálnych vied. Spoločným menovateľom jednotlivých vedeckých projektov je (a) medzinárodná kooperácia domáceho riešiteľa s vedeckým tútorom (profesorom z renomovanej zahr. univerzity mimo V4), ktorý usmerňuje habilitačný výskumný projekt, (b) kvalita merateľných výstupov, ktorými je trojica vedeckých štúdii publikovaná v karentovaných časopisoch a (c) akademická prezentácia záverov jednotlivých projektov doma i v zahraničí.</t>
  </si>
  <si>
    <t xml:space="preserve">The Idea of ChristianPhilosophy in Central and Eastern Europe </t>
  </si>
  <si>
    <t>443.20132321/21885</t>
  </si>
  <si>
    <t xml:space="preserve">Metodologický, historický a analytický výskum vzťahu filozofie a teológie. Reinterpretácia kľúčových konceptov z dejín filozofie a dejín teológie, formulovanie stratégií a povahy vzťahov v systematickom pohľade. Interdisciplinárny prístup, vzájomná interakcia uvedených disciplín, sledovanie vývinu pojmov, ich konceptuálna analýza bude viesť k novým poznatkom v oboch oblastiach. Projekt stojí na medzinárodnej spolupráci, pozvaných prednáškach významných odborníkov, workshopoch a výstupoch na zahraničných konferenciách a medzinárodných periodických a neperiodických publikáciách. </t>
  </si>
  <si>
    <t>Outreach Platform for CEE Research Network on Christian Culture:Reception and reflection of values of Antiquity in the Christian culture of the West</t>
  </si>
  <si>
    <t>443.20132320/21885</t>
  </si>
  <si>
    <t>Tematickým zámerom projektu je výskum kresťanskej intelektuálnej kultúry so zameraním na recepciu a reflexiu antiky a jej hodnôt. Projekt dosahuje svoje ciele prostredníctvom vytvorenia medzinárodnej platformy pre akademickú kooperáciu v priestore strednej a východnej Európy. Základnými výskumnými aktivitami tejto platformy sú: verejné prednášky pozvaných odborníkov, workshopy pracovnej skupiny, letné školy pre študentov a mladých výskumných pracovníkov, intenzívna vedecká spolupráca pri vytváraní a publikovaní výsledkov výskumu a šesťmesačné výskumné štipendiá na pôsobenie talentovaných odborníkov na Filozofickej fakulte FF KU, kde sa budú intenzívne venovať výskumu percepcie antických hodnôt v rámci kresťanskej kultúry Západu.</t>
  </si>
  <si>
    <t>Výzkum/vývoj metodiky výcviku leteckých specialistů L 410UVP - E20“</t>
  </si>
  <si>
    <t xml:space="preserve">TA04031376 </t>
  </si>
  <si>
    <t>výzva</t>
  </si>
  <si>
    <t>Technologická agentura České republiky</t>
  </si>
  <si>
    <t>Česká republika - Technologická agentura České republiky</t>
  </si>
  <si>
    <t>Černák, Igor. Doc. Ing. PhD.</t>
  </si>
  <si>
    <t>Dary a granty na podporu výstavby univerzitnej knižnice</t>
  </si>
  <si>
    <t>DaG na podporu UK</t>
  </si>
  <si>
    <t>HUBER JOSEF, VIA DI BRAVETTA 560, 00164 ROMA, IT</t>
  </si>
  <si>
    <t>Jozef Jarab, prof., ThDr., PhD.</t>
  </si>
  <si>
    <t>Rektorát KU</t>
  </si>
  <si>
    <t>TEREZIA HUBENY, BOSSLERSTR.42, DETTINGENITECK, DE</t>
  </si>
  <si>
    <t>EVALUATION OF THE PROGRAM OF FUNDING CHURCH SCHOOLS</t>
  </si>
  <si>
    <t>SK013730C</t>
  </si>
  <si>
    <t>RENOVABIS Kardinal Dopfner-Haus, Freising, DE</t>
  </si>
  <si>
    <t>Tkačik Štefan, RNDr., PhD.</t>
  </si>
  <si>
    <t>ERASMUS</t>
  </si>
  <si>
    <t>13201-1039/RUZOMBE01</t>
  </si>
  <si>
    <t>SAAIC, Svoradova 1, Bratislava</t>
  </si>
  <si>
    <t>2014-1-SK01-KA103-000020</t>
  </si>
  <si>
    <t>Dodatok č.1 k zml. 2014-1-SK01-KA103-000020</t>
  </si>
  <si>
    <t>Improving digital skills of European citizens seniors and disabled: a work program</t>
  </si>
  <si>
    <t>GRUNDTVIG</t>
  </si>
  <si>
    <t>SAAIC</t>
  </si>
  <si>
    <t>doc. PhDr. Mgr. Vladimír Littva, PhD. MPH.</t>
  </si>
  <si>
    <t>projekt bol financvaný sumou preddavku 11520,- € v roku 2013, doplatený sumou 2880,- € bude po skončení projektu v roku 2015</t>
  </si>
  <si>
    <t>Vzdelávanie pre pôrodné asistentky v oblasti nových stratégií a trendov vedenia pôrodu</t>
  </si>
  <si>
    <t>EEIG-EU/16.10/12</t>
  </si>
  <si>
    <t>PhDr. Eva Moraučíková, PhD.</t>
  </si>
  <si>
    <t>Školiaci program a guidelines pre zdravotníckych profesionálov v oblasti perinatálnej strat</t>
  </si>
  <si>
    <t>WDSC15.09/12</t>
  </si>
  <si>
    <t>PhDr. Mária Lehotská, PhD.</t>
  </si>
  <si>
    <t>Active Methods in Teaching and Learning Mathematics and Informatics</t>
  </si>
  <si>
    <t>CIII-HU-0028-07-1314</t>
  </si>
  <si>
    <t>CEEPUS</t>
  </si>
  <si>
    <t>SAIA, n.o.</t>
  </si>
  <si>
    <t>Gunčaga Ján, doc. PaedDr., PhD.</t>
  </si>
  <si>
    <t>Contract on the Lump Sum related to the Visegrad/V4EaP Mobility Edina Kovacs</t>
  </si>
  <si>
    <t>Kováč Dušan, Dott., PhD.</t>
  </si>
  <si>
    <t>Didattica tradizionale - traditional course</t>
  </si>
  <si>
    <t>CAP. 2619/2 ES.FIN. 2014</t>
  </si>
  <si>
    <t>Ambasada Talianskej rebubliky</t>
  </si>
  <si>
    <t>Dar - poradenské centrum</t>
  </si>
  <si>
    <t>Zml.209/2014 RE</t>
  </si>
  <si>
    <t>Jozef Jarab, prof., THDr., PhD.</t>
  </si>
  <si>
    <t>Dar na KBD</t>
  </si>
  <si>
    <t>Zml.10/2013 RE</t>
  </si>
  <si>
    <t>Konferencia biskupov Slovenska, Kapitulská 11, Bratislava</t>
  </si>
  <si>
    <t>Zvýšenie kvality vzdelávania, výskumu a systému riadenia</t>
  </si>
  <si>
    <t>ITMS 26110230044</t>
  </si>
  <si>
    <t>VŠ a výskum a vývoj...</t>
  </si>
  <si>
    <t>MŠVVaŠ SR, sekcia štrukturálnych fondov EÚ, Bratislava</t>
  </si>
  <si>
    <t xml:space="preserve">Rektorát KU </t>
  </si>
  <si>
    <t>Rozvoj informatizácie vzdelávania a vzdelávacej infraštruktúry</t>
  </si>
  <si>
    <t>ITMS 26250120035</t>
  </si>
  <si>
    <t>Budovanie infraštruktúry VŠ...</t>
  </si>
  <si>
    <t>Weidlichová Adriana, MBA</t>
  </si>
  <si>
    <t xml:space="preserve">Dostavba a vybavenie budovy univerzitnej knižnice </t>
  </si>
  <si>
    <t>ITMS 26250120051</t>
  </si>
  <si>
    <t>Detská univerzita 2014 "Rodina je môj poklad"</t>
  </si>
  <si>
    <t>Zmluva o poskytnutí dotácie č. CEZ 0259/2014</t>
  </si>
  <si>
    <t>Mesto  Ružomberok</t>
  </si>
  <si>
    <t>Kaščáková, Silvia, Mgr., PhD.</t>
  </si>
  <si>
    <t>Podpora študentskej umeleckej činnosti</t>
  </si>
  <si>
    <t>Darovacia zmluva z 25.3.2014</t>
  </si>
  <si>
    <t>Fond Ladislava Pyrkera</t>
  </si>
  <si>
    <t>Adamko Rastislav, doc. PaedDr. PhD.</t>
  </si>
  <si>
    <t>Dokončenie píšťalového organu</t>
  </si>
  <si>
    <t>Darovacia zmluva č. 2/3/2014</t>
  </si>
  <si>
    <t>Nadácia MONDI SCP</t>
  </si>
  <si>
    <t>Podpora zvyšovania kvalifikácie</t>
  </si>
  <si>
    <t>Darovacia zmluva z 28.4.2014</t>
  </si>
  <si>
    <t>Libertini, Rosangela, PhD.</t>
  </si>
  <si>
    <t>Podpora aktivít spojených s diagnostikou, liečbou a prevenciou fetálneho alkoholového syndrómu</t>
  </si>
  <si>
    <t>Darovacia zmluva č. 14/7/2014</t>
  </si>
  <si>
    <t>Okálová Oľga, PhDr., PhD.</t>
  </si>
  <si>
    <t>Medzinárodný festival Musica Sacra</t>
  </si>
  <si>
    <t>Zmluva o poskytnutí dotácie č. 19948/2014/CRaRM</t>
  </si>
  <si>
    <t>Mesto Levoča</t>
  </si>
  <si>
    <t>Akijmak Amantius, prof. ThDr., PhD.</t>
  </si>
  <si>
    <t>Súčasné bioetické otázky z pohľadu pravoslávnej teológie a ich duchovný rozmer</t>
  </si>
  <si>
    <t>1/2012</t>
  </si>
  <si>
    <t>Pravoslávna teológia</t>
  </si>
  <si>
    <t>Vedecká grantová agentúra Pravoslávnej cirkvi na Slovensku</t>
  </si>
  <si>
    <t xml:space="preserve">Župina, Miroslav, doc. ThDr. PhD.  </t>
  </si>
  <si>
    <t>Na cestách za Sofiou - múdrosťou Božou: ruskí religiózni myslitelia a ich hľadanie Boha</t>
  </si>
  <si>
    <t>2/2012</t>
  </si>
  <si>
    <t>Šafin, Ján, prof. ThDr. PhD.</t>
  </si>
  <si>
    <t>Výklad všeobecného listu svätého apoštola Jakuba (2. kapitola)</t>
  </si>
  <si>
    <t>4/2012</t>
  </si>
  <si>
    <t>Pružinský, Štefan, doc, ThDr., PhD.</t>
  </si>
  <si>
    <t>Úvod do Starého Zákona</t>
  </si>
  <si>
    <t>1/2013</t>
  </si>
  <si>
    <t>Cap, Alexander, doc. ThDr. CSc.</t>
  </si>
  <si>
    <t>Percepcia religióznych trendov v kontexte sociálneho poradenstva</t>
  </si>
  <si>
    <t>1/2014</t>
  </si>
  <si>
    <t>Sociálna práca</t>
  </si>
  <si>
    <t xml:space="preserve">doc. PhDr. Tomáš Hangoni, PhD. </t>
  </si>
  <si>
    <t>Kresťanská rodina a výchova</t>
  </si>
  <si>
    <t>3/2014</t>
  </si>
  <si>
    <t>Šak, Štefan, doc. ThDr. PhD.</t>
  </si>
  <si>
    <t>Niektoré črty historického pohľadu na mníšstvo biskupov</t>
  </si>
  <si>
    <t>4/2014</t>
  </si>
  <si>
    <t>Kormaník, Peter, prof. ThDr. PhD.</t>
  </si>
  <si>
    <t>English for V4 Countries Heritage Presentation</t>
  </si>
  <si>
    <t>VF 21310009</t>
  </si>
  <si>
    <t xml:space="preserve">Štandardné granty </t>
  </si>
  <si>
    <t>Medzinárodný vyšehrádsky fond</t>
  </si>
  <si>
    <t>PaedDr. Magda Rázusová, PhD.</t>
  </si>
  <si>
    <t>Public administration reform in Ukrajine: lessons learned from Slovakia and Poland</t>
  </si>
  <si>
    <t>VF 21250090</t>
  </si>
  <si>
    <t>doc. PhDr. Irena Dudinská, CSc.</t>
  </si>
  <si>
    <t>European Network of e-Lexicography (Európska sieť e-lexikografie)</t>
  </si>
  <si>
    <t>IS1305</t>
  </si>
  <si>
    <t>elektronicky</t>
  </si>
  <si>
    <t>European Science Foundation (ESF) COST Action</t>
  </si>
  <si>
    <t>European Science Foundation</t>
  </si>
  <si>
    <t>Ivanová,  Martina, doc. PhD., spoluriešiteľka</t>
  </si>
  <si>
    <t xml:space="preserve">European Science Foundation (ESF), Jazykovedný ústav Ľudovíta Štúra SAV Bratislava, FF UK Bratislava, krajiny EU a asociované krajiny </t>
  </si>
  <si>
    <t>Studium mechanizmu umožňujících koexistenci sexuálních a klonálních populací na modelu evropských sekavcu</t>
  </si>
  <si>
    <t>GA13-12580S</t>
  </si>
  <si>
    <t>www.gacr.cz</t>
  </si>
  <si>
    <t>GAČR</t>
  </si>
  <si>
    <t>MŠ ČR</t>
  </si>
  <si>
    <t>Koščo Ján, doc., PaedDr., PhD.</t>
  </si>
  <si>
    <t>Ústav živočišné fyziologie a genetiky AV ČR, Ústav biologie obratlovcu AV ČR, Brno, Institute of Zoology, Slovak Academy of Science, Bratislava, Department of Zoology and Ecology, Wroclaw University of Environmental and Life  Sciences, Poľsko - partneri projektu</t>
  </si>
  <si>
    <t>Erasmus+  Mobilita študentov a pracovníkov vysokých škôl
v akademickom roku 2014/2015</t>
  </si>
  <si>
    <t>2014-1-SK01-KA103-000082</t>
  </si>
  <si>
    <t>Erasmus +</t>
  </si>
  <si>
    <t>SAAIC - Národná agentúra Erasmus +</t>
  </si>
  <si>
    <t>doc.PaedDr. Ivana Cimermanová, PhD.</t>
  </si>
  <si>
    <t>R PU</t>
  </si>
  <si>
    <t>Erasmus - Mobilita študentov a pracovníkov vysokých škôl
v akademickom roku 2013/2014</t>
  </si>
  <si>
    <t>13201-1038/PRESOV01</t>
  </si>
  <si>
    <t>LLP/Erasmus</t>
  </si>
  <si>
    <t>SAAIC - Národná agentúra Programu celoživotného vzdelávania</t>
  </si>
  <si>
    <t>EU</t>
  </si>
  <si>
    <t>Ivanová, Martina, doc. PhD.</t>
  </si>
  <si>
    <t>Public administration reform in Ukraine: lessons learned from Slovakia and Poland</t>
  </si>
  <si>
    <t>International Visegrad Fund’s V4EaP Standard Grants</t>
  </si>
  <si>
    <t>Dudinská, Irina, doc. PhDr. CSc</t>
  </si>
  <si>
    <t xml:space="preserve">Angličtina pre prezentáciu dedičstva krajín V4 </t>
  </si>
  <si>
    <t>International Visegrad Fund’s</t>
  </si>
  <si>
    <t>Rázusová, Magda,  PaedDr. PhD.</t>
  </si>
  <si>
    <t>256216 – MyUniversity-Rozhodovacie procesy pre spoločné vysokoškolské vzdelávanie</t>
  </si>
  <si>
    <t>CIP-ICT PSP-2009-3bis</t>
  </si>
  <si>
    <t>EÚ</t>
  </si>
  <si>
    <t>Kovalčíková, Iveta, doc. PhDr. PhD.</t>
  </si>
  <si>
    <t>Podpora cezhraničnej regionálnej e-spolupráce</t>
  </si>
  <si>
    <t>WTSL.02.03-84-147/10</t>
  </si>
  <si>
    <t>Program cezhraničnej spolupráce PL-SR 2007-2013</t>
  </si>
  <si>
    <t>Dorčák, Peter, doc. Phdr.   PhD.</t>
  </si>
  <si>
    <t xml:space="preserve">Rozvoj vedecko-výskumnej spolupráce v SR-PL pohraničí </t>
  </si>
  <si>
    <t>PL-SK/PO/IPP/III/153</t>
  </si>
  <si>
    <t xml:space="preserve">Program cezhraničnej spolupráce,PL – SR 2007-2013 </t>
  </si>
  <si>
    <t>Vladislav Dudinský, Doc., PhDr., PhD.</t>
  </si>
  <si>
    <t>“EMP-Maths”</t>
  </si>
  <si>
    <t>538547-LLP-1-2013-1-CH-COMENIUS-CMP</t>
  </si>
  <si>
    <t xml:space="preserve">European Commission – Lifelong Learning Programme </t>
  </si>
  <si>
    <t>Action COMENIUS, resp. novo program ERASMUS +</t>
  </si>
  <si>
    <t>Riešitelia: doc. PaedDr. Slávka Kopčáková, PhD., PaedDr. Jana Hudáková, PhD., Mgr. Jana Migašová, PhD., Mgr. Stanislav Baláž, PhD.</t>
  </si>
  <si>
    <t>International Visegraf Fund - Maksym Fizer</t>
  </si>
  <si>
    <t>Visegrad Fund</t>
  </si>
  <si>
    <t xml:space="preserve">Gestor pobytu - doc. Ruslan Mariychuk, CSc. </t>
  </si>
  <si>
    <t>International Visegraf Fund - Oleksandr Bokotey</t>
  </si>
  <si>
    <t>Gestor pobytu - prof. RNDr. René Matlovič, PhD.</t>
  </si>
  <si>
    <t>International Visegraf Fund - Nataliia Kulia</t>
  </si>
  <si>
    <t>International Visegraf Fund - Mykhailo Bilanych</t>
  </si>
  <si>
    <t>Zodpovedný riešiteľ: prof. Marcus Cslovjecsek, Pädagogische Hochschule, Fachhochschule Nordwestschweiz  PH FHNW, Švajčiarsko
Partneti: EUConcilia GmbH, Frankfurt University of Music and Performing Arts, Nemecko, UniversitatAutònoma de Barcelona, Španielsko, Greek Association of Primary Music Education Teachers, Grécko, University Lucian Blaga of Sibiu, Rumunsko, Institute of Education, University of London, Veľká Británia</t>
  </si>
  <si>
    <t>Service-learning vo vzdelávaní (školských) sociálnych pracovníkov</t>
  </si>
  <si>
    <t xml:space="preserve"> 2013vs058</t>
  </si>
  <si>
    <t>PhDr. Denisa Šoltésová,PhD., Mgr. Michaela Skyba, PhD.</t>
  </si>
  <si>
    <t>Mobilita zamestnancov na výučbu a školenia</t>
  </si>
  <si>
    <t>ERA/TM/2014-2015/PU/06</t>
  </si>
  <si>
    <t>www.erasmusplus.sk</t>
  </si>
  <si>
    <t>Nikulin, Andrej, PhDr., PhD.</t>
  </si>
  <si>
    <t>sociálna práca</t>
  </si>
  <si>
    <t>ERA/TM/2014-2015/PU/07</t>
  </si>
  <si>
    <t>Šip, Maroš, PhDr., ThDr., PhD.</t>
  </si>
  <si>
    <t xml:space="preserve">Otvorenie vzdelávacieho priestoru PU vytvorením cudzojazyčnej ponuky študijných programov </t>
  </si>
  <si>
    <t xml:space="preserve">OPV-2009/1.2/01-SORO </t>
  </si>
  <si>
    <t>ASFEU / VA</t>
  </si>
  <si>
    <t>Cimermanová, Ivana, doc. PaedDr., PhD.</t>
  </si>
  <si>
    <t>Rektorát PU</t>
  </si>
  <si>
    <t>Inovácia neformalného vzdelávania na univerzite tretieho veku PU v Prešove</t>
  </si>
  <si>
    <t>OPV-2012/2.1/03-SORO</t>
  </si>
  <si>
    <t>Javor, Martin, doc. PhDr. PhD.</t>
  </si>
  <si>
    <t>Interný systém zabezpečenia kvality na Prešovskej univerzite</t>
  </si>
  <si>
    <t xml:space="preserve">OPV-2009/1.2/02-SORO </t>
  </si>
  <si>
    <t xml:space="preserve">Nováková, Mária, Ing.  </t>
  </si>
  <si>
    <t>Zvýšenie kvality vzdelávania na Prešovskej univerzite v Prešove</t>
  </si>
  <si>
    <t>Burgerová, Jana, doc. Ing. PhD.</t>
  </si>
  <si>
    <t>Akcelerácia rozvoja ľudských zdrojov vo vede a výskume, inovácia a zlepšenie kvality vzdelávacieho priestoru</t>
  </si>
  <si>
    <t xml:space="preserve">OPV-2011/1.2/03-SORO  </t>
  </si>
  <si>
    <t>Šalamon, Ivan, doc. RNDr. PhD.</t>
  </si>
  <si>
    <t>Inovácia a implementácia nových foriem vzdelávania na FHPV PU v Prešove</t>
  </si>
  <si>
    <t xml:space="preserve">OPV-2012/1.2/05-SORO </t>
  </si>
  <si>
    <t>Poráčová, Janka, doc. MVDr. PhD.</t>
  </si>
  <si>
    <t>Zlepšenie jazykových kompetencií študentov PU v Prešove v jazykoch národnostných menšín</t>
  </si>
  <si>
    <t>OPV-2012/1.2/05-SORO</t>
  </si>
  <si>
    <t>Tvorba a inovácia nelekárskych študijných programov v kontexte prepojenia teórie a praxe</t>
  </si>
  <si>
    <t>Kollárová, Beáta, PhDr. PhD.</t>
  </si>
  <si>
    <t>Fakulta zdravotníckych odborov PU</t>
  </si>
  <si>
    <t>Reforma vzdelávania na FM PU v Prešove</t>
  </si>
  <si>
    <t>Rovňák, Martin, Ing. PhD.</t>
  </si>
  <si>
    <t>Inovacia vzdelavacieho a vyskumneho procesu ekologie ako jednej z nosnych disciplin vedomostnej spol</t>
  </si>
  <si>
    <t xml:space="preserve">OPV-2013/1.2/07-SORO  </t>
  </si>
  <si>
    <t>Hromada, Martin, doc. RNDr. PhD.</t>
  </si>
  <si>
    <t>Dovybavenie a rozšírenie lingvokulturologického a prekladateľksko - tlmočníckeho centra</t>
  </si>
  <si>
    <t>OPVaV-2009/2.1/02-SORO</t>
  </si>
  <si>
    <t>Adamová Erika, PhDr.</t>
  </si>
  <si>
    <t>50% FF+50% R PU</t>
  </si>
  <si>
    <t>Centrum excelentnosti sociohistorického a kulturnohistorického výskumu</t>
  </si>
  <si>
    <t>OPVaV-2009/2.1/03-SORO</t>
  </si>
  <si>
    <t>Kompetenčné centrum znalostných technológií pre inovácie produkčných systémov v priemysle a službách</t>
  </si>
  <si>
    <t xml:space="preserve">OPVaV-2010/2.2/06-SORO </t>
  </si>
  <si>
    <t>Michaeli, Eva, prof. RNDr. PhD.</t>
  </si>
  <si>
    <t>Univerzitný vedecky park TECHNICOM pre inovačné aplikácie s podporou znalostných technológií</t>
  </si>
  <si>
    <t xml:space="preserve">OPVaV-2012/2.2/08-RO </t>
  </si>
  <si>
    <t>Adamišin, Peter, doc. Ing. PhD.</t>
  </si>
  <si>
    <t>Dostavba areálu FM PU</t>
  </si>
  <si>
    <t>OPVaV-2011/5.1/04-SORO</t>
  </si>
  <si>
    <t>STUDIUM CARPATO-RUTHENORUM 2014</t>
  </si>
  <si>
    <t>KNM-1663/2014/1.5</t>
  </si>
  <si>
    <t>Dotácie na podporu kultúry národnostných menšín</t>
  </si>
  <si>
    <t>Úrad vlády</t>
  </si>
  <si>
    <t>00151513</t>
  </si>
  <si>
    <t>Plišková, Anna, doc. PhDr. PhD.</t>
  </si>
  <si>
    <t>Zmluva o spolupráci a spoločnom postupe pri vypracovaní II. dielu Monografie Dejiny Prešova</t>
  </si>
  <si>
    <t>Msú/SP-01/12/1</t>
  </si>
  <si>
    <t>Mesto Prešov</t>
  </si>
  <si>
    <t>Kónya, Peter, prof. PhDr. PhD.</t>
  </si>
  <si>
    <t>Divergencia kultúrnych rastlín a ich predchodcov a prenos vlastností z divých druhov do súčastných odrôd pšenice.</t>
  </si>
  <si>
    <t>APVV-0661-10</t>
  </si>
  <si>
    <t>výzva APVV</t>
  </si>
  <si>
    <t>APVV (len dotácia prijatá VŠ na svoj účet)</t>
  </si>
  <si>
    <t>2011</t>
  </si>
  <si>
    <t>2014</t>
  </si>
  <si>
    <t>Olšovská Katarína, doc. Ing. PhD.</t>
  </si>
  <si>
    <t>Zmluva rieš.úl. Č. APVV-0197-10  Biologická diverzita pšenice,jej šľachtenia pre globálne zmeny a využitie v ekologickom poľnohospodárstve</t>
  </si>
  <si>
    <t>APVV -0197-10</t>
  </si>
  <si>
    <t>NPPC Lužianky</t>
  </si>
  <si>
    <t>Brestič Marián, prof. Ing. CSc.</t>
  </si>
  <si>
    <t>Kvalita jahniat rôznych hmotnostných kategórií posudzovaná na základe spektra mastných kysleín a fyzikálno-chemických vlastní mäsa a tuku</t>
  </si>
  <si>
    <t>APVV-0458-10</t>
  </si>
  <si>
    <t>CVŽV Nitra</t>
  </si>
  <si>
    <t>Margetin Milan, doc. Ing. PhD.</t>
  </si>
  <si>
    <t>Výskum adaptácie rastlín v Černobyľskej oblasti a ich možné využitie 2012-2015</t>
  </si>
  <si>
    <t>APVV-0740-11</t>
  </si>
  <si>
    <t>Ústav genetiky a biotechnológii rastlín SAV</t>
  </si>
  <si>
    <t>00679127</t>
  </si>
  <si>
    <t>2012</t>
  </si>
  <si>
    <t>2015</t>
  </si>
  <si>
    <t>Žiarovská Jana, doc. Ing. PhD.</t>
  </si>
  <si>
    <t>Aplikácia biotechnologických metód za účelom zachovania živočíšnych genetických zdrojov</t>
  </si>
  <si>
    <t>APVV-0556-11</t>
  </si>
  <si>
    <t>http://www.apvv.sk/grantove-schemy/vseobecne-vyzvy/vv-2011</t>
  </si>
  <si>
    <t>Centrum výskumu živočíšnej výroby Nitra</t>
  </si>
  <si>
    <t>Chrenek Peter, prof. Ing. DrSc.</t>
  </si>
  <si>
    <t xml:space="preserve">Priestorová interpretácia hydrofyzikálnych charakteristík pôd Slovenska vo vzťahu k ich hydrologickému režimu </t>
  </si>
  <si>
    <t>APVV-0139-10</t>
  </si>
  <si>
    <t>http://www.apvv.sk/grantove-schemy/vseobecne-vyzvy/vv-2010-maj</t>
  </si>
  <si>
    <t>Ústav hydrológie SAV</t>
  </si>
  <si>
    <t>Igaz Dušan, doc. Ing. PhD.</t>
  </si>
  <si>
    <t xml:space="preserve">Kvantifikácia vplyvu vstupných údajov a parametrov modelového prostriedku na presnosť výstupov simulačných modelov disperzie v  povrchových tokoch
</t>
  </si>
  <si>
    <t>APVV-0274-10</t>
  </si>
  <si>
    <t>Halaj Peter, doc. Ing. PhD.</t>
  </si>
  <si>
    <t>KRENAR Kreatívna ekonomika - národohospodárske a regionálne podmienky a stimuly</t>
  </si>
  <si>
    <t>Kooperačná zmluva č.3</t>
  </si>
  <si>
    <t>Fáziková Mária, doc. Ing. CSc.</t>
  </si>
  <si>
    <t>Vplyv biologického materiálu vybraných druhov plodín na úrodu a technologickú kvalitu</t>
  </si>
  <si>
    <t>SAATBAU LINZ SLOVENSKO, s. r. o.</t>
  </si>
  <si>
    <t>Zmluva o riešení a spolufinancovaní úlohy výskumu uzavretá v zmysle § 269 a nasl. Obchodného zákonníka a zákona č. 172/2005 Z. Z. o organizácii štátnej podpory výskumu a vývoja</t>
  </si>
  <si>
    <t>výskumný z podnikateľskej činnosti</t>
  </si>
  <si>
    <t>Doc. Ivan Černý, PhD.</t>
  </si>
  <si>
    <t>Účinok hydrogélových skafoldov hyaluronanu na osteochondrálne defekty v kolennom kĺbe ošípaných</t>
  </si>
  <si>
    <t>1/14</t>
  </si>
  <si>
    <t>Smlouva o dílo č. 1/14</t>
  </si>
  <si>
    <t>Contipro Pharma, a. s.</t>
  </si>
  <si>
    <t>prof. Ondrej Debrecéni, CSc.</t>
  </si>
  <si>
    <t>Uskutočnenie výživárskych pokusov s priemyselnými hnojivami na vybraných poľnohospodárskych plodinách</t>
  </si>
  <si>
    <t>Zmluva o dielo uzavretá podľa § 536 a nasl. Zákona č.513/1991 Zb. Obchodného zákonníka</t>
  </si>
  <si>
    <t>Duslo a.s. Šaľa</t>
  </si>
  <si>
    <t>prof. Ing. Otto Ložek, CSc.</t>
  </si>
  <si>
    <t>354/2013/SPU</t>
  </si>
  <si>
    <t>Vplyv saturačných kalov na úrodu a kvalitu repy cukrovej</t>
  </si>
  <si>
    <t>Považský cukor a. s.</t>
  </si>
  <si>
    <t>prof. Ing. Vladimír Pačuta, CSc.</t>
  </si>
  <si>
    <t>39/2014/SPU</t>
  </si>
  <si>
    <t>Biologický servis prevádzky bioplynovej stanice Budča</t>
  </si>
  <si>
    <t>Bioplyn Budča, spol.s r.o</t>
  </si>
  <si>
    <t>prof. Ing. Ján Gaduš, PhD.</t>
  </si>
  <si>
    <t>192/2014/SPU</t>
  </si>
  <si>
    <t>Analýzy substrátov z bioplynovej stanice</t>
  </si>
  <si>
    <t>Zmluva o dielo uzavretá podľa § 556 a nasl. Zákona č.513/1991 Zb. Obchodného zákonníka</t>
  </si>
  <si>
    <t>Roľnícke družstvo Vrbová nad Váhom</t>
  </si>
  <si>
    <t>Podpora inovácie technológií špeciálnych výrobkov biopotravín pre zdravú výživu ľudí</t>
  </si>
  <si>
    <t>127/2010/2.2/OPVaV</t>
  </si>
  <si>
    <t>kód:výzvy: OPVaV-2009/2.2/04-SORO</t>
  </si>
  <si>
    <t>Výskum a vývoj</t>
  </si>
  <si>
    <t>Europsky fond regionálneho rozvoja</t>
  </si>
  <si>
    <t>doc. Ing. Jan Brindza, CSc.</t>
  </si>
  <si>
    <t>Zhodnotenie a monitoring vplyvu geneticky modifikovaných rastlín na agroekosystémy</t>
  </si>
  <si>
    <t xml:space="preserve"> Grant agreement no: 289706 </t>
  </si>
  <si>
    <t>THEME [KBBE.2011.3.5-01]</t>
  </si>
  <si>
    <t>7 rámcový program EÚ, RTD projekt</t>
  </si>
  <si>
    <t>prof. Ing. Ľudovít Cagáň, CSc.</t>
  </si>
  <si>
    <t>Ochrana prírodných zdrojov a chránených oblastí v blízkosti Dunaja zavedením ekologického pestovania viniča</t>
  </si>
  <si>
    <t>HUSK/1101/2.2.1/0294</t>
  </si>
  <si>
    <t>http://www.husk-cbc.eu/sk/aktualna_vzva</t>
  </si>
  <si>
    <t>European Regional Development Fund</t>
  </si>
  <si>
    <t>Exploring the Future of Global Food and Nutrition Security (Foodsecure)</t>
  </si>
  <si>
    <t>Grant Agreement No. 290693, FOODSECURE</t>
  </si>
  <si>
    <t>portál 7RP</t>
  </si>
  <si>
    <t>prof. Ing. Ján Pokrivčák, PhD.</t>
  </si>
  <si>
    <t>koordinátor: Stichting Dienst Landbouwkundig Onderzoek, Netherlands</t>
  </si>
  <si>
    <t>NoGAP (Knowledge Transfer Community to Bridge the Gap Between Research, Innovation and Business Creation)</t>
  </si>
  <si>
    <t>Grant Agreement No. 609531, NoGAP</t>
  </si>
  <si>
    <t>https://ec.europa.eu/.../en/.../fp7-inco-2013-9</t>
  </si>
  <si>
    <t>7RP</t>
  </si>
  <si>
    <t>Európska komisia</t>
  </si>
  <si>
    <t>Dr.h.c. prof. Ing. Peter Bielik, PhD.</t>
  </si>
  <si>
    <t>koordinátor: Steinbeis Innovation GmbH, Germany</t>
  </si>
  <si>
    <t>COST (European Cooperation in Science and Technology)</t>
  </si>
  <si>
    <t>COST 4186/11</t>
  </si>
  <si>
    <t>http://www.cost.eu/</t>
  </si>
  <si>
    <t>prof. Ing. Ján Supuka, DrSc.</t>
  </si>
  <si>
    <t>RWTH Aachen University, Faculty of Architecture, Jakobstrasse 2, 52056 Aachen, Germany,  mobilita</t>
  </si>
  <si>
    <t>COST TU 1201</t>
  </si>
  <si>
    <t>Ing. Barbora Čakovská, PhD.</t>
  </si>
  <si>
    <t xml:space="preserve">ILS Research Institute for Regional and Urban Development, Brderweg 22-2444135 DortmundGermany, mobilita             </t>
  </si>
  <si>
    <t>Members of WG2</t>
  </si>
  <si>
    <t>Ing. Mária Bihuňová, PhD.</t>
  </si>
  <si>
    <t>mobilita</t>
  </si>
  <si>
    <t>COST TD 1106</t>
  </si>
  <si>
    <t>Ing. Attila Tóth</t>
  </si>
  <si>
    <t>WG Meeting Warsaw,  mobilita</t>
  </si>
  <si>
    <t>Animal Welfare Research in an Enlargerd Europe (AWARE)</t>
  </si>
  <si>
    <t>GA 265686</t>
  </si>
  <si>
    <t>http://cordis.europa.eu/home_en.html</t>
  </si>
  <si>
    <t>7. RP EÚ</t>
  </si>
  <si>
    <t>prof. Ing. Štefan Mihina, PhD.</t>
  </si>
  <si>
    <t>Zhodnotenie systemu ISARIA v poloprevádzkových podmienkach</t>
  </si>
  <si>
    <t>166/2014/SPU</t>
  </si>
  <si>
    <t>Fritzmeier Umwelttechnik GMBH</t>
  </si>
  <si>
    <t>Ing. Jana Galambošová, PhD.</t>
  </si>
  <si>
    <t>Budovanie budúcnosti pre nových ekologických poľnohospodárov prostredníctvom odborného tréningu</t>
  </si>
  <si>
    <t xml:space="preserve">2013-1-PT1-LEO05-15535 </t>
  </si>
  <si>
    <t>Leonardo da Vinci - transfer inovácií</t>
  </si>
  <si>
    <t>Europska komisia</t>
  </si>
  <si>
    <t>Ing. Peter Tóth, PhD.</t>
  </si>
  <si>
    <t>Biotechnológie a kvalita živočíšnych produktov</t>
  </si>
  <si>
    <t>13203-1045/NITRA02</t>
  </si>
  <si>
    <t>prof. Ing. Peter Chrenek, DrSc.</t>
  </si>
  <si>
    <t>Modernizácia vysokoškolského vzdelávania v oblasti bezpečnosti a kvality potravín v Tajikistane</t>
  </si>
  <si>
    <t>2013-4953/001-001</t>
  </si>
  <si>
    <t>Tempus</t>
  </si>
  <si>
    <t>prof. Ing. Miroslava Kačániová, PhD.</t>
  </si>
  <si>
    <t>Zelený most. Európske skúsenosti pre lokálny udržateľný rozvoj 123230202</t>
  </si>
  <si>
    <t>LLP - Leonardo da Vinci</t>
  </si>
  <si>
    <t>prof. Dr. Ing. Elena Horská</t>
  </si>
  <si>
    <t>Lektori podnikania pre odborné vzdelávanie a prípravu: neobvyklá generácia prístupu učenia sa</t>
  </si>
  <si>
    <t>2012-1-ES1-LEO05-50335</t>
  </si>
  <si>
    <t>LDV-TOI</t>
  </si>
  <si>
    <t xml:space="preserve">doc. Ing. Iveta Zentková, CSc. </t>
  </si>
  <si>
    <t>B-Plan 2°Round</t>
  </si>
  <si>
    <t>2012-1-IT1-LEO05-02826</t>
  </si>
  <si>
    <t>partner</t>
  </si>
  <si>
    <t>Poľnohospodárske poradenstvo v krajinách EU</t>
  </si>
  <si>
    <t>13203-1040/NITRA02</t>
  </si>
  <si>
    <t>EIP</t>
  </si>
  <si>
    <t xml:space="preserve">doc. Ing. Zuzana Kapsdorferová, PhD. </t>
  </si>
  <si>
    <t>Postavenie poľnohospodárstva v regionálnom rozvoji</t>
  </si>
  <si>
    <t>13203-1079/NITRA02</t>
  </si>
  <si>
    <t>Business Economics (International V4 Studies)</t>
  </si>
  <si>
    <t>SP</t>
  </si>
  <si>
    <t>Medzinárodný vyšehradský fond</t>
  </si>
  <si>
    <t>Improvement of Partnership with Enhancement of a Regional Quality Management Potencials in WBC</t>
  </si>
  <si>
    <t>543662-TEMPUS-1-2013-1-ME-TEMPUS-JPHES</t>
  </si>
  <si>
    <t>TEMPUS</t>
  </si>
  <si>
    <t>Development of Public Accreditation of Agricultural programs in Russia</t>
  </si>
  <si>
    <t>543902-TEMPUS-1-2013-1-SK-TEMPUS-SMGR</t>
  </si>
  <si>
    <t>FOOD QUALITY AND CONSUMER STUDIES</t>
  </si>
  <si>
    <t>2014-1-SK01-KA203-000464</t>
  </si>
  <si>
    <t>International Master of Science in Rural Development</t>
  </si>
  <si>
    <t>2010-0114-R04-018/001</t>
  </si>
  <si>
    <t>Erasmus Mundus</t>
  </si>
  <si>
    <t>prof. JUDr. Anna Bandlerová, PhD.</t>
  </si>
  <si>
    <t>Univerzita v Gente, BE</t>
  </si>
  <si>
    <t>CASIA-geographical window-Lot9 Central Asia</t>
  </si>
  <si>
    <t>194139-EM-1-2010-1-NL-ERA Mundus-EMA21</t>
  </si>
  <si>
    <t>doc. Ing. Loreta Schwarczová, PhD.</t>
  </si>
  <si>
    <t>Univerzita vo Wageningene, NL</t>
  </si>
  <si>
    <t>Agrárne právo EÚ</t>
  </si>
  <si>
    <t>200123-LLP-1-2011-1-SK-AJM-CH</t>
  </si>
  <si>
    <t>Jean Monnet Chair</t>
  </si>
  <si>
    <t>Strengthening the Lifelong Learning in Environmental Sciences in Russia</t>
  </si>
  <si>
    <t>530397-Tempus-1-2012-1-SK-TEMPUS_SMHES</t>
  </si>
  <si>
    <t>doc. JUDr. Eleonóra Marišová, PhD.</t>
  </si>
  <si>
    <t>Nové európske štandardy v kontexte reformovanej Spoločnej poľnohospodárskej politiky EÚ</t>
  </si>
  <si>
    <t>2012-1-SK1-LEO05-04199,384/2012/SPU</t>
  </si>
  <si>
    <t>Program celoživotného vzdelávania, Leonardo da Vinci, Prenos Inovácií</t>
  </si>
  <si>
    <t>prof. Ing. Pavol Schwarcz, PhD.</t>
  </si>
  <si>
    <t>Rozvoj medzinárodnej spolupráce za účelom transferu a implementácie výsledkov výskumu a vývoja do vzdelávacích programov</t>
  </si>
  <si>
    <t>Rozvoj medzin.spolupr.za účelom trasferu implement.výsl. výskumu vzd.proj.</t>
  </si>
  <si>
    <t>Vzdelávanie jednotlivcov prostredníctvom mobilít z Uzbeckej republiky do EÚ</t>
  </si>
  <si>
    <t>545730-EM-1-2013-1-NL-ERA MUNDUS-EMA21</t>
  </si>
  <si>
    <t>Ing. Norbert Floriš</t>
  </si>
  <si>
    <t>New Life of Brownfields</t>
  </si>
  <si>
    <t>CIII-CZ-0311-07-1415</t>
  </si>
  <si>
    <t>SAIA</t>
  </si>
  <si>
    <t>Mendelu Brno,CZ</t>
  </si>
  <si>
    <t>Clean Tech Employees and Students</t>
  </si>
  <si>
    <t xml:space="preserve">2012-1-NL1-LEO05-08724  </t>
  </si>
  <si>
    <t>Leonardo da Vinci</t>
  </si>
  <si>
    <t>doc. Ing. Zuzana Palková, PhD.</t>
  </si>
  <si>
    <t>Enhance attractiveness of renewable energy training by virtual reality</t>
  </si>
  <si>
    <t>2012-1-GR1-LEO05-10057</t>
  </si>
  <si>
    <t>Mobile Web 2.0 e-Training for Vocational Education Trainers</t>
  </si>
  <si>
    <t>2012-1-MT1-LEO05-00789</t>
  </si>
  <si>
    <t>Entering the Bio Based Economy</t>
  </si>
  <si>
    <t>EBBEY 2013-1-NL1-LEO05-12308</t>
  </si>
  <si>
    <t>Národna agentúra - Holandsko</t>
  </si>
  <si>
    <t>Euro Russian Academic Network, Eranet - MUNDUS</t>
  </si>
  <si>
    <t>2011-2573/001-001-EMA2</t>
  </si>
  <si>
    <t>Sustainability in Agrisector of V4 Countries and Cooperating Regions</t>
  </si>
  <si>
    <t>IVF</t>
  </si>
  <si>
    <t>Medzinírodný vyšehradský fond</t>
  </si>
  <si>
    <t>Euro Russian Academic Network PLUS</t>
  </si>
  <si>
    <t>2012-2734/001-001-EMA2</t>
  </si>
  <si>
    <t>Erasmus</t>
  </si>
  <si>
    <t>Erasmus mobility študentov a pracovníkov VŠ</t>
  </si>
  <si>
    <t>13201-0766/NITRA02</t>
  </si>
  <si>
    <t>Európske skúsenosti pre slovenský agrosektor II</t>
  </si>
  <si>
    <t>2013-1-SK-LEO02-06238, PLM</t>
  </si>
  <si>
    <t>My University: Decision making for a united higher education</t>
  </si>
  <si>
    <t>CIP-Pilot actions</t>
  </si>
  <si>
    <t>DTOP 2014 - Dni technológie obnovy pamiatok</t>
  </si>
  <si>
    <t>MK-771/2014/1.3</t>
  </si>
  <si>
    <t>http://www.culture.gov.sk/podpora-projektov-dotacie/dotacie/dotacie-2014-2b0.html</t>
  </si>
  <si>
    <t>Dotačný systém MK SR na rok 2014</t>
  </si>
  <si>
    <t>Ministerstvo kultúry</t>
  </si>
  <si>
    <t>Makýš Oto, doc. Ing. PhD.</t>
  </si>
  <si>
    <t>Stavby a opravy drevených hradísk - technológia</t>
  </si>
  <si>
    <t>MK-1562/2014/1.3</t>
  </si>
  <si>
    <t>Výskum technológií progresívneho zhodnocovania odpadov zo starých vozidiel</t>
  </si>
  <si>
    <t>1103/11/10</t>
  </si>
  <si>
    <t>Recyklačný fond</t>
  </si>
  <si>
    <t xml:space="preserve">Recyklačný fond </t>
  </si>
  <si>
    <t>Šooš Ľubomír, prof. Ing. PhD.</t>
  </si>
  <si>
    <t>Experimentálne merania integrálnych parametrov
motora</t>
  </si>
  <si>
    <t>Inovačný voucher, Schéma DM-1/2012</t>
  </si>
  <si>
    <t>Engul, s.r.o., Martin</t>
  </si>
  <si>
    <t>Polóni Marián, doc. Ing. PhD.</t>
  </si>
  <si>
    <t>Biologicky inšpirované metódy pre koordináciu skupinového pohybu mobilných robotov</t>
  </si>
  <si>
    <t>APVV-0261-10</t>
  </si>
  <si>
    <t>http://www.apvv.sk/</t>
  </si>
  <si>
    <t>VV 2010</t>
  </si>
  <si>
    <t>ÚI SAV</t>
  </si>
  <si>
    <t xml:space="preserve">prof. Ing. Peter Hubinský, PhD.   </t>
  </si>
  <si>
    <t>spoluriešiteľ</t>
  </si>
  <si>
    <t>Príprava nanodrôtov pre fotovoltaické aplikácie</t>
  </si>
  <si>
    <t>APVV-0301-10</t>
  </si>
  <si>
    <t>ElÚ SAV</t>
  </si>
  <si>
    <t xml:space="preserve">prof. Ing. Jaroslav Kováč, PhD. </t>
  </si>
  <si>
    <t>Nanoštruktúry a prvky pre integrovanú fotoniku</t>
  </si>
  <si>
    <t>APVV-0424-10</t>
  </si>
  <si>
    <t>MLC</t>
  </si>
  <si>
    <t>doc. Ing. Ján Jakabovič, PhD.</t>
  </si>
  <si>
    <t>Pokročilé piezoelektrické MEMS senzory tlaku</t>
  </si>
  <si>
    <t>APVV-0450-10</t>
  </si>
  <si>
    <t>doc. Ing. Vladimír Kutiš, PhD.</t>
  </si>
  <si>
    <t>Štruktúry kov-izolant pre nanorozmerné pamäťové bunky na báze odporového prepínania</t>
  </si>
  <si>
    <t>APVV-0509-10</t>
  </si>
  <si>
    <t>doc. Ing. Ladislav Harmatha, PhD.</t>
  </si>
  <si>
    <t>Meracie, komunikačné a informačné systémy na monitorovanie kardiovaskulárneho rizika u pacientov s hypertenziou</t>
  </si>
  <si>
    <t>APVV-0513-10</t>
  </si>
  <si>
    <t>ÚM SAV</t>
  </si>
  <si>
    <t xml:space="preserve">Ing. Fedor Lehocki, PhD. </t>
  </si>
  <si>
    <t>Výskum slovenských meteoritov</t>
  </si>
  <si>
    <t>APVV-0516-10</t>
  </si>
  <si>
    <t>FMFI UK</t>
  </si>
  <si>
    <t xml:space="preserve">prof. Ing. Jozef Sitek, DrSc. </t>
  </si>
  <si>
    <t>Pohlavné rozdiely v etiopatogenéze kardiovaskulárnych a behaviorálnych porúch v dôsledku sociálneho stresu jedincov s predispozíciou k hypertenzii</t>
  </si>
  <si>
    <t>APVV-0523-10</t>
  </si>
  <si>
    <t>ÚNPF SAV</t>
  </si>
  <si>
    <t xml:space="preserve">doc. Ing. Ivan Sekaj, PhD. </t>
  </si>
  <si>
    <t>Vývoj novej generácie III-n tranzistorov s vysokou pohyblivosťou elektrónov</t>
  </si>
  <si>
    <t>APVV-0104-10</t>
  </si>
  <si>
    <t xml:space="preserve">doc. Ing. Martin Tomáška, CSc. </t>
  </si>
  <si>
    <t>Elektromagnetické a elektrónové vlastnosti malých systémov a metamateriálov</t>
  </si>
  <si>
    <t>APVV-0108-11</t>
  </si>
  <si>
    <t>VV 2011</t>
  </si>
  <si>
    <t>FF UK</t>
  </si>
  <si>
    <t>Mgr. Martin Konôpka, PhD.</t>
  </si>
  <si>
    <t>Optimalizácia procesu silánového sieťovania žíl káblov</t>
  </si>
  <si>
    <t>APVV-0097-11</t>
  </si>
  <si>
    <t>VUKI</t>
  </si>
  <si>
    <t>doc. Ing. Jaroslav Lelák, PhD.</t>
  </si>
  <si>
    <t>Neurčitosť z pohľadu pravdepodobnosti, algebry, samoadjungovaných operátorov a kvantových štruktúr</t>
  </si>
  <si>
    <t>APVV-0178-11</t>
  </si>
  <si>
    <t>MÚ SAV</t>
  </si>
  <si>
    <t>prof. RNDr.Zdenka Riečanová,CSc.</t>
  </si>
  <si>
    <t>Výskum impregnantov bez reaktívneho monoméru (monomer free)</t>
  </si>
  <si>
    <t>APVV-0181-11</t>
  </si>
  <si>
    <t>Inovatívne, energicky efektívne organické LED štruktúry integrovateľné v osvetľovacích a zobrazovacích aplikáciách</t>
  </si>
  <si>
    <t>APVV-0865-11</t>
  </si>
  <si>
    <t>POWERTEC</t>
  </si>
  <si>
    <t>prof. Ing. Daniel Donoval, DrSc.</t>
  </si>
  <si>
    <t>Výskum riadenia servisného robota s duálnou vizuálnou percepciou</t>
  </si>
  <si>
    <t>APVV-0539-11</t>
  </si>
  <si>
    <t>ZTS VVU</t>
  </si>
  <si>
    <t>doc. Ing. František Duchoň, PhD.</t>
  </si>
  <si>
    <t>Útok na elektronický podpis prostredníctvom analýzy spotreby energie a realizácia protiopatrení</t>
  </si>
  <si>
    <t>APVV-0586-11</t>
  </si>
  <si>
    <t>TUKE FEI</t>
  </si>
  <si>
    <t>prof. RNDr. Otokar Grošek, PhD.</t>
  </si>
  <si>
    <t>Fotonické štruktúry pre integrovanú optoelektroniku</t>
  </si>
  <si>
    <t>APVV-0395-12</t>
  </si>
  <si>
    <t>VV 2012</t>
  </si>
  <si>
    <t>EF ŽU</t>
  </si>
  <si>
    <t xml:space="preserve">prof. Ing. František Uherek, PhD. </t>
  </si>
  <si>
    <t>Tranzistory na báze progresívnych materiálov pre vysoké teploty</t>
  </si>
  <si>
    <t>APVV-0455-12</t>
  </si>
  <si>
    <t>Ing. Marian Vojs, PhD.</t>
  </si>
  <si>
    <t>Kognitívne, osobnostné a psychofyziologické faktory zvládania stresu v kontexte vzťahu anxiety a alergie a možnosti optimalizácie</t>
  </si>
  <si>
    <t>APVV-0496-12</t>
  </si>
  <si>
    <t>Ing. Erik Vavrinský, PhD.</t>
  </si>
  <si>
    <t>Riadiace systémy pre energolúčové rezacie centrá</t>
  </si>
  <si>
    <t>APVV-0504-12</t>
  </si>
  <si>
    <t>MicroStep</t>
  </si>
  <si>
    <t xml:space="preserve">prof. Ing. Anton Vitko, PhD. </t>
  </si>
  <si>
    <t>Výskum a vývoj technológií prípravy tenkých vrstiev karbidu kremíka pre aplikácie v solárnych článkoch a tenkovrstvých súčiastkach</t>
  </si>
  <si>
    <t>APVV-0443-12</t>
  </si>
  <si>
    <t>doc. Ing. Vladimír Šály, PhD.</t>
  </si>
  <si>
    <t>Inteligentné senzorové systémy na báze organickej elektroniky pre monitorovanie zdravia a zvyšovanie úrovne prevencie a kvality života</t>
  </si>
  <si>
    <t>APVV-0819-12</t>
  </si>
  <si>
    <t>NanoDesign</t>
  </si>
  <si>
    <t>Rastliny maku siateho produkujúce semeno s lepšími vlastnosťami pre potravinársky priemysel</t>
  </si>
  <si>
    <t xml:space="preserve">APVV-0248-10        </t>
  </si>
  <si>
    <t>www.apvv.sk</t>
  </si>
  <si>
    <t>Všeobecná výzva 2010</t>
  </si>
  <si>
    <t>APVV</t>
  </si>
  <si>
    <t>Čertík Milan, doc. Ing. PhD.</t>
  </si>
  <si>
    <t>Hlavný riešiteľ: NPPC Lužianky</t>
  </si>
  <si>
    <t>Výskum využitia rias pre utilizáciu CO2 a výrobu biopalív</t>
  </si>
  <si>
    <t xml:space="preserve">APVV-0665-10    </t>
  </si>
  <si>
    <t>Lušpai Karol, Ing., PhD.</t>
  </si>
  <si>
    <t>Hlavný riešiteľ: Slovnaft-VÚRUP Bratislava</t>
  </si>
  <si>
    <t>Živá/radikálová polymerizácia: Optimalizácia polymerizačného procesu pre prípravu dobre definovaných polymérov s cielenou architektúrou a vlastnosťami</t>
  </si>
  <si>
    <t xml:space="preserve">APVV-0109-10 </t>
  </si>
  <si>
    <t>Liptaj Tibor, doc. Ing. PhD.</t>
  </si>
  <si>
    <t xml:space="preserve">Hlavný riešiteľ: ÚP SAV Bratislava </t>
  </si>
  <si>
    <t>ABC transportné proteíny v mnohonásobnej rezistencii kvasiniek a fyziológii vláknitých húb</t>
  </si>
  <si>
    <t xml:space="preserve">APVV-0282-10                        </t>
  </si>
  <si>
    <t xml:space="preserve">Kryštofová Svetlana, Ing. PhD. </t>
  </si>
  <si>
    <t>Hlavný riešiteľ: PF UK Bratislava</t>
  </si>
  <si>
    <t>Imobilizačné techniky pre prípravu biokatalyzátorov na priemyselnú produkciu prírodných aróm</t>
  </si>
  <si>
    <t xml:space="preserve">APVV-0302-10      </t>
  </si>
  <si>
    <t xml:space="preserve">Rosenberg Michal, prof. Ing. PhD. </t>
  </si>
  <si>
    <t>Hlavný riešiteľ: CHÚ SAV Bratislava</t>
  </si>
  <si>
    <t xml:space="preserve">Rozšírenie vedeckých poznatkov o kvalite a bezpečnosti slovenskej bryndze modernými mikrobiologickými, molekulárno-biologickými a chromatografickými metódami                                                                                                                                                                                                                         </t>
  </si>
  <si>
    <t xml:space="preserve">APVV-0590-10            </t>
  </si>
  <si>
    <t xml:space="preserve">Valík Ľubomír, prof. Ing. PhD. </t>
  </si>
  <si>
    <t>Hlavný riešiteľ: VÚP Bratislava</t>
  </si>
  <si>
    <t xml:space="preserve">Nekonvenčné kvantové stavy v nanoskopických magnetických systémoch </t>
  </si>
  <si>
    <t xml:space="preserve">APVV-0132-11  </t>
  </si>
  <si>
    <t>Všeobecná výzva 2011</t>
  </si>
  <si>
    <t>Boča Roman, prof. Ing., DrSc.</t>
  </si>
  <si>
    <t>Hlavný riešiteľ: PF UPJŠ Košice</t>
  </si>
  <si>
    <t>Nekonvenčný prístup prípravy obilnín so zvýšeným hospodárskym potenciálom (IMCEPO).</t>
  </si>
  <si>
    <t xml:space="preserve">APVV-0294-11  </t>
  </si>
  <si>
    <t xml:space="preserve">Čertík Milan, doc. Ing. PhD. </t>
  </si>
  <si>
    <t>Mechanizmy korózie a mikromechanické vlastnosti dentálnych materiálov (KoroDENT)</t>
  </si>
  <si>
    <t xml:space="preserve">APVV-0218-11  </t>
  </si>
  <si>
    <t>Smrčková Eva, Ing. PhD.</t>
  </si>
  <si>
    <t xml:space="preserve">Hlavný riešiteľ: ÚACH SAV Bratislava </t>
  </si>
  <si>
    <t>Štúdium in vitro proteázového procesingu vybraných proteáz</t>
  </si>
  <si>
    <t xml:space="preserve">APVV-0119-12 </t>
  </si>
  <si>
    <t>Všeobecná výzva 2012</t>
  </si>
  <si>
    <t xml:space="preserve">Gál Miroslav, RNDr. PhD. </t>
  </si>
  <si>
    <t xml:space="preserve">Vývoj diagnostického nástroja pre kvantitatívne MRI zobrazovanie biogénneho železa v klinickej praxi </t>
  </si>
  <si>
    <t xml:space="preserve">APVV-0431-12 </t>
  </si>
  <si>
    <t xml:space="preserve">Bačiak Ladislav Mgr.  </t>
  </si>
  <si>
    <t>Hlavný riešiteľ: ÚM SAV Bratislava</t>
  </si>
  <si>
    <t>Výskum možností integrácie výroby bioetanolu prvej generácie na báze kukurice a druhej generácie na báze celulózy zo slamy, kukuričného kôrovia a krátkych vlákien zo spracovania zberového papiera</t>
  </si>
  <si>
    <t>2013-14486/39498:1-11</t>
  </si>
  <si>
    <t>Stimuly pre výskum a vývoj MŠ SR</t>
  </si>
  <si>
    <t>MŠVVŠ SR</t>
  </si>
  <si>
    <t>Hlavný riešiteľ: VÚPC, a.s., Bratislava</t>
  </si>
  <si>
    <t>Chemické postupy zužitkovania biomasy v slovensko-maďarskom prihraničnom regióne</t>
  </si>
  <si>
    <t>HUSK/1101/1.2.1/0318</t>
  </si>
  <si>
    <t>www.husk-cbc.eu/sk</t>
  </si>
  <si>
    <t>Cezhraničná spolupráca SR-Maďarsko 2007-2013</t>
  </si>
  <si>
    <t>MPRV SR</t>
  </si>
  <si>
    <t>Kaszonyi Alexander, prof. Ing., PhD.</t>
  </si>
  <si>
    <t>Výskum v oblasti ochrany materiálov a objektov v špecializovaných múzeách SNM</t>
  </si>
  <si>
    <t>SNM-R-INÉ-2014/1572</t>
  </si>
  <si>
    <t>Rámcová dohoda o spolupráci medzi SNM a STU FCHPT</t>
  </si>
  <si>
    <t>Slovenské národné múzeum</t>
  </si>
  <si>
    <t>00 164 721</t>
  </si>
  <si>
    <t>Vizárová Katarína, doc. Ing. PhD.</t>
  </si>
  <si>
    <t>Odvodenie kinetických rovníc difúzuie a vykonanie výpočtov</t>
  </si>
  <si>
    <t>068 14</t>
  </si>
  <si>
    <t>NPaPcentrum, Lužianky</t>
  </si>
  <si>
    <t>Šimon Peter, prof.Ing., DrSc.</t>
  </si>
  <si>
    <t>Michal Milan Harminc – život a dielo nestora slovenskej architektúry</t>
  </si>
  <si>
    <t xml:space="preserve">1/0555/14
2014 - 2016
</t>
  </si>
  <si>
    <t>http://vega.sav.sk/index.php?p=show&amp;id=22</t>
  </si>
  <si>
    <t>VEGA</t>
  </si>
  <si>
    <t>MŠVVaŠ SR a SAV</t>
  </si>
  <si>
    <t>.00164381</t>
  </si>
  <si>
    <t>Pohaničová Jana, doc. Ing.arch., Phd.</t>
  </si>
  <si>
    <t>Univerzálne navrhovanie prostredia v súlade s požiadavkou inklúzie zdravotne limitovanej populácie do vzdelávacieho a pracovného procesu</t>
  </si>
  <si>
    <t>1/0996/11</t>
  </si>
  <si>
    <t>.00164382</t>
  </si>
  <si>
    <t>Samová Mária, doc.Ing.arch., PhD.</t>
  </si>
  <si>
    <t>Architektúra a urbanizmus 2020 - smerovanie k takmer nulovému energetickému štandardu</t>
  </si>
  <si>
    <t>.00164383</t>
  </si>
  <si>
    <t>Krajcsovics Lorant, Ing. arch., PhD.</t>
  </si>
  <si>
    <t>Progresívne technológie pri tvorbe architektonických diel</t>
  </si>
  <si>
    <t>039STU-4/2014</t>
  </si>
  <si>
    <t>https://www.portalvs.sk/sk/aktuality/aktualita/nove-vyzvy---vega-a-kega?css=normal</t>
  </si>
  <si>
    <t>KEGA</t>
  </si>
  <si>
    <t>MŠVVaŠ SR</t>
  </si>
  <si>
    <t>.00164384</t>
  </si>
  <si>
    <t>Budiaková Mária, Ing.arch.</t>
  </si>
  <si>
    <t>Diela záhradnej architektúry ako súčasť kultúrneho dedičstva a možnosti ich interpretácie</t>
  </si>
  <si>
    <t>017STU-4/2014</t>
  </si>
  <si>
    <t>.00164385</t>
  </si>
  <si>
    <t>Reháčková Tamara, RNDr. PhD.</t>
  </si>
  <si>
    <t xml:space="preserve">REGIOGOES </t>
  </si>
  <si>
    <t>N00140</t>
  </si>
  <si>
    <t>http://www.sk-at.eu/sk-at/sk/10-2014_2020_sk.php</t>
  </si>
  <si>
    <t>Program cezhraničnej spolupráce SR-AT</t>
  </si>
  <si>
    <t>MPaRV SR</t>
  </si>
  <si>
    <t>Bacová Andrea, doc. Ing, arch.,PhD.</t>
  </si>
  <si>
    <t>Interiérový dizajn ako prostriedok prevencie a liečenia civilizačných chorôb</t>
  </si>
  <si>
    <t>APVV-0469-11</t>
  </si>
  <si>
    <t>http://www.apvv.sk/grantove-schemy/vseobecne-vyzvy/vv-2012</t>
  </si>
  <si>
    <t>APVV-VV-2012</t>
  </si>
  <si>
    <t>Petelen Ivan,prof.Ing.arch.akad.arch.</t>
  </si>
  <si>
    <t>Interakcia človeka a dreva - humanizačný potenciál dreva v interiéri</t>
  </si>
  <si>
    <t>APVV-0594-12</t>
  </si>
  <si>
    <t>APVV-VV-2013</t>
  </si>
  <si>
    <t>Kotrádyová Veronika, doc. Ing.arch., PhD.</t>
  </si>
  <si>
    <t>Zorganizovanie medziodborovej súťaže</t>
  </si>
  <si>
    <t>30/14</t>
  </si>
  <si>
    <t>VUC Trnava</t>
  </si>
  <si>
    <t>Balog Karol prof. Ing. PhD.</t>
  </si>
  <si>
    <t>Trnava,4.9.2015 prof.Ing.Miloš Čambál, CSc.</t>
  </si>
  <si>
    <t>TRENČÍN SI TY projekt participatívneho urbanistického plánovania mesta Trenčín</t>
  </si>
  <si>
    <t>PP-2013-014</t>
  </si>
  <si>
    <t>Program švajčiarsko-slovenskej spolupráce BO PP 2</t>
  </si>
  <si>
    <t>Nadácia Ekopolis</t>
  </si>
  <si>
    <t>Finka, Maroš, prof. Ing. arch. PhD.</t>
  </si>
  <si>
    <t>Bezpečný pohyb v Hornom Srní pre všetkých</t>
  </si>
  <si>
    <t>009/TN/2014</t>
  </si>
  <si>
    <t>Rada vlády pre prevenciu kriminality</t>
  </si>
  <si>
    <t>MV SR</t>
  </si>
  <si>
    <t>Stanovenie odpor.rozsahu zosilnenia stavby Trinity</t>
  </si>
  <si>
    <t>PN13</t>
  </si>
  <si>
    <t>objednávka</t>
  </si>
  <si>
    <t>výskumné z podnikateľskej činnosti</t>
  </si>
  <si>
    <t>PRO TP 06</t>
  </si>
  <si>
    <t>Gramblička Štefan,doc.Ing.PhD.</t>
  </si>
  <si>
    <t>Obsahom prác bola konzultačná činnosť pri zosilnovaní nosnej konštrukcie stavby. Prehodnocovali sa zistené chyby a poruchy a ich vplyv na spoľahlivosť budovy, ako tiež alternatívy možnosti zosilnenia.</t>
  </si>
  <si>
    <t>Zaťaženie nosných konštrukcií budova na ul.Karadžičova v Bratislave</t>
  </si>
  <si>
    <t>PN16</t>
  </si>
  <si>
    <t>CF INVEST Senec a.s.</t>
  </si>
  <si>
    <t>Bilčík Juraj, prof.Ing.PhD.</t>
  </si>
  <si>
    <t>Pre stanovenie odozvy konštrukcie  bolo nevyhnutné použiť podrobnú statickú analýzu, ktorá zohľadňovala fázovanie výstavby, nelineárne pôsobenie so zohľadnením redistribúcie vnútorných síl a dodatočné zosilnenia špeciálnymi uhlíkovými lamelami  (CFRP) a chemicky vlepenou šmykovou výstužou. Uvedené metódy nájdu široké uplatnenie pri hodnotení spoľahlivosti nosných konštrukcií budov a inžinierskych stavieb.</t>
  </si>
  <si>
    <t>Vypracovanie matematického modelu modelu priebehu hladín a prietokov dolného Váhu</t>
  </si>
  <si>
    <t>PM45</t>
  </si>
  <si>
    <t>SVP Piešťany</t>
  </si>
  <si>
    <t>Možiešik Ľudovít, doc.Ing.PhD.</t>
  </si>
  <si>
    <t>Hydraulický výskum prietokového a hladinového neustáleného režimu prúdenia na dolnom Váhu. Na základe výskumu bol vypracovaný projekt plavebnej dráhy a spracované manipulačné plavebné poriadky.</t>
  </si>
  <si>
    <t>Štúdia "Morfológia toku Gidra"</t>
  </si>
  <si>
    <t>PM73</t>
  </si>
  <si>
    <t>Šoltész Andrej,prof.Ing.PhD.</t>
  </si>
  <si>
    <t>Hydrotechnické zameranie toku Gidra spojené s matematickým modelovaním povodňovej vlny v júni 2011 v obci Píla.</t>
  </si>
  <si>
    <t>Technická analýza možností prevádzky plavby na rieke Morava</t>
  </si>
  <si>
    <t>PN50</t>
  </si>
  <si>
    <t>Agentúra rozvoja vodnej dopravy</t>
  </si>
  <si>
    <t>Hydrotechnický výskum parametrov plavebnej dráhy a nautický výskum na rieke Morava.
Výsledky boli podkladom pre štúdiu realizovateľnosti  a je súčasťou medzinárodného rakúsko-slovenského projektu MreNa.</t>
  </si>
  <si>
    <t>2.a 3. etapa úlohy "Modelový výskum dispozičného riešenia Vodného diela Kolárovo na Váhu s ohľadom na nautické podmienky..."</t>
  </si>
  <si>
    <t>PL87</t>
  </si>
  <si>
    <t>MDVaRR SR</t>
  </si>
  <si>
    <t>II. a III. etapa fyzikálneho laboratórneho a matematického výskumu Vodného diela Kolárovo.
Výskum je podkladom pre projekt Operačného programu Doprava.</t>
  </si>
  <si>
    <t>Technická asistencia pri príprave a spracovaní dát s hydrodynamickým mat.modelovaním</t>
  </si>
  <si>
    <t>PO08</t>
  </si>
  <si>
    <t>DHI Slovakia s.r.o.</t>
  </si>
  <si>
    <t>Hydraulické zameranie úseku toku Žitava a Hron za účelom prípravy 1-D a 2-D matematického modelu daných tokov ako súčasť pre povodňové mapovanie na tokoch Slovenska.</t>
  </si>
  <si>
    <t>Ochranné opatrenia v povodí toku Podlužanka</t>
  </si>
  <si>
    <t>PM39</t>
  </si>
  <si>
    <t>ostatné z podnikateľskej činnosti</t>
  </si>
  <si>
    <t>SVP OZ Banská Bystrica</t>
  </si>
  <si>
    <t>Hydraulická štúdia vypracovaná za účelom návrhu a hydraulického posúdenia protipovodňových opatrení (poldrov) na toku Podlužianka pre ochranu mesta Levice.</t>
  </si>
  <si>
    <t>PM38</t>
  </si>
  <si>
    <t>Hydraulická štúdia vypracovaná za účelom návrhu a hydraulického posúdenia protipovodňových opatrení (poldrov) na prítokoch toku Podlužianka pre ochranu mesta Levice.</t>
  </si>
  <si>
    <t>Experimentálne merania úrovní hladín podz.vôd</t>
  </si>
  <si>
    <t>PN10</t>
  </si>
  <si>
    <t>Ing.Jozef Hirner</t>
  </si>
  <si>
    <t>fizická osoba</t>
  </si>
  <si>
    <t>Masarovičová Mária,Ing,PhD.</t>
  </si>
  <si>
    <t xml:space="preserve">Experimentálne merania sa zaoberali vývojom zmien hladín podzemnej vody vplyvom rekultivačných úprav na toku Trnávka. Vyhodnotenie experimentálnych meraní slúžilo na posúdenie dopadov zmien hladín podzemnej vody na individuálnu a komplexnú bytovú výstavbu v lokaliite Vajslovej doliny v Trnave.   </t>
  </si>
  <si>
    <t>Posudok na sieťové praskliny na pristávacej dráhe na letisku Sliač</t>
  </si>
  <si>
    <t>PN95</t>
  </si>
  <si>
    <t>MO SR</t>
  </si>
  <si>
    <t>Priechodský Vladimír,Ing.PhD.</t>
  </si>
  <si>
    <t>Analýza betónu vystaveného teplotám z prúdových leteckých motorov. Využitie pri návrhu zloženia betónu na letiskové dráhy</t>
  </si>
  <si>
    <t>Meranie vibrácií objektu studne v Marianke od nákladnej dopravy</t>
  </si>
  <si>
    <t>PO05</t>
  </si>
  <si>
    <t>Rímskokatolícka cirkev Farnosť Marianka</t>
  </si>
  <si>
    <t>Analýza statikého riešenia historickej budovy. Využitie pri návrhoch budov vystavených vibráciám</t>
  </si>
  <si>
    <t>Čiastkový monitorovací systém - geologické faktory
Subsystém: 01 zosuvy a iné svahové deformácie</t>
  </si>
  <si>
    <t>PG92</t>
  </si>
  <si>
    <t>ŠGUDŠ</t>
  </si>
  <si>
    <t>Fraštia Marek,Ing.PhD.</t>
  </si>
  <si>
    <t>Aplikácia moderných kontaktných a bezkontaktných meracích technológií na zosuvných lokalitách                                                                       Predikcia zosuvov, ochrana majetku a životov.</t>
  </si>
  <si>
    <t>Kontrolné geodetické meranie tvaru nosnej konštrukcie mosta Lafranconi v Bratislave</t>
  </si>
  <si>
    <t>PO13</t>
  </si>
  <si>
    <t>NDS a.s.</t>
  </si>
  <si>
    <t>Kyrinovič Peter,Ing.PhD.</t>
  </si>
  <si>
    <t>Dlhodobý geodetický monitoring a analýza stability mostného objektu - Prístavny most. Podklady pre statické posúdenie pretvorenia mosta a príprava opatrení na zvýšenie stability konštrukcie</t>
  </si>
  <si>
    <t>Zhodnotenie stavu horninového masívu v zárezoch</t>
  </si>
  <si>
    <t>PM98</t>
  </si>
  <si>
    <t>Kopecký Miloslav,doc.RNDr.PhD.</t>
  </si>
  <si>
    <t>Analyzoval sa vzťah smeru a sklonu puklín a tektonických línií na stabilitu svahov zárezov na D1 vo flyšových horninách. Na základe výsledkov výskumu bol navrhnutý bezpečný a ekonomický sklon svahov na D1 v úseku Janovce - Jablonov.</t>
  </si>
  <si>
    <t>Analýza vzniku geologicky podmienených nadvýmolov pri razení tunela Šibeník</t>
  </si>
  <si>
    <t>PN34</t>
  </si>
  <si>
    <t>TUBAU, a,s.</t>
  </si>
  <si>
    <t>Analyzoval sa vplyv smeru a sklonu puklín a tektonických línií  na vznik podmienených nadvýlomov v diaľničnom tuneli.  Výstup pre prax - bol navrhnutý optimálny spôsob zabezpečenia výrubu tunela, aby nedochádzalo k nadvýlomom</t>
  </si>
  <si>
    <t>Experimentálny výskum geot.aspektov geomateriálov odkalísk</t>
  </si>
  <si>
    <t>PN49</t>
  </si>
  <si>
    <t>H.E.E. CONSULT,s.r.o.</t>
  </si>
  <si>
    <t>Masarovičová Mária,Ing.PhD.</t>
  </si>
  <si>
    <t xml:space="preserve">Experimentálny výskum bol zameraný na vlastnosti elektrárenských popolčekov ukladaných na Dočasné odkalisko tepelnej elektrárne ENO v Zemianskych Kostoľanoch. Okrem popolčekov boli experimentálnymi meraniami skúmané vlastnosti inertného dopadu ukladaného v súčasnosti na odkalisko a horninovému prostrediu tvoriaceho podložie odkaliska. Výskum vlastností geomateriálov tvoriacich teleso a podložie odkaliska slúži v projekčnej praxi pre zadefinovanie vstupných parametrov pre posúdenie statickej a filtračnej stability odkaliska ako aj pre projekčný bezpečný návrh nadvyšovania odkaliska. Závery experimentálneho výskumu využíva aj prevádzkovateľ odkaliska pre jeho bezpečnú a bezporuchovú prevádzku.       </t>
  </si>
  <si>
    <t>Experimentálny výskum geot.aspektov geomateriálov vodnej stavby</t>
  </si>
  <si>
    <t>PN84</t>
  </si>
  <si>
    <t xml:space="preserve">Experimentálny výskum bol zameraný na vlastnosti teplárenských popolčekov ukladaných na odkalisko Rosina - Žilinskej teplárenskej a.s. v Žiline. Okrem popolčekov boli experimentálnymi meraniami skúmané vlastnosti zemín hrádzového systému odkaliska a horninového prostredia tvoriaceho podložie odkaliska. Výskum vlastností antropogénnych geomateriálov tvoriacich sediment odkaliska a geomateriálov tvoriacich podložie a hrádzový systém odkaliska slúžia v projekčnej praxi pre zadefinovanie vstupných parametrov pre posúdenie statickej a filtračnej stability odkaliska ako aj pre projekčný bezpečný návrh nadvyšovania odkaliska. Závery experimentálneho výskumu využíva aj prevádzkovateľ odkaliska pre jeho bezpečnú a bezporuchovú prevádzku.       </t>
  </si>
  <si>
    <t>Experimentálny výskum geot.vlastností zemín skládok-odkalísk gudrónov Dubová</t>
  </si>
  <si>
    <t>PM64</t>
  </si>
  <si>
    <t>PTCHEM,s.r.o.</t>
  </si>
  <si>
    <t xml:space="preserve">Experimentálny výskum bol zameraný na vlastnosti zemín tvoriacich hrádzový systém a podložie odkaliska nebezpečných látok - gudrónov na odkalisku Predajná - PTCHEM Dubová. Výskum vlastností zemín tvoriacich hrádzový systém a podložie odkaliska slúži v projekčnej praxi pre zadefinovanie vstupných parametrov pre posúdenie statickej stability odkaliska. Závery experimentálneho výskumu využíva aj prevádzkovateľ odkaliska pre jeho bezpečnú a bezporuchovú prevádzku.       </t>
  </si>
  <si>
    <t>Posúdenie stability a monitoring územia Pod Čierny Laz</t>
  </si>
  <si>
    <t>PN73</t>
  </si>
  <si>
    <t>Analyzuje vplyv kolísania hladiny vody v nádrži na stabilitu zosuvných svahov v okolí nádrže.                                                   Na základe výsledkov výskumu bude navrhnutý spôsob a sanácie  monitoring zosuvov na VS Tvrdošín</t>
  </si>
  <si>
    <t>Posúdenie stability a monitoring územia Pod Žiarec</t>
  </si>
  <si>
    <t>PN72</t>
  </si>
  <si>
    <t>Geofyzikálne merania parametrov filtračného prúdenia v telese a v podloží priehrady</t>
  </si>
  <si>
    <t>PN59</t>
  </si>
  <si>
    <t>Bednárová Emília,prof.Ing.PhD.</t>
  </si>
  <si>
    <t xml:space="preserve">Výskum - analýza vplyvu dlhodobej prevádzky vodných diel na ich bezpečnosť, využitie terénnych meraní, numerických a šatistických metód. Aplikácia  špeciálnych - indikátorových meraní filtračného pohybu, posúdenia bezpečnosti VS Liptovská Mara, podrobá analýza vývoja parametrov filtračného pohybu, posúdenie filtračnej stabiliy, predikcia správania sa VS pri extrémnom namáhaní.  </t>
  </si>
  <si>
    <t>PN58</t>
  </si>
  <si>
    <t xml:space="preserve">Výskum - analýza vplyvu dlhodobej prevádzky vodných diel na ich bezpečnosť, využitie terénnych meraní, numerických a šatistických metód. Aplikácia  špeciálnych - indikátorových meraní filtračného pohybu, posúdenia bezpečnosti VS Bešeňová, podrobá analýza vývoja parametrov filtračného pohybu, posúdenie filtračnej stabiliy, predikcia správania sa VS pri extrémnom namáhaní.  </t>
  </si>
  <si>
    <t>Analýza príčin porušenia svahov zárezov R2 Žiar nad Hronom</t>
  </si>
  <si>
    <t>PO37</t>
  </si>
  <si>
    <t>STRABAG s.r.o.</t>
  </si>
  <si>
    <t>Analyzoval sa vzťah minerálneho zloženia zemín na stabilitu svahov zárezov na R2 v neogéne
Na základe výsledkov výskumu bol navrhnutý bezpečný a ekonomický sklon svahov na R2 v úseku Žiar nad Hronom.</t>
  </si>
  <si>
    <t>Komplexný monitoring odkalísk na vybraných územiach</t>
  </si>
  <si>
    <t>PO48</t>
  </si>
  <si>
    <t xml:space="preserve">Komplexný monitoring bol zameraný na expertízne zhodnotenie a výskum IG a HG pomerov lokalít, technických stavov, experimentálnch meraní vlastností geomateriálov a prognózovaniu správania sa piatich odkalísk - Podrečany, Hronský Beňadik, Lubeník, Gemerská Hôrka a Bukocel. Výsledky výskumu slúžia ako inovácia informácií slúžiacich pre prevádzku a kontrolu odkalísk, plánovaným sanačným opatreniam a vo finálnej fáze ku likvidáciám a rekultivačným prácam.     </t>
  </si>
  <si>
    <t>Indikátorové merania filtračných rýchlostí,posúdenie filtračnej stability</t>
  </si>
  <si>
    <t>PL59</t>
  </si>
  <si>
    <t>SVPKošice</t>
  </si>
  <si>
    <t xml:space="preserve">Výskum - analýza vplyvu dlhodobej prevádzky vodných diel na ich bezpečnosť, využitie terénnych meraní, numerických a šatistických metód. Aplikácia  špeciálnych - indikátorových meraní filtračného pohybu, posúdenia bezpečnosti VS Bukovec II, podrobá analýza vývoja parametrov filtračného pohybu, posúdenie filtračnej stabiliy, predikcia správania sa VS pri extrémnom namáhaní.  </t>
  </si>
  <si>
    <t>PL58</t>
  </si>
  <si>
    <t>SVP Košice</t>
  </si>
  <si>
    <t xml:space="preserve">Výskum - analýza vplyvu dlhodobej prevádzky vodných diel na ich bezpečnosť, využitie terénnych meraní, numerických a šatistických metód. Aplikácia  špeciálnych - indikátorových meraní filtračného pohybu, posúdenia bezpečnosti VS Ružín II, podrobá analýza vývoja parametrov filtračného pohybu, posúdenie filtračnej stabiliy, predikcia správania sa VS pri extrémnom namáhaní.  </t>
  </si>
  <si>
    <t>PL57</t>
  </si>
  <si>
    <t xml:space="preserve">Výskum - analýza vplyvu dlhodobej prevádzky vodných diel na ich bezpečnosť, využitie terénnych meraní, numerických a šatistických metód. Aplikácia  špeciálnych - indikátorových meraní filtračného pohybu, posúdenia bezpečnosti VS Ružín I, podrobá analýza vývoja parametrov filtračného pohybu, posúdenie filtračnej stability, predikcia správania sa VS pri extrémnom namáhaní.  </t>
  </si>
  <si>
    <t>Vypracovanie diagnostiky a analýzy základových konštrukcií</t>
  </si>
  <si>
    <t>PL64</t>
  </si>
  <si>
    <t>ZIPP Bratislava s.r.o.</t>
  </si>
  <si>
    <t xml:space="preserve">Diagnostika  a analýza základových a zemných konštrukcií bola vypracovaná na základe zhodnotenia realizovaných experimentálnych meraní vlastností zemín podložia pre inštaláciu tandemových turbosústrojenstiev kompresorovej stanice plynu vo Veľkých Zlievciach. Výsledky diagnostiky slúžili pre optimalizáciu výkopových prác a založenia technologických častí navrhovanej kompresorovej stanice plynu.  </t>
  </si>
  <si>
    <t>Experimentálne vyhodnotenie vplyvu vysokopecných prachov z výroby karbidu vápnika</t>
  </si>
  <si>
    <t>PM51</t>
  </si>
  <si>
    <t xml:space="preserve">Experimentálny výskum bol zameraný na overovanie vlastností vysokopecných prachov z výrobykarbidu vápnika ukladaných na Odkalisko 7 - Fortischem a.s. Nováky. Experimentálne overené vlastnosti vysokopecných prachov slúžili ako vstupy pre stabilitnú analýzu Odkaliska 7, ako aj pre projekčný bezpečný návrh nadvyšovania odkaliska. Závery experimentálneho výskumu využíva aj prevádzkovateľ odkaliska pre jeho bezpečnú a bezporuchovú prevádzku.    </t>
  </si>
  <si>
    <t>Experimentálny výskum a analýza geotechnických vlastností geomateriálov odkalísk</t>
  </si>
  <si>
    <t>PL76</t>
  </si>
  <si>
    <t xml:space="preserve">Experimentálny výskum bol zameraný na vlastnosti elektrárenských popolčekov ukladaných na Definitívne odkalisko tepelnej elektrárne ENO v Zemianskych Kostoľanoch. Okrem popolčekov boli experimentálnymi meraniami skúmané vlastnosti horninového prostredia tvoriaceho podložie odkaliska. Výskum vlastností geomateriálov tvoriacich teleso a podložie odkaliska slúži v projekčnej praxi pre zadefinovanie vstupných parametrov pre posúdenie statickej stability odkaliska ako aj pre projekčný bezpečný návrh nadvyšovania odkaliska. Závery experimentálneho výskumu využíva aj prevádzkovateľ odkaliska pre jeho bezpečnú a bezporuchovú prevádzku.       </t>
  </si>
  <si>
    <t>Experimentálne meranie oceľovej konštrukcie</t>
  </si>
  <si>
    <t>PN77</t>
  </si>
  <si>
    <t>Enel Ingegneria e Ricera S.P.A</t>
  </si>
  <si>
    <t>Magura Martin,Ing.PhD.</t>
  </si>
  <si>
    <t>Experimentálne overenie spolupôsobenia nerezovej oblicovky s betónovou konštrukciou technologického zariadenie Jadrovej Elektrárne Mochovce. Slúži na overenie  predpokladov z projektu a zvýšenie bezpečnosti JE Mochovce.</t>
  </si>
  <si>
    <t>Vodorovná rektifikácia premostenia č.9 Tuhársky potok</t>
  </si>
  <si>
    <t>PM42</t>
  </si>
  <si>
    <t>EUSTREAM,a.s.</t>
  </si>
  <si>
    <t>Brodniansky Ján,prof.Ing.PhD.</t>
  </si>
  <si>
    <t>Experimentálne tenzometrické merania napätosti pri úpravách pozície a uloženia potrubia prepravného plynovodu na premostení nad korytom rieky Tuhársky potok. Vdaka meraniu pri práchach je zabezpečená bezpečnosť prevádzky bez nutnosti odstávky plynovodu. Samotné meranie overuje aj predpoklady z teoretických analýz ktoré boli riešené v projekčnej príprave realizácie.</t>
  </si>
  <si>
    <t>Vývoj a experimentálne overenie vetracích jednotiek inregrovaných do fasády polyf.centra</t>
  </si>
  <si>
    <t>PM67</t>
  </si>
  <si>
    <t>Fenestra Sk, s.r.o.</t>
  </si>
  <si>
    <t>Bielek Boris,prof.Ing.PhD.</t>
  </si>
  <si>
    <t xml:space="preserve">Výskum bol zameraný na konštrukčný návrh, vývoj a laboratórne experimentálne overenie nového typu vetracích jednotiek systému podtlakového regulovaného vetrania integrovaných do fasádnych elementov ľahkého obvodového plášťa výškových budov.  Výsledky výskumu a vývoja našli konkrétne realizačné uplatnenie v podobe fasádnych vetracích jednotiek výškových budov Polyfunkčného komplexu Panorama City v Bratislave. </t>
  </si>
  <si>
    <t>Meranie stavebnej tepelnej techniky a vodnej nepriepustnosti dodaného okna z AL</t>
  </si>
  <si>
    <t>PN43</t>
  </si>
  <si>
    <t>PROAL s.r.o.</t>
  </si>
  <si>
    <t>Puškár Anton, prof.Ing.PhD.</t>
  </si>
  <si>
    <t>Teoreticko-experimentálne overenie fyzikálnych vlastností Al-okna, priame využitie výsledkov firmou PROAL s.r.o.</t>
  </si>
  <si>
    <t>Akustické skúšky na báze dreva</t>
  </si>
  <si>
    <t>PN15</t>
  </si>
  <si>
    <t>ForDom s.r.o.</t>
  </si>
  <si>
    <t>Experimentálne overenie a návrh úpravy konštrukcie okna z hľadiska akustiky, priame využitie výsledkov firmou FORDOM s.r.o.</t>
  </si>
  <si>
    <t>Meranie vzduchovej nepriezvučnosti lab.vzoriek PUR komponentov</t>
  </si>
  <si>
    <t>PM66</t>
  </si>
  <si>
    <t>Fortischem a.s.</t>
  </si>
  <si>
    <t>Experimentálne overenie a návrh riešenia na zlepšenie akustických vlastností PUR komponentov, výsledky riešenia využíva firma FORTISCHEM a.s. pre skvalitnenie výroby PUR komponentov</t>
  </si>
  <si>
    <t>Vývoj transparentnej fasády pre polyf.komplex Panorama City v Bratislave</t>
  </si>
  <si>
    <t>PN93</t>
  </si>
  <si>
    <t>Ingsteel s.r.o.</t>
  </si>
  <si>
    <t>Výskum bol zameraný vývoj fasádnych elementov ľahkého obvodového plášťa pre výškové budovy, jeho laboratórne experimentálne overenie a konštrukčné úpravy z hľadiska optimalizácie jeho akustických parametrov. Výsledky výskumu našli realizačné uplatnenie vo fasáde výškových budov Panorama City v Bratislave.</t>
  </si>
  <si>
    <t>Meranie odporu vozidla a sily vetra</t>
  </si>
  <si>
    <t>PO09</t>
  </si>
  <si>
    <t>Žilinská Univerzita</t>
  </si>
  <si>
    <t>Hubová Oľga, doc.Ing.PhD.</t>
  </si>
  <si>
    <t>V spolupráci so ŽU sa testoval odpor vozidla s prívesom na účinky vetra. Experimentálne sa stanovila sila vetra pre rôzne typy spojlerov a úprav prívesu pri rôznych smeroch vetra.Odporúčané úpravy vozidiel vedú k zníženiu spotreby, čo by sa malo zakotviť v norme.</t>
  </si>
  <si>
    <t>Analýza vrstvených dosiek namáhaných rozdielom teplôt</t>
  </si>
  <si>
    <t>PO30</t>
  </si>
  <si>
    <t>GAVAPLAST</t>
  </si>
  <si>
    <t>Ravinger Ján,Dr.h.c.prof.Ing.DrSc.</t>
  </si>
  <si>
    <t>Rozpracovanie teórie a vypracovanie kompletných výpočtových programov pre analýzu vrstevnatých dosiek s extrémne rozdielnymi mechanickými vlastnosťami jednotlivých vrstiev s dôrazom na namáhanie zmenou teploty. Výsledky sú využívané pri návrhu a výrobe dosiek pre opláštenie budov a výplní bezpečnostných dvier.</t>
  </si>
  <si>
    <t>Expertízny posudok na vady v objekte Aquapark Kováčová</t>
  </si>
  <si>
    <t>PN29</t>
  </si>
  <si>
    <t>PSJ Hydrotranzit a.s.</t>
  </si>
  <si>
    <t>Gašparík Jozef, prof.Ing.PhD.</t>
  </si>
  <si>
    <t>Analýza kvality vnútorného prostredia stavby Aqupark Kováčová pomocou termovízie, analýza porúch stavby s využitím nedeštruktívnych skúšobných metód s technologickým návrhom rekonštrukcií vzduchotechniky a porúch stavby</t>
  </si>
  <si>
    <t>Metodika stanovenia Q1000 neštatistickými metódami</t>
  </si>
  <si>
    <t>PN03</t>
  </si>
  <si>
    <t>SHMÚ Bratislava</t>
  </si>
  <si>
    <t>Kohnová Silvia, prof.Ing.PhD.</t>
  </si>
  <si>
    <t>Výskumná úloha bola zameraná na vypracovanie metodického postupu stanovenia Q1000 (tisícročný prietok) neštatistickými metódami pre pilotné územie pozostávajúca z vypracovania štúdie týkajúcej sa alternatívnych metód (neobsiahnutých v OTN ŽP 3112-1:03) stanovenia návrhovej hodnoty Q1000 (maximálny kulminačný prietok s pravdepodobnosťou opakovania priemerne raz za tisíc rokov) ktoré boli testované pre vybrané povodia.
Metodiky na stanovenie návrhových hodnôt kulminačných prietokov s vyššou dobou opakovania (Q 1000), ktoré boli vypracované ako aj  testované na vybraných povodiach Slovenska, budú slúžiť na odhad návrhových maximálnych prietokov v praxi SHMÚ, nakoľko v doterajšie norme OTN ŽP 3112-1:03 tieto absentujú .</t>
  </si>
  <si>
    <t>Aplikovaný výskum metód na určovanie klimatických a hydrologických návrh.veličín</t>
  </si>
  <si>
    <t>PM36</t>
  </si>
  <si>
    <t>Sensor, s.r.o.</t>
  </si>
  <si>
    <t>Cieľom výskumnej úlohy bolo navrhnúť a overiť na Slovensku novú metodiku pre odhad intenzít návrhových dažďov na miestach bez priamych pozorovaní na území Slovenska. Za týmto účelom boli odvodené škálovanie exponenty v jednotlivých mesiacoch teplej sezóny (apríl až september), ako aj pre celú teplú sezónu na vybraných staniciach Slovenska.
Výsledky , ktoré predstavujú čiary intenzít návrhových dažďov, ktoré je možné stanoviť na miestach bez priamych pozorovaní, ako aj v klimatických staniciach, sú priamo využiteľné v inžinierskej praxi pri dimenzovaní inžinierskych stavieb a sú zakomponované  aj do praktickej činnosti SHMÚ Bratislava.</t>
  </si>
  <si>
    <t>Overovanie kompatibility metód odhadu návrh.veličín na malých povodiach</t>
  </si>
  <si>
    <t>PG77</t>
  </si>
  <si>
    <t>Esprit, s.r.o.</t>
  </si>
  <si>
    <t>Výskum sa zameral na overovanie kompatibility metód odhadu návrhových veličín na malých povodiach vychádzajúcich z metód založených na intenzite zrážok so štatistickými metódami, odvodenie priestorových parametrov a charakteristík prostredia na malých povodiach, s dôrazom na parametre CN-SCS metódy, a na lokalizáciu a štandardizáciu metód transformácie návrhových zrážok na návrhový prietok v našich fyzicko-geografických pomeroch. 
Výsledkom je praktické využitie  modifikovanej metódy SCS-CN a  racionálnej metódy pre odhad návrhových maximálnych prietokov na malých povodiach Slovenska bez priamych pozorovaní.
Metodické postupy sú zakomponované do softwérového balíka pre praktické použitie užívateľmi ako je Slovenský vodohospodársky podnik, alebo Slovenký hydrometeorologický ústav.</t>
  </si>
  <si>
    <t>Spracovanie plošných územných zrážok</t>
  </si>
  <si>
    <t>PO16</t>
  </si>
  <si>
    <t>Hlavčová Kamila,prof.Ing.PhD.</t>
  </si>
  <si>
    <t>Výskum sa  zaoberal mapovaním 2 a 100 ročných maximálnych denných úhrnov zrážok na území Slovenska. Na analýzu bol použitý rad ročných maximálnych denných úhrnov zrážok za obdobie 1951-2000 z 557 staníc na Slovensku. Výsledky boli využité v ďaľšom výskyme hydrologických extrémov na ÚH SAV.</t>
  </si>
  <si>
    <t>Vyhotovenie štúdie na modelové hodnotenie zmien transformácie povodňových vĺn Dunaja</t>
  </si>
  <si>
    <t>PM31</t>
  </si>
  <si>
    <t>Výskumný ústav vod.hosp.</t>
  </si>
  <si>
    <t>Szolgay Ján,prof.Ing.PhD.</t>
  </si>
  <si>
    <t>Cieľom riešenia  bolo vytvoriť metodický aparát použiteľný na hodnotenie zmien odtokových pomerov na transformáciu povodní. K preukázaniu  zmien  postupu prietokových vĺn, veľkosti transformačného účinku na Dunaji v úseku Devín, Bratislava – Medveďov boli analyzované hydrologické podklady a porovnané zmeny vzťahu medzi postupovou dobou a prietokom pred a po výstavbe vodného diela Gabčíkovo. Bol vytvorený multilineárny hydrologický model transformácie povodňových vĺn korytom toku a bola modelovaná schopnosť koryta transformovať prietokové vlny pred a po výstavbe, zavedení VD do prevádzky. Následne bolo vykonané štatistické hodnotenie zmien v transformácii vybraných prietokových vĺn.</t>
  </si>
  <si>
    <t>Výskumné práce-úprava modelu HRON</t>
  </si>
  <si>
    <t>PO17</t>
  </si>
  <si>
    <t>Pri zrážkovo-odtokovom modelovaní je nutné uvažovať s viacerými zdrojmi neistôt vplývajúcimi na kvalitu simulácie odtoku z povodia. Výskum sa zaobera analýzou citlivosti koncepčného zrážkovo-odtokového modelu HRON na údajoch z Jaloveckého potoka. Samotná analýza  pozostávala zo skúmania  citlivosti modelu na dĺžku kalibračného obdobia.</t>
  </si>
  <si>
    <t>Riešenie projektu CarpathCC,Projekt kód:33161-1100,REC kontrakt LC12-185</t>
  </si>
  <si>
    <t>PK70</t>
  </si>
  <si>
    <t>The Regional Enviromental Center</t>
  </si>
  <si>
    <t>V tejto práci bol sezónne hodnotený potenciálny vplyv zmeny klímy na odtok a vodnú bilanciu pomocou distribuovaného modelu Wetspa, koncepčného modelu HBV a regionálneho klimatického modelu ALADINClimate, ktorý bol aplikovaný na test citlivosti povodia na zmenu klímy. Ďalšou úlohou bolo určenie vhodnosti použitia už spomínaných zrážkovo-odtokových modelov pre danú aplikáciu.</t>
  </si>
  <si>
    <t>Koncepcia separačnej linky pre separáciu komunálneho odpadu</t>
  </si>
  <si>
    <t xml:space="preserve"> 4/14</t>
  </si>
  <si>
    <t>Objednávka</t>
  </si>
  <si>
    <t>ZoD</t>
  </si>
  <si>
    <t>EVPÚ a.s.
Nová Dubnica</t>
  </si>
  <si>
    <t>Kolláth Ľudovít, doc. Ing. PhD.</t>
  </si>
  <si>
    <t>Metodika určenia úbytku pohonných
hmôt vplyvom teploty</t>
  </si>
  <si>
    <t xml:space="preserve"> 7/14</t>
  </si>
  <si>
    <t>SAPPO, Bratislava</t>
  </si>
  <si>
    <t>Ďuriš Stanislav, doc. Ing. PhD.</t>
  </si>
  <si>
    <t>Simulačný model tokov zložiek
po separačnej linke</t>
  </si>
  <si>
    <t xml:space="preserve"> 8/14</t>
  </si>
  <si>
    <t>Analýza mikroštruktúry liatiny</t>
  </si>
  <si>
    <t xml:space="preserve"> 9/14</t>
  </si>
  <si>
    <t>Continental Automotive
Systems Slovakia</t>
  </si>
  <si>
    <t>Hrnčiar Viliam, doc. Ing. PhD.</t>
  </si>
  <si>
    <t>Návrh vyhrievania /chladenia stanice 
na roztápanie bielej čokolády s crispami</t>
  </si>
  <si>
    <t xml:space="preserve"> 13/14</t>
  </si>
  <si>
    <t>Korep s.r.o., Bratislava</t>
  </si>
  <si>
    <t>Fekete Roman, doc. Ing. PhD.</t>
  </si>
  <si>
    <t>Spôsob separácie bioodpadu z 
komunálneho odpadu</t>
  </si>
  <si>
    <t xml:space="preserve"> 15/14</t>
  </si>
  <si>
    <t>Posúdenie možných príčin vibrácií reaktora</t>
  </si>
  <si>
    <t xml:space="preserve"> 19/14</t>
  </si>
  <si>
    <t>Duslo a.s., Šaľa</t>
  </si>
  <si>
    <t>Juriga Martin, Ing. PhD.</t>
  </si>
  <si>
    <t>Výpočet zaťaženia a konštrukčné
riešenie miešadla zásobníka čokolády</t>
  </si>
  <si>
    <t xml:space="preserve"> 31/14</t>
  </si>
  <si>
    <t>Korveta s.r.o., Bratislava</t>
  </si>
  <si>
    <t>Peciar Marián, Prof. Ing. PhD.</t>
  </si>
  <si>
    <t>Expertná analýza porovnávacích
skúšok plastových klietok</t>
  </si>
  <si>
    <t xml:space="preserve"> 32/14</t>
  </si>
  <si>
    <t>Kinex Bearing a.s.,
Bytča</t>
  </si>
  <si>
    <t>Pevnostná kontrola atomizačnej 
nádoby</t>
  </si>
  <si>
    <t xml:space="preserve"> 35/14</t>
  </si>
  <si>
    <t>Aplik s.r.o., Bratislava</t>
  </si>
  <si>
    <t>Élesztös Pavel, prof. Ing. PhD.</t>
  </si>
  <si>
    <t>Napäťovo deformačná analýza variantných
riešení prepojenia kolektorov a sušiacich kolón</t>
  </si>
  <si>
    <t xml:space="preserve"> 39/14</t>
  </si>
  <si>
    <t>Nafta a.s., Bratislava</t>
  </si>
  <si>
    <t>Chmelko Vladimír, Ing. PhD.</t>
  </si>
  <si>
    <t>Analýza vplyvu zanesenia axiálneho 
kompresora spaľovacej turbíny</t>
  </si>
  <si>
    <t xml:space="preserve"> 60/13</t>
  </si>
  <si>
    <t>Eustream, Martin</t>
  </si>
  <si>
    <t>Ridzoň František, doc. Ing. PhD.</t>
  </si>
  <si>
    <t>DiaDAQ</t>
  </si>
  <si>
    <t>2013et004</t>
  </si>
  <si>
    <t>Výzva</t>
  </si>
  <si>
    <t>Grantový program Nadácie Tatra Banky E-TALENT</t>
  </si>
  <si>
    <t>Ing. Marián Tárník, PhD.</t>
  </si>
  <si>
    <t>FEI STU</t>
  </si>
  <si>
    <t>Guľový prieskumný záchranársky robot</t>
  </si>
  <si>
    <t>2013et008</t>
  </si>
  <si>
    <t>Ing. Ľuboš Chovanec</t>
  </si>
  <si>
    <t>Informačný systém riadenia elektronického diferenciálu malého vozidla</t>
  </si>
  <si>
    <t>2013et010</t>
  </si>
  <si>
    <t>Ing. Martin Bugár, PhD.</t>
  </si>
  <si>
    <t>Realizovanie autonómnej lietajúcej platformy</t>
  </si>
  <si>
    <t>2013et019</t>
  </si>
  <si>
    <t>Ing. Martin Florek, PhD.</t>
  </si>
  <si>
    <t>Vývoj algoritmov riadenia diskrétnych udalostných systémov</t>
  </si>
  <si>
    <t>2013et030</t>
  </si>
  <si>
    <t>Ing. Ladislav Körösi, PhD.</t>
  </si>
  <si>
    <t>Vykonanie expertízy kvality bezodrazovej kabíny a meracieho vlnovodu</t>
  </si>
  <si>
    <t>elfa s.r.o.</t>
  </si>
  <si>
    <t>doc. Ing. Karol Kováč, PhD.</t>
  </si>
  <si>
    <t>Periodická príprava kontrolných fyzikov SE a.s. na experimentálnych reaktoroch</t>
  </si>
  <si>
    <t>Slovenské elektrárne, a.s.</t>
  </si>
  <si>
    <t>doc. Ing. Ján Haščík, PhD.</t>
  </si>
  <si>
    <t>Vyšetrovanie vplyvu povrchovej fotonickej štruktúry na výkon zobrazovacieho prvku pomocou numerických simulácií"</t>
  </si>
  <si>
    <t>2013/2/</t>
  </si>
  <si>
    <t>POWERTEC s.r.o.</t>
  </si>
  <si>
    <t>doc. Ing. Martin Weis, PhD.</t>
  </si>
  <si>
    <t>Príprava polovodičových Si/Sio2 substrátov 10x10x mm2 pre rast tenkých vrstiev</t>
  </si>
  <si>
    <t>Fyzikálni ústav AV ČR, v.v.i.</t>
  </si>
  <si>
    <t>Príprava polovodičových Si/Sio2 substrátov 10x10x mm2 / 8x8 mm2 pre rast tenkých vrstiev</t>
  </si>
  <si>
    <t>Príprava polovodičových Si substrátov 10x10x mm2 pre rast tenkých vrstiev</t>
  </si>
  <si>
    <t>Bezpečnostná analýza kritickosti systému skladovania vyhoreného jadrového paliva na blokoch VVER-440</t>
  </si>
  <si>
    <t>30/2014 0302/2/14</t>
  </si>
  <si>
    <t>Úrad jadrového dozoru SR</t>
  </si>
  <si>
    <t>doc. Ing. Gabriel Farkaš, PhD.</t>
  </si>
  <si>
    <t>Bezpečnostná analýza kritickosti medziskladu vyhoreného jadrového paliva</t>
  </si>
  <si>
    <t>31/2014 0302/3/14</t>
  </si>
  <si>
    <t>Analýza prechodových elektrických odporov na sppojoch ohraňovaného stožiara a výsledný elektrický odpor vybraného stožiara"</t>
  </si>
  <si>
    <t>Slovenská elektrizačná prenosová sústava, a.s.</t>
  </si>
  <si>
    <t>prof. Ing. František Janíček, PhD.</t>
  </si>
  <si>
    <t>Vývoj a konštrukcia deličky hodinového signálu</t>
  </si>
  <si>
    <t>CA5724949</t>
  </si>
  <si>
    <t>CERN - Organisation Europeénne pour la Recherce Nucléaire</t>
  </si>
  <si>
    <t>doc. Ing. Mikuláš Bittera, PhD.</t>
  </si>
  <si>
    <t>Vypracovanie analýzy požiadaviek na softvérové riešenie pre štatistické spracovanie dát z biochemických vyšetrení</t>
  </si>
  <si>
    <t>0302/10/14</t>
  </si>
  <si>
    <t>Itmed s.r.o</t>
  </si>
  <si>
    <t>Ing. Fedor Lehocki, PhD.</t>
  </si>
  <si>
    <t>Príprava automobilových palív z odpadných plastov</t>
  </si>
  <si>
    <t xml:space="preserve">039/13_RT </t>
  </si>
  <si>
    <t>www.nadacia-volkswagen.sk</t>
  </si>
  <si>
    <t>Rozvíjať technik(o)u</t>
  </si>
  <si>
    <t>Nadácia Wolkswagen Slovakia</t>
  </si>
  <si>
    <t>Hájeková Elena, doc. Ing. PhD.</t>
  </si>
  <si>
    <t>Možnosti energetického využitia opotrebovaných motorových olejov v mieste ich odberu</t>
  </si>
  <si>
    <t>1182/14/02</t>
  </si>
  <si>
    <t>www.recfond.sk</t>
  </si>
  <si>
    <t>Program odpadového hospodárstva SR</t>
  </si>
  <si>
    <t>Cvengroš Ján, doc. Ing. DrSc.</t>
  </si>
  <si>
    <t>Riešenie problému vzniku zrazeniny pri zmiešaní priesakovej vody z podložia a alkalickej vody z telesa odkaliska</t>
  </si>
  <si>
    <t>002 14</t>
  </si>
  <si>
    <t>ZSNP SAV s.r.o.Žiar nad Hronom</t>
  </si>
  <si>
    <t>Híveš Ján, prof.Ing., PhD.</t>
  </si>
  <si>
    <t xml:space="preserve">Stanovenie merných povrchov vzoriek kremičitého úletu - SIOXID </t>
  </si>
  <si>
    <t>003 14</t>
  </si>
  <si>
    <t>OFZ a.s. Istebné</t>
  </si>
  <si>
    <t>Hudec Pavol, doc.Ing., CSc.</t>
  </si>
  <si>
    <t xml:space="preserve">Zmena vstupného polyméru pri výrobe drenážnych materiálov zvlákňovaním </t>
  </si>
  <si>
    <t>006 14</t>
  </si>
  <si>
    <t>PROMPT, spol. s r.o., Bratislava</t>
  </si>
  <si>
    <t>Ujhelyiová Anna, doc.Ing., CSc.</t>
  </si>
  <si>
    <t>Príprava vzoriek a platničiek CPE + PVC</t>
  </si>
  <si>
    <t>007 14</t>
  </si>
  <si>
    <t>LEONI Slovakia spol. s r.o., Trenčianska Teplá</t>
  </si>
  <si>
    <t>Hudec Ivan, prof.Ing., PhD.</t>
  </si>
  <si>
    <t>Vývoj technologických postupov prípravy biochemikálií kombináciou chemických a biotechnologických postupov.( D-arabitolu, D-arabinózy)</t>
  </si>
  <si>
    <t>010 14</t>
  </si>
  <si>
    <t>SYNTHCLUSTER s.r.o.  Modra</t>
  </si>
  <si>
    <t>Rosenberg Michal, prof.Ing., PhD.</t>
  </si>
  <si>
    <t>Porovnanie zloženia kvapalných vzoriek ifračervenou spektroskopiou</t>
  </si>
  <si>
    <t>012 14</t>
  </si>
  <si>
    <t>Petrolab s.r.o. Bratilava</t>
  </si>
  <si>
    <t>Štolcová Magdaléna, doc.Ing., PhD.</t>
  </si>
  <si>
    <t>Príčíny zníženia priehľadnosti čelného skla rušňov</t>
  </si>
  <si>
    <t>014 14</t>
  </si>
  <si>
    <t>Železničná spoločnosť a.s.  Bratislava</t>
  </si>
  <si>
    <t>Galusek Dušan, prof.Ing., PhD.</t>
  </si>
  <si>
    <t>Stanovenie sieťovej hustoty zvulkanizovaných plášťou káblov</t>
  </si>
  <si>
    <t>015 14</t>
  </si>
  <si>
    <t>Vypracovanie postupu spracovania biomasy z výroby cystínu s cieľom produkcie bioplynu v prevádzke objednávateľa jeho dcérskej spoločnosti  ČOV a.s.</t>
  </si>
  <si>
    <t>016 14</t>
  </si>
  <si>
    <t xml:space="preserve">Biotika a.s. Slovenská Ľupča </t>
  </si>
  <si>
    <t>Hutňan Miroslav, doc.Ing., CSc.</t>
  </si>
  <si>
    <t xml:space="preserve">Stanovenie prítomnosti azbestu v cemento-vláknitej doske </t>
  </si>
  <si>
    <t>018 14</t>
  </si>
  <si>
    <t>TERMO+SK, s.r.o.  Bratislava</t>
  </si>
  <si>
    <t>Smrčková Eva, Ing., CSc.</t>
  </si>
  <si>
    <t>Spracovanie a zhodnotenie RTG difrakčných záznamov</t>
  </si>
  <si>
    <t>020 14</t>
  </si>
  <si>
    <t>TSUS n.o., Bratislava  (APVV projekt NABEMOS)</t>
  </si>
  <si>
    <t>Experimenty prepriemyselné využitie technológie pre generovanie syntézneho plynu</t>
  </si>
  <si>
    <t>024 14</t>
  </si>
  <si>
    <t>GA Drilling  a.s.   Trnava</t>
  </si>
  <si>
    <t>Jelemenský Ľudovít, prof.Ing., DrSc.</t>
  </si>
  <si>
    <t>Príprava a dodávka roztokov biomasy</t>
  </si>
  <si>
    <t>025 14</t>
  </si>
  <si>
    <t>LentiKat´s  a.s. Praha</t>
  </si>
  <si>
    <t>Stabilizácia, skladovanie mikrobiálnych kultúr a vykonanie mikrobiálnych fermentácií</t>
  </si>
  <si>
    <t>026 14</t>
  </si>
  <si>
    <t>Optimalizácia, stabilizácia,skladovanie, kultivácia a stanovenie aktivity - LAMXII</t>
  </si>
  <si>
    <t>027 14</t>
  </si>
  <si>
    <t>Charakterizácia potlačených obalových fólií na báze polyetylénu</t>
  </si>
  <si>
    <t>028 14</t>
  </si>
  <si>
    <t>CHEMOSVIT FOLIE a.s. Svit</t>
  </si>
  <si>
    <t>Jančovičová Viera, doc.Ing., PhD.</t>
  </si>
  <si>
    <t>Aplikácie prístupov kvantitatívne /prediktívnej mikrobiológie pri vývoji a zabezpečovaní kvality rybích výrobkov</t>
  </si>
  <si>
    <t>031 14</t>
  </si>
  <si>
    <t>Ryba Žilina spol. s. r.o., Žilina</t>
  </si>
  <si>
    <t>Valík Ľubomír, prof.Ing., PhD.</t>
  </si>
  <si>
    <t>Stanovenie a porovnanie mutričných hdnôt, aplikácia prírodných farbív a skúška karagénov</t>
  </si>
  <si>
    <t>032 14</t>
  </si>
  <si>
    <t>Staruch Ladislav, Ing., CSc.</t>
  </si>
  <si>
    <t>Odstraňovanie amoniakálneho dusíka kombinovaným procesom oxidácie ozónu a adsorpcie na zeolite</t>
  </si>
  <si>
    <t>033 14</t>
  </si>
  <si>
    <t>ASIO s.r.o., Jiříkovce, CZ</t>
  </si>
  <si>
    <t>Derco Ján, doc.Ing., CSc.</t>
  </si>
  <si>
    <t xml:space="preserve">Príprava nedĺženého pp vlákna farbeného v hmote rôznymi pigmentami </t>
  </si>
  <si>
    <t>035 14</t>
  </si>
  <si>
    <t>Techn.univerzita,        Fak. textilná,         Liberec, CZ</t>
  </si>
  <si>
    <t>Spracovanie triedenia látok zaradených do SHVC zoznamu podľa oblastí použitia</t>
  </si>
  <si>
    <t>036 14</t>
  </si>
  <si>
    <t>LEONI Slovakia, spol. s r.o., Trenčianska Teplá</t>
  </si>
  <si>
    <t xml:space="preserve">Opracovania králičej srsti atmosfeickým plazmatickým výbojom </t>
  </si>
  <si>
    <t>039 14</t>
  </si>
  <si>
    <t>KAMEA Elektronics s.r.o. Piešťany</t>
  </si>
  <si>
    <t>Tiňo Radovan, Ing., PhD.</t>
  </si>
  <si>
    <t>Použiteľnosť jemne mletej granulovanej trosky na neutralizáciu kyslých pôd</t>
  </si>
  <si>
    <t>040 14</t>
  </si>
  <si>
    <t>HOLCIM a.s. Rohožník</t>
  </si>
  <si>
    <t>Smrčková Eva, Ing.CSc.</t>
  </si>
  <si>
    <t>Vývoj a hodnotenie vlastností a odolnosti nitrilových zmesí na pogumovaný textil</t>
  </si>
  <si>
    <t>045 14</t>
  </si>
  <si>
    <t xml:space="preserve">GUMOTEX,a.s.,   Břeclav, CZ </t>
  </si>
  <si>
    <t>Výskumné práce súvisiace s optimalizáciou procesu regenerácie čiernych lúhov</t>
  </si>
  <si>
    <t>046 14</t>
  </si>
  <si>
    <t>BUKOCEL a.s., Hencovce</t>
  </si>
  <si>
    <t>Šurina Igor, Ing., PhD.</t>
  </si>
  <si>
    <t>Výskumné práce súvisiace s optimalizáciou procesu procesu pyrolyzávie</t>
  </si>
  <si>
    <t>047 14</t>
  </si>
  <si>
    <t xml:space="preserve">Formulačné štúdie vývoja nových liekových foriem s rekombinantnými proteínmi </t>
  </si>
  <si>
    <t>048 14</t>
  </si>
  <si>
    <t>hameln rds a.s.       Modra</t>
  </si>
  <si>
    <t>Bakoš Dušan, Dr.h.c.,prof.Ing., DrSc.</t>
  </si>
  <si>
    <t>Výskumné práce emisií výreobkov Leier a drevenej štiepky</t>
  </si>
  <si>
    <t>053 14</t>
  </si>
  <si>
    <t>Leier Baustoffe SK s.r.o., Bratislava</t>
  </si>
  <si>
    <t>Termooxidačná  stabilita olejov</t>
  </si>
  <si>
    <t>055 14</t>
  </si>
  <si>
    <t>BÚŚLAK OIL, s.r.o.  Dunajský Klatov</t>
  </si>
  <si>
    <t>Vypracovanie postupu biotechnologickej produkcie oleja s obsahom kyseliny arachidovej</t>
  </si>
  <si>
    <t>057 14</t>
  </si>
  <si>
    <t>BIOTIKA a.s.   Slovenská Ľupča</t>
  </si>
  <si>
    <t>Čertík Milan, doc.Ing., PhD.</t>
  </si>
  <si>
    <t>Základný výskum interkalácie</t>
  </si>
  <si>
    <t>059 14</t>
  </si>
  <si>
    <t>ALCOA TECHNOLOGY USA</t>
  </si>
  <si>
    <t>Fellner Pavel, prof.Ing., DrSc.</t>
  </si>
  <si>
    <t>Meranie podľa požiadavky na modifikovanom prístroji Instron 1122</t>
  </si>
  <si>
    <t>060 14</t>
  </si>
  <si>
    <t>Bayer,spol. s r.o.  Bratislava</t>
  </si>
  <si>
    <t>Meranie , skúšanie a rozvoj v oblasti, ktoré sú predmetom tewchnického a ekonomického záujmu.</t>
  </si>
  <si>
    <t>061 14</t>
  </si>
  <si>
    <t>MAC spol. s r.o. Napajedla, CZ</t>
  </si>
  <si>
    <t>Jablonský Michal, Ing., PhD.</t>
  </si>
  <si>
    <t>Realizácia projektu " Veda pre papierové artefakty"</t>
  </si>
  <si>
    <t>070 14</t>
  </si>
  <si>
    <t xml:space="preserve">VŠ chemicko-technologická v Prahe </t>
  </si>
  <si>
    <t>Vizárová Katarína, doc.Ing., PhD.</t>
  </si>
  <si>
    <t xml:space="preserve">Vlastností a možné príčiny  praskania tesnení guľových uzáverov </t>
  </si>
  <si>
    <t>071 14</t>
  </si>
  <si>
    <t>NAFTA , a.s.  Bratislava</t>
  </si>
  <si>
    <t>Vypracovanie modelu na analýzu procesných parametrov</t>
  </si>
  <si>
    <t>073 14</t>
  </si>
  <si>
    <t>SLOVKORD Plus, a.s.  Senica</t>
  </si>
  <si>
    <t>Kvasnica Michal, doc.Ing., PhD.</t>
  </si>
  <si>
    <t>Vyhodnotenie štruktúry radiačne sieťových typov polyetylénov a ich zmesí</t>
  </si>
  <si>
    <t>074 14</t>
  </si>
  <si>
    <t>Univerzita Tomáše Bati, Zlín</t>
  </si>
  <si>
    <t>Štúdium fosilných a recentných produktov IČ spektroskopiou</t>
  </si>
  <si>
    <t>075 14</t>
  </si>
  <si>
    <t>21/2014</t>
  </si>
  <si>
    <t>Petrolab s.r.o. Bratislava</t>
  </si>
  <si>
    <t>Skríning a molekulárne štúdie primárnej štruktúry génov...</t>
  </si>
  <si>
    <t>076 14</t>
  </si>
  <si>
    <t>Organická eôemntárna analýza odpadov</t>
  </si>
  <si>
    <t>004 14</t>
  </si>
  <si>
    <t>OLO a.s., Bratislava</t>
  </si>
  <si>
    <t>Segľa Peter., prof.Ing, DrSc.</t>
  </si>
  <si>
    <t>RTG analýzy vzoriek</t>
  </si>
  <si>
    <t>005 14</t>
  </si>
  <si>
    <t>Jorík Vladimír, doc.Ing., CSc.</t>
  </si>
  <si>
    <t>RTG meranie vzoriek katalyzátorov</t>
  </si>
  <si>
    <t>019 14</t>
  </si>
  <si>
    <t>VÚRUP a.s., Vlčie hrdlo, Bratislava</t>
  </si>
  <si>
    <t>037 14</t>
  </si>
  <si>
    <t>Chemická analýzy vzoriek cementu</t>
  </si>
  <si>
    <t>049 14</t>
  </si>
  <si>
    <t>Stachema Bratislava a.s., Rovinka</t>
  </si>
  <si>
    <t>Organická elementárna analýza vzoriek nánosov</t>
  </si>
  <si>
    <t>054 14</t>
  </si>
  <si>
    <t>Knauf s.r.o., Nová Baňa</t>
  </si>
  <si>
    <t>067 14</t>
  </si>
  <si>
    <t>Technical consulting s.r.o., Bratislava</t>
  </si>
  <si>
    <t>Smrčková Eva, Ing. CSc.</t>
  </si>
  <si>
    <t xml:space="preserve">Meranie NMR spektier </t>
  </si>
  <si>
    <t>009 14</t>
  </si>
  <si>
    <t>Liptaj Tibor, doc.Ing., PhD.</t>
  </si>
  <si>
    <t>013 14</t>
  </si>
  <si>
    <t>SYNKOLA s.r.o., Bratislava</t>
  </si>
  <si>
    <t>034 14</t>
  </si>
  <si>
    <t>GEORGANICS, s.r.o., Bratislava</t>
  </si>
  <si>
    <t>Meranie CNMR spektier humínových kyelín</t>
  </si>
  <si>
    <t>050 14</t>
  </si>
  <si>
    <t>NPaP centrum Lužianky</t>
  </si>
  <si>
    <t>Zosnímanie a zhodnotenie obrázkov SEM z elektrónového mikroskopu pre posúdenie mikroštruktúry</t>
  </si>
  <si>
    <t>021 14</t>
  </si>
  <si>
    <t xml:space="preserve">TSUS n.o., Bratislava  </t>
  </si>
  <si>
    <t>Smrčková Eva, Ung., CSc.</t>
  </si>
  <si>
    <t>Fyzikálno-mechanické testy elestomérnych zmesí a ich komponentov</t>
  </si>
  <si>
    <t>029 14</t>
  </si>
  <si>
    <t>VEGUM a.s., Dolné Vestenice</t>
  </si>
  <si>
    <t>Posúdenie vhodnosti potrubného systému na dopravu plynnej vzorky</t>
  </si>
  <si>
    <t>051 14</t>
  </si>
  <si>
    <t xml:space="preserve">PPA ENERGO s.r.o., </t>
  </si>
  <si>
    <t>Dudáš Jozef, doc.Ing., PhD.</t>
  </si>
  <si>
    <t>065 14</t>
  </si>
  <si>
    <t>TSUS n.o., Bratislava</t>
  </si>
  <si>
    <t>Prášková difrakčná analýza vzoriek</t>
  </si>
  <si>
    <t>066 14</t>
  </si>
  <si>
    <t>Analýza prísady do plastov</t>
  </si>
  <si>
    <t>072 14</t>
  </si>
  <si>
    <t>VUSAPL a.s., Nitra</t>
  </si>
  <si>
    <t>056 14</t>
  </si>
  <si>
    <t>Poradenstvo a vývoj teoretických metód - softvérový balík</t>
  </si>
  <si>
    <t>063 14</t>
  </si>
  <si>
    <t>Mitsubishy Elektric Research Laboratories, INC., Brodway</t>
  </si>
  <si>
    <t xml:space="preserve">Baumit </t>
  </si>
  <si>
    <t>FAEB-02_2014_05</t>
  </si>
  <si>
    <t>Fond architekta Emila Belluša, n.f.</t>
  </si>
  <si>
    <t>Konferncia PUBLIC SPACES</t>
  </si>
  <si>
    <t>Boháčová Katarína, Ing. arch., PhD.</t>
  </si>
  <si>
    <t>Fit2 E-CAR</t>
  </si>
  <si>
    <t>rámcová zmluva o vzájomnej spolupráci</t>
  </si>
  <si>
    <t>Wolkswagen AG,38436,Wolfburg/ ŠKODA AUTO Mladá Boleslav</t>
  </si>
  <si>
    <t>.00177041</t>
  </si>
  <si>
    <t>Paliatka Peter,prof., akad.soch.</t>
  </si>
  <si>
    <t>Konferencia PUBLIC SPACES</t>
  </si>
  <si>
    <t>SLO10014GR116</t>
  </si>
  <si>
    <t>US Embassy Bratislava</t>
  </si>
  <si>
    <t>308 45 785</t>
  </si>
  <si>
    <t>November talks</t>
  </si>
  <si>
    <t>S149/10246/2014</t>
  </si>
  <si>
    <t>StoStiftung</t>
  </si>
  <si>
    <t>Architektonicko - urbanistický výskum</t>
  </si>
  <si>
    <t>0501/0002/14</t>
  </si>
  <si>
    <t>dohoda o spolupráci</t>
  </si>
  <si>
    <t>Mesto Modra</t>
  </si>
  <si>
    <t>.00304956</t>
  </si>
  <si>
    <t>doc. Ing. arch. Jana Gregorová, PhD.</t>
  </si>
  <si>
    <t>0502/0038/14</t>
  </si>
  <si>
    <t>OZ Modranská beseda</t>
  </si>
  <si>
    <t>.00397687</t>
  </si>
  <si>
    <t>Obnova stredovekých opevnení na Slovensku</t>
  </si>
  <si>
    <t>0524/02498/14</t>
  </si>
  <si>
    <t>OZ Naše Bojnice</t>
  </si>
  <si>
    <t>PUBLIC SPACE BRATISLAVA</t>
  </si>
  <si>
    <t>zmluva o spolupráci</t>
  </si>
  <si>
    <t>GFI, a.s</t>
  </si>
  <si>
    <t>Public Spaces Bratislava</t>
  </si>
  <si>
    <t>0524/02704/14</t>
  </si>
  <si>
    <t>šujan_stassel,s.r.o.</t>
  </si>
  <si>
    <t>0524/02512/14</t>
  </si>
  <si>
    <t>Nadácia Penta</t>
  </si>
  <si>
    <t>318 12 490</t>
  </si>
  <si>
    <t>Metalografický rozbor a mech. skúšky materiálov</t>
  </si>
  <si>
    <t>SACHS</t>
  </si>
  <si>
    <t>2013</t>
  </si>
  <si>
    <t>Hazlinger Marián doc. Ing. CSc.</t>
  </si>
  <si>
    <t>Mechanické skúšky</t>
  </si>
  <si>
    <t>2/14</t>
  </si>
  <si>
    <t>EG Výskumno.vývojové centrum</t>
  </si>
  <si>
    <t>Výskum a odskúšanie 3D modelu</t>
  </si>
  <si>
    <t>3/14</t>
  </si>
  <si>
    <t>Novoplast Dolná Streda</t>
  </si>
  <si>
    <t>Morovič Ladislav doc. Ing. PhD.</t>
  </si>
  <si>
    <t>Analýza chem.zloženia</t>
  </si>
  <si>
    <t>4/14</t>
  </si>
  <si>
    <t>ELSTER,Stará Turá</t>
  </si>
  <si>
    <t>Kusý Martin doc. Ing. PhD.</t>
  </si>
  <si>
    <t>Optimalizácia sústruženia</t>
  </si>
  <si>
    <t>7/14</t>
  </si>
  <si>
    <t>INA SKALICA</t>
  </si>
  <si>
    <t>Šugár Peter prof. Ing. CSc.</t>
  </si>
  <si>
    <t>Mikroštruktúrna analýza</t>
  </si>
  <si>
    <t>8/14</t>
  </si>
  <si>
    <t>Zlievareň Trnava</t>
  </si>
  <si>
    <t>Analýza drstnosti</t>
  </si>
  <si>
    <t>9/14</t>
  </si>
  <si>
    <t>MOSDORFER Austria</t>
  </si>
  <si>
    <t>ATU 30573705</t>
  </si>
  <si>
    <t>TEM analýza</t>
  </si>
  <si>
    <t>10/14</t>
  </si>
  <si>
    <t>U.S Steel Košice</t>
  </si>
  <si>
    <t>Dománková Mária doc. Ing. PhD.</t>
  </si>
  <si>
    <t>Mechanické skúšky rúry</t>
  </si>
  <si>
    <t>11/14</t>
  </si>
  <si>
    <t>Benteler Pusté Úľany</t>
  </si>
  <si>
    <t>Analýza súčiastok</t>
  </si>
  <si>
    <t>12/14</t>
  </si>
  <si>
    <t>PFS Brezová</t>
  </si>
  <si>
    <t xml:space="preserve">Výskum a odskúšanie a meranie dielov </t>
  </si>
  <si>
    <t>13/14</t>
  </si>
  <si>
    <t>Fremach Trnava</t>
  </si>
  <si>
    <t>Buranský Ivan Ing. PhD.</t>
  </si>
  <si>
    <t>Skúška pevnosti</t>
  </si>
  <si>
    <t>14/14</t>
  </si>
  <si>
    <t>PANKL Automotive</t>
  </si>
  <si>
    <t>289.1.2014</t>
  </si>
  <si>
    <t>Analýza zvýškového austenitu</t>
  </si>
  <si>
    <t>15/14</t>
  </si>
  <si>
    <t>Čaplovič Ľubomír prof. Ing.PhD.</t>
  </si>
  <si>
    <t>Výskum a odskúšanie digitalizovaného 3D modelu</t>
  </si>
  <si>
    <t>16/14</t>
  </si>
  <si>
    <t>Výskum a odskúšanie vytvorenia 3D modelu</t>
  </si>
  <si>
    <t>17/14</t>
  </si>
  <si>
    <t>Vodrážka Zlaté Moravce</t>
  </si>
  <si>
    <t>Metalografická analýza</t>
  </si>
  <si>
    <t>18/14</t>
  </si>
  <si>
    <t>Kamax Bardejov</t>
  </si>
  <si>
    <t>Výskum a vyskúšanie výroby</t>
  </si>
  <si>
    <t>22/14</t>
  </si>
  <si>
    <t>Magna Slovteca</t>
  </si>
  <si>
    <t>Pokorný Peter doc. Ing. Phd.</t>
  </si>
  <si>
    <t>23/14</t>
  </si>
  <si>
    <t>Lisovanie</t>
  </si>
  <si>
    <t>24/14</t>
  </si>
  <si>
    <t xml:space="preserve">CCN Group </t>
  </si>
  <si>
    <t>Demian Svetozár Ing.</t>
  </si>
  <si>
    <t>25/14</t>
  </si>
  <si>
    <t>Pevnostné analýzy</t>
  </si>
  <si>
    <t>26/14</t>
  </si>
  <si>
    <t>Constahl Nitra</t>
  </si>
  <si>
    <t>Naď Milan doc. Ing. CSc.</t>
  </si>
  <si>
    <t>27/14</t>
  </si>
  <si>
    <t>Výskum a odskúšanie výroby prototypu výrobku</t>
  </si>
  <si>
    <t>28/14</t>
  </si>
  <si>
    <t>TREND Plus Ba</t>
  </si>
  <si>
    <t>29/14</t>
  </si>
  <si>
    <t>Meranie tvrdosti</t>
  </si>
  <si>
    <t>32/14</t>
  </si>
  <si>
    <t>ENL SK Veľké Kostoľany</t>
  </si>
  <si>
    <t>Moravčík Roman doc. Ing. PhD.</t>
  </si>
  <si>
    <t>Meranie drsnosti skúš. Vzoriek</t>
  </si>
  <si>
    <t>33/14</t>
  </si>
  <si>
    <t>Moravčíková Jana Ing. PhD.</t>
  </si>
  <si>
    <t>Skúška ťahom</t>
  </si>
  <si>
    <t>34/14</t>
  </si>
  <si>
    <t>B-MAT Group</t>
  </si>
  <si>
    <t>35/14</t>
  </si>
  <si>
    <t>Výskum možnosti leštenia tela a rýchlosti spojky</t>
  </si>
  <si>
    <t>37/14</t>
  </si>
  <si>
    <t>Chirana Stará Turá</t>
  </si>
  <si>
    <t>Podhorský Štefan doc. Ing. CSc.</t>
  </si>
  <si>
    <t>38/14</t>
  </si>
  <si>
    <t>Prepočet objémového toku vody</t>
  </si>
  <si>
    <t>39/14</t>
  </si>
  <si>
    <t>MP Stroje Pata</t>
  </si>
  <si>
    <t>Behúlová Mária doc. RNDr. CSc.</t>
  </si>
  <si>
    <t>40/14</t>
  </si>
  <si>
    <t>Bekaert Hlohovec</t>
  </si>
  <si>
    <t>Rektorské žezlo</t>
  </si>
  <si>
    <t>41/14</t>
  </si>
  <si>
    <t>Ulrich Koloman prof. Ing. PhD.</t>
  </si>
  <si>
    <t>42/14</t>
  </si>
  <si>
    <t>ATU 30543705</t>
  </si>
  <si>
    <t>Vedenie ZoD, meranie a vyprac. Protokolu</t>
  </si>
  <si>
    <t>43/14</t>
  </si>
  <si>
    <t>Vaillant Industrila Slovakia Skalica</t>
  </si>
  <si>
    <t>Sahul Martin Ing. PhD.</t>
  </si>
  <si>
    <t>TEM analýza oceľových vzoriek</t>
  </si>
  <si>
    <t>44/14</t>
  </si>
  <si>
    <t>Benteler Tube Management</t>
  </si>
  <si>
    <t>DE 815176963</t>
  </si>
  <si>
    <t>Janovec Jozef prof. Ing. DrSc.</t>
  </si>
  <si>
    <t>Výskum a odskúšanie výroby</t>
  </si>
  <si>
    <t>45/14</t>
  </si>
  <si>
    <t xml:space="preserve">Metalografický rozbor materiálov </t>
  </si>
  <si>
    <t>47/14</t>
  </si>
  <si>
    <t xml:space="preserve">REA SLOVTEAM </t>
  </si>
  <si>
    <t>Hudáková Mária doc. Ing. PhD.</t>
  </si>
  <si>
    <t>Analýza poškodeného klzného ložiska</t>
  </si>
  <si>
    <t>48/14</t>
  </si>
  <si>
    <t>Černíčková Ivona Ing. PhD.</t>
  </si>
  <si>
    <t>49/14</t>
  </si>
  <si>
    <t>28.42014</t>
  </si>
  <si>
    <t>Mechanické skúšky a analýza porušenia</t>
  </si>
  <si>
    <t>50/14</t>
  </si>
  <si>
    <t>MIBA Vráble</t>
  </si>
  <si>
    <t>Moravčik Roman doc. Ing. Phd.</t>
  </si>
  <si>
    <t>Mechanické skúšky, metalografický rozbor materiálu</t>
  </si>
  <si>
    <t>51/14</t>
  </si>
  <si>
    <t>Analýza</t>
  </si>
  <si>
    <t>52/14</t>
  </si>
  <si>
    <t>TDK Slovakia</t>
  </si>
  <si>
    <t>Drienovský Marián Ing. PhD.</t>
  </si>
  <si>
    <t>53/14</t>
  </si>
  <si>
    <t>Analýza hliníkových vzoriek</t>
  </si>
  <si>
    <t>54/14</t>
  </si>
  <si>
    <t>PGS Trnava</t>
  </si>
  <si>
    <t>Bárta Jozef Ing. PhD.</t>
  </si>
  <si>
    <t>Výskum reologických vlastností TPE a PP materiálov</t>
  </si>
  <si>
    <t>55/14</t>
  </si>
  <si>
    <t>SaarGummi Slovakia</t>
  </si>
  <si>
    <t>Bílik Jozef doc. Ing. PhD.</t>
  </si>
  <si>
    <t>56/14</t>
  </si>
  <si>
    <t>Čaplovič Ľubomír doc. Ing.PhD.</t>
  </si>
  <si>
    <t>Izostatické lisovanie</t>
  </si>
  <si>
    <t>57/14</t>
  </si>
  <si>
    <t>58/14</t>
  </si>
  <si>
    <t>Beznoska ČR Kladno</t>
  </si>
  <si>
    <t>Analýza mikroš. a mechanické vlastmnosti</t>
  </si>
  <si>
    <t>59/14</t>
  </si>
  <si>
    <t>SAPA Profily</t>
  </si>
  <si>
    <t>60/14</t>
  </si>
  <si>
    <t>Výskum, odskúšanie</t>
  </si>
  <si>
    <t>61/14</t>
  </si>
  <si>
    <t>Sústruženie a výskum</t>
  </si>
  <si>
    <t>62/14</t>
  </si>
  <si>
    <t>ZF BOGE Trnava</t>
  </si>
  <si>
    <t>Horváth Jozef</t>
  </si>
  <si>
    <t>Skúška tlakom</t>
  </si>
  <si>
    <t>63/14</t>
  </si>
  <si>
    <t>Binder Slovakia</t>
  </si>
  <si>
    <t>Pašák Matej Ing.</t>
  </si>
  <si>
    <t xml:space="preserve">Rozbor chemického povrchu </t>
  </si>
  <si>
    <t>64/14</t>
  </si>
  <si>
    <t>Vyhodnotenie starnutia protipož.náterov</t>
  </si>
  <si>
    <t>65/14</t>
  </si>
  <si>
    <t>Slovenské elektrárne Bratislava</t>
  </si>
  <si>
    <t>Balog Karol, prof. Ing.PhD.</t>
  </si>
  <si>
    <t>Chemická analýza</t>
  </si>
  <si>
    <t>66/14</t>
  </si>
  <si>
    <t>Samsung Galanta</t>
  </si>
  <si>
    <t>Vytvorenie 3D modelu</t>
  </si>
  <si>
    <t>68/14</t>
  </si>
  <si>
    <t>Esweld Bratislava</t>
  </si>
  <si>
    <t>69/14</t>
  </si>
  <si>
    <t>Analýza dielcov</t>
  </si>
  <si>
    <t>70/14</t>
  </si>
  <si>
    <t>HDO SK Bratislava</t>
  </si>
  <si>
    <t>Výskum a odskúšanie výroby prototypu</t>
  </si>
  <si>
    <t>71/14</t>
  </si>
  <si>
    <t>72/14</t>
  </si>
  <si>
    <t>73/14</t>
  </si>
  <si>
    <t>74/14</t>
  </si>
  <si>
    <t>3D scenovanie</t>
  </si>
  <si>
    <t>75/14</t>
  </si>
  <si>
    <t>ŽP VVC Podbrezová</t>
  </si>
  <si>
    <t>Vyhodnotenie drsnosti povrchu</t>
  </si>
  <si>
    <t>76/14</t>
  </si>
  <si>
    <t>Analýza na riadkovacom elektronovom mikroskope</t>
  </si>
  <si>
    <t>79/14</t>
  </si>
  <si>
    <t>ZF Slovakia Levice</t>
  </si>
  <si>
    <t xml:space="preserve">Vypracovanie analýzy </t>
  </si>
  <si>
    <t>80/14</t>
  </si>
  <si>
    <t>Úrad jadrového dozoru Bratislava</t>
  </si>
  <si>
    <t>Martinka Jozef Ing. PhD.</t>
  </si>
  <si>
    <t>Príprava materiálu</t>
  </si>
  <si>
    <t>81/14</t>
  </si>
  <si>
    <t>ÚMMS SAV</t>
  </si>
  <si>
    <t>82/14</t>
  </si>
  <si>
    <t>ATU30573705</t>
  </si>
  <si>
    <t>83/14</t>
  </si>
  <si>
    <t>Výskum možnosti plazmového leštenia</t>
  </si>
  <si>
    <t>84/14</t>
  </si>
  <si>
    <t>Neognetic Bratislava</t>
  </si>
  <si>
    <t>Analýza valčekov</t>
  </si>
  <si>
    <t>85/14</t>
  </si>
  <si>
    <t xml:space="preserve">Kinex Bytča </t>
  </si>
  <si>
    <t>86/14</t>
  </si>
  <si>
    <t>Frézovanie</t>
  </si>
  <si>
    <t>87/14</t>
  </si>
  <si>
    <t>MEPP Nitra</t>
  </si>
  <si>
    <t>Mehanické skúšky</t>
  </si>
  <si>
    <t>88/14</t>
  </si>
  <si>
    <t>89/14</t>
  </si>
  <si>
    <t>Tepelné spracovanie</t>
  </si>
  <si>
    <t>90/14</t>
  </si>
  <si>
    <t>91/14</t>
  </si>
  <si>
    <t>Posúdenie tepelno-izolač. Materiálov</t>
  </si>
  <si>
    <t>92/14</t>
  </si>
  <si>
    <t>93/14</t>
  </si>
  <si>
    <t>Semikron Vrbové</t>
  </si>
  <si>
    <t>Meranie a vyhodnotenie emisií</t>
  </si>
  <si>
    <t>94/14</t>
  </si>
  <si>
    <t>VUJE Trnava</t>
  </si>
  <si>
    <t>Tanuška Pavol prof. Ing. PhD.</t>
  </si>
  <si>
    <t>96/14</t>
  </si>
  <si>
    <t>101/14</t>
  </si>
  <si>
    <t>Mikroskop. a makroskop.štruktúra</t>
  </si>
  <si>
    <t>102/14</t>
  </si>
  <si>
    <t>ZTS-Strojarne Namestovo</t>
  </si>
  <si>
    <t>105/14</t>
  </si>
  <si>
    <t>ElSTER,Stará Turá</t>
  </si>
  <si>
    <t>106/14</t>
  </si>
  <si>
    <t>Halla Visteon Nový Jičín</t>
  </si>
  <si>
    <t>CZ26914620</t>
  </si>
  <si>
    <t>Odskúšanie vytvorenia digitálenho 3D modelu</t>
  </si>
  <si>
    <t>107/14</t>
  </si>
  <si>
    <t>Novopast Sereď</t>
  </si>
  <si>
    <t>108/14</t>
  </si>
  <si>
    <t>PSL Považská Bystrica</t>
  </si>
  <si>
    <t>109/14</t>
  </si>
  <si>
    <t>ZF Sachs Levice</t>
  </si>
  <si>
    <t>110/14</t>
  </si>
  <si>
    <t>111/14</t>
  </si>
  <si>
    <t>Whirlpool Poprad</t>
  </si>
  <si>
    <t>112/14</t>
  </si>
  <si>
    <t>113/14</t>
  </si>
  <si>
    <t>Novoplast Sereď</t>
  </si>
  <si>
    <t>30.102014</t>
  </si>
  <si>
    <t>Meranie pôrovitosti</t>
  </si>
  <si>
    <t>114/14</t>
  </si>
  <si>
    <t>HDO Myjava</t>
  </si>
  <si>
    <t>116/14</t>
  </si>
  <si>
    <t>Bizzcim Trnava</t>
  </si>
  <si>
    <t>Šimna Vladimír, Ing. PhD.</t>
  </si>
  <si>
    <t>117/14</t>
  </si>
  <si>
    <t>118/14</t>
  </si>
  <si>
    <t>119/14</t>
  </si>
  <si>
    <t>Expertiment.výskum</t>
  </si>
  <si>
    <t>120/14</t>
  </si>
  <si>
    <t>BOGE Trnava</t>
  </si>
  <si>
    <t>Necpal Martin, Ing. PhD.</t>
  </si>
  <si>
    <t>Skúška tvrdosti</t>
  </si>
  <si>
    <t>121/14</t>
  </si>
  <si>
    <t>122/14</t>
  </si>
  <si>
    <t>123/14</t>
  </si>
  <si>
    <t>John Manvile Trnava</t>
  </si>
  <si>
    <t>Výskum práce</t>
  </si>
  <si>
    <t>125/14</t>
  </si>
  <si>
    <t>Vyfrézovanie šablón</t>
  </si>
  <si>
    <t>126/14</t>
  </si>
  <si>
    <t>128/14</t>
  </si>
  <si>
    <t>Knott Modra</t>
  </si>
  <si>
    <t>129/14</t>
  </si>
  <si>
    <t>TEM analýza vzoriek</t>
  </si>
  <si>
    <t>130/14</t>
  </si>
  <si>
    <t>Benteler Nemecko</t>
  </si>
  <si>
    <t>DE815176963</t>
  </si>
  <si>
    <t>131/14</t>
  </si>
  <si>
    <t>132/14</t>
  </si>
  <si>
    <t>ZF slovakia Trnava</t>
  </si>
  <si>
    <t>Korózny test</t>
  </si>
  <si>
    <t>133/14</t>
  </si>
  <si>
    <t>135/14</t>
  </si>
  <si>
    <t>Arcelor Mital Senica</t>
  </si>
  <si>
    <t>136/14</t>
  </si>
  <si>
    <t>INA KYSUCE</t>
  </si>
  <si>
    <t>137/14</t>
  </si>
  <si>
    <t>STU FEI Bratislava</t>
  </si>
  <si>
    <t>138/14</t>
  </si>
  <si>
    <t>139/14</t>
  </si>
  <si>
    <t>KINEX KLF</t>
  </si>
  <si>
    <t>140/14</t>
  </si>
  <si>
    <t>Ňaď Milan, doc. Ing. CSc.</t>
  </si>
  <si>
    <t>Vytvorenie modelu</t>
  </si>
  <si>
    <t>143/14</t>
  </si>
  <si>
    <t>Skartek Trnava</t>
  </si>
  <si>
    <t>Rozbor valčekov</t>
  </si>
  <si>
    <t>144/14</t>
  </si>
  <si>
    <t>Posudzovanie mat.a účasť na výbore jadr.bezpečnosti</t>
  </si>
  <si>
    <t>25/13</t>
  </si>
  <si>
    <t>JAVYS a.s.</t>
  </si>
  <si>
    <t>Turňa Milan, prof. Ing. PhD.</t>
  </si>
  <si>
    <t>Advanced materials processing and automation technologies</t>
  </si>
  <si>
    <t>119/2014</t>
  </si>
  <si>
    <t>NV Bekaert SA, Zwevegem, Belgium</t>
  </si>
  <si>
    <t>Kusý Martin, doc. Ing. PhD.</t>
  </si>
  <si>
    <t>Centrum excelentnosti pre funkcionalizované viazfázové materiály (FUN-MAT)</t>
  </si>
  <si>
    <t>I/2/2011</t>
  </si>
  <si>
    <t>Centrum excelentnosti SAV</t>
  </si>
  <si>
    <t>SAV Bratislava</t>
  </si>
  <si>
    <t>Janovec Jozef,prof.Ing.DrSc.</t>
  </si>
  <si>
    <t>Terapia detskej mozgovej obrny pomocou počítačových hier</t>
  </si>
  <si>
    <t>02/2014</t>
  </si>
  <si>
    <t>Výzva TB, Zmluva č.2013et029 uzavretá v zmysle občianskeho zákonníka</t>
  </si>
  <si>
    <t>E-Talent</t>
  </si>
  <si>
    <t>Ing. Martin Nagy</t>
  </si>
  <si>
    <t>Analýza a štúdia uskutočniteľnosti projektupersonálneho odporúčania TV programov na základe stereotypov získaných zo správanie užívateľov tejto služby a správania užívateľov TV služieb Orange Slovenskoé</t>
  </si>
  <si>
    <t xml:space="preserve"> 45/245339</t>
  </si>
  <si>
    <t>výzva, cenová punka, objednávka.</t>
  </si>
  <si>
    <t>Potvrdenie uskutočniteľnosti projektu iEPG (Inteligentného programového sprievodu)</t>
  </si>
  <si>
    <t>Orange Slovensko a.s.</t>
  </si>
  <si>
    <t>35697270</t>
  </si>
  <si>
    <t>prof. Ing. Pavel Čičák, PhD.</t>
  </si>
  <si>
    <t>Analýzy pre projekt Cloud for Europe</t>
  </si>
  <si>
    <t>46/2014</t>
  </si>
  <si>
    <t>Zmluva č. 2014155202 uzavretá v zmysle obchodného zákonníka</t>
  </si>
  <si>
    <t>Implementácia prrojektu 7FP Cloud for Europe</t>
  </si>
  <si>
    <t>Ministerstvo financií SR</t>
  </si>
  <si>
    <t>.00151742</t>
  </si>
  <si>
    <t>Budovanie budúcnisti finančných služieb prostredníctvom informačných technológií</t>
  </si>
  <si>
    <t>72/2014</t>
  </si>
  <si>
    <t>Zmluva o spolupráci č. 56/2014</t>
  </si>
  <si>
    <t>Vytváranie spoločného výskumu a vývoja</t>
  </si>
  <si>
    <t>The Capital Markets Company Slovakia, s.r.o.</t>
  </si>
  <si>
    <t>doba neurčitá</t>
  </si>
  <si>
    <t>Vyhľadávanie informácií a navigácia v heterogénnom RDF grafe</t>
  </si>
  <si>
    <t>18/2014</t>
  </si>
  <si>
    <t>Zmluva č. 1395/18 uzavretá v zmysle obchodného zákonníka</t>
  </si>
  <si>
    <t>Konzultačné služby v oblasti výskumu a vývoja</t>
  </si>
  <si>
    <t>Datalan a.s.</t>
  </si>
  <si>
    <t>prof. Ing. Pavol Návrat, PhD.</t>
  </si>
  <si>
    <t>Centrum strategických analýz (CESTA)Centrum excelencie CESTA</t>
  </si>
  <si>
    <t>CRZ ev. č. 2014/372/432-02-PU SAV,</t>
  </si>
  <si>
    <t>Výzva P SAV</t>
  </si>
  <si>
    <t>CE  SAV, zmluva č. III/2/2011</t>
  </si>
  <si>
    <t>SAV</t>
  </si>
  <si>
    <t>RECARE - FP7-603498-2 Peventing and remediating degradation of soils in Europe through land care</t>
  </si>
  <si>
    <t>7RP (FP7-ENV-2013-two-stage: Sustainable land care in Europe)</t>
  </si>
  <si>
    <t>Szolgay Ján, prof. Ing. PhD.</t>
  </si>
  <si>
    <t>Hlavný koordinátor projektu: Wageningen University, Holandsko,</t>
  </si>
  <si>
    <t>Mountain floods-Regionálny odhad združených rozdelení pravdepodobností extrémnych javov</t>
  </si>
  <si>
    <t>IHWRE2008</t>
  </si>
  <si>
    <t>http://www.unisdr.org/,                                  oslovenie, osobný kontakt s koordinatorom Univ.Prof. Dr. Günter Blöschl,</t>
  </si>
  <si>
    <t>International Strategy for Disaster Reduction (ISDR)    Programme</t>
  </si>
  <si>
    <t>Austrian Adademy of Sciences, Institute for Hydraulic and Water Resources Engineering at the Vienna University of Technology</t>
  </si>
  <si>
    <t>Hlavný koordinátor projektu TU Vienna. Dofinancovanie ukončeného projektu.</t>
  </si>
  <si>
    <t>"INCOMERA" - Innovation and commercialisation in the NMP thematic area</t>
  </si>
  <si>
    <t>NMP-CA-2013-618103</t>
  </si>
  <si>
    <t>7.RP</t>
  </si>
  <si>
    <t>Valčuha Štefan, prof. Ing. CSc.</t>
  </si>
  <si>
    <t>Testovanie zvarovateľnosti materiálu</t>
  </si>
  <si>
    <t xml:space="preserve"> 34/14</t>
  </si>
  <si>
    <t>Muromato Manufactory
Europe, Žebrák</t>
  </si>
  <si>
    <t>Sejč Pavol, prof. Ing. PhD.</t>
  </si>
  <si>
    <t>Koncepčný a hydraulický návrh turbíny 
a modelové skúšky - priamoprúdová so synchrónnym generátorom</t>
  </si>
  <si>
    <t>42/13</t>
  </si>
  <si>
    <t>ETIN s.r.o.
Praha</t>
  </si>
  <si>
    <t>Varchola Michal, prof. Ing. PhD.</t>
  </si>
  <si>
    <t>Koncepčný a hydraulický návrh turbíny 
a modelové skúšky - priamoprúdová s vyvedeným vývodom</t>
  </si>
  <si>
    <t xml:space="preserve"> 41/13</t>
  </si>
  <si>
    <t xml:space="preserve">Trasnusafe - TRAining Schemes on Nuclear Safety culture </t>
  </si>
  <si>
    <t>Oficiálna výzva EK zverejnenná na www.cordis.lu</t>
  </si>
  <si>
    <t xml:space="preserve">Seventh Framework Programme 
</t>
  </si>
  <si>
    <t>Universite Catholique de Louvain</t>
  </si>
  <si>
    <t>prof. Ing. Vladimír Slugeň, DrSc.</t>
  </si>
  <si>
    <t>ENEN - Cooperation with Russia in Nuclear Education, Training and Knowledge Management</t>
  </si>
  <si>
    <t>249684/FP7 - ENEN -RU</t>
  </si>
  <si>
    <t>FP7-EURATOM-FISSION</t>
  </si>
  <si>
    <t>Commission of the European Communities</t>
  </si>
  <si>
    <t>SMAC- Smart  systémy a Co- design</t>
  </si>
  <si>
    <t>SERPENTE - Surpassing Energy Targets trough Efficient Public Buildings</t>
  </si>
  <si>
    <t>1069R4</t>
  </si>
  <si>
    <t>INTERREG IVC</t>
  </si>
  <si>
    <t>Agenzia Fiorentina Per L. Energia</t>
  </si>
  <si>
    <t xml:space="preserve">prof. Ing. František Janíček, PhD. </t>
  </si>
  <si>
    <t>Benchmarking of Advanced Materials Pre-selected for Innovative nuclear reactors</t>
  </si>
  <si>
    <t>16735/RO</t>
  </si>
  <si>
    <t>CRP IAEA</t>
  </si>
  <si>
    <t>IAEA</t>
  </si>
  <si>
    <t xml:space="preserve">Ing. Jarmila Degmová, PhD. </t>
  </si>
  <si>
    <t>ERG - Energia pre zelenú budúcnosť: Od trvalého získavania energie k jej SMART distribúcii. Prístroje, materiály, návrhové riešenia a ich aplikácie</t>
  </si>
  <si>
    <t>270722-2(ERG)</t>
  </si>
  <si>
    <t>ENIAC Joint Undertaking</t>
  </si>
  <si>
    <t>Dofinancovanie MŠVVaŠ SR</t>
  </si>
  <si>
    <t>eRAMP-Excellence in Speed and Reliability for More than Moore Technology</t>
  </si>
  <si>
    <t>621270/2013-2</t>
  </si>
  <si>
    <t>SAFESENSE-Sensor technologies enhanced safety and security of buildings and its occupants</t>
  </si>
  <si>
    <t>621272/2015</t>
  </si>
  <si>
    <t xml:space="preserve">prof. Ing. Ivan Hotový, DrSc. </t>
  </si>
  <si>
    <t>E2COGaN-Energy Efficient Converters using GaN Power Devices - E2COGaN</t>
  </si>
  <si>
    <t>324280/2012</t>
  </si>
  <si>
    <t>ENJAC JU</t>
  </si>
  <si>
    <t>E2SG - Energy to smart grid</t>
  </si>
  <si>
    <t>296131-2</t>
  </si>
  <si>
    <t>prof. Ing. Viera Stopjaková, PhD.</t>
  </si>
  <si>
    <t>HBBNEXT - Next Generation Hybrid Broadcast Broadband</t>
  </si>
  <si>
    <t>Seventh Framework Programme/ICT</t>
  </si>
  <si>
    <t>prof. Ing. Pavol Podhradský, PhD.</t>
  </si>
  <si>
    <t>EURODOTS - European Doctoral Training Support in Micro/Nano-electronics</t>
  </si>
  <si>
    <t>END - Modely, riešenia metódy a prostriedky pre energetický úsporný návrh</t>
  </si>
  <si>
    <t>MAS-Nanoelectronics for Mobile Ambient Assisted Living (AAL) Systems</t>
  </si>
  <si>
    <t>IDESA - Implementation of widespread IC design skills in advanced deep submicron Technologies at European Academia</t>
  </si>
  <si>
    <t>10/2009</t>
  </si>
  <si>
    <t>31.6.2013</t>
  </si>
  <si>
    <t>PLEPS - Profilácia koncentrácie radiáciou defektov v materiáloch rektora ITER pomocou pulzného nízkoenegetického pozitrónového systému</t>
  </si>
  <si>
    <t>FU07-CT-2007-00051</t>
  </si>
  <si>
    <t>EURATOM/CU</t>
  </si>
  <si>
    <t>Glycerol biorefinery approach for the production of high quality products of industrial value</t>
  </si>
  <si>
    <t>FP7-KBBE-2013-7-613667</t>
  </si>
  <si>
    <t>http://cordis.europa.eu/</t>
  </si>
  <si>
    <t>7. Rámcový program</t>
  </si>
  <si>
    <t>Rebroš Martin, Ing., PhD.</t>
  </si>
  <si>
    <t>Institut Univ. De Ciencia i Technologia SA, Mollet del Valles, Spain (koordinátor)</t>
  </si>
  <si>
    <t>Vzdelávanie vo vnorenom prediktívnom riadení a optimalizácii</t>
  </si>
  <si>
    <t>7FP-PEOPLE-2013-ITN-607957</t>
  </si>
  <si>
    <t>Fikar Miroslav, prof. Ing. DrSc.</t>
  </si>
  <si>
    <t>Norwegian University of Science and Technology, Trondheim, Norway (koordinátor), 29 150 € pre FCHPT a 51 326 € pre SjF STU</t>
  </si>
  <si>
    <t>Vývoj inovačného hodnotového reťazca pre udržateľné plasty v Strednej Európe</t>
  </si>
  <si>
    <t>PLASTiCE/3CE368 P1</t>
  </si>
  <si>
    <t xml:space="preserve">www.central2013.eu </t>
  </si>
  <si>
    <t>CENTRAL EUROPE Programme</t>
  </si>
  <si>
    <t>Managing Authority for CEP, Wiena</t>
  </si>
  <si>
    <t>Bakoš Dušan, prof. Ing. DrSc.</t>
  </si>
  <si>
    <t>Koordinátor: National Institute of Chemistry, Ljubljana</t>
  </si>
  <si>
    <t>Vývoj a inštalácia systému skorého varovania na zabezpečenie kvality pitnej vody, zlepšenie odhadu rizík a prevencie v Novom Sade, Srbsko</t>
  </si>
  <si>
    <t>ESP.EAP.SFP 984087</t>
  </si>
  <si>
    <t>www.nato.int/cps/en/natolive/78209.htm</t>
  </si>
  <si>
    <t>NATO</t>
  </si>
  <si>
    <t>North Atlantic Treaty Organisation</t>
  </si>
  <si>
    <t>Špánik Ivan, doc. Ing. PhD.</t>
  </si>
  <si>
    <t>FCHPT STU, Bratislava (koordinátor)</t>
  </si>
  <si>
    <t>Cezhraničná spolupráca MR-SR 2007-2013</t>
  </si>
  <si>
    <t>EÚ ERDF</t>
  </si>
  <si>
    <t>Činnosti v oblasti obnoviteľných energií a energetickej účinnosti</t>
  </si>
  <si>
    <t>ATMOS Code NOO149</t>
  </si>
  <si>
    <t>www.react-ite.eu</t>
  </si>
  <si>
    <t>Cezhraničná spolupráca SR-Rakúsko 2007-2013</t>
  </si>
  <si>
    <t>Lušpai Karol, Ing. PhD.</t>
  </si>
  <si>
    <t>Hlavný cezhraničný partner zo SR: Trnavský samosprávny kraj, Trnava</t>
  </si>
  <si>
    <t>People Friendly Cities in a Data Rich World</t>
  </si>
  <si>
    <t xml:space="preserve">TUD COST Action TU 1204 </t>
  </si>
  <si>
    <t>Európska komisia, COST</t>
  </si>
  <si>
    <t>Rollová Lea, doc. Ing. arch., PhD.</t>
  </si>
  <si>
    <t xml:space="preserve">TUD COST Action TU1204 </t>
  </si>
  <si>
    <t>Kristiánová Katarína, Ing. arch., PhD.</t>
  </si>
  <si>
    <t>CYBERPARKS</t>
  </si>
  <si>
    <t>TUD COST Action TU1306</t>
  </si>
  <si>
    <t>Joklová Viera, doc. Ing. arch., PhD.</t>
  </si>
  <si>
    <t xml:space="preserve">Green Infrastructure approach: linking environmental with social aspects in studying and managing urban forests </t>
  </si>
  <si>
    <t xml:space="preserve">FPS COST Action FP1204 </t>
  </si>
  <si>
    <t xml:space="preserve">EUROSCAPES </t>
  </si>
  <si>
    <t>5C 007</t>
  </si>
  <si>
    <t>http://www.interreg4c.eu/programme/2014-2020/</t>
  </si>
  <si>
    <t xml:space="preserve">EFRR INTERREG IVC </t>
  </si>
  <si>
    <t>Európsky fond regionálneho rozvoja</t>
  </si>
  <si>
    <t>Belčáková Ingrid,doc. RNDr., PhD.</t>
  </si>
  <si>
    <t>Interreg AT-SK</t>
  </si>
  <si>
    <t>Kooperačný program cehraničnej spolupráce</t>
  </si>
  <si>
    <t>MobEx 2013-2014. Water and City - Brownfields</t>
  </si>
  <si>
    <t>http://visegradfund.org/grants/</t>
  </si>
  <si>
    <t>Standard Grant</t>
  </si>
  <si>
    <t>INTERNATIONAL VISEGRAD FUND</t>
  </si>
  <si>
    <t>Furdík Juraj, Ing.arch., CSc.</t>
  </si>
  <si>
    <t>Festival of Science as a Platform for Intensifying Cooperation  between V4 Region  Universities</t>
  </si>
  <si>
    <t>http://applications.visegradfund.org</t>
  </si>
  <si>
    <t>Kultúrna spolupráca</t>
  </si>
  <si>
    <t>International Visegrad Fund (Medzinárodný Vyšehradský fond)</t>
  </si>
  <si>
    <t>Cagaňová Dagmar. Doc.Mgr. PhD.</t>
  </si>
  <si>
    <t>Chemical sputtering: Computational modlling of interactions in the carbion-containing films exposed to molecular ions and hydrogen (EUROATOM CU)</t>
  </si>
  <si>
    <t>AECU 2013/04</t>
  </si>
  <si>
    <t>7th Framework Programmme of the European Atomic Energy Community</t>
  </si>
  <si>
    <t>Univerzita Komenského Bratislava</t>
  </si>
  <si>
    <t>Urban Miroslav, prof.Ing. DrSc.</t>
  </si>
  <si>
    <t>Manufacturable and Dependable Multicore Architectures at Nanoscale</t>
  </si>
  <si>
    <t>COST Action IC 1103</t>
  </si>
  <si>
    <t>www.cost.eu</t>
  </si>
  <si>
    <t>EU Framework Programmes</t>
  </si>
  <si>
    <t>COST European Cooperation in Scence and Technology</t>
  </si>
  <si>
    <t>doc. RNDr. Elena Gramatová, PhD.</t>
  </si>
  <si>
    <t>Semantic keyword-based search on structured data sources</t>
  </si>
  <si>
    <t>COST Action IC1302</t>
  </si>
  <si>
    <t>prof. Ing. Mária Bieliková, PhD.</t>
  </si>
  <si>
    <t>Climate Change and Migration: Knowledge, Law and Policy, and Theory</t>
  </si>
  <si>
    <t>Action TU 1011 COST</t>
  </si>
  <si>
    <t xml:space="preserve">Európska komisia, </t>
  </si>
  <si>
    <t xml:space="preserve">Public Private Partnerships in Transport: Trends and Theory </t>
  </si>
  <si>
    <t>Action TU 1001 COST</t>
  </si>
  <si>
    <t>27.02.2012</t>
  </si>
  <si>
    <t>Szekeres Kristián, Ing. PhD.</t>
  </si>
  <si>
    <t>financovanie mobility</t>
  </si>
  <si>
    <t>MEGAPROJECT</t>
  </si>
  <si>
    <t>Action TU 1003 COST</t>
  </si>
  <si>
    <t xml:space="preserve">Špirková, Daniela,    doc. Ing. PhD.                      </t>
  </si>
  <si>
    <t>Innovations in Climate Governance: Sources, Patterns and Effects (INOGOV)</t>
  </si>
  <si>
    <t>Action TU 1309 COST</t>
  </si>
  <si>
    <t>03.12.2013</t>
  </si>
  <si>
    <t>POLYCE - Metropolisation and Polycentric Development in Central Europe:</t>
  </si>
  <si>
    <t>101_PR2_12_0258</t>
  </si>
  <si>
    <t>ESPON PROGRAMME</t>
  </si>
  <si>
    <t>Európska komisia,</t>
  </si>
  <si>
    <t>28.02.2011</t>
  </si>
  <si>
    <t xml:space="preserve">Finka, Maroš, prof. Ing. arch. PhD.   </t>
  </si>
  <si>
    <t>INSPIRATION CSA</t>
  </si>
  <si>
    <t>No. 642372 H2020 - H2020-SC5-2014-one-stage</t>
  </si>
  <si>
    <t>H2020</t>
  </si>
  <si>
    <t>27.02.2015</t>
  </si>
  <si>
    <t>Smart Cities for knowledge based societies in CEE</t>
  </si>
  <si>
    <t>No. IZ73ZO_152599</t>
  </si>
  <si>
    <t>bilaterálna spolupráca</t>
  </si>
  <si>
    <t>Swiss National Science Foundation</t>
  </si>
  <si>
    <t>17.10.2014</t>
  </si>
  <si>
    <t>CircUse Circular  Flow Land Use Management</t>
  </si>
  <si>
    <t>2CEI74P4</t>
  </si>
  <si>
    <t>Interreg</t>
  </si>
  <si>
    <t>Interreg SK-AT, JTS Vienna</t>
  </si>
  <si>
    <t>Petríková, Dagmar, doc. PhDr. PhD.</t>
  </si>
  <si>
    <t>dofinancovanie projektu na základe zúčtovania</t>
  </si>
  <si>
    <t>AKK - European Regional Development Fund  Alpen - karpaten Korridors  Centrope</t>
  </si>
  <si>
    <t>AKK Centrope N00054</t>
  </si>
  <si>
    <t>Finka, Maroš, prof. Ing. arch. PhD., Ondrejička, Vladimír, Ing. PhD.</t>
  </si>
  <si>
    <t>Tools for Transnational Innovation Support in Centrope (Akronym projektu: Centrope_tt)</t>
  </si>
  <si>
    <t>1CE008P1</t>
  </si>
  <si>
    <t>-</t>
  </si>
  <si>
    <t>Central Europe (ERDF - Európsky fond regionálneho rozvoja)</t>
  </si>
  <si>
    <t>Lead partner projektu - Ecoplus, Niederosterreichs Wirtschaftsagentur, GmbH (Rakúsko) - prostredníctvom JTS (Spoločný technický sekretariát vo Viedni)</t>
  </si>
  <si>
    <t>Subsidy Contract: 26.3.2009
Partnership Agreement: 
12.6.2009</t>
  </si>
  <si>
    <t>Bednárová Lenka, Ing. PhD. (v čase riešenia projektu: 
Ing. Lenka Mikulíková)</t>
  </si>
  <si>
    <t>Projekt sa nerealizoval na fakulte, ale na pracovisku: 
Univerzitný technologický inkubátor STU 
Ide o refundáciu vo výške 85 % výdavkov z ERDF (15 % bolo spolufinancovanie z vlastných zdrojov inkubátora  z podnikateľskej činnosti, ktoré nie sú v uvedenej sume zahrnuté)</t>
  </si>
  <si>
    <t>Network for Master training in technologies of water resources management</t>
  </si>
  <si>
    <t>159311-Tempus –IT –Tempus -JPCR-NETWATER</t>
  </si>
  <si>
    <t>EU - Tempus Tacis</t>
  </si>
  <si>
    <t>EU Commission</t>
  </si>
  <si>
    <t xml:space="preserve">Kriš Jozef, Prof. Ing. PhD.,  </t>
  </si>
  <si>
    <t>http://netwater.tstu.ru                     koordinátor: prof. Gustavo Capannelli, Univerzita v Janove – Universita degli Studi di Genova (USG), Italia,web: http://netwater.tstu.ru</t>
  </si>
  <si>
    <t>Documentation for Quality Assurance of Study Programmes</t>
  </si>
  <si>
    <t>517340-TEMPUS-1-2011-1-IT-TEMPUS-SMGR</t>
  </si>
  <si>
    <t xml:space="preserve">Jankovichová Eva, doc. Ing. PhD.,  </t>
  </si>
  <si>
    <t>http://europa.eu.int/comm/education/programmes/tempus/index_en.html, https://www.facebook.com/Q4LET/posts/633187346724393koordinátor prof. Alfredo Squarzoni, Univerzita v Janove – Universita degli Studi di Genova (USG), Italia</t>
  </si>
  <si>
    <t>Modernizing University Governance and Management in Libya</t>
  </si>
  <si>
    <t xml:space="preserve"> 530720 - Tempus -1- 2012 -ES - JPGR - UNIGOV</t>
  </si>
  <si>
    <t>Petráš Dušan, prof. Ing. PhD.</t>
  </si>
  <si>
    <t>http://www.tempus-unigov.eu/, http://www.svf.stuba.sk/sk/diani-na-svf/o-diani-na-svf/projekt-tempus-unigov.html?page_id=5498</t>
  </si>
  <si>
    <t>EQUASP- Online documentation for Quality Assurance of Study Programmes</t>
  </si>
  <si>
    <t>543727-TEMPUS-1-2013-1IT-SMGR</t>
  </si>
  <si>
    <t>Gašparík Jozef, prof. Ing. PhD.</t>
  </si>
  <si>
    <t>http://equasp.tstu.ru/</t>
  </si>
  <si>
    <t>BESTILE - Best Practice for Installation Ceramic, Glass and Stone Tile</t>
  </si>
  <si>
    <t>LLP LdV Transfér Inovácií</t>
  </si>
  <si>
    <t>EU - Leonardo</t>
  </si>
  <si>
    <t>http://www.svf.stuba.sk/sk/medzinarodne-aktivity/program-celozivotneho-vzdelavania/projekt-bestile.html?page_id=5493</t>
  </si>
  <si>
    <t>Vocal Medical – Vocationally Oriented Culture and Language in the MES</t>
  </si>
  <si>
    <t>LLP/ LdV/TOI/2013/IRL-506</t>
  </si>
  <si>
    <t>Špildová Dagmar, PhDr.</t>
  </si>
  <si>
    <t>http://www.svf.stuba.sk/sk/medzinarodne-aktivity/program-celozivotneho-vzdelavania/vocal-medical.html?page_id=5492</t>
  </si>
  <si>
    <t>Central Europe Repair &amp; Re-use Centres and Networks</t>
  </si>
  <si>
    <t>3CE278P3</t>
  </si>
  <si>
    <t>Central Europe</t>
  </si>
  <si>
    <t>CE</t>
  </si>
  <si>
    <t>On-Line Learning Modules for Waste treatment, Waste disposal and Waste recycling</t>
  </si>
  <si>
    <t>Leonardo</t>
  </si>
  <si>
    <t>V4 Green energy platform</t>
  </si>
  <si>
    <t>Masaryk Michal, doc. Ing. PhD.</t>
  </si>
  <si>
    <t>Sitový filter</t>
  </si>
  <si>
    <t>ECT s.r.o., Praha</t>
  </si>
  <si>
    <t>Chmela Kazimír, Ing.</t>
  </si>
  <si>
    <t>IMProVET- Innovative Methodology for Promising VET Areas</t>
  </si>
  <si>
    <t>CZ/11/LLP-LdV/TOI/134011</t>
  </si>
  <si>
    <t>Leonardo da Vinci - PLM</t>
  </si>
  <si>
    <t>Európska konisia</t>
  </si>
  <si>
    <t xml:space="preserve">prof. Ing. Pavol Podhradský, PhD. </t>
  </si>
  <si>
    <t>De-identification for privacy protection in multimedia content</t>
  </si>
  <si>
    <t>COST IC1206</t>
  </si>
  <si>
    <t>COST Action</t>
  </si>
  <si>
    <t>Universidad de Vigo</t>
  </si>
  <si>
    <t>8/2013</t>
  </si>
  <si>
    <t xml:space="preserve">doc. Ing. Anna Přibilová, PhD. </t>
  </si>
  <si>
    <t>Renewable Energy Studies in Western Balkan Countries</t>
  </si>
  <si>
    <t xml:space="preserve">Universität Hohenheim </t>
  </si>
  <si>
    <t>Laboratórium všeobecnej chemickej a potravinárskej technológie a študijné programy pre odbory „anorganická technológia“ a „metalurgia“ Kábulskej polytechnickej univerzity.</t>
  </si>
  <si>
    <t>SAMRS/2013/AFG/01/02</t>
  </si>
  <si>
    <t>Národný program oficiálnej rozvojovej pomoci SR-SlovakAid</t>
  </si>
  <si>
    <t xml:space="preserve">Slovenská agentúra pre medzinárodnú rozvojovú spoluprácu </t>
  </si>
  <si>
    <t>Haydary Juma, doc. Ing. PhD.</t>
  </si>
  <si>
    <t>Laboratórium základných bioprocesov pre analýzu potravín na Heratskej univerzite.</t>
  </si>
  <si>
    <t>SAMRS/2014/AFG/01/01</t>
  </si>
  <si>
    <t>Transfer of qualifications and learning standards in plastic sector</t>
  </si>
  <si>
    <t>[LPP LINK Generated No]-2013-1-SK1-LEO05-06359</t>
  </si>
  <si>
    <t>Lifelong Learning Programme (Leonardo da Vinci)</t>
  </si>
  <si>
    <t>Slovenský plastikársky klaster, Nitra - kontraktor</t>
  </si>
  <si>
    <t>Hudec Ivan, prof. Ing. PhD.</t>
  </si>
  <si>
    <t>Zlepšovanie účinnosti výučby v chemickoinžinierskom vzdelávaní</t>
  </si>
  <si>
    <t>539959-LLP-1-2013-1-UK-ERASMUS-EQR</t>
  </si>
  <si>
    <t>University of Newcastle, United Kingdom - kontraktor</t>
  </si>
  <si>
    <t>Polakovič Milan, prof. Ing. PhD.</t>
  </si>
  <si>
    <t xml:space="preserve">Kooperatívne interakcie v systémoch spinového prechodu tuhej fázy </t>
  </si>
  <si>
    <t>DAAD</t>
  </si>
  <si>
    <t>Boča Roman, prof. Ing. drSc.</t>
  </si>
  <si>
    <t>Zmluva je podpísana na úrovni STU</t>
  </si>
  <si>
    <t>100 years - WWI</t>
  </si>
  <si>
    <t>No. 21320072</t>
  </si>
  <si>
    <t>Dzivák Jozef, Ing.</t>
  </si>
  <si>
    <t>OIKOnet - A global multidisciplinary network on housing research and learning</t>
  </si>
  <si>
    <t>539369-LLP1-2013-1-ES-ERASMUS</t>
  </si>
  <si>
    <t>Lifelong Learning Programme - Erasmus Virtual Campus</t>
  </si>
  <si>
    <t>Európska komisia Education and Training</t>
  </si>
  <si>
    <t>Viera Joklová, doc. Ing. arch. PhD.</t>
  </si>
  <si>
    <t>Študijná cesta, workshop Weimar - Dessau</t>
  </si>
  <si>
    <t>Bátor Jozef, Ing. arch., PhD.</t>
  </si>
  <si>
    <t>Tvorivá dielňa Berlín</t>
  </si>
  <si>
    <t>1290/2014</t>
  </si>
  <si>
    <t>KU LEUVEN</t>
  </si>
  <si>
    <t>Topoľčanská Mária, Ing. arch., PhD.</t>
  </si>
  <si>
    <t>Reworking the Enegies of Modern Movement</t>
  </si>
  <si>
    <t>0501/0034/13</t>
  </si>
  <si>
    <t>Lifelong Learning Programme  - Erasmus Intensive Programme 2012-2013</t>
  </si>
  <si>
    <t>Moravčíková Henrieta, prof. Ing. arch. Dr.</t>
  </si>
  <si>
    <t>CIII-PL-0033-09-1314</t>
  </si>
  <si>
    <t>SAIA Bratislava</t>
  </si>
  <si>
    <t>Velíšek Karol, prof., Ing., CSc.</t>
  </si>
  <si>
    <t>CIII-RO-0202-07-1314-M-70859</t>
  </si>
  <si>
    <t>Šimúnová Michala, Ing.</t>
  </si>
  <si>
    <t>CIII-RO-0202-07-1314</t>
  </si>
  <si>
    <t>CIII-PL-0701-02-1314</t>
  </si>
  <si>
    <t>Ružarovský Roman, Ing., PhD.</t>
  </si>
  <si>
    <t>Holubek Radovan, Ing., PhD.</t>
  </si>
  <si>
    <t>CIII-RO-0202-07-1314-M-71795</t>
  </si>
  <si>
    <t>Košťál Peter, doc. Ing. PhD.</t>
  </si>
  <si>
    <t>CIII-RO-0013-09-1314</t>
  </si>
  <si>
    <t>CIII-RO-0013-09-1314-M-70789</t>
  </si>
  <si>
    <t xml:space="preserve">Tóth Dávid, Ing. </t>
  </si>
  <si>
    <t xml:space="preserve">Steinhauser Jozef, Ing. </t>
  </si>
  <si>
    <t>CIII-RS-0304-06-1314-M-70777</t>
  </si>
  <si>
    <t xml:space="preserve">Hankeová Nadežda, Ing. </t>
  </si>
  <si>
    <t>Velíšek Karol, prof.h.c. prof.Ing. , CSc.</t>
  </si>
  <si>
    <t>CIII-RS-0304-06-1314</t>
  </si>
  <si>
    <t>Pecháček František, doc.Ing. , PhD.</t>
  </si>
  <si>
    <t>CIII-RO-0013-09-1314-M-70779</t>
  </si>
  <si>
    <t xml:space="preserve">Čičmancová Lenka, Ing. </t>
  </si>
  <si>
    <t>CIII-RO-0202-07-1314-M-70868</t>
  </si>
  <si>
    <t xml:space="preserve">Šimúnová Michala, Ing. </t>
  </si>
  <si>
    <t>CIII-PL-0701-02-1314-M-70857</t>
  </si>
  <si>
    <t>CIII-RO-0202-07-1314-M-71806</t>
  </si>
  <si>
    <t>CIII-PL-0033-09-1314-M-71794</t>
  </si>
  <si>
    <t>Košťál Peter, doc.Ing. , PhD.</t>
  </si>
  <si>
    <t>CII-PL-0007-09-1314</t>
  </si>
  <si>
    <t>Šugár Peter, prof.Ing. , CSc.</t>
  </si>
  <si>
    <t>CIII-SI-0206-07-1314-M-71792</t>
  </si>
  <si>
    <t>Ružarovský Roman, Ing. , PhD.</t>
  </si>
  <si>
    <t>CIII-PL-0701-02-1314-M-71199</t>
  </si>
  <si>
    <t>CIII-SI-0206-07-1314-M-70855</t>
  </si>
  <si>
    <t>Sobrino Daynier Rolando, Ing., PhD.</t>
  </si>
  <si>
    <t>CIII-PL-0033-09-1314-M-70861</t>
  </si>
  <si>
    <t>CIII-RS-0304-06-1314-M-70837</t>
  </si>
  <si>
    <t>CIII-RO-0202-07-1314-M78578</t>
  </si>
  <si>
    <t>CIII-RS-0304-07-1415</t>
  </si>
  <si>
    <t>CIII-PL-0033-10-1415-M-77102</t>
  </si>
  <si>
    <t>CIII-RO-0013-10-1415-M-76699</t>
  </si>
  <si>
    <t>CIII-RO-0202-08-1415-M-77566</t>
  </si>
  <si>
    <t>CIII-PL-0033-09-1415</t>
  </si>
  <si>
    <t>CIII-PL-0701-03-1415-M-78492</t>
  </si>
  <si>
    <t>Irgolič Tomaž, B.Sc.</t>
  </si>
  <si>
    <t>TU Maribor</t>
  </si>
  <si>
    <t>Paulič Matej, B.Sc.</t>
  </si>
  <si>
    <t>Močnik David, B.Sc.</t>
  </si>
  <si>
    <t>Alic Carmen</t>
  </si>
  <si>
    <t>TU Hunedoara</t>
  </si>
  <si>
    <t>Holešovský František</t>
  </si>
  <si>
    <t>UJEB Ústí nad Labem</t>
  </si>
  <si>
    <t xml:space="preserve">Popa Marcel Sabin, prof. </t>
  </si>
  <si>
    <t>Univerzita Cluj - Napoca</t>
  </si>
  <si>
    <t xml:space="preserve">Popa Monika, prof. </t>
  </si>
  <si>
    <t>Ripa Minodora</t>
  </si>
  <si>
    <t>Univerzita Galati</t>
  </si>
  <si>
    <t xml:space="preserve">Dragoi Mircea - Viorel, prof. </t>
  </si>
  <si>
    <t>Univerzita Brašov</t>
  </si>
  <si>
    <t>Oancea Gheorghe</t>
  </si>
  <si>
    <t>Filip Alexandru</t>
  </si>
  <si>
    <t>Lobontiu Gabriela</t>
  </si>
  <si>
    <t>TU Baia Mare</t>
  </si>
  <si>
    <t>Petrovan Adrian</t>
  </si>
  <si>
    <t>CIII-PL-0007-09-1314</t>
  </si>
  <si>
    <t xml:space="preserve">Iliuta Virgil, Ing. </t>
  </si>
  <si>
    <t>University of Galati</t>
  </si>
  <si>
    <t>Mazuru Sergiu, prof. , PhD.</t>
  </si>
  <si>
    <t>Univerzita Kišinev</t>
  </si>
  <si>
    <t>Stingaci Ion, PhD.</t>
  </si>
  <si>
    <t>CIII-RO-0058-06-1314</t>
  </si>
  <si>
    <t xml:space="preserve">Borzan Cristina Stefana, Ing. </t>
  </si>
  <si>
    <t>TU Cluj- Napoca</t>
  </si>
  <si>
    <t>Náprstková Nataša, Ing. , PhD.</t>
  </si>
  <si>
    <t>Ceclan Vasile Adrian</t>
  </si>
  <si>
    <t>CIII-SI-0206-07-1314</t>
  </si>
  <si>
    <t xml:space="preserve">Hadžistevič Miodrag, prof. </t>
  </si>
  <si>
    <t>TU Novi Sad</t>
  </si>
  <si>
    <t xml:space="preserve">Suzic Nikola, Mgr. </t>
  </si>
  <si>
    <t>Sremcev Nemanja</t>
  </si>
  <si>
    <t xml:space="preserve">Ungureanu Miorita, prof. </t>
  </si>
  <si>
    <t xml:space="preserve">Crisan Liviu Adrian, prof. </t>
  </si>
  <si>
    <t>Pop Grigore Marian, Ing. , PhD.</t>
  </si>
  <si>
    <t xml:space="preserve">Matras Andrzej, Dr.Ing. </t>
  </si>
  <si>
    <t xml:space="preserve">UT Cracow </t>
  </si>
  <si>
    <t>CIII-RO-013-10-1415</t>
  </si>
  <si>
    <t xml:space="preserve">Luca Alina, Ing. </t>
  </si>
  <si>
    <t xml:space="preserve">Popan Alexandru, Ing. </t>
  </si>
  <si>
    <t xml:space="preserve">Brindasu Dan Paul, prof.Dr.Ing. </t>
  </si>
  <si>
    <t>Univerzita Sibiu</t>
  </si>
  <si>
    <t>Beju Livia Dana, Ing. , PhD.</t>
  </si>
  <si>
    <t>CIII-BG-0613-04-1415-M-77312</t>
  </si>
  <si>
    <t>Stoev Lachezar, doc. , PhD.</t>
  </si>
  <si>
    <t>University of Sofia</t>
  </si>
  <si>
    <t>Yordanov Yordan</t>
  </si>
  <si>
    <t>Gyenge Csaba</t>
  </si>
  <si>
    <t>Blogojevic Mirko, Ing. , PhD.</t>
  </si>
  <si>
    <t>Univerzita Kragujevac</t>
  </si>
  <si>
    <t xml:space="preserve">Miletic Ivan, Ing. </t>
  </si>
  <si>
    <t>Costea Ancuta</t>
  </si>
  <si>
    <t>CIII-PL-0701-03-1415</t>
  </si>
  <si>
    <t>Popa Marcel</t>
  </si>
  <si>
    <t>Bojic Savo, Ing. , PhD.</t>
  </si>
  <si>
    <t>University of Novi Sad</t>
  </si>
  <si>
    <t>Zlokolica Miodrag</t>
  </si>
  <si>
    <t xml:space="preserve">Knezevic Ivan, Ing. </t>
  </si>
  <si>
    <t>Vytvoření strukturované databáze výsledků Národních srovnávacích zkoušek (NSZ)</t>
  </si>
  <si>
    <t>ZOD 20/2014</t>
  </si>
  <si>
    <t>Scio.cz, s.r.o.</t>
  </si>
  <si>
    <t>doc. Mgr. Daniela Chudá, PhD.</t>
  </si>
  <si>
    <t>Future Education and Training in Computing: How to support learning at anytime anywhere</t>
  </si>
  <si>
    <t>539461-LLP-1-2013-1-BG-ERASMUS-ENW</t>
  </si>
  <si>
    <t>Lifelong Learning</t>
  </si>
  <si>
    <t>Education, Audiovisual and Culture Executive Agency</t>
  </si>
  <si>
    <t xml:space="preserve">Koordinátor projektu: Angel Kanchev University of Ruse, Bulgaria </t>
  </si>
  <si>
    <t>Aj ty v IT</t>
  </si>
  <si>
    <t>dar.zmluva 72/2013</t>
  </si>
  <si>
    <t>Morgan Stanley Hungary Analytics Ltd.</t>
  </si>
  <si>
    <t>RegPol  Socio-ekonomické a politické odozvy na regionálnu polarizáciu v strednej a východnej Európe</t>
  </si>
  <si>
    <t>FP7 Marie Curie ITN</t>
  </si>
  <si>
    <t xml:space="preserve">Finka, Maroš, prof. Ing. arch. PhD., Ondrejička, Vladimír, Ing. PhD.   </t>
  </si>
  <si>
    <t xml:space="preserve">University Educators for Sustainable Development (UE4SD) </t>
  </si>
  <si>
    <t>540051-LLP-1-2013-1-UK-ERASMUS-ENW</t>
  </si>
  <si>
    <t>12.12.2013</t>
  </si>
  <si>
    <t>Fnka Maroš, prof.</t>
  </si>
  <si>
    <t>Developing and Adapting Professional Programs for Energy Efficiency in the Western Balkans (DAPEEWB)</t>
  </si>
  <si>
    <t>543782-TEMPUS-1-2013-1-L-TEMPUS-JPCR</t>
  </si>
  <si>
    <t>URBAN INNOVATIONS NETWORK</t>
  </si>
  <si>
    <t>CIII-SK-0606-04-1415</t>
  </si>
  <si>
    <t>Brownfield Regeneration Know-How Transfer</t>
  </si>
  <si>
    <t>SAAIAC 113101614</t>
  </si>
  <si>
    <t>SAAIAC</t>
  </si>
  <si>
    <t>Petríková Dagmar, doc. PhDr. PhD.</t>
  </si>
  <si>
    <t>Mobility študentov a zamestnancov vysokých škôl</t>
  </si>
  <si>
    <t>13201-1037/BRATISL01</t>
  </si>
  <si>
    <t>Slovenská akademická asociácia pre medzinárodnú spoluprácu</t>
  </si>
  <si>
    <t>Ing. Tatiana Žemberyová</t>
  </si>
  <si>
    <t>Rektorát STU</t>
  </si>
  <si>
    <t>Multilateral Education and Interdisciplinary Approach in European Context</t>
  </si>
  <si>
    <t xml:space="preserve">13203-1048/BRATISL01 </t>
  </si>
  <si>
    <t>Ing. arch. Laura Gressnerova, PhD.</t>
  </si>
  <si>
    <t>2014-1-SK01-KA103-000373</t>
  </si>
  <si>
    <t>Network for Innovation in Career Counselling and Guidance in Europe</t>
  </si>
  <si>
    <t>527992-LLP-1-2012-DE-ERASMUS-ENW</t>
  </si>
  <si>
    <t>Lifelong Learning Programme</t>
  </si>
  <si>
    <t>Ruprecht-Karls-Universität Heidelberg</t>
  </si>
  <si>
    <t>REALITY_Research Cooperation of European and Latin American Universities in Innovation Technologies</t>
  </si>
  <si>
    <t>372556-1-2012-1-SK-ERA MUNDUS-EMA3</t>
  </si>
  <si>
    <t>Ekonomická univerzita Bratislava</t>
  </si>
  <si>
    <t>doc. Ing.František Horňák, PhD.</t>
  </si>
  <si>
    <t>Realizácia postgraduálneho univerzitného kurzu Professional Master of Business Administartion (MBA) so zameraním na automobilový priemysel v regióne strednej Európy (CENTROPE)</t>
  </si>
  <si>
    <t>N_AC_00036</t>
  </si>
  <si>
    <t>Program cezhraničnej spolupráce Slovensko - Rakúsko 2007 - 2013</t>
  </si>
  <si>
    <t>EK (JTS) plus národné spolufinancovanie 10%</t>
  </si>
  <si>
    <t>Lešinský, Ján, doc. Ing., CSc.</t>
  </si>
  <si>
    <t>Rektorát STU (Inštitút celoživotného vzdelávania)</t>
  </si>
  <si>
    <t>The Voice of Research Administrators - Building a Network of Administrative Excellence – BESTPRAC</t>
  </si>
  <si>
    <t>TN1302</t>
  </si>
  <si>
    <t>Európska komisia prostredníctvom TU Viedeň</t>
  </si>
  <si>
    <t>Búciová Mária, Ing. Mgr.</t>
  </si>
  <si>
    <t>INNOVMAT - Zriadenie cezhraničnej platformy technologického transferu zameraného na aplikáciu progresívnych technických materiálov v regióne Viedeň - Bratislava</t>
  </si>
  <si>
    <t>N_00081</t>
  </si>
  <si>
    <t>SK - AT</t>
  </si>
  <si>
    <t>Európska komisia (Joint Technical Secretariat) + Ministerstvo pôdohospodárstva SR</t>
  </si>
  <si>
    <t>Mihalik Miroslav, Ing.</t>
  </si>
  <si>
    <t>Rektorát STU, financovanie 85 % z EK + 10 % financovanie z národných zdrojov</t>
  </si>
  <si>
    <t>Idealist2014 - Trans-national cooperation among ICT NCPs</t>
  </si>
  <si>
    <t>Grant agreement no: 288598</t>
  </si>
  <si>
    <t>7. rámcový program</t>
  </si>
  <si>
    <t>Európska komisia prostredníctvom koordinátora DLR</t>
  </si>
  <si>
    <t>Integrovaný manažérsky systém ISO 9001,OHSAS 18001</t>
  </si>
  <si>
    <t>PN92</t>
  </si>
  <si>
    <t>Správa bytov-SK s.r.o.</t>
  </si>
  <si>
    <t>Gašparík Jozef,prof.Ing.PhD.</t>
  </si>
  <si>
    <t>Systém manažérstva kvality podľa STN EN ISO 9001:2009</t>
  </si>
  <si>
    <t>PN91</t>
  </si>
  <si>
    <t>VM PROJEKT s.r.o.</t>
  </si>
  <si>
    <t>Ekonomicko-manažérske a propagačné práce pre potreby IAARC</t>
  </si>
  <si>
    <t>PM78</t>
  </si>
  <si>
    <t>IAARC</t>
  </si>
  <si>
    <t>Analytický posudok</t>
  </si>
  <si>
    <t>PN90</t>
  </si>
  <si>
    <t>Expertné posúdenie dlažobných prvkov</t>
  </si>
  <si>
    <t>PO39</t>
  </si>
  <si>
    <t>Endorfine s.r.o.</t>
  </si>
  <si>
    <t>Skúšky kameniva frakcie na obrusnosť</t>
  </si>
  <si>
    <t>PK87</t>
  </si>
  <si>
    <t>TSÚs Bratislava</t>
  </si>
  <si>
    <t>Priechodský Vladimír,Ing.,PhD.</t>
  </si>
  <si>
    <t>Odber a odskúšanie vzoriek betónu</t>
  </si>
  <si>
    <t>PM76</t>
  </si>
  <si>
    <t>Projkon s.r.o.</t>
  </si>
  <si>
    <t>Výsledky skúšok modulu pružnosti kameňa</t>
  </si>
  <si>
    <t>PM90</t>
  </si>
  <si>
    <t>Stachema Bratislava a.s.</t>
  </si>
  <si>
    <t>Výsledky skúšok v tlaku valcových skúšobných telies</t>
  </si>
  <si>
    <t>PM87</t>
  </si>
  <si>
    <t>Určenie zostatkovej životnosti stav.projektov</t>
  </si>
  <si>
    <t>PM24</t>
  </si>
  <si>
    <t>OLO a.s.</t>
  </si>
  <si>
    <t>Výsledky skúšok ocelových valcov</t>
  </si>
  <si>
    <t>PN05</t>
  </si>
  <si>
    <t>Applied Precision s.r.o.</t>
  </si>
  <si>
    <t>Výsledky z merania homogenity 1 stĺpa na stavbe Panorama City</t>
  </si>
  <si>
    <t>PM97</t>
  </si>
  <si>
    <t>Chemkostav a.s.</t>
  </si>
  <si>
    <t>Skúšky kociek na stavbe Jakubovo nám.</t>
  </si>
  <si>
    <t>PN04</t>
  </si>
  <si>
    <t>SkyBau s.r.o.</t>
  </si>
  <si>
    <t>Výsledky skúšok modulu pružnosti  penobetónu</t>
  </si>
  <si>
    <t>PN11</t>
  </si>
  <si>
    <t>Sircontec s.r.o.</t>
  </si>
  <si>
    <t>Výsledky skúšok zmrašťovania betónu po 90 dňoch</t>
  </si>
  <si>
    <t>PN14</t>
  </si>
  <si>
    <t>Výsledky skúšok pevnosti betónu na dodaných vrtoch</t>
  </si>
  <si>
    <t>PN25</t>
  </si>
  <si>
    <t>TPA s.r.o.</t>
  </si>
  <si>
    <t>Skúšky kociek na stavbe Obytná zóna Brižitie</t>
  </si>
  <si>
    <t>PM02</t>
  </si>
  <si>
    <t>Skúšky zmrašťovania betónu</t>
  </si>
  <si>
    <t>PN33</t>
  </si>
  <si>
    <t>Bauchémia T.B. s.r.o.</t>
  </si>
  <si>
    <t>Skúšky vodotesnosti betónu</t>
  </si>
  <si>
    <t>PN36</t>
  </si>
  <si>
    <t>ZIPP Bratislava</t>
  </si>
  <si>
    <t>Výsledky skúšok pevnosti a modulu pružnosti betónu</t>
  </si>
  <si>
    <t>PN39</t>
  </si>
  <si>
    <t>Vertical Industrial a.s.</t>
  </si>
  <si>
    <t>Diagnostika 4 ks stien pre A147/1 na EMO 34</t>
  </si>
  <si>
    <t>PL30</t>
  </si>
  <si>
    <t>Inžinierske stavby, a.s.</t>
  </si>
  <si>
    <t>Výsledky skúšok prídržnosti a náterov na stavbe v AE Mochovce</t>
  </si>
  <si>
    <t>PM30</t>
  </si>
  <si>
    <t>Chladiace veže Bohunice</t>
  </si>
  <si>
    <t>Skúšky kociek zo stavby PS Domino, nájomné byty</t>
  </si>
  <si>
    <t>PN40</t>
  </si>
  <si>
    <t>Merania a protokoly zo skúšok</t>
  </si>
  <si>
    <t>PN18</t>
  </si>
  <si>
    <t>Alpin Real Slovakia</t>
  </si>
  <si>
    <t>Statický prieskum obyt.domu na Kalinčiakovej</t>
  </si>
  <si>
    <t>PN42</t>
  </si>
  <si>
    <t>Najkrajšie bývanie s.r.o.</t>
  </si>
  <si>
    <t>Diagnostika bazénu Sina v Trenč.Tepliciach</t>
  </si>
  <si>
    <t>PM88</t>
  </si>
  <si>
    <t>Diagnostika nosných konštrukcií objektu CC5 v Slovnafte</t>
  </si>
  <si>
    <t>PN20</t>
  </si>
  <si>
    <t>SES Energoprojekt, s.r.o.</t>
  </si>
  <si>
    <t>Meranie kmitania hist.hradieb Dolné bašty v Trnave</t>
  </si>
  <si>
    <t>PM41</t>
  </si>
  <si>
    <t>Výsledky skúšok betónu stĺpov poterov na fragmentoch</t>
  </si>
  <si>
    <t>PN66</t>
  </si>
  <si>
    <t>Caarnie s.r.o.</t>
  </si>
  <si>
    <t>Výsledky skúšok materiálu AKUFLAT</t>
  </si>
  <si>
    <t>PN69</t>
  </si>
  <si>
    <t>Skúšky vyhodnotenia pevnosti muriva skladu na Pribinovej ul.</t>
  </si>
  <si>
    <t>PN67</t>
  </si>
  <si>
    <t>Prodis plus s.r.o.</t>
  </si>
  <si>
    <t>Skúšky pevnosti betónu 140502-03/05-07</t>
  </si>
  <si>
    <t>PN60</t>
  </si>
  <si>
    <t>Konti, a.s.</t>
  </si>
  <si>
    <t>PO11</t>
  </si>
  <si>
    <t>Výsledky skúšok pevnosti betónu</t>
  </si>
  <si>
    <t>PO01</t>
  </si>
  <si>
    <t>iwtech s.r.o.</t>
  </si>
  <si>
    <t>Skúšky pevnoswti na dodaných fragmentoch muriva RD Oščadnica</t>
  </si>
  <si>
    <t>PO12</t>
  </si>
  <si>
    <t>Seas Trade s.r.o.</t>
  </si>
  <si>
    <t>Statický prieskum na Mýtnej v Bratislave</t>
  </si>
  <si>
    <t>PN80</t>
  </si>
  <si>
    <t>Willow, s.r.o.</t>
  </si>
  <si>
    <t>Skúšky pevnosti betónu a prídržnosti náteru vo VE Madunice</t>
  </si>
  <si>
    <t>PN78</t>
  </si>
  <si>
    <t>Energoterm a.s.</t>
  </si>
  <si>
    <t>Diagnostika nosých konštrukcií objektu CC5 v Slovnafte</t>
  </si>
  <si>
    <t>PN88</t>
  </si>
  <si>
    <t>Výsledky mechanických skúšok materiálov stavby IPR EMO 49900</t>
  </si>
  <si>
    <t>PN56</t>
  </si>
  <si>
    <t>Statický prieskum polyf.objektu na Žilinskej ul. v Bratislave</t>
  </si>
  <si>
    <t>PL04</t>
  </si>
  <si>
    <t>AKJ s.r.o.</t>
  </si>
  <si>
    <t>Monitoring vibrácií kostola na Žižkovej ul, v Bratislave</t>
  </si>
  <si>
    <t>PN96</t>
  </si>
  <si>
    <t>Gefos Slovakia s.r.o.</t>
  </si>
  <si>
    <t>Skúšky pevnosti tehál a malty na stavbe Kostol v obci Láb</t>
  </si>
  <si>
    <t>PO54</t>
  </si>
  <si>
    <t>Statická kancelária,s.r.o.</t>
  </si>
  <si>
    <t>Skúšky pevnosti betónu v tlaku na valcoch</t>
  </si>
  <si>
    <t>PO32</t>
  </si>
  <si>
    <t>Skúšky pevnosti a modulu pružnosti betónu</t>
  </si>
  <si>
    <t>PO40</t>
  </si>
  <si>
    <t>Skúšky na zameranie vlhkosti na objekte Dominant v Petržalke</t>
  </si>
  <si>
    <t>PM35</t>
  </si>
  <si>
    <t>Stav.a znalecká organizácia</t>
  </si>
  <si>
    <t>Výsledky skúšok pevnosti v tlaku a objemovej hmotnosti</t>
  </si>
  <si>
    <t>PL93</t>
  </si>
  <si>
    <t>PM62</t>
  </si>
  <si>
    <t>TPA Bratislava</t>
  </si>
  <si>
    <t>Diagnostika BAT šachty na Hraničnej ul v Bratislave</t>
  </si>
  <si>
    <t>PM65</t>
  </si>
  <si>
    <t>Bergamon, a.s.</t>
  </si>
  <si>
    <t>Sken trupu a strojovne lode</t>
  </si>
  <si>
    <t>PM92</t>
  </si>
  <si>
    <t>M&amp;P s.r.o.</t>
  </si>
  <si>
    <t>Kyrinovič Peter,Ing.,PhD.</t>
  </si>
  <si>
    <t>Geodetické meranie posunov</t>
  </si>
  <si>
    <t>PO24</t>
  </si>
  <si>
    <t>Geodetické meranie posunov a pretvorení Príst.mosta v Bratislave</t>
  </si>
  <si>
    <t>PN83</t>
  </si>
  <si>
    <t>Sken šachtových pecí v závode Carmeuse Slavec</t>
  </si>
  <si>
    <t>PM68</t>
  </si>
  <si>
    <t>Expertízne posúdenie založenia stožiaru</t>
  </si>
  <si>
    <t>PM83</t>
  </si>
  <si>
    <t>TLP</t>
  </si>
  <si>
    <t>Slávik Ivan,doc.Ing.PhD.</t>
  </si>
  <si>
    <t>Posúdenie projektovej dokumentácie</t>
  </si>
  <si>
    <t>PM81</t>
  </si>
  <si>
    <t>Kopecký Miloslav,doc.RNDr.,PhD.</t>
  </si>
  <si>
    <t>Analýza príčin porušenia svahu zárezu</t>
  </si>
  <si>
    <t>PM80</t>
  </si>
  <si>
    <t>Zhodnotenie realizovateľnosti zárezu v aktívnom zosuvnom území</t>
  </si>
  <si>
    <t>PN94</t>
  </si>
  <si>
    <t>Sanácia plynovodu DN 1200</t>
  </si>
  <si>
    <t>PN48</t>
  </si>
  <si>
    <t>Eustream a.s.</t>
  </si>
  <si>
    <t>Monitoring svahu želez.zárezu a návrh monitoringu po stavbe</t>
  </si>
  <si>
    <t>PN68</t>
  </si>
  <si>
    <t>Železničné staviteľstvo</t>
  </si>
  <si>
    <t>Inžiniersko-geologický posudok pre stavbu D1 Jánovce-Jablonov</t>
  </si>
  <si>
    <t>PN52</t>
  </si>
  <si>
    <t>Tubau a.s.</t>
  </si>
  <si>
    <t>Experimentálna analýza sprašovitých zemín z lokality Štúrovo</t>
  </si>
  <si>
    <t>PN37</t>
  </si>
  <si>
    <t>Inžiniersko-geologický posudok pre stavbu Dev.jazero-Zohor</t>
  </si>
  <si>
    <t>PN08</t>
  </si>
  <si>
    <t>Vypracovanie a dodanie dokumentácie DSP stavby</t>
  </si>
  <si>
    <t>PL36</t>
  </si>
  <si>
    <t>Dopravoprojekt a.s.</t>
  </si>
  <si>
    <t>Prevzatie výsledkov prác EKO/PI/IvFr/17</t>
  </si>
  <si>
    <t>PM95</t>
  </si>
  <si>
    <t>Ekosur</t>
  </si>
  <si>
    <t>Husár Ladislav,doc.Ing.PhD.</t>
  </si>
  <si>
    <t>Prevzatie výsledkov prác -kalibrácia meradla</t>
  </si>
  <si>
    <t>PM96</t>
  </si>
  <si>
    <t>Geotech s.r.o.</t>
  </si>
  <si>
    <t>Kalibrácia meradla</t>
  </si>
  <si>
    <t>PO19</t>
  </si>
  <si>
    <t>Spracovanie hydrologických podkladov o prietokoch a vývoji hladín vôd podzemných</t>
  </si>
  <si>
    <t>PN75</t>
  </si>
  <si>
    <t>Ocec Nitr.Streda</t>
  </si>
  <si>
    <t>Dušička Peter,prof.Ing.PhD.</t>
  </si>
  <si>
    <t>Diagnostické prehliadky premostení prepravnej siete eustream</t>
  </si>
  <si>
    <t>PJ66</t>
  </si>
  <si>
    <t>Návrh sanácie nízkeho krytia II.línie Beša</t>
  </si>
  <si>
    <t>PN32</t>
  </si>
  <si>
    <t>Implementácie a používanie eurokódov v SR</t>
  </si>
  <si>
    <t>PN46</t>
  </si>
  <si>
    <t>MDVaRR</t>
  </si>
  <si>
    <t>Baláž Ivan,prof.Ing.PhD.</t>
  </si>
  <si>
    <t>Statický návrh drevených konštrukcií objektu B13 HIPO ARÉNA</t>
  </si>
  <si>
    <t>PM57</t>
  </si>
  <si>
    <t>Magura Martin,Ing.Phd.</t>
  </si>
  <si>
    <t>Meranie parametrov vnútornej klímy a CO2</t>
  </si>
  <si>
    <t>PN06</t>
  </si>
  <si>
    <t>COOP Jednota</t>
  </si>
  <si>
    <t>Žilinský Juraj,doc.Ing.PhD.</t>
  </si>
  <si>
    <t>Výsledky meraní a protokoly zo skúšok</t>
  </si>
  <si>
    <t>Unčík Stanislav,prof.Ing.Phd.</t>
  </si>
  <si>
    <t>Spracovanie PD PSP dotlač paré: AUPARK Bratislava</t>
  </si>
  <si>
    <t>PJ90</t>
  </si>
  <si>
    <t>Makýš Peter,doc.Ing.PhD.</t>
  </si>
  <si>
    <t>Spracovanie PD PSP dotlač paré: AUPARK Bratislava P16 F/F1 POV</t>
  </si>
  <si>
    <t>PN53</t>
  </si>
  <si>
    <t>Vypracovanie projektu na akciu 141 Sídlo Matador</t>
  </si>
  <si>
    <t>PI71</t>
  </si>
  <si>
    <t>Vypracovanie stanovenia trvania stavby-manipulačné plochy</t>
  </si>
  <si>
    <t>PM06</t>
  </si>
  <si>
    <t>Horse Park a.s.</t>
  </si>
  <si>
    <t>Spracovanie POV Rozvoj závodu Pečivárne Sereď</t>
  </si>
  <si>
    <t>PN76</t>
  </si>
  <si>
    <t>Ing.Ľubomír Oláh</t>
  </si>
  <si>
    <t>Spracovanie projektu organizácie výstavby pre stavbu Južné mesto</t>
  </si>
  <si>
    <t>PO10</t>
  </si>
  <si>
    <t>Helika,s.r.o.</t>
  </si>
  <si>
    <t>Vypracovanie projektovej dokumentácie</t>
  </si>
  <si>
    <t>PM54</t>
  </si>
  <si>
    <t>Energoprojekty a.s.</t>
  </si>
  <si>
    <t>Vypracovanie projektuna akciu Polyfunkčný objekt Žilinská</t>
  </si>
  <si>
    <t>PI12</t>
  </si>
  <si>
    <t>Vypracovanie projektu na akciu Hotel City-Bratislava</t>
  </si>
  <si>
    <t>PH72</t>
  </si>
  <si>
    <t>Vypracovanie projektu na akciu Žilinská-Fáza 1. v stupni PSP</t>
  </si>
  <si>
    <t>PI13</t>
  </si>
  <si>
    <t>Vypracovanie projektu organizácie výstavby na akciu objekt Žilinská</t>
  </si>
  <si>
    <t>PJ17</t>
  </si>
  <si>
    <t>Spracovanie POV na akciu Hotel Luna Žiar nad Hronom</t>
  </si>
  <si>
    <t>PI51</t>
  </si>
  <si>
    <t>Spracovanie PD PSP na akciu Obchodné centrum Považská Bystrica</t>
  </si>
  <si>
    <t>Pasportizácia plôch a komunikácií v okolí stavby Prima Park Jašíkova</t>
  </si>
  <si>
    <t>PN38</t>
  </si>
  <si>
    <t>Metrostav Slovakia a.s.</t>
  </si>
  <si>
    <t>Juríček Ivan,doc.Ing.PhD.</t>
  </si>
  <si>
    <t>PM63</t>
  </si>
  <si>
    <t>Ryal tech.obch.kanc.</t>
  </si>
  <si>
    <t>Petráš Dušan,prof.Ing.Phd.</t>
  </si>
  <si>
    <t>Dopady energetickej legislatívy na EKM Trnava</t>
  </si>
  <si>
    <t>PN62</t>
  </si>
  <si>
    <t>Mesto Trnava</t>
  </si>
  <si>
    <t>Vypracovanie znaleckého posudku pre pozemok</t>
  </si>
  <si>
    <t>PN27</t>
  </si>
  <si>
    <t>Patriot Real s.r.o.</t>
  </si>
  <si>
    <t>Karel Ján,Ing,Phd.</t>
  </si>
  <si>
    <t>Zhodnotenie technického stavu areálu v Štrasburgu</t>
  </si>
  <si>
    <t>PN01</t>
  </si>
  <si>
    <t>MZV SR</t>
  </si>
  <si>
    <t>Znalecký posudok na stanovenie hodnoty nehnuteľnosti</t>
  </si>
  <si>
    <t>PM74</t>
  </si>
  <si>
    <t>Znalaecký posudok pre účely majetkoprávneho vysporiadania stavby</t>
  </si>
  <si>
    <t>PM75</t>
  </si>
  <si>
    <t>Znalecký posudok na stanovenie hodnoty stavebných prác</t>
  </si>
  <si>
    <t>PM86</t>
  </si>
  <si>
    <t>Enel</t>
  </si>
  <si>
    <t>Stanovenie jednorázovej náhrady o elektrických komunikáciach</t>
  </si>
  <si>
    <t>PN81</t>
  </si>
  <si>
    <t>Znalecký posudok na všeobecnú hodnotu pozemku</t>
  </si>
  <si>
    <t>PO25</t>
  </si>
  <si>
    <t>MK SR</t>
  </si>
  <si>
    <t>Stanovenie všeobecnej hodnoty 18 ks oceľových konštrukcií</t>
  </si>
  <si>
    <t>PM71</t>
  </si>
  <si>
    <t>OS Bratislava II</t>
  </si>
  <si>
    <t>Zrušenie a vysporiadanie spoluvlastníctva k nehnuteľnosti</t>
  </si>
  <si>
    <t>PL84</t>
  </si>
  <si>
    <t>OS Bratislava I</t>
  </si>
  <si>
    <t>Posudok pre pozemok evidovaný ako parcela</t>
  </si>
  <si>
    <t>PM09</t>
  </si>
  <si>
    <t>Rozbor pitných,úžitkových a odpadových vôd</t>
  </si>
  <si>
    <t>PM84</t>
  </si>
  <si>
    <t>Volkswagen Slovakia a.s.</t>
  </si>
  <si>
    <t>Ilavský Ján doc.Ing.PhD.</t>
  </si>
  <si>
    <t>Poruchy vodovodných sietí</t>
  </si>
  <si>
    <t>PO42</t>
  </si>
  <si>
    <t>BVS Bratislava</t>
  </si>
  <si>
    <t>Kriš Jozef,prof.Ing.PhD.</t>
  </si>
  <si>
    <t>Náhradné zásobovanie Záujmového územia pitnou vodou</t>
  </si>
  <si>
    <t>PN23</t>
  </si>
  <si>
    <t>Severosl.vodárne a kanalizácie</t>
  </si>
  <si>
    <t>Stanko Štefan,doc.Ing.PhD.</t>
  </si>
  <si>
    <t>PK64</t>
  </si>
  <si>
    <t>Výroba ozubených kolies</t>
  </si>
  <si>
    <t xml:space="preserve"> 1/14</t>
  </si>
  <si>
    <t>Wertheim,
Dunajská Streda</t>
  </si>
  <si>
    <t>OO683990</t>
  </si>
  <si>
    <t>3D meranie</t>
  </si>
  <si>
    <t xml:space="preserve"> 2/14</t>
  </si>
  <si>
    <t>Nissens Slovakia,
Čachtice</t>
  </si>
  <si>
    <t>Kost Ján, Ing.</t>
  </si>
  <si>
    <t xml:space="preserve"> 3/14</t>
  </si>
  <si>
    <t>Datalan a.s., Bratislava</t>
  </si>
  <si>
    <t>Nitridácia</t>
  </si>
  <si>
    <t xml:space="preserve"> 5/14</t>
  </si>
  <si>
    <t>ÚMMS SAVBA</t>
  </si>
  <si>
    <t>OO490750</t>
  </si>
  <si>
    <t>Prírubová redukcia</t>
  </si>
  <si>
    <t xml:space="preserve"> 6/14</t>
  </si>
  <si>
    <t>FCHPT STU</t>
  </si>
  <si>
    <t>OO397687</t>
  </si>
  <si>
    <t>Konferencia TOP 2014</t>
  </si>
  <si>
    <t xml:space="preserve"> 14/14</t>
  </si>
  <si>
    <t>SjF STU</t>
  </si>
  <si>
    <t xml:space="preserve"> 16/14</t>
  </si>
  <si>
    <t>Samkang Diecasting Slovakia,BA</t>
  </si>
  <si>
    <t>Konferencia  Principia Cybernetika 2014</t>
  </si>
  <si>
    <t xml:space="preserve"> 17/14</t>
  </si>
  <si>
    <t xml:space="preserve">SjF </t>
  </si>
  <si>
    <t>Palenčár Rudolf, prof. Ing. PhD.</t>
  </si>
  <si>
    <t>Meranie pevnostných vlastností fólií</t>
  </si>
  <si>
    <t xml:space="preserve"> 18/14</t>
  </si>
  <si>
    <t>Plastic Omnium
Auto Exteriors,
Lozorno</t>
  </si>
  <si>
    <t>Výroba hydrostatického čerpadla</t>
  </si>
  <si>
    <t xml:space="preserve"> 20/14</t>
  </si>
  <si>
    <t>Vašek s.r.o.,
T. Stankovce</t>
  </si>
  <si>
    <t>Gravírovanie menoviek</t>
  </si>
  <si>
    <t xml:space="preserve"> 21/14</t>
  </si>
  <si>
    <t>Prípravný kurz matematiky</t>
  </si>
  <si>
    <t xml:space="preserve"> 22/14</t>
  </si>
  <si>
    <t>Záhonová Viera, RNDr. PhD.</t>
  </si>
  <si>
    <t>Prípravný kurz fyziky</t>
  </si>
  <si>
    <t xml:space="preserve"> 23/14</t>
  </si>
  <si>
    <t>Benco Peter, Ing. PhD.</t>
  </si>
  <si>
    <t xml:space="preserve"> 24/14</t>
  </si>
  <si>
    <t>Garay Slovakia
Dunajská Streda</t>
  </si>
  <si>
    <t xml:space="preserve"> 25/14</t>
  </si>
  <si>
    <t>Výroba vetrolamu</t>
  </si>
  <si>
    <t xml:space="preserve"> 26/14</t>
  </si>
  <si>
    <t>Kurz programovania</t>
  </si>
  <si>
    <t xml:space="preserve"> 27/14</t>
  </si>
  <si>
    <t>Králik Marián, doc. Ing. PhD.</t>
  </si>
  <si>
    <t xml:space="preserve"> 28/14</t>
  </si>
  <si>
    <t>Výroba združeného filtra do autoklávu</t>
  </si>
  <si>
    <t xml:space="preserve"> 29/14</t>
  </si>
  <si>
    <t>VÚCHT, Bratislava</t>
  </si>
  <si>
    <t xml:space="preserve"> 30/14</t>
  </si>
  <si>
    <t>Výroba modelu</t>
  </si>
  <si>
    <t xml:space="preserve"> 36/14</t>
  </si>
  <si>
    <t>Ozubený pastorok</t>
  </si>
  <si>
    <t xml:space="preserve"> 37/14</t>
  </si>
  <si>
    <t>Veri2, Bratislava</t>
  </si>
  <si>
    <t xml:space="preserve"> 38/14</t>
  </si>
  <si>
    <t>Šmykové zariadenie</t>
  </si>
  <si>
    <t>SvF STU</t>
  </si>
  <si>
    <t>Mrežové okná</t>
  </si>
  <si>
    <t xml:space="preserve"> 41/14</t>
  </si>
  <si>
    <t>USETM SjF</t>
  </si>
  <si>
    <t>Stojan a nerezová redukcia</t>
  </si>
  <si>
    <t xml:space="preserve"> 42/14</t>
  </si>
  <si>
    <t>STU  FCHPT</t>
  </si>
  <si>
    <t>Laboratórna trubica na stláčanie a filtrovanie kvapalín</t>
  </si>
  <si>
    <t xml:space="preserve"> 44/14</t>
  </si>
  <si>
    <t>Tvarové podložky</t>
  </si>
  <si>
    <t xml:space="preserve"> 45/14</t>
  </si>
  <si>
    <t>Dorotka s.r.o.</t>
  </si>
  <si>
    <t>Výmeník tepla</t>
  </si>
  <si>
    <t xml:space="preserve"> 46/14</t>
  </si>
  <si>
    <t>Chezar s.r.o., Bratislava</t>
  </si>
  <si>
    <t xml:space="preserve"> 47/14</t>
  </si>
  <si>
    <t>Podklady a realizácia  pre 3D tlač</t>
  </si>
  <si>
    <t xml:space="preserve"> 48/14</t>
  </si>
  <si>
    <t>Aquaclean s.r.o.</t>
  </si>
  <si>
    <t>Výroba pantografu</t>
  </si>
  <si>
    <t xml:space="preserve"> 59/13</t>
  </si>
  <si>
    <t>Peter Chovan</t>
  </si>
  <si>
    <t>nemá</t>
  </si>
  <si>
    <t>Príprava metalurgických vzoriek</t>
  </si>
  <si>
    <t xml:space="preserve"> 13/13</t>
  </si>
  <si>
    <t>Ibok, Bratislava</t>
  </si>
  <si>
    <t>Výpočtové a experimentálne riešenie stiesneného krútenia nosníkových konštrukcií</t>
  </si>
  <si>
    <t>SK-AT-0001-12</t>
  </si>
  <si>
    <t>SK-AT 2012</t>
  </si>
  <si>
    <t>prof. Ing. Murín Justín,  DrSc.</t>
  </si>
  <si>
    <t>Porovnanie mechanickej a elektrickej degradácie fotovoltických prvkov po zrýchlenom starnutí</t>
  </si>
  <si>
    <t>SK-AT-0008-12</t>
  </si>
  <si>
    <t>Štruktúrne a magnetické vlastnosti iónmi ožiarených kovových skiel</t>
  </si>
  <si>
    <t>SK-PL-0032-12</t>
  </si>
  <si>
    <t>SK-PL 2012</t>
  </si>
  <si>
    <t>prof. Ing. Marcel Miglierini, DrSc.</t>
  </si>
  <si>
    <t>Rozvoj nových technológií prípravy a metód charakterizácie perspektívnych elektronických a fotonických štruktúr a prvkov - ROTECH</t>
  </si>
  <si>
    <t>SK-PL-0005-12</t>
  </si>
  <si>
    <t>prof. Ing. Jaroslav Kováč, PhD.</t>
  </si>
  <si>
    <t>Meranie vzoriek metódou termickej anylýzy</t>
  </si>
  <si>
    <t>044 14</t>
  </si>
  <si>
    <t>UK PrF, Bratislava</t>
  </si>
  <si>
    <t>00 397 865</t>
  </si>
  <si>
    <t>Zmeranie DSC záznamu 1 vzorky PA-6</t>
  </si>
  <si>
    <t>058 14</t>
  </si>
  <si>
    <t>Runeko s.r.o. Žilina</t>
  </si>
  <si>
    <t>Zabezpečenie prístupu k spektrometru, príprava a technická asistencia pri ESR meraniach s teplotou</t>
  </si>
  <si>
    <t>011 14</t>
  </si>
  <si>
    <t>Ústav polymérov SAV, Bratislava</t>
  </si>
  <si>
    <t>00 586 927</t>
  </si>
  <si>
    <t>Rapta Peter, prof.Ing., DrSc.</t>
  </si>
  <si>
    <t xml:space="preserve">Pedagogický proces na detašovanom pracovisu </t>
  </si>
  <si>
    <t>022 14</t>
  </si>
  <si>
    <t>Saneca Pharmaceuticals a.s. Hlohovec</t>
  </si>
  <si>
    <t>Berkeš Dušan, doc.Ing., CSc.</t>
  </si>
  <si>
    <t>Externý poradca pre oleje motorové, prevodové,priemyselné, špeciálne olej a mazivá</t>
  </si>
  <si>
    <t>023 14</t>
  </si>
  <si>
    <t>ŽSR Bratislava</t>
  </si>
  <si>
    <t>00 397 687</t>
  </si>
  <si>
    <t>Daučík Pavol, doc.Ing., PhD.</t>
  </si>
  <si>
    <t>Analýza a databáza organizácií spolupracujúcich na vede a výskume v oblasti plastikárskej výroby v SR</t>
  </si>
  <si>
    <t>069 14</t>
  </si>
  <si>
    <t>A-OMEGA, s.r.o., Malacky</t>
  </si>
  <si>
    <t>Depozit front line</t>
  </si>
  <si>
    <t>MK-3555/2014/4.3.2</t>
  </si>
  <si>
    <t>Kubinský Bohuš, Mgr.</t>
  </si>
  <si>
    <t>Urbanizmus 21.storočia</t>
  </si>
  <si>
    <t>MK-3552/2014/4.3.2</t>
  </si>
  <si>
    <t>Melcerová Oľga, ing. arch., PhD.</t>
  </si>
  <si>
    <t>Dizajn FA STU 25</t>
  </si>
  <si>
    <t>MK-3554/2014/4.3.2</t>
  </si>
  <si>
    <t>Jelenčík Branislav, Ing. ArtD.</t>
  </si>
  <si>
    <t>Prezentácia FA STU na Biennale di Venezia 2014</t>
  </si>
  <si>
    <t>MK-7892/2014/5.1</t>
  </si>
  <si>
    <t>Pro Slovakia</t>
  </si>
  <si>
    <t>Wagnerová Soňa, Mgr.</t>
  </si>
  <si>
    <t>BRATISLAVA PUBLIC SPACES</t>
  </si>
  <si>
    <t>MK-3553/2014/4.3.3</t>
  </si>
  <si>
    <t>Front line</t>
  </si>
  <si>
    <t>MK-7894/2014/5.1</t>
  </si>
  <si>
    <t>Jesenná univerzita architektúry 2014</t>
  </si>
  <si>
    <t>MK-1352/2014/1.3</t>
  </si>
  <si>
    <t>Obnovme si svoj dom</t>
  </si>
  <si>
    <t>Vošková Katarína, Ing. arch., PhD.</t>
  </si>
  <si>
    <t>Napravme si FAsádu</t>
  </si>
  <si>
    <t>NM14_158</t>
  </si>
  <si>
    <t>Naše mesto</t>
  </si>
  <si>
    <t>Modelové štúdie sirotinca</t>
  </si>
  <si>
    <t>0501/0030/14</t>
  </si>
  <si>
    <t>OZ Modranská Beseda</t>
  </si>
  <si>
    <t>Gregorová Jana, doc. Ing. arch., PhD.</t>
  </si>
  <si>
    <t>Fľaša na jogurtové mlieko</t>
  </si>
  <si>
    <t>0501/0047/14</t>
  </si>
  <si>
    <t>Leonteus</t>
  </si>
  <si>
    <t>Turlík Jozef, Mgr. art.</t>
  </si>
  <si>
    <t>Modely ISOVER</t>
  </si>
  <si>
    <t>0502/0001/14</t>
  </si>
  <si>
    <t>Saint Gobain Construction Products</t>
  </si>
  <si>
    <t>Ilkovič Ján, doc. Ing. arch., PhD.</t>
  </si>
  <si>
    <t>Modernizácia železničnej trate Púchov</t>
  </si>
  <si>
    <t>0502/0047/13</t>
  </si>
  <si>
    <t>REMING Consult</t>
  </si>
  <si>
    <t>Gál Peter, prof. ing. arch. PhD.</t>
  </si>
  <si>
    <t>Architektonické listy FA</t>
  </si>
  <si>
    <t>Prvá stavebná sporiteľňa</t>
  </si>
  <si>
    <t>Dorotjaková Irena, Ing. arch.</t>
  </si>
  <si>
    <t>HRAVO - problematika dizajnu detskej hračky</t>
  </si>
  <si>
    <t>FAEB-02_2014_02</t>
  </si>
  <si>
    <t>Trnovská Katarína, Mgr.</t>
  </si>
  <si>
    <t>Alexy-Kavan-Trnkus - profilová prierezová výstava urbanistického tria</t>
  </si>
  <si>
    <t>FAEB-02_2014_021</t>
  </si>
  <si>
    <t>Aufrichtová Zuzana, Ing. arch.</t>
  </si>
  <si>
    <t>IN-STUding</t>
  </si>
  <si>
    <t>FAEB-02_2014_014</t>
  </si>
  <si>
    <t>Špaček Robert, prof., Ing. arch., PhD.</t>
  </si>
  <si>
    <t>Územný plán mesta Nové Mesto nad Váhom</t>
  </si>
  <si>
    <t>39/2014</t>
  </si>
  <si>
    <t>Mesto Nové mesto nad Váhom</t>
  </si>
  <si>
    <t>.00311863</t>
  </si>
  <si>
    <t>Kováč, Bohumil, prof. Ing. arch., PhD.</t>
  </si>
  <si>
    <t>Kurz fyziky</t>
  </si>
  <si>
    <t>6/14</t>
  </si>
  <si>
    <t>FO</t>
  </si>
  <si>
    <t>Hološová Helena RNDr. PhD.</t>
  </si>
  <si>
    <t>Lektorské služby</t>
  </si>
  <si>
    <t>19/14</t>
  </si>
  <si>
    <t>Festo Bratislava</t>
  </si>
  <si>
    <t>Velíšek Karol prof. h.c. prof. Ing. CSc.</t>
  </si>
  <si>
    <t>Medzinárodná konferencia</t>
  </si>
  <si>
    <t>20/14</t>
  </si>
  <si>
    <t>Balog Karol prof. Ing. Phd.</t>
  </si>
  <si>
    <t>Kurz matematika</t>
  </si>
  <si>
    <t>31/14</t>
  </si>
  <si>
    <t>Líška Vladimír Mgr. PhD.</t>
  </si>
  <si>
    <t>Športová činnosť</t>
  </si>
  <si>
    <t>36/14</t>
  </si>
  <si>
    <t>Reaktortest Trnava</t>
  </si>
  <si>
    <t>Janíčková Elena Mgr.</t>
  </si>
  <si>
    <t>Konferenica</t>
  </si>
  <si>
    <t>46/14</t>
  </si>
  <si>
    <t>Školenie</t>
  </si>
  <si>
    <t>67/14</t>
  </si>
  <si>
    <t>Eltek Lip. Hrádok</t>
  </si>
  <si>
    <t>Čička Roman, doc. Ing. PhD.</t>
  </si>
  <si>
    <t>77/14</t>
  </si>
  <si>
    <t>Tanuška Pavol, prof.Ing. PhD.</t>
  </si>
  <si>
    <t>Kurz zvárania</t>
  </si>
  <si>
    <t>78/14</t>
  </si>
  <si>
    <t>FO+PO</t>
  </si>
  <si>
    <t>Bárta Jozef, Ing. PhD.</t>
  </si>
  <si>
    <t>kurz chémie</t>
  </si>
  <si>
    <t>95/14</t>
  </si>
  <si>
    <t>Sirotiak Maroš, RNDr. PhD.</t>
  </si>
  <si>
    <t>97/14</t>
  </si>
  <si>
    <t>98/14</t>
  </si>
  <si>
    <t>Plavecký klub STU Trnava</t>
  </si>
  <si>
    <t>99/14</t>
  </si>
  <si>
    <t>RTVŠ Trnava</t>
  </si>
  <si>
    <t>100/14</t>
  </si>
  <si>
    <t>Športové gymnázium Trnava</t>
  </si>
  <si>
    <t>103/14</t>
  </si>
  <si>
    <t>Chmelíková Gabriela Mgr. PhD.</t>
  </si>
  <si>
    <t>104/14</t>
  </si>
  <si>
    <t>Trnavská univerzita</t>
  </si>
  <si>
    <t>Kurz UNICERT</t>
  </si>
  <si>
    <t>115/14</t>
  </si>
  <si>
    <t>124/14</t>
  </si>
  <si>
    <t>Transmisie Enginering</t>
  </si>
  <si>
    <t>142/14</t>
  </si>
  <si>
    <t>Doktorandský seminár</t>
  </si>
  <si>
    <t>96/13</t>
  </si>
  <si>
    <t>Doktoranský seminár IDS</t>
  </si>
  <si>
    <t>Štefánková Jana, Ing. Ph.D.</t>
  </si>
  <si>
    <t>Prenájom automatov</t>
  </si>
  <si>
    <t>21/12</t>
  </si>
  <si>
    <t>Coca-Cola HBC Bratislava</t>
  </si>
  <si>
    <t>24/12</t>
  </si>
  <si>
    <t>ASO VENDING B.Bystrica</t>
  </si>
  <si>
    <t>Zabezpečenie siete</t>
  </si>
  <si>
    <t>66/10</t>
  </si>
  <si>
    <t>SANET I.</t>
  </si>
  <si>
    <t>Otčenáš Jaroslav, Ing.</t>
  </si>
  <si>
    <t>Prevádzka ŠDaJ</t>
  </si>
  <si>
    <t>17/09</t>
  </si>
  <si>
    <t>Prevádzka ŠD a J Trnava</t>
  </si>
  <si>
    <t>Knap Dušan Ing.</t>
  </si>
  <si>
    <t>Vzdelanie do praxe: Virtual Commssioning ako technologický nástroj budúcnosti pre virtuálne uvedenie výrobných systémov do automobilovej prevádzky v rámci koncepcie "Digitálny podnik".</t>
  </si>
  <si>
    <t>075/14_RT</t>
  </si>
  <si>
    <t>Nadácia Volkswagen Slovakia</t>
  </si>
  <si>
    <t>Ružarovský Roman, Ing. PhD.</t>
  </si>
  <si>
    <t>Zvýšenie technickej vedomostnej základne a praktických zručností pedagógov a študentov UPIM v rámci koncepcie "Digitálny podnik"</t>
  </si>
  <si>
    <t>043/13_RT</t>
  </si>
  <si>
    <t>Beňo Rastislav, Ing. PhD.</t>
  </si>
  <si>
    <t>Podpora IIT SRC</t>
  </si>
  <si>
    <t>dar.zmluva 14/2014</t>
  </si>
  <si>
    <t>The Capital Markets Company Slovakia, s.r.o</t>
  </si>
  <si>
    <t>46620362</t>
  </si>
  <si>
    <t>dar.zmluva 16/2014</t>
  </si>
  <si>
    <t>Soimco a.s.</t>
  </si>
  <si>
    <t>44367465</t>
  </si>
  <si>
    <t>dar.zmluva 21/2014</t>
  </si>
  <si>
    <t>HP Slovakia, s.r.o.</t>
  </si>
  <si>
    <t>35785306</t>
  </si>
  <si>
    <t>TP Cup 2014</t>
  </si>
  <si>
    <t>ZOR 26/2014</t>
  </si>
  <si>
    <t>PosAm</t>
  </si>
  <si>
    <t>31365078</t>
  </si>
  <si>
    <t>dar.zmluva 28/2014</t>
  </si>
  <si>
    <t>Unicorn Systems SK, s.r.o.</t>
  </si>
  <si>
    <t>35771917</t>
  </si>
  <si>
    <t>ZOR 29/2014</t>
  </si>
  <si>
    <t>Tempest</t>
  </si>
  <si>
    <t>31326650</t>
  </si>
  <si>
    <t>ZOR 30/2014</t>
  </si>
  <si>
    <t>QBSW</t>
  </si>
  <si>
    <t>35798297</t>
  </si>
  <si>
    <t>ZOR 31/2014</t>
  </si>
  <si>
    <t>Ditec</t>
  </si>
  <si>
    <t>31385401</t>
  </si>
  <si>
    <t>ZOR 32/2014</t>
  </si>
  <si>
    <t>Enprovia</t>
  </si>
  <si>
    <t>Podpora cestovných grantov študentov za účelom prezentovania výsledkov výskumu a vývoja</t>
  </si>
  <si>
    <t>dar.zmluva 35/2014</t>
  </si>
  <si>
    <t>Softec a.s.</t>
  </si>
  <si>
    <t>00683540</t>
  </si>
  <si>
    <t>ZOR 36/2014</t>
  </si>
  <si>
    <t>Softec</t>
  </si>
  <si>
    <t>Cena dekana FIIT</t>
  </si>
  <si>
    <t>dar.zmluva 58/2014</t>
  </si>
  <si>
    <t xml:space="preserve">Nadácia ESET </t>
  </si>
  <si>
    <t>Ocenenie v Súťaži o najlepšiu diplomovú  a bakalársku prácu 2014</t>
  </si>
  <si>
    <t>dar.zmluva 59/2014</t>
  </si>
  <si>
    <t>SOFTEC PRO SOCIETY o.z.</t>
  </si>
  <si>
    <t>Ocenenie za prínosnú diplomovú prácu</t>
  </si>
  <si>
    <t>dar.zmluva 68/2014</t>
  </si>
  <si>
    <t>dar.zmluva 69/2014</t>
  </si>
  <si>
    <t>Asseco Central Europe a.s.</t>
  </si>
  <si>
    <t>Podpora vedeckej, publikačnej a výskumnej činnosti</t>
  </si>
  <si>
    <t>dar.zmluva 74/2014</t>
  </si>
  <si>
    <t>Gratex IT Inštitút</t>
  </si>
  <si>
    <t>Príspevok na podporu vedy a výskumu a vydanie publikácie</t>
  </si>
  <si>
    <t>Darovacia zmluva</t>
  </si>
  <si>
    <t>Wilson &amp; Partners s.r.o</t>
  </si>
  <si>
    <t>Adamuščin Andrej, Ing.  PhD.</t>
  </si>
  <si>
    <t>Príspevok na prípravu, realizovanie a rozvoj IREC na ÚM STU</t>
  </si>
  <si>
    <t>Darovacia zmluva 1/14 30.01.2014</t>
  </si>
  <si>
    <t>Colliers International s.r.o</t>
  </si>
  <si>
    <t>Príspevok na podporu vedy a výskumu v oblasti realitného trhu a projektu IREC na ÚM STU</t>
  </si>
  <si>
    <t>Darovacia zmluva  22.11.2015</t>
  </si>
  <si>
    <t>návrh a simulácia termickej a radiačnej degradácie určeného materiálu</t>
  </si>
  <si>
    <t>174/2013/TnUAD</t>
  </si>
  <si>
    <t>V</t>
  </si>
  <si>
    <t>verejná súťaž VUEZ/VO/PVCHAJE/TaRD/2013</t>
  </si>
  <si>
    <t xml:space="preserve">VÚEZ, a. s. </t>
  </si>
  <si>
    <t>celouniverzitné pracovisko VILA</t>
  </si>
  <si>
    <t>výskum sklených vlákien</t>
  </si>
  <si>
    <t>O</t>
  </si>
  <si>
    <t>Knauf Insulation, Slovinsko</t>
  </si>
  <si>
    <t>výskum uvoľňovania CO2 počas reakcií prebiehajúcich v tavnej nádobe</t>
  </si>
  <si>
    <t>VUJE, a. s.</t>
  </si>
  <si>
    <t>uchytenie pohyblivého zariadenia</t>
  </si>
  <si>
    <t>zmluva o dielo z 24.2.2014</t>
  </si>
  <si>
    <t xml:space="preserve">Gleistein Slovakia, s. r. o. </t>
  </si>
  <si>
    <t>materiálová analýza, hodnotenie mikroštruktúry</t>
  </si>
  <si>
    <t>97/140203</t>
  </si>
  <si>
    <t>RONA, a. s.</t>
  </si>
  <si>
    <t>mobilita študentov a pracovníov VŠ v 2013/2014</t>
  </si>
  <si>
    <t>13201-1072/TRENCIN01</t>
  </si>
  <si>
    <t>celoživotné vzdelávanie</t>
  </si>
  <si>
    <t>saaic</t>
  </si>
  <si>
    <t>mobilita študentov a pracovníkov VŠ v 2014/2015</t>
  </si>
  <si>
    <t>2014-1-SK01-KA103-000052</t>
  </si>
  <si>
    <t>erasmus+</t>
  </si>
  <si>
    <t>tepelné spracovanie taviacich kelímkov</t>
  </si>
  <si>
    <t>273/2014</t>
  </si>
  <si>
    <t>CCN Group Casting, s. r. o.</t>
  </si>
  <si>
    <t>274/2014</t>
  </si>
  <si>
    <t>vysokoteplotné pozorovanie tavenia skl. Kmeňov</t>
  </si>
  <si>
    <t>S89000070</t>
  </si>
  <si>
    <t xml:space="preserve">Johns Manville Slovakia, s. r. o. </t>
  </si>
  <si>
    <t>S89000709</t>
  </si>
  <si>
    <t>meranie povrchového pnutia v autoskle</t>
  </si>
  <si>
    <t>RF, s. r. o.</t>
  </si>
  <si>
    <t>analýza vzorky materiálu Grafén</t>
  </si>
  <si>
    <t>2/2014</t>
  </si>
  <si>
    <t>Incoff, s. r. o.</t>
  </si>
  <si>
    <t>skúška povrchovej úpravy výrobku</t>
  </si>
  <si>
    <t>OVY1300029</t>
  </si>
  <si>
    <t xml:space="preserve">Kummer, s. r. o. </t>
  </si>
  <si>
    <t>fluorescenčná analýza vzoriek</t>
  </si>
  <si>
    <t>TN4720/2013</t>
  </si>
  <si>
    <t>Leoni Slovakia, s. r. o.</t>
  </si>
  <si>
    <t>stanovenie odolnosti bárnatého krištáľového skla voči vode</t>
  </si>
  <si>
    <t>97/140180</t>
  </si>
  <si>
    <t>Rona, a. s.</t>
  </si>
  <si>
    <t>analýza vzoriek</t>
  </si>
  <si>
    <t>3706/2014</t>
  </si>
  <si>
    <t>analýza defektov skla a chemická analýza</t>
  </si>
  <si>
    <t>97/140139</t>
  </si>
  <si>
    <t xml:space="preserve">RONA, a. s. </t>
  </si>
  <si>
    <t>meranie hustoty vzorky cementu</t>
  </si>
  <si>
    <t>100-130145</t>
  </si>
  <si>
    <t>Glass service, a. s.</t>
  </si>
  <si>
    <t>meranie hustoty vzorky L-BAL43</t>
  </si>
  <si>
    <t>100-140035</t>
  </si>
  <si>
    <t>meranie hustoty a elektrickej vodivosti vzorky 32E</t>
  </si>
  <si>
    <t>100-140048, 100-140049</t>
  </si>
  <si>
    <t>meranie elektrickej vodivosti vzorky Blondee32</t>
  </si>
  <si>
    <t>100-140061</t>
  </si>
  <si>
    <t>meranie elektrickej vodivosti vzorky HY</t>
  </si>
  <si>
    <t>100-140097</t>
  </si>
  <si>
    <t>meranie elektrickej vodivosti vzoriek KP0217 a C-LTX2</t>
  </si>
  <si>
    <t>100-140141</t>
  </si>
  <si>
    <t>meranie elektrickej vodivosti vzorky NA32SG</t>
  </si>
  <si>
    <t>100-140170</t>
  </si>
  <si>
    <t>meranie elektrickej vodivosti vzoriek A, B, C, D, E</t>
  </si>
  <si>
    <t>100-140185</t>
  </si>
  <si>
    <t>meranie elektrickej vodivosti vzorky L3</t>
  </si>
  <si>
    <t>100-140192</t>
  </si>
  <si>
    <t>meranie elektrickej vodivosti vzoriek Tank2 a Tank5</t>
  </si>
  <si>
    <t>100-140204</t>
  </si>
  <si>
    <t>meranie elektrickej vodivosti vzoriek KPO217-2, KPO309, C-LTX-2</t>
  </si>
  <si>
    <t>100-140207</t>
  </si>
  <si>
    <t>meranie elektrickej vodivosti vzoriek KPO331</t>
  </si>
  <si>
    <t>100-140214</t>
  </si>
  <si>
    <t xml:space="preserve">laboratórne testy tvrdosti </t>
  </si>
  <si>
    <t>V113389</t>
  </si>
  <si>
    <t>COMPREX, a. s.</t>
  </si>
  <si>
    <t>spektrálna analýza</t>
  </si>
  <si>
    <t>17/M2014</t>
  </si>
  <si>
    <t>JAMP Svorada, s. r. o.</t>
  </si>
  <si>
    <t>metalografický rozbor</t>
  </si>
  <si>
    <t>Znalecká organizácia PBT</t>
  </si>
  <si>
    <t>vypracovanie porovnávacieho odborného posudku</t>
  </si>
  <si>
    <t>DKVA4/2014</t>
  </si>
  <si>
    <t>analýza HO7 kábla</t>
  </si>
  <si>
    <t>analýza defektov skla</t>
  </si>
  <si>
    <t>97/140070</t>
  </si>
  <si>
    <t>analýza vnútorného povrchu skla</t>
  </si>
  <si>
    <t>TUA101</t>
  </si>
  <si>
    <t>Vetropack Nemšová, s. r. o.</t>
  </si>
  <si>
    <t>Metal Inspirations 2014 - 12. medzinárodný wokshop k 10. výročiu vstupu Slovenska do EÚ</t>
  </si>
  <si>
    <t>MK-7950/2014/5.2</t>
  </si>
  <si>
    <t>5 - Pro Slovakia</t>
  </si>
  <si>
    <t>Ministerstvo kultúry SR</t>
  </si>
  <si>
    <t>doc. Ing. Jaroslav Jarema, CSc.</t>
  </si>
  <si>
    <t>projekt umeleckej činnosti</t>
  </si>
  <si>
    <t>Štúdia realizovateľnosti technologického spracovania slovenského magnezitu, využiteľných odpadov z jeho ťažby a úpravy, ako aj kovových odpadov na báze horčíka, v súlade s inovačnými trendmi vo svete, EÚ a SR</t>
  </si>
  <si>
    <t>0426/2014</t>
  </si>
  <si>
    <t xml:space="preserve">uverejnenie vo vestníku   </t>
  </si>
  <si>
    <t xml:space="preserve">vedecko-technické služby </t>
  </si>
  <si>
    <t>doc. Ing. Ján Spišák, PhD. / prof. Ing. Pavel Raschman, PhD.</t>
  </si>
  <si>
    <t>inovačný projekt - VOUCHER</t>
  </si>
  <si>
    <t>Schéma DM-17/2014</t>
  </si>
  <si>
    <t>http://www.podnikajte.sk/financie/c/1433/category/financie-na-podnikanie/article/inovacne-vouchre-2014.xhtml</t>
  </si>
  <si>
    <t>Ministerstvo hospodárstva SR</t>
  </si>
  <si>
    <t>00686832</t>
  </si>
  <si>
    <t>doc. Ing. Miloš Drutarovský, CSc.</t>
  </si>
  <si>
    <t>doc. Ing. Ján Jadlovský,CSc.</t>
  </si>
  <si>
    <t>Dobudovanie  špičkového laboratória so zameraním na nukleárnu magnetickú rezonanciu</t>
  </si>
  <si>
    <t>zmluva o spolupráci a financovaní</t>
  </si>
  <si>
    <t>STU BA, FCHPT</t>
  </si>
  <si>
    <t>397687</t>
  </si>
  <si>
    <t>doc. RNDr. Dušan Olčák, CSc.</t>
  </si>
  <si>
    <t xml:space="preserve">Vývoj progresívnych technológií zužitkovania vybraných odpadov v cestnom staviteľstve </t>
  </si>
  <si>
    <t>ITMS: 26220220051</t>
  </si>
  <si>
    <t>www.minedu.sk</t>
  </si>
  <si>
    <t>OPVaV-2009/2009/2.2/02-SORO</t>
  </si>
  <si>
    <t>AMŠVVaŠ pre ŠF</t>
  </si>
  <si>
    <t>doc. Ing. Ján Mandula, PhD.</t>
  </si>
  <si>
    <t>Vývoj mostov so zabetónovanými oceľovými nosníkmi modifikovaných tvarov</t>
  </si>
  <si>
    <t>ITMS: 26220220164</t>
  </si>
  <si>
    <t>prof. Ing. Vincent Kvočák, CSc.</t>
  </si>
  <si>
    <t>Centrum výskumu účinnosti integrácie kombinovaných systémov obnoviteľných zdrojov energií</t>
  </si>
  <si>
    <t>ITMS: 26220220064</t>
  </si>
  <si>
    <t>Kvačkaj Tibor, prof. Ing. CSc.</t>
  </si>
  <si>
    <t>Lukáč Ladislav, doc. Ing. CSc.</t>
  </si>
  <si>
    <t>Kompetenčné centrum pre priemyselný výskum a vývoj  v oblasti ľahkých kovov a kompozitov</t>
  </si>
  <si>
    <t>ITMS: 26220220154</t>
  </si>
  <si>
    <t>OPVaV-2010/2009/2.2/06-SORO</t>
  </si>
  <si>
    <t>Hydrogenácie v kvapalnej fáze</t>
  </si>
  <si>
    <t>ITMS: 26220220144</t>
  </si>
  <si>
    <t>OPVaV-2009/2.2/05-SORO</t>
  </si>
  <si>
    <t>Puliš Pavel, prof. Ing. CSc.</t>
  </si>
  <si>
    <t>UVP Technicom pre inovačné aplikácie s podporou znalostných technológií</t>
  </si>
  <si>
    <t>ITMS: 26220220182</t>
  </si>
  <si>
    <t>ASFEU</t>
  </si>
  <si>
    <t>Havlík Tomáš, prof. Ing. DrSc.</t>
  </si>
  <si>
    <t>BIP4: Program vzdelávania a zvyšovania počtu doktorandov</t>
  </si>
  <si>
    <t>ITMS: 26110230093</t>
  </si>
  <si>
    <t xml:space="preserve">Pikna Ľubomír, doc. </t>
  </si>
  <si>
    <t>Balík doplnkov pre ďalšiu reformu vzdelávania na TUKE</t>
  </si>
  <si>
    <t>ITMS: 26110230070</t>
  </si>
  <si>
    <t>Vasková Iveta, doc. Ing. PhD.</t>
  </si>
  <si>
    <t>Centrum excelentného výskumu získavania a spracovania zemských zdrojov II</t>
  </si>
  <si>
    <t>ITMS : 26220120038</t>
  </si>
  <si>
    <t>Raschman Pavel, prof. Ing. CSc.</t>
  </si>
  <si>
    <t>Pokročilé technológie pre banský podnik 21. storočia</t>
  </si>
  <si>
    <t>ITMS: 26220220131</t>
  </si>
  <si>
    <t>MI 2014</t>
  </si>
  <si>
    <t>zmluva</t>
  </si>
  <si>
    <t>Nadácia U.S. Steel, Košice</t>
  </si>
  <si>
    <t>Archeologický výskum pre PKB Invest</t>
  </si>
  <si>
    <t>PKB invest, s.r.o. Prešov</t>
  </si>
  <si>
    <t>Mgr. Peter Tajkov, PhD.</t>
  </si>
  <si>
    <t>výskumný z podnikateľskej  činnosti</t>
  </si>
  <si>
    <t>Archeologický výskum pre AR DONAX</t>
  </si>
  <si>
    <t>AR DONAX, s.r.o. Janík</t>
  </si>
  <si>
    <t>Archeologický výskum v rámci prístavby kostola - Jakubova Voľa</t>
  </si>
  <si>
    <t>Rímskokatolícky farský úrad Rožkovany, filiálka Jakubova Voľa</t>
  </si>
  <si>
    <t>Archeologický výskum v rámci obnovy kostola - Zemplín</t>
  </si>
  <si>
    <t>5/2014</t>
  </si>
  <si>
    <t>Reformovaná kresťanská cirkev na Slovensku - Cirkevný zbor  Zemplín</t>
  </si>
  <si>
    <t>Archeologický výskum pre Birel</t>
  </si>
  <si>
    <t>6/2014</t>
  </si>
  <si>
    <t>Birel s.r.o., Oborín</t>
  </si>
  <si>
    <t>Archeologický výskum v obci Haniska-Kertešňa</t>
  </si>
  <si>
    <t>7/2014</t>
  </si>
  <si>
    <t>Marcel Majoroš, Haniska</t>
  </si>
  <si>
    <t>Archeologický výskum pre Music First</t>
  </si>
  <si>
    <t>8/2014</t>
  </si>
  <si>
    <t>Music First, Košice</t>
  </si>
  <si>
    <t>E-Leadership Skills for Small and Medium Sized Enterprises</t>
  </si>
  <si>
    <t>SI2.ACPROCE061259800</t>
  </si>
  <si>
    <t>Subcontract Agreement under EC</t>
  </si>
  <si>
    <t>European commission</t>
  </si>
  <si>
    <t>empirica Gesellschaft fur Kommunikations - und Technologieforschung mbH</t>
  </si>
  <si>
    <t>DE122113895</t>
  </si>
  <si>
    <t>Delina Radoslav, doc. Ing. PhD.</t>
  </si>
  <si>
    <t xml:space="preserve">Spracovanie systému čiarových kódov pre sklady JÚ DZ SVa </t>
  </si>
  <si>
    <t>P-104-0010/13</t>
  </si>
  <si>
    <t>USS Steel, Košice, s.r.o.</t>
  </si>
  <si>
    <t>prof. Ing. Iveta Zolotová, CSc.</t>
  </si>
  <si>
    <t xml:space="preserve">Štúdia vykonania reálnej skúšky štartu z tmy  a štúdia analýzy nameraných dát             </t>
  </si>
  <si>
    <t>P-104-0002/14</t>
  </si>
  <si>
    <t>SEPS, a.s. Bratislava</t>
  </si>
  <si>
    <t>prof.Ing. Michal Kolcun, PhD.</t>
  </si>
  <si>
    <t>spracovanie úžívateľského programového vybavenia</t>
  </si>
  <si>
    <t>P-104-0001/13</t>
  </si>
  <si>
    <t>Energo Control s.r.o. Košice</t>
  </si>
  <si>
    <t>prof. Ing. Pavol Fedor, PhD.</t>
  </si>
  <si>
    <t>zostavenie metodiky ladenia meničov pre pohony</t>
  </si>
  <si>
    <t>P-104-0012/13</t>
  </si>
  <si>
    <t>Siemens, s.r.o.</t>
  </si>
  <si>
    <t>doc. Ing. František Ďurovský, PhD.</t>
  </si>
  <si>
    <t>výskum vplyvu jednosmernej zložky napätia na prevádzku napájacej siete</t>
  </si>
  <si>
    <t>P-104-0007/14</t>
  </si>
  <si>
    <t>Prakoenerg, spol. s.r.o.</t>
  </si>
  <si>
    <t>prof. Ing. Roman Cimbala, PhD.</t>
  </si>
  <si>
    <t>Ultrazvuková kontrola zvarov</t>
  </si>
  <si>
    <t>P-106-0002/12</t>
  </si>
  <si>
    <t>PSS Svidník a.s.</t>
  </si>
  <si>
    <t>Hatala  Michal, doc. Ing. PhD.</t>
  </si>
  <si>
    <t>Postup VT zahrňujúci potrebné zvary 3 zvarencov</t>
  </si>
  <si>
    <t>P-106-0004/12</t>
  </si>
  <si>
    <t>PL-PROFY spol. s r.o.</t>
  </si>
  <si>
    <t xml:space="preserve">Tvorba konštrukčnej  dokumentácie  </t>
  </si>
  <si>
    <t>P-106-0008/13</t>
  </si>
  <si>
    <t>REGADA s.r.o.</t>
  </si>
  <si>
    <t>Baron Petr, doc. Ing. PhD.</t>
  </si>
  <si>
    <t xml:space="preserve">Rendering 3D dát, </t>
  </si>
  <si>
    <t>P-106-0016/13</t>
  </si>
  <si>
    <t>SPINEA Technologies s.r.o.</t>
  </si>
  <si>
    <t>Barna Jozef, Ing.  PhD.</t>
  </si>
  <si>
    <t xml:space="preserve">Frézovanie optických dielov  </t>
  </si>
  <si>
    <t>P-106-0001/14</t>
  </si>
  <si>
    <t>CEEM THOME SK, spol. s r.o.</t>
  </si>
  <si>
    <t>Janák Miroslav, Ing. PhD.</t>
  </si>
  <si>
    <t xml:space="preserve">Test MVR granulátu  </t>
  </si>
  <si>
    <t>P-106-0002/14</t>
  </si>
  <si>
    <t>UNIPLAST MH s.r.o.</t>
  </si>
  <si>
    <t>Dobránsky Jozef, Ing. PhD.</t>
  </si>
  <si>
    <t xml:space="preserve">Meranie tepelotného pásma a analýza bezpečného pracovného prostredia  </t>
  </si>
  <si>
    <t>P-106-0004/14</t>
  </si>
  <si>
    <t>REGADA, s.r.o.</t>
  </si>
  <si>
    <t>Kočiško Marek, doc. Ing. PhD.</t>
  </si>
  <si>
    <t>Skúška pórovitosti materiálu koľajových kolies</t>
  </si>
  <si>
    <t>P-106-0005/14</t>
  </si>
  <si>
    <t>GETRA a.s. Košice</t>
  </si>
  <si>
    <t>Návrh výroby a opracovania dielov</t>
  </si>
  <si>
    <t>P-106-0006/14</t>
  </si>
  <si>
    <t>DMK Progressive  Engineering s.r.o.</t>
  </si>
  <si>
    <t>Duplák Ján, Ing. PhD.</t>
  </si>
  <si>
    <t>Tvorba odbornej analýzy</t>
  </si>
  <si>
    <t>P-106-0008/14</t>
  </si>
  <si>
    <t>KM SYSTÉM s.r.o.</t>
  </si>
  <si>
    <t>Analyze der Anlagen</t>
  </si>
  <si>
    <t>P-106-0009/14</t>
  </si>
  <si>
    <t>VW Slovakia a.s.</t>
  </si>
  <si>
    <t>Návrh technológií pre pogumovanie oceľových rúčok kosačiek</t>
  </si>
  <si>
    <t>P-106-0019/14</t>
  </si>
  <si>
    <t>1. prešovská nástrojáreň, s.r.o.</t>
  </si>
  <si>
    <t>Monková Katarína, doc. Ing. PhD.</t>
  </si>
  <si>
    <t>CMM meranie a vyhodnotenie dielov</t>
  </si>
  <si>
    <t>P-106-0023/14</t>
  </si>
  <si>
    <t xml:space="preserve">Rendering </t>
  </si>
  <si>
    <t>P-106-0024/14</t>
  </si>
  <si>
    <t>Analýza systému monitorovania zdrojov výroby a dodávky tepla</t>
  </si>
  <si>
    <t>P-106-0025/14</t>
  </si>
  <si>
    <t>KOOR s.r.o.</t>
  </si>
  <si>
    <t>Piteľ Ján, doc. Ing. PhD.</t>
  </si>
  <si>
    <t>Výskum recyklátorov PUR pien</t>
  </si>
  <si>
    <t>P-106-0026/14</t>
  </si>
  <si>
    <t>Melli Interiéry s.r.o.</t>
  </si>
  <si>
    <t>Zajac Jozef, prof. Ing. CSc.</t>
  </si>
  <si>
    <t>Statické posúdenie vybraných stavebných konštrukcií</t>
  </si>
  <si>
    <t>P-106-0027/14</t>
  </si>
  <si>
    <t>JMB LIPANY s.r.o.</t>
  </si>
  <si>
    <t>Pavlenko Slavko, prof. Ing. CSc.</t>
  </si>
  <si>
    <t>Techn. meranie a návrhy na elimináciu hluku a vibrácií</t>
  </si>
  <si>
    <t>P-106-0028/14</t>
  </si>
  <si>
    <t>SPINEA s.r.o.</t>
  </si>
  <si>
    <t>Flimel Marián, doc. Ing. CSc.</t>
  </si>
  <si>
    <t>Analýza technologických  parametrov</t>
  </si>
  <si>
    <t>P-106-0029/14</t>
  </si>
  <si>
    <t>LEAR Corporation Seating Slovakia s.r.o.</t>
  </si>
  <si>
    <t>Dizajn produktov pre podporu pohybovo obmedzených osôb</t>
  </si>
  <si>
    <t>P-106-0033/14</t>
  </si>
  <si>
    <t>MERCATOR_KOVO s.r.o.</t>
  </si>
  <si>
    <t>Monka Peter, doc. Ing. PhD.</t>
  </si>
  <si>
    <t>Výskumný a inovačný produkčný systém</t>
  </si>
  <si>
    <t>P-106-0034/14</t>
  </si>
  <si>
    <t>RENOJAVA s.r.o.</t>
  </si>
  <si>
    <t>Návrh mobilného prípravku pre automatickú kontrolu zváracieho procesu</t>
  </si>
  <si>
    <t>P-106-0035/14</t>
  </si>
  <si>
    <t>TVIC s.r.o.</t>
  </si>
  <si>
    <t>Komplexný návrh modulárneho prípravku pre výrobu a meranie atypických reťazových spojok v sériových dávkach</t>
  </si>
  <si>
    <t>P-106-0036/14</t>
  </si>
  <si>
    <t>DMK Progressive Engineering s.r.o.</t>
  </si>
  <si>
    <t>Expertízne posúdenie konštrukcie vozovky</t>
  </si>
  <si>
    <t>P-105-0011/13</t>
  </si>
  <si>
    <t>Mestská časť KE-Krásna</t>
  </si>
  <si>
    <t>IČO:00691020</t>
  </si>
  <si>
    <t>P-105-0012/13</t>
  </si>
  <si>
    <t>Statická analýza konštrukcie - skúšky ťahom a ohybom</t>
  </si>
  <si>
    <t>P-105-0020/13</t>
  </si>
  <si>
    <t>Arcelor M.Construction, Bratislava</t>
  </si>
  <si>
    <t>IČO:35742470</t>
  </si>
  <si>
    <t>doc. Ing. Marián Rovňák, PhD.</t>
  </si>
  <si>
    <t>Expertízne posúdenie konštrukcie reklamy</t>
  </si>
  <si>
    <t>P-105-0025/13</t>
  </si>
  <si>
    <t>ZAPPA, betón</t>
  </si>
  <si>
    <t>IČO:35814497</t>
  </si>
  <si>
    <t>Diagnostika mostného objektu</t>
  </si>
  <si>
    <t>P-105-0010/13</t>
  </si>
  <si>
    <t>Slov. správa ciest, Košice</t>
  </si>
  <si>
    <t>IČO:003328</t>
  </si>
  <si>
    <t>Tenzometrické meranie</t>
  </si>
  <si>
    <t>P-105-0021/13</t>
  </si>
  <si>
    <t xml:space="preserve"> I.B.I., Košice</t>
  </si>
  <si>
    <t>IČO:36597040</t>
  </si>
  <si>
    <t>doc.Ing.Michal Tomko, PhD.</t>
  </si>
  <si>
    <t>Návrh konštrukcie paliet</t>
  </si>
  <si>
    <t>P-105-0019/13</t>
  </si>
  <si>
    <t>Obal Servis, Košice</t>
  </si>
  <si>
    <t>IČO:31653847</t>
  </si>
  <si>
    <t>Ing. Oto Roth</t>
  </si>
  <si>
    <t>Statický posudok konštrukcie</t>
  </si>
  <si>
    <t>P-105-0004/14</t>
  </si>
  <si>
    <t>Lokomotíva, KE</t>
  </si>
  <si>
    <t>IČO:36 174 173</t>
  </si>
  <si>
    <t>Analýza a prevedenie skúšky lisovacím strojom</t>
  </si>
  <si>
    <t>P-105-0022/13</t>
  </si>
  <si>
    <t>IDH, Košice</t>
  </si>
  <si>
    <t>IČO:32524731</t>
  </si>
  <si>
    <t>Ing. Peter Huba</t>
  </si>
  <si>
    <t>Expertízne posúdenie  – územný generel dopravy mesta Košice</t>
  </si>
  <si>
    <t>O-13-105/0058-00</t>
  </si>
  <si>
    <t>Mesto Košice</t>
  </si>
  <si>
    <t>IČO:00691135</t>
  </si>
  <si>
    <t>doc. Ing. Brigita Salaiová, PhD.</t>
  </si>
  <si>
    <t>Odborné posúdenie – Odstránenie systémovej poruchy vykurovacieho systému</t>
  </si>
  <si>
    <t>O-14-105/0025-00</t>
  </si>
  <si>
    <t>SBD II, Košice</t>
  </si>
  <si>
    <t>IČO:00171204</t>
  </si>
  <si>
    <t>doc. Ing.Martin Lopušniak, PhD.</t>
  </si>
  <si>
    <t>Odborné posúdenie – BDT test na stavbe</t>
  </si>
  <si>
    <t>O-14-105/0031-00</t>
  </si>
  <si>
    <t>Košice</t>
  </si>
  <si>
    <t>IČO:00691031</t>
  </si>
  <si>
    <t>Projekt hodnotenia energetickej hospodárnosti stavby</t>
  </si>
  <si>
    <t>O-14-105/0052-00</t>
  </si>
  <si>
    <t>Patrium, Košice</t>
  </si>
  <si>
    <t>IČO:47390514</t>
  </si>
  <si>
    <t>Návrh a a analýzy zateplenia bytového domu</t>
  </si>
  <si>
    <t>O-13-105/0046-00</t>
  </si>
  <si>
    <t>SBD, Košice</t>
  </si>
  <si>
    <t>Tepelno technické posúdenie podlahy stavby</t>
  </si>
  <si>
    <t>O-13-105/0057-00</t>
  </si>
  <si>
    <t xml:space="preserve"> PeeMDe GLOBAL, Košice</t>
  </si>
  <si>
    <t>IČO:36 604 305</t>
  </si>
  <si>
    <t>Blower test + termovízna snímka</t>
  </si>
  <si>
    <t>O-13-105/0051-00</t>
  </si>
  <si>
    <t>V.Čech, Prešov</t>
  </si>
  <si>
    <t>Odborné posúdenie – Deformácia vonkajších žalúzii</t>
  </si>
  <si>
    <t>O-14-105/0026-00</t>
  </si>
  <si>
    <t>J.Oetter, Košice</t>
  </si>
  <si>
    <t>doc. Ing.Miloslav Bagoňa, PhD.</t>
  </si>
  <si>
    <t>Odborné posúdenie– Posúdenie zatekania do garáži</t>
  </si>
  <si>
    <t>O-14-105/0029-00</t>
  </si>
  <si>
    <t xml:space="preserve"> SBD II, Košice</t>
  </si>
  <si>
    <t>Odborné posúdenie – Vlhnutie kostola</t>
  </si>
  <si>
    <t>O-14-105/0018-00</t>
  </si>
  <si>
    <t xml:space="preserve"> Rímskokatolícka cirkev, N.Hrušov</t>
  </si>
  <si>
    <t>IČO:00332607</t>
  </si>
  <si>
    <t>Ing. Janka Katunská, PhD.</t>
  </si>
  <si>
    <t>Odborné posúdenie – Infiltrácia vzduchu do reštaurácie</t>
  </si>
  <si>
    <t>O-14-105/0005-00</t>
  </si>
  <si>
    <t>LUMAGAST, Košice</t>
  </si>
  <si>
    <t>IČO:46769684</t>
  </si>
  <si>
    <t>Ing. Marián Vertáľ, PhD.</t>
  </si>
  <si>
    <t>Skúšky biokoróznej odolnosti cementu</t>
  </si>
  <si>
    <t>O-14-105/0049-00</t>
  </si>
  <si>
    <t>Považské cementárne Ladce</t>
  </si>
  <si>
    <t>IČO:31615716</t>
  </si>
  <si>
    <t>prof.RNDr. Adriana Eštoková, PhD.</t>
  </si>
  <si>
    <t>Odborné posúdenie – Sanácia objektov rezidencie Baštová, Košice</t>
  </si>
  <si>
    <t>O-14-105/0016-00</t>
  </si>
  <si>
    <t>Ing. Eva Terapaková, PhD.</t>
  </si>
  <si>
    <t xml:space="preserve"> Svetelnotechnické posúdenie bytového domu</t>
  </si>
  <si>
    <t>O-14-105/0040-00</t>
  </si>
  <si>
    <t>PRORESING, Košice</t>
  </si>
  <si>
    <t>IČO:35912235</t>
  </si>
  <si>
    <t>prof. Ing. Dušan Katunský, PhD.</t>
  </si>
  <si>
    <t>Vzduchová nepriehlučnosť bytových stien</t>
  </si>
  <si>
    <t>O-14-105/0042-00</t>
  </si>
  <si>
    <t>STAVOIMPEX HOLIČ</t>
  </si>
  <si>
    <t>IČO:36234311</t>
  </si>
  <si>
    <t>Znalecké posúdenie- Výrobky z eloxovaného hliníka</t>
  </si>
  <si>
    <t>O-13-105/0034-00</t>
  </si>
  <si>
    <t xml:space="preserve"> Okr. súd Vranov nad Topľou</t>
  </si>
  <si>
    <t>IČO:00165981</t>
  </si>
  <si>
    <t>Odborné posúdenie presklený kábel UPC</t>
  </si>
  <si>
    <t>O-13-105/0047-00</t>
  </si>
  <si>
    <t>OO PZ Košice Západ</t>
  </si>
  <si>
    <t>IČO:00151866</t>
  </si>
  <si>
    <t>Odborné stanovisko k ZP ZÚ Žilina</t>
  </si>
  <si>
    <t>O-14-105/0020-00</t>
  </si>
  <si>
    <t>ZÚ Žilina</t>
  </si>
  <si>
    <t>IČO: 00397 563</t>
  </si>
  <si>
    <t>Znalecké posúdenie – dostavba zimného štadióna</t>
  </si>
  <si>
    <t>OR PZ Stará Ľubovňa</t>
  </si>
  <si>
    <t>prof. Ing. Mária Kozlovská, PhD.</t>
  </si>
  <si>
    <t>Znalecké posúdenie – Zosuv stavby diaľnice</t>
  </si>
  <si>
    <t>O-14-105/0019-00</t>
  </si>
  <si>
    <t>ALIANZ – slov. poisťovňa, Bratislava</t>
  </si>
  <si>
    <t>IČO:00 151 700</t>
  </si>
  <si>
    <t>prof. Ing. Ivan Hyben, PhD.</t>
  </si>
  <si>
    <t>Znalecké posúdenie – Stanovovanie hodnoty nájmu pozemkov</t>
  </si>
  <si>
    <t>O-14-105/0027-00</t>
  </si>
  <si>
    <t>CORYN, Prešov</t>
  </si>
  <si>
    <t>IČO:32925042</t>
  </si>
  <si>
    <t>Posúdenie rozdielu záveru znalcov</t>
  </si>
  <si>
    <t>O-13-105/0021-00</t>
  </si>
  <si>
    <t>Prezídium PZ Bratislava</t>
  </si>
  <si>
    <t>Znalecké posúdenie – Poškodenie oplotenia</t>
  </si>
  <si>
    <t>O-14-105/0014-00</t>
  </si>
  <si>
    <t>OR PZ Bidovce</t>
  </si>
  <si>
    <t>doc. Ing. Peter Mesároš, PhD.</t>
  </si>
  <si>
    <t>Znalecké posúdenie– Dostavba zimného štadióna Zmena stavby</t>
  </si>
  <si>
    <t>O-14-105/0015-00</t>
  </si>
  <si>
    <t>doc. Ing. Michal Tomko, PhD.</t>
  </si>
  <si>
    <t>Znalecké posúdenie – Zmena predmetu zákazky</t>
  </si>
  <si>
    <t>O-14-105/0017-00</t>
  </si>
  <si>
    <t>Penta V Trading, Bardejov</t>
  </si>
  <si>
    <t>IČO: 36470953</t>
  </si>
  <si>
    <t>doc. Ing. Martin Lopušniak, PhD.</t>
  </si>
  <si>
    <t xml:space="preserve"> Znalecké dokazovanie, stavebné práce</t>
  </si>
  <si>
    <t>O-14-105/007-00</t>
  </si>
  <si>
    <t>Okresný súd Košice II</t>
  </si>
  <si>
    <t>IČO:31944523</t>
  </si>
  <si>
    <t>Ing. Dušan Sarka, PhD.</t>
  </si>
  <si>
    <t>Znalecké posúdenie – Cena zrealizovaného diela</t>
  </si>
  <si>
    <t>O-13-105/0030-00</t>
  </si>
  <si>
    <t>Okresný súd TV, Veľká Tŕňa</t>
  </si>
  <si>
    <t>IČO:00165972</t>
  </si>
  <si>
    <t>Znalecké posúdenie – Peňažné náhrady pozemok</t>
  </si>
  <si>
    <t>O-13-105/0035-00</t>
  </si>
  <si>
    <t>Okresný súd Košice</t>
  </si>
  <si>
    <t>IČO:31944515</t>
  </si>
  <si>
    <t>Znalecké posúdenie –Poškodenie mosta Kojšovský Potok</t>
  </si>
  <si>
    <t>O-13-105/0028-00</t>
  </si>
  <si>
    <t>OR PZ Spišská Nová Ves</t>
  </si>
  <si>
    <t>IČO:00165948</t>
  </si>
  <si>
    <t>Ing. Stanislav Tóth, PhD.</t>
  </si>
  <si>
    <t>Znalecké posúdenie – Vyjadrenie 2 vypracovaných ZP</t>
  </si>
  <si>
    <t>O-13-105/0060-00</t>
  </si>
  <si>
    <t>Okresný súd Prešov</t>
  </si>
  <si>
    <t>IČO:00165921</t>
  </si>
  <si>
    <t xml:space="preserve">Znalecké posúdenie– Výška škody bytu </t>
  </si>
  <si>
    <t>O-14-105/0010-00</t>
  </si>
  <si>
    <t>J. Stojkovič, Košice</t>
  </si>
  <si>
    <t>Ing. Alena Tažiková, PhD.</t>
  </si>
  <si>
    <t>Znalecké posúdenie – Overenie správ rozpočtu ihriska</t>
  </si>
  <si>
    <t>O-14-105/0021-00</t>
  </si>
  <si>
    <t>Mestská časť KE Staré Mesto</t>
  </si>
  <si>
    <t>IČO:00690937</t>
  </si>
  <si>
    <t>Znalecké posúdenie Sadrokartónové stropy v penzióne HAULIT</t>
  </si>
  <si>
    <t>O-14-105/0028-00</t>
  </si>
  <si>
    <t>HAULIT, Bratislava</t>
  </si>
  <si>
    <t>IČO:35777729</t>
  </si>
  <si>
    <t>Ing. Miroslav Košičan, PhD.</t>
  </si>
  <si>
    <t>Znalecké posúdenie – Dodržiavanie zákonných podmienok</t>
  </si>
  <si>
    <t>O-14-105/0034-00</t>
  </si>
  <si>
    <t>Passel Slovakia, Poprad</t>
  </si>
  <si>
    <t>IČO:35808438</t>
  </si>
  <si>
    <t>Znalecké posúdenie– Statické poškodenie rod. domu, M. Rusenov, Košice</t>
  </si>
  <si>
    <t>O-14-105/0043-00</t>
  </si>
  <si>
    <t>Ing. Tomáš Varga, PhD.</t>
  </si>
  <si>
    <t>Znalecké posúdenie – Nehnuteľnosť rodinný dvojdom</t>
  </si>
  <si>
    <t>O-14-105/0046-00</t>
  </si>
  <si>
    <t>Okresný súd Košice I.</t>
  </si>
  <si>
    <t>Ing. Jana Katunská, PhD.</t>
  </si>
  <si>
    <t>Meranie a analýza CT skenovania</t>
  </si>
  <si>
    <t>1/103105/2014 PČ</t>
  </si>
  <si>
    <t>Carl Zeiss Slovakia, Bratislava</t>
  </si>
  <si>
    <t>Dr.h.c.prof.Ing. Jozef Živčák, PhD.</t>
  </si>
  <si>
    <t>výskum a vývoj, vedecko-technické poradenstvo</t>
  </si>
  <si>
    <t>2/103201/2014 PČ</t>
  </si>
  <si>
    <t>ARIOS-personálne služby, s.r.o., BA</t>
  </si>
  <si>
    <t>prof.Ing. Emil Spišák, CSc.</t>
  </si>
  <si>
    <t>Meranie a analýza hluku</t>
  </si>
  <si>
    <t>3/103402/2014 PČ</t>
  </si>
  <si>
    <t>MONDI SCP, a.s., Ružomberok</t>
  </si>
  <si>
    <t>Dr.h.c.prof.Ing. Miroslav Badida, PhD.</t>
  </si>
  <si>
    <t>Meranie a analýza vibrácií</t>
  </si>
  <si>
    <t>5/103402/2014 PČ</t>
  </si>
  <si>
    <t>WHIRLPOOL SLOVAKIA, BA o.z. Poprad</t>
  </si>
  <si>
    <t>prof.Ing. Ervin Lumnitzer, PhD.</t>
  </si>
  <si>
    <t>Vedecko-technická a inžinierská činnosť - bezpečnostná analýza</t>
  </si>
  <si>
    <t>6/103401/2014 PČ</t>
  </si>
  <si>
    <t>TRANSPETROL, a.s., BA</t>
  </si>
  <si>
    <t>prof.Ing. Hana Pačaiová, PhD.</t>
  </si>
  <si>
    <t>Technické testovanie</t>
  </si>
  <si>
    <t>7/103403/2014 PČ</t>
  </si>
  <si>
    <t>MVR, s.r.o., Košice</t>
  </si>
  <si>
    <t>prof.Ing. Mária Čarnogurská, CSc.</t>
  </si>
  <si>
    <t>Vedecko-technická a inžinierská činnosť</t>
  </si>
  <si>
    <t>8/103002/2014 PČ</t>
  </si>
  <si>
    <t>Fakulty TU, Košice</t>
  </si>
  <si>
    <t>doc.Ing. Kamil Madáč, CSc.</t>
  </si>
  <si>
    <t>9/103105/2014 PČ</t>
  </si>
  <si>
    <t>10/103105/2014 PČ</t>
  </si>
  <si>
    <t>Technické testovanie - Experimentálne overovanie</t>
  </si>
  <si>
    <t>11/103402/2014 PČ</t>
  </si>
  <si>
    <t>Východoslovenská vodárenská spoločnosť, KE</t>
  </si>
  <si>
    <t>12/103105/2014 PČ</t>
  </si>
  <si>
    <t>Meranie a analýza vibrácii v pracovnom prostredí</t>
  </si>
  <si>
    <t>13/103402/2014 PČ</t>
  </si>
  <si>
    <t>Meranie a analýzahluku v pracovnom prostredí</t>
  </si>
  <si>
    <t>14/103402/2014 PČ</t>
  </si>
  <si>
    <t>Meranie a analýza hluku a vibrácií</t>
  </si>
  <si>
    <t>15/103402/2014 PČ</t>
  </si>
  <si>
    <t>Stredoslovenská energetika-Distribúcia, Žilina</t>
  </si>
  <si>
    <t>16/103403/2014 PČ</t>
  </si>
  <si>
    <t>Project Consulting, Ľubotice</t>
  </si>
  <si>
    <t>doc.Ing. Tomáš Brestovič, PhD.</t>
  </si>
  <si>
    <t>17/103402/2014 PČ</t>
  </si>
  <si>
    <t>BE-soft, a.s., Košice</t>
  </si>
  <si>
    <t>Vedecko technická a inžinierská činnosť - Posúdenie kotviacich základových skrutiek LS na ZPO2</t>
  </si>
  <si>
    <t>18/103102/2014 PČ</t>
  </si>
  <si>
    <t>U.S.Steel Košice, s.r.o.</t>
  </si>
  <si>
    <t>Dr.h.c.mult.prof.Ing. František Trebuňa, CSc.</t>
  </si>
  <si>
    <t>19/103301/2014 PČ</t>
  </si>
  <si>
    <t xml:space="preserve">RENONA, s.r.o., Šúrovce </t>
  </si>
  <si>
    <t>Ing. Rudolf Jánoš, PhD.</t>
  </si>
  <si>
    <t>Meranie a analýza</t>
  </si>
  <si>
    <t>20/103105/2014 PČ</t>
  </si>
  <si>
    <t>21/103105/2014 PČ</t>
  </si>
  <si>
    <t>22/103402/2014 PČ</t>
  </si>
  <si>
    <t>CEIT Engineering Services, Žilina</t>
  </si>
  <si>
    <t>23/103105/2014 PČ</t>
  </si>
  <si>
    <t>Meranie a analýza rizikových faktorov</t>
  </si>
  <si>
    <t>24/103402/2014 PČ</t>
  </si>
  <si>
    <t>Lesy Slovenskej republiky, Košice</t>
  </si>
  <si>
    <t>25/103302/2014 PČ</t>
  </si>
  <si>
    <t>Železnice Slovenskej republiky, Bratislava</t>
  </si>
  <si>
    <t>doc.Ing.Jozef Kuľka, PhD.</t>
  </si>
  <si>
    <t>26/103402/2014 PČ</t>
  </si>
  <si>
    <t>Vedecko-technická činnosť  a výskum a analýza vibrácií</t>
  </si>
  <si>
    <t>27/103402/2014 PČ</t>
  </si>
  <si>
    <t>Slovesnká správa ciest, Bratislava</t>
  </si>
  <si>
    <t>003328</t>
  </si>
  <si>
    <t>28/103402/2014 PČ</t>
  </si>
  <si>
    <t>29/103301/2014 PČ</t>
  </si>
  <si>
    <t>GETRAG FORD Trans. Slovakia, s.r.o. Kechnec</t>
  </si>
  <si>
    <t>doc.Ing. Jozef Svetlík, PhD.</t>
  </si>
  <si>
    <t>Meranie a analýza výrobného procesu</t>
  </si>
  <si>
    <t>30/103402/2014 PČ</t>
  </si>
  <si>
    <t>HOBES SLOVAKIA, s.r.o., Trebišov</t>
  </si>
  <si>
    <t>16.10.204</t>
  </si>
  <si>
    <t>31/103301/2014 PČ</t>
  </si>
  <si>
    <t>SWEP SLOVAKIA, s.r.o., Kechnec</t>
  </si>
  <si>
    <t>Ing. Tomáš Stejskal, PhD.</t>
  </si>
  <si>
    <t>Meranie, analýza a výskum hlukových máp</t>
  </si>
  <si>
    <t>32/103402/2014 PČ</t>
  </si>
  <si>
    <t>AIR FUEL, s.r.o., Košice</t>
  </si>
  <si>
    <t>Meranie a analýza vo výrobe pätkových lán</t>
  </si>
  <si>
    <t>33/103301/2014 PČ</t>
  </si>
  <si>
    <t>VIPO, a.s., Partizánske</t>
  </si>
  <si>
    <t>doc.Ing. Marek Sukop, PhD.</t>
  </si>
  <si>
    <t>34/103105/2014 PČ</t>
  </si>
  <si>
    <t>Hydac Electronic, s.r.o., Tvrdošín</t>
  </si>
  <si>
    <t>Meranie a anlýza parametrov elektromagnetického poľa</t>
  </si>
  <si>
    <t>35/103402/2014 PČ</t>
  </si>
  <si>
    <t>Howe Slovensko, s.r.o., Košice</t>
  </si>
  <si>
    <t>Meranie a analýza intenzity zvuku</t>
  </si>
  <si>
    <t>36/103402/2014 PČ</t>
  </si>
  <si>
    <t>37/103402/2014 PČ</t>
  </si>
  <si>
    <t>Technika vŕtania</t>
  </si>
  <si>
    <t>P-101-0013/10</t>
  </si>
  <si>
    <t xml:space="preserve">Nafta a.s.     </t>
  </si>
  <si>
    <t>Pinka Ján, prof. Ing., CSc.</t>
  </si>
  <si>
    <t>Výskum a koncepčný návrh energetického zhodnotenia v technologickom procese generovanVýskum a koncepčný návrh energetického zhodnotenia v technologickom procese generovaných plynných  horľavých látok  ich dospaľovanímých plynných  horľavých látok  ich dospaľovaním</t>
  </si>
  <si>
    <t>P-101-0015/14</t>
  </si>
  <si>
    <t xml:space="preserve">Atim s.r.o.        </t>
  </si>
  <si>
    <t>Spišák Ján, doc. Ing. PhD.</t>
  </si>
  <si>
    <t xml:space="preserve">Návrh koncepcie inteligentného systému monitorovania pre priame a nepriame meranie a modelové stanovenie parametrov materiálových a energetických procesov </t>
  </si>
  <si>
    <t>P-101-0019/14</t>
  </si>
  <si>
    <t xml:space="preserve">Eko Automation, s.r.o.                   </t>
  </si>
  <si>
    <t>Koncepcia predohrievača s krížovým prechodom spalín tenkou vrstvou vsádzky umiestniteľného pred rotačnou pecou na výpal magnezitu</t>
  </si>
  <si>
    <t>P-101-0027/14</t>
  </si>
  <si>
    <t xml:space="preserve">Spišcol, s.r.o.        </t>
  </si>
  <si>
    <t>Návrh koncepcie inteligentného systému monitorovania pre priame a nepriame meranie a modelové stanovenie parametrov procesu spracovania hliníkonosných odpadov</t>
  </si>
  <si>
    <t>P-101-0032/14</t>
  </si>
  <si>
    <t>Terestrické 3D laserové skenovanie</t>
  </si>
  <si>
    <t>P-101-0014/14</t>
  </si>
  <si>
    <t xml:space="preserve">Katolícka univerzita v Ružomberku   </t>
  </si>
  <si>
    <t>Gašinec Juraj, doc. Ing., PhD.</t>
  </si>
  <si>
    <t>Terestrické 3D laserové skenovanie Belianskej jaskyne</t>
  </si>
  <si>
    <t xml:space="preserve">Katolícka univerzita v Ružomberku  </t>
  </si>
  <si>
    <t>Geodetické smerové a výškové zameranie skutočného stavu dvoch žeriavových dráh v hale</t>
  </si>
  <si>
    <t>P-101-0022/14</t>
  </si>
  <si>
    <t xml:space="preserve">Brock Metals s.r.o.              </t>
  </si>
  <si>
    <t>Geotechnické posúdenie kotveného svahu v lokalite Sabinov</t>
  </si>
  <si>
    <t>P-101-0016/14</t>
  </si>
  <si>
    <t xml:space="preserve">Queen Investment, s.r.o.     </t>
  </si>
  <si>
    <t>Vavrek Pavol, Ing., PhD.</t>
  </si>
  <si>
    <t>Prieskum pravdepodobnej environmentálnej záťaže Chemko – Strážske – odpadový kanál</t>
  </si>
  <si>
    <t>P-101-0018/14</t>
  </si>
  <si>
    <t xml:space="preserve">Aquatest, a.s.                           </t>
  </si>
  <si>
    <t>Škvareková Erika, Ing. PhD.</t>
  </si>
  <si>
    <t>Flotácia mastencovej suroviny z ložiska Gemerská Poloma</t>
  </si>
  <si>
    <t>P-101-0020/14</t>
  </si>
  <si>
    <t xml:space="preserve">Eurotalc, s.r.o.                 </t>
  </si>
  <si>
    <t>Krešák Jozef, doc. Ing., PhD.</t>
  </si>
  <si>
    <t>P-101-0026/14</t>
  </si>
  <si>
    <t xml:space="preserve">Magneti Marelli Slovakia, s.r.o.                        </t>
  </si>
  <si>
    <t>Kaňuchová Mária, Mgr., PhD.</t>
  </si>
  <si>
    <t>Meranie a posúdenie dopadu na inžinierske siete</t>
  </si>
  <si>
    <t>P-101-007/14</t>
  </si>
  <si>
    <t xml:space="preserve">Carmeuse Slovakia, s.r.o.     </t>
  </si>
  <si>
    <t>Pandula Blažej, doc. RNDr., PhD.</t>
  </si>
  <si>
    <t>Datovanie fluviálnych sedimentov</t>
  </si>
  <si>
    <t>P-101-0011/14</t>
  </si>
  <si>
    <t xml:space="preserve">Katolícka univerzita v Ružomberku        </t>
  </si>
  <si>
    <t>Dirnerová Diana, Ing., PhD.</t>
  </si>
  <si>
    <t>Meranie vibrácií – Poštová 18, Handlová</t>
  </si>
  <si>
    <t>P-101-0017/14</t>
  </si>
  <si>
    <t xml:space="preserve">Slovenská správa ciest          </t>
  </si>
  <si>
    <t>Kondela Julián, Ing., PhD.</t>
  </si>
  <si>
    <t>Realizácia plytkého 2D seizmického profilu</t>
  </si>
  <si>
    <t>P-101-0021/14</t>
  </si>
  <si>
    <t xml:space="preserve">Nafta a.s.      </t>
  </si>
  <si>
    <t>Janočko Juraj, prof. Ing., CSc.</t>
  </si>
  <si>
    <t>Defektoskopia kladkostrojového lana</t>
  </si>
  <si>
    <t>P-101-0034/14</t>
  </si>
  <si>
    <t>Nedeštruktívna kontrola ťažných lán</t>
  </si>
  <si>
    <t>P-101-0002/14</t>
  </si>
  <si>
    <t xml:space="preserve">HBP, a.s.        </t>
  </si>
  <si>
    <t xml:space="preserve">HBP, a.s. </t>
  </si>
  <si>
    <t>Overenie nosnosti 3 úsekov reťaze</t>
  </si>
  <si>
    <t xml:space="preserve">HBP, a.s.   </t>
  </si>
  <si>
    <t>Defektoskopická kontrola lán ťažnosti zariadení</t>
  </si>
  <si>
    <t xml:space="preserve">HBP, a.s.     </t>
  </si>
  <si>
    <t>Defektoskopická kontrola lán na lyžiarskych vlekoch</t>
  </si>
  <si>
    <t>P-101-0004/14</t>
  </si>
  <si>
    <t xml:space="preserve">Transunit, s.r.o.    </t>
  </si>
  <si>
    <t>OP a OS zdvíhacích zariadení - defektoskopia</t>
  </si>
  <si>
    <t>P-101-0006/14</t>
  </si>
  <si>
    <t xml:space="preserve">Sloveo, a.s.           </t>
  </si>
  <si>
    <t>Vykonanie defektoskopie zdvíhacích zariadení</t>
  </si>
  <si>
    <t xml:space="preserve">Sloveo, a.s.      </t>
  </si>
  <si>
    <t>Defektoskopická skúška lán na žeriave</t>
  </si>
  <si>
    <t>P-101-0010/14</t>
  </si>
  <si>
    <t xml:space="preserve">Slovenská plavba a prístavby, a.s.                  </t>
  </si>
  <si>
    <t>Vypracovanie štúdie pre logistiku zvozu odpadov vo firme</t>
  </si>
  <si>
    <t>P-101-0012/14</t>
  </si>
  <si>
    <t xml:space="preserve">Odos, s.r.o.         </t>
  </si>
  <si>
    <t>Defektoskopia lana a podpier lyžiarskeho vleku</t>
  </si>
  <si>
    <t>P-101-0024/14</t>
  </si>
  <si>
    <t xml:space="preserve">Lokomotíva Dedinky, a.s.     </t>
  </si>
  <si>
    <t xml:space="preserve">.     36 188 964 </t>
  </si>
  <si>
    <t>Skúška skratky ťažného lana</t>
  </si>
  <si>
    <t>P-101-0025/14</t>
  </si>
  <si>
    <t xml:space="preserve">TMR, a.s.             </t>
  </si>
  <si>
    <t>Vykonanie trhacej skúšky oceľového lana</t>
  </si>
  <si>
    <t>P-101-0030/14</t>
  </si>
  <si>
    <t xml:space="preserve">Slovmag,a.s.        </t>
  </si>
  <si>
    <t>Trhacia skúška a skúška skratky dopravného lana</t>
  </si>
  <si>
    <t xml:space="preserve">Florek Mirsolav       </t>
  </si>
  <si>
    <t>Zmluva o spolupráci vo výskume č. 5/101104/14</t>
  </si>
  <si>
    <t>kontrakt - zmluva o spolupráci</t>
  </si>
  <si>
    <t>Slovakia Supercomputers, s.r.o., Košice</t>
  </si>
  <si>
    <t>Spišák Ján, Doc., Ing., PhD.</t>
  </si>
  <si>
    <t>Zmluva o spolupráci vo výskume č. 11/101104/14</t>
  </si>
  <si>
    <t>Ekoautomation, s.r.o., Žiar nad Hronom</t>
  </si>
  <si>
    <t>Zmluva o spolupráci vo výskume č. 23/101104/14</t>
  </si>
  <si>
    <t>Termoreg s.r.o., Bratislava</t>
  </si>
  <si>
    <t>ESPOSA-Efficient Systems and Propulsion for Small Aircraft</t>
  </si>
  <si>
    <t>prof. Ing. Jozef Považan, CSc.</t>
  </si>
  <si>
    <t xml:space="preserve">Adap4ee - Occupant  Awar, Intelligent and Addaptive Enterprises </t>
  </si>
  <si>
    <t>FP 7 - 212880</t>
  </si>
  <si>
    <t>call na stranke CORDIS EU http://cordis.europa.eu/fp7/home_en.html</t>
  </si>
  <si>
    <t>7 RP</t>
  </si>
  <si>
    <t>prof. Ing. Tomáš Sabol, CSc.</t>
  </si>
  <si>
    <t xml:space="preserve">IDEA - Innovative Development of European Areas by Fostering transnational Knowledge Development </t>
  </si>
  <si>
    <t>2CE175P1 *</t>
  </si>
  <si>
    <t>INTERREG IV B - CENTRAL EUROPE</t>
  </si>
  <si>
    <t>doc. Ing. Nataša Urbančíková</t>
  </si>
  <si>
    <t xml:space="preserve">ebbits - Enabling Business Based Internet of Things and Services </t>
  </si>
  <si>
    <t>FP 7 257852</t>
  </si>
  <si>
    <t xml:space="preserve">Urban Sensing -Urban Sensing through User Generating Contents </t>
  </si>
  <si>
    <t>FP 7 SME -2012</t>
  </si>
  <si>
    <t xml:space="preserve">INERTIA- Integrating Active, Flexible and Responsive Tertiary Prosumers into Smart Distribution Grid </t>
  </si>
  <si>
    <t>CENTRALAB - Central European Living Lab for Territorial Innovation</t>
  </si>
  <si>
    <t>3CE400P1</t>
  </si>
  <si>
    <t>Ing. Viliam Vajda, PhD</t>
  </si>
  <si>
    <t>KNOWBRIDGE - The Cross Border Knowledge Bridge in the Renewable Energy Sources Cluster in the East Slovakia and North Hungary</t>
  </si>
  <si>
    <t xml:space="preserve">Region of Knowledge </t>
  </si>
  <si>
    <t>prof. RNDr. Oto Hudec, CSc.</t>
  </si>
  <si>
    <t>Inovatívne technológie a koncepcie pre inteligentnú hlbinnú baňu budúcnosti</t>
  </si>
  <si>
    <t>FP7</t>
  </si>
  <si>
    <t>Spišák Ján, doc., Ing., PhD.</t>
  </si>
  <si>
    <t>Vývojovo -realizačné pracovisko získavania a spracovania surovín</t>
  </si>
  <si>
    <t>Laboratórium virtuálnej reality pre továreň budúcnosti</t>
  </si>
  <si>
    <t>HUSK/1101/1.2.1/0039</t>
  </si>
  <si>
    <t>HUSK - Intereg (cezhraničná spolupráca HU a SR)</t>
  </si>
  <si>
    <t>Parner projektu: Vývojovo -realizačné pracovisko získavania a spracovania surovín</t>
  </si>
  <si>
    <t>Intelligent information system supporting observation, searching and detection for security of citizens in urban environment (INDECT)</t>
  </si>
  <si>
    <t>http://cordis.europa.eu/fp7/dc/index.cfm%3Ffuseaction%3DUserSite.FP7CallSummaryPage%26call_id%3D34</t>
  </si>
  <si>
    <t>EK Brusel, Belgicko</t>
  </si>
  <si>
    <t>Doboš, Ľubomír, doc. Ing. CSc.</t>
  </si>
  <si>
    <t>Freight and Logistics Advancement in Central Europe – Validation of Processes, Improvements, Application of Cooperation</t>
  </si>
  <si>
    <t>Flavia  2CE 189P2</t>
  </si>
  <si>
    <t>http://www.central2013.eu/documents-2007-2013/programme-documents/?L=se%251%25</t>
  </si>
  <si>
    <t>Hricová Romana, Ing. PhD.</t>
  </si>
  <si>
    <t>Network of Meduim Sized Creative Cities</t>
  </si>
  <si>
    <t>ORGANZA 0757R2</t>
  </si>
  <si>
    <t>http://www.organzanetwork.eu/fact-sheet</t>
  </si>
  <si>
    <t>INTERREG IV C</t>
  </si>
  <si>
    <t>Semančo Pavol, Ing. PhD.</t>
  </si>
  <si>
    <t xml:space="preserve">European Academic Network for Open Innovation (OI-Net) </t>
  </si>
  <si>
    <t>542203-LLP-1-2013-1-FI-ERASMUS-ENW</t>
  </si>
  <si>
    <t>http://www.oi-net.eu/component/community/frontpage</t>
  </si>
  <si>
    <t xml:space="preserve">Zgodavová Kristína , prof. Ing. PhD. </t>
  </si>
  <si>
    <t>Hutnícka fakulta</t>
  </si>
  <si>
    <t>Sprevádzanie príbuzných pacientov s podporou príručky manažérstva ochorení zahrňujúcej 50 najčastejších chorôb</t>
  </si>
  <si>
    <t>126651BB52FF2AA1</t>
  </si>
  <si>
    <t>http://www.eu-patient.eu/</t>
  </si>
  <si>
    <t>Trvalo udržateľný rozvoj dopravy prostredníctvom zlepšenia informačných služieb a intermodality v maďarsko slovenskom pohraničí</t>
  </si>
  <si>
    <t xml:space="preserve">HUSK/1001/2.1.2/0058 </t>
  </si>
  <si>
    <t xml:space="preserve">Hungary-Sovakia cross-border co-operation Programme 2007-2013 </t>
  </si>
  <si>
    <t>National Development Agency, Hungary</t>
  </si>
  <si>
    <t xml:space="preserve">doc. Ing. Ján Mandula, PhD. </t>
  </si>
  <si>
    <t xml:space="preserve">The Study about the preparation status of the municipalities and other entities on dealing with the flood protection, improving the quality of their knowledge in compliance with the EU and national legislation in force </t>
  </si>
  <si>
    <t>HUSK/1101/2.3.2/0335</t>
  </si>
  <si>
    <t xml:space="preserve">doc. Ing. Martina Zeleňáková, PhD. </t>
  </si>
  <si>
    <t>eACCESS+: the eAccessibility Network</t>
  </si>
  <si>
    <t>ICT PSP Project 2009: CIP-ICT-PSP-2009-3, No 250568</t>
  </si>
  <si>
    <t>Šimšík Dušan, prof., Ing., PhD.</t>
  </si>
  <si>
    <t>Technological and design aspects of extrusion and injection moulding of thermoplastic polymer 
composites and nanocomposites</t>
  </si>
  <si>
    <t>FP7-PEOPLE-2010-IRSES                  269177</t>
  </si>
  <si>
    <t>POLITECHNIKA LUBELSK</t>
  </si>
  <si>
    <t>Greškovič František, prof. Ing. CSc.</t>
  </si>
  <si>
    <t>iNTeg- Risk - Early Recognition, Monitoring and Integrated Management of Emerging, 
New Technology Related Risks</t>
  </si>
  <si>
    <t>ACP7-GA-2008-2213855</t>
  </si>
  <si>
    <t>EU-VRI EU VIRTUAL IN</t>
  </si>
  <si>
    <t xml:space="preserve">Pačaiová Hana, prof. Ing. PhD. </t>
  </si>
  <si>
    <t>Adaptive Control of Manufacturing Process for a New Genertion of Jet Engine Components</t>
  </si>
  <si>
    <t>2213855/ACCENT</t>
  </si>
  <si>
    <t>ROLLS ROYCE PLC RE(TREASURY) POBOX 31,DERBY,GB</t>
  </si>
  <si>
    <t>Maňková Ildikó, prof. Ing. CSc.</t>
  </si>
  <si>
    <t xml:space="preserve">Faster- Financial and Accounting Seminars Targeting European Regions </t>
  </si>
  <si>
    <t>518894-LLP-1-2011-1-GR-KA3-K3MP</t>
  </si>
  <si>
    <t>Leonardo da Vinci Lifelong Learning Programme 2007-2013 EU</t>
  </si>
  <si>
    <t>Paľová Dana, Ing. PhD.</t>
  </si>
  <si>
    <t xml:space="preserve">QASERD -Quality Assurance for Society-oriented Education, Research and Development </t>
  </si>
  <si>
    <t>HUSKROUA/0901/062</t>
  </si>
  <si>
    <t>ENPI Cross border HUSK</t>
  </si>
  <si>
    <t>Urbančiková Nataša, doc. Ing. PhD.</t>
  </si>
  <si>
    <t xml:space="preserve">Crossedu - Cezhraničné diaľkové štúdium ekonomických odborníkov v sieti </t>
  </si>
  <si>
    <t xml:space="preserve">HUSK/1101/1.6.1-0300 </t>
  </si>
  <si>
    <t>ENPI Cross border HUSKRUA</t>
  </si>
  <si>
    <t xml:space="preserve"> EDUSFE - Strengthening Higher Education In The Sphere Of Finance In Siberia And Far East Of Russia -</t>
  </si>
  <si>
    <t>543891-TEMPUS-1-2013-RU</t>
  </si>
  <si>
    <t>Cooperative Radio Communication for Green Smart Environments</t>
  </si>
  <si>
    <t>IC1004</t>
  </si>
  <si>
    <t>Consortio Nationale Interuniversitario le Telecomunicazioni Parma, Italy</t>
  </si>
  <si>
    <t>Doboš Ľubomír, doc. Ing. CSc.</t>
  </si>
  <si>
    <t>Wireless Power Transmission for Sustainable Electronics (WiPE)</t>
  </si>
  <si>
    <t>IC1301</t>
  </si>
  <si>
    <t xml:space="preserve">Instituto de Telecomunicacoes
Morro do Lena - Alto Vieiro
Leiria, Portugal </t>
  </si>
  <si>
    <t>Kocur Dušan, prof. Ing. CSc.</t>
  </si>
  <si>
    <t>Trutworthy Manufacturing and Utilization of Secure Device</t>
  </si>
  <si>
    <t>IC1204</t>
  </si>
  <si>
    <t>CNRS Agent Comptable Secondaire, Languedoc Roussillon, France</t>
  </si>
  <si>
    <t>Drutarovský Miloš, doc. Ing. PhD.</t>
  </si>
  <si>
    <t>Integrating Biometrics and Forensics for the Digital age</t>
  </si>
  <si>
    <t>IC1106</t>
  </si>
  <si>
    <t>EPFL Lausanne, Švajčiarsko</t>
  </si>
  <si>
    <t>Pleva Matúš, Ing. PhD.</t>
  </si>
  <si>
    <t>European Digital Virtual design Lab</t>
  </si>
  <si>
    <t>519565-LLP-1-2011-1-BE-ERASMUS-ESMO</t>
  </si>
  <si>
    <t>EACEA/Limburg Catholic University College, Belgicko</t>
  </si>
  <si>
    <t>THELXINOE: Erasmus Euro-Oceanian Smart City Network</t>
  </si>
  <si>
    <t>545783-EM-1-2013-1-ES-ERA MUNDUS-EMA22</t>
  </si>
  <si>
    <t>ERASMUS MUNDUS</t>
  </si>
  <si>
    <t>University of Malaga, Spain</t>
  </si>
  <si>
    <t>CIII-HU-0028-08-1415</t>
  </si>
  <si>
    <t>Berežný Štefan, RDNr. PhD.</t>
  </si>
  <si>
    <t>International Cooperation in Computer Science</t>
  </si>
  <si>
    <t>CIII-HU-0019-10-1415</t>
  </si>
  <si>
    <t>Szabó Csaba, Ing. PhD.</t>
  </si>
  <si>
    <t>Virtual and Practical Applications to Electronic Assembling Technology</t>
  </si>
  <si>
    <t>2013-1-TR1-LEO05-47531</t>
  </si>
  <si>
    <t>Turgut Ozal Univesity Ankara, Turecko</t>
  </si>
  <si>
    <t>Pietriková Alena, prof. Ing. CSc.</t>
  </si>
  <si>
    <t>Technological Transfer Network</t>
  </si>
  <si>
    <t>554197-TEMPUS-1-2013-IT-TEMPUS-JPHES</t>
  </si>
  <si>
    <t>Universitá degli Studi del Sannio, Benevento, Taliansko</t>
  </si>
  <si>
    <t>Šaliga Ján, prof. Ing. CSc.</t>
  </si>
  <si>
    <t>Algorithms, Architectures and Platforms for Enhanced Living Environments (AAPELE)</t>
  </si>
  <si>
    <t>IC 1303</t>
  </si>
  <si>
    <t xml:space="preserve">Instituto de Telecomunicações
Universidade da Beira Interior
R Marquês d'Ávila e Bolama
6200-001 Covilhã
Portugal </t>
  </si>
  <si>
    <t xml:space="preserve">Semantic keyword-based search on structured data sources (KEYSTONE) </t>
  </si>
  <si>
    <t>IC 1302</t>
  </si>
  <si>
    <t>Università di Modena e Reggio Emilia, Modena, Taliansko</t>
  </si>
  <si>
    <t>Butka Peter, doc. Ing. PhD.</t>
  </si>
  <si>
    <t>Autonomous Control for a Reliable Internet of Services (ACROSS)</t>
  </si>
  <si>
    <t>IC 1304</t>
  </si>
  <si>
    <t xml:space="preserve">Stichting Centrum Wiskunde &amp; Informatica,Amsterdam, Netherlands </t>
  </si>
  <si>
    <t>Bednár Peter, Ing. PhD.</t>
  </si>
  <si>
    <t>Hosting of the ICT Annual Progress Conference and 25th DC Meeting at Technical University of Košice, Slovakia</t>
  </si>
  <si>
    <t>European Science Foundation Brussels, Belgium</t>
  </si>
  <si>
    <t>Juhár Jozef, prof. Ing. CSc.</t>
  </si>
  <si>
    <t>Effective Writers and Communicators</t>
  </si>
  <si>
    <t>2013-3264/001-001</t>
  </si>
  <si>
    <t>Eúropska komisia</t>
  </si>
  <si>
    <t>PhDr. Janka Pavlovová, CSc.</t>
  </si>
  <si>
    <t>Výskum a vývoj inteligentných nekonvenčných aktuátorov na báze umelých svalov</t>
  </si>
  <si>
    <t xml:space="preserve">ITMS 26220220103 </t>
  </si>
  <si>
    <t>ESF ŠF EÚ</t>
  </si>
  <si>
    <t>Vývoj a implementácia experimentálnych simulačných metód pre optimalizáciu procesov na technologických pracoviskách</t>
  </si>
  <si>
    <t xml:space="preserve">ITMS 26220220125 </t>
  </si>
  <si>
    <t>Development of Mechanical Engineering (design, technology and production management) as an essential base for progress in the area of small and medium companies logistics-research, preparation and implementation of joint programs of study</t>
  </si>
  <si>
    <t>Hatala Michal, doc.Ing. PhD.</t>
  </si>
  <si>
    <t>Design, implementation and use of joint programs regardin quality in manufacturing engineering</t>
  </si>
  <si>
    <t>CIII-BG-0703-02-1314</t>
  </si>
  <si>
    <t>Engineering as Communication Language in Europe</t>
  </si>
  <si>
    <t>Hloch Sergej, doc. Ing. PhD.</t>
  </si>
  <si>
    <t>Knowledge Bridge for Students and Teachers in Manufacturing Technologies</t>
  </si>
  <si>
    <t>CIII-CZ-0201-06-1314</t>
  </si>
  <si>
    <t>Design, Implemetation and use of Joint Programs Regarding Quality in Manufacturing Engineering</t>
  </si>
  <si>
    <t>Implementation and Utilization of e-learning Systems in Study Area of Production Engineering in Central European Region</t>
  </si>
  <si>
    <t>From Preparation to Development, Implementation and Utilisation of Joint Programs in Study Area of Production Engineering - Contribution to Higher Flexibility, Ability and Mobility of Students in the Central and East European Region</t>
  </si>
  <si>
    <t>CIII-SK-0030-09-1314</t>
  </si>
  <si>
    <t>Modrák Vladimír, prof. Ing. CSc.</t>
  </si>
  <si>
    <t>CII-PL-0701-03-1415</t>
  </si>
  <si>
    <t>CIII-PL-0033-10-1415</t>
  </si>
  <si>
    <t>CIII-SK-0030-10-1415</t>
  </si>
  <si>
    <t>CIII-CZ-0201-07-1415</t>
  </si>
  <si>
    <t>CIII-RO-0202-08-1415</t>
  </si>
  <si>
    <t xml:space="preserve"> Added value education in water management  </t>
  </si>
  <si>
    <t>ERASMUS IP 12303-1076/KOSICE03</t>
  </si>
  <si>
    <t>Ing. Vlasta Ondrejka-Harbuľáková, PhD.</t>
  </si>
  <si>
    <t>Koncepcia návrhu energetický efektívnej budovy</t>
  </si>
  <si>
    <t>ERASMUS IP 13203-1077/KOSICE03</t>
  </si>
  <si>
    <t>doc. Ing. Anna Sedláková, PhD.</t>
  </si>
  <si>
    <t>Integrated approaches to the design and management of buildings reconstruction</t>
  </si>
  <si>
    <t>ERASMUS IP 13203-1078/KOSICE03</t>
  </si>
  <si>
    <t>prof.Ing. Mária Kozlovská, PhD.</t>
  </si>
  <si>
    <t>Progressive multifunctional building materials, constructions and technological methods - one step closer to green Visegrad in the V4 countries</t>
  </si>
  <si>
    <t>http://visegradfund.org/</t>
  </si>
  <si>
    <t>Visegrad Strategic Program</t>
  </si>
  <si>
    <t>etapa I : 08.06.2010   etapa II : 21.05.2012</t>
  </si>
  <si>
    <t xml:space="preserve">etapa I : 01.06.2010                       etapa II : 01.06.2012 </t>
  </si>
  <si>
    <t xml:space="preserve">etapa I : 31.05.2012                       etapa II : 31.05.2014 </t>
  </si>
  <si>
    <t xml:space="preserve">prof. Ing.Dušan Katunský, PhD. </t>
  </si>
  <si>
    <t>Aspire - Access to Society for People with Individual Requirements</t>
  </si>
  <si>
    <t>2012-3054/001-001, 530345-TEMPUS-1-2012-1-GE-TEMPUS-JPHES</t>
  </si>
  <si>
    <t>TEMPUS IV</t>
  </si>
  <si>
    <t>Education, Audiovisual and Culture Executive Agency, Brusel</t>
  </si>
  <si>
    <t>Enable Network of ICT Supported Learning for Disabled People</t>
  </si>
  <si>
    <t>518537-LLP-1-2011-1-SI-GRUNDTVIG-GNW</t>
  </si>
  <si>
    <t>Robotics in Rehabilitation</t>
  </si>
  <si>
    <t>Hajduk Mikuláš, prof. Ing., PhD.</t>
  </si>
  <si>
    <t>Development and improvement of automotive and urban engineering studies in Serbia - DIAUSS</t>
  </si>
  <si>
    <t>516729-TEMPUS-1-2011-1-RS-TEMPUS-JPCR</t>
  </si>
  <si>
    <t>Lumnitzer Ervin, prof. Ing. PhD.</t>
  </si>
  <si>
    <t>Magnetabrasive Oberflächenbehandlung als Methode zur Steigerung der 
Leistungsfähigkeit von Spindelwerkzeugen</t>
  </si>
  <si>
    <t>DAAD, Nemecká výmenná akademická služba Bonn</t>
  </si>
  <si>
    <t>Beňo Jozef, doc. Ing., CSc.</t>
  </si>
  <si>
    <t>Support Patients trough E-services Solutions-ENEA Taliansko</t>
  </si>
  <si>
    <t>3CE286P2</t>
  </si>
  <si>
    <t>Central Eruope</t>
  </si>
  <si>
    <t>Babič František, Ing. PhD.</t>
  </si>
  <si>
    <t>Wireless Sensor Network for wAter QaUAlity monitoring (acronym: WSN-AQUA)</t>
  </si>
  <si>
    <t>HUSK/1101/1.2.1/0091</t>
  </si>
  <si>
    <t>Cross Border HUSK</t>
  </si>
  <si>
    <t>BME-INFOKOM INNOVATOR NON-PROFIT LTD.</t>
  </si>
  <si>
    <t>Virtual Reality Laboratory for Factory of the Future (VirtLab)</t>
  </si>
  <si>
    <t>Bay Zoltán Nonprofit Ltd. For Applied Research</t>
  </si>
  <si>
    <t>Sobota Branislav, doc. Ing. PhD.</t>
  </si>
  <si>
    <t>Hosťovanie Patricka Musso, profesora medzinárodných financií., aplikovanej ekonometrie na EkF TUKE</t>
  </si>
  <si>
    <t>2014-3-03/2</t>
  </si>
  <si>
    <t>Nadácia VUB, Bratislava</t>
  </si>
  <si>
    <t>Siničáková Marianna</t>
  </si>
  <si>
    <t>Školenie "Technika pre netechnikov"</t>
  </si>
  <si>
    <t>P-104-001/13</t>
  </si>
  <si>
    <t>VSE Holding, a.s. Košice</t>
  </si>
  <si>
    <t>prof. Ing. Michal Kolcun, PhD.</t>
  </si>
  <si>
    <t>Umiestnenie reklamy objednávateľa v priestoroch KMŽaZ HF</t>
  </si>
  <si>
    <t>P-102-0001/14</t>
  </si>
  <si>
    <t>Hospodárska zmluva</t>
  </si>
  <si>
    <t>RMS, a.s. Košice</t>
  </si>
  <si>
    <t>Fröhlichová Mária, prof.Ing., CSc.</t>
  </si>
  <si>
    <t>Zhotovenie odliatku loďky z materiálu Silumin 12</t>
  </si>
  <si>
    <t>P-102-0014/14</t>
  </si>
  <si>
    <t>PODLAHY spol. s r.o.</t>
  </si>
  <si>
    <t>P-102-0018/14</t>
  </si>
  <si>
    <t>NEMAK Slovakia</t>
  </si>
  <si>
    <t>P-102-0017/14</t>
  </si>
  <si>
    <t>Výroba pamätnej tabule 80 x 40 cm</t>
  </si>
  <si>
    <t>P-102-0046/14</t>
  </si>
  <si>
    <t xml:space="preserve">Vodohospodárska výstavba
Bratislava
</t>
  </si>
  <si>
    <t>Výroba mangánového aglomerátu</t>
  </si>
  <si>
    <t>P-102-0019/14</t>
  </si>
  <si>
    <t>OFZ, a.s. Istebné</t>
  </si>
  <si>
    <t>Legemza Jaroslav, doc.Ing., PhD.</t>
  </si>
  <si>
    <t>Uverejnenie loga na www.tuke.sk/hf-eko</t>
  </si>
  <si>
    <t>P-102-0026/14</t>
  </si>
  <si>
    <t>Futáš Peter, doc. Ing., PhD.</t>
  </si>
  <si>
    <t>Expertíza súčiastky</t>
  </si>
  <si>
    <t>HANDTMANN Slovakia</t>
  </si>
  <si>
    <t>Vydavateľská činnosť HF</t>
  </si>
  <si>
    <t>P-102-0007/07</t>
  </si>
  <si>
    <t>voľný predaj</t>
  </si>
  <si>
    <t>Petričko František, Ing.</t>
  </si>
  <si>
    <t>Reklama na HF</t>
  </si>
  <si>
    <t>P-102-0024/07</t>
  </si>
  <si>
    <t>podpora podujatí v rámci HF</t>
  </si>
  <si>
    <t>Expertíza</t>
  </si>
  <si>
    <t>P-102-0002/14</t>
  </si>
  <si>
    <t>EVPU, a.s.</t>
  </si>
  <si>
    <t>Vadász Pavol, doc. Ing., CSc.</t>
  </si>
  <si>
    <t>P-102-0016/14</t>
  </si>
  <si>
    <t>P-102-0024/14</t>
  </si>
  <si>
    <t>P-102-0023/15</t>
  </si>
  <si>
    <t>P-102-0027/16</t>
  </si>
  <si>
    <t>P-102-0037/13</t>
  </si>
  <si>
    <t>Ekolab, s.r.o.</t>
  </si>
  <si>
    <t>P-102-0043/14</t>
  </si>
  <si>
    <t>SWEP Slovakia, s.r.o.</t>
  </si>
  <si>
    <t>P-102-0048/14</t>
  </si>
  <si>
    <t>Pharmacare Slovakia</t>
  </si>
  <si>
    <t>P-102-7000/03</t>
  </si>
  <si>
    <t xml:space="preserve">INDEX-Plataurum </t>
  </si>
  <si>
    <t>P-102-0035/14</t>
  </si>
  <si>
    <t xml:space="preserve"> Sučik Gabriel, doc. Ing. PhD.</t>
  </si>
  <si>
    <t>P-102-0040/13</t>
  </si>
  <si>
    <t>P-102-0031/14</t>
  </si>
  <si>
    <t>Plešingerová Beatrice , prof. Ing. CSc.</t>
  </si>
  <si>
    <t>Vydavateľská činnosť Acta Metallurgica Slovaca</t>
  </si>
  <si>
    <t>P-102-0089/12</t>
  </si>
  <si>
    <t>P-102-0020/14</t>
  </si>
  <si>
    <t>Havlík Tomáš, prof. Ing. DrSc.</t>
  </si>
  <si>
    <t>P-102-0021/14</t>
  </si>
  <si>
    <t>Varga Augustín, prof. Ing. CSc.</t>
  </si>
  <si>
    <t>P-102-0004/13</t>
  </si>
  <si>
    <t>Kybernetika, s.r.o.</t>
  </si>
  <si>
    <t>Buršák Marián, prof. Ing. CSc.</t>
  </si>
  <si>
    <t>P-102-0007/14</t>
  </si>
  <si>
    <t>P-102-0008/14</t>
  </si>
  <si>
    <t>Nástroje a technológie, s.r.o.</t>
  </si>
  <si>
    <t>P-102-0013/14</t>
  </si>
  <si>
    <t>ARJ SERVIS, s.r.o.</t>
  </si>
  <si>
    <t>P-102-0034/13</t>
  </si>
  <si>
    <t>P-102-0042/14</t>
  </si>
  <si>
    <t>ZTS</t>
  </si>
  <si>
    <t>P-102-0006/13</t>
  </si>
  <si>
    <t>Pack trade, s.r.o.</t>
  </si>
  <si>
    <t>Fujda Martin, doc. Ing., PhD.</t>
  </si>
  <si>
    <t>P-102-0018/13</t>
  </si>
  <si>
    <t>SLOVAKIA STEEL MILLS, a.s.</t>
  </si>
  <si>
    <t>P-102-0025/14</t>
  </si>
  <si>
    <t>P-102-0030/14</t>
  </si>
  <si>
    <t>P-102-0038/13</t>
  </si>
  <si>
    <t>Belle export-import, s.r.o.</t>
  </si>
  <si>
    <t>P-102-0040/14</t>
  </si>
  <si>
    <t>HAKOZ, s.r.o.</t>
  </si>
  <si>
    <t>P-102-0041/13</t>
  </si>
  <si>
    <t>ALCAST, a.s.</t>
  </si>
  <si>
    <t>P-102-0041/14</t>
  </si>
  <si>
    <t>KOBA Steel, s.r.o.</t>
  </si>
  <si>
    <t>P-102-0051/14</t>
  </si>
  <si>
    <t>Technomex, s.r.o</t>
  </si>
  <si>
    <t>P-102-0056/14</t>
  </si>
  <si>
    <t>BSH Drives and Pumps s.r.o.</t>
  </si>
  <si>
    <t>P-102-0062/13</t>
  </si>
  <si>
    <t>P-102-0006/14</t>
  </si>
  <si>
    <t>Staton, s.r.o.</t>
  </si>
  <si>
    <t>Hagarová Mária, doc. Ing., PhD.</t>
  </si>
  <si>
    <t>P-102-0009/14</t>
  </si>
  <si>
    <t>KURITA</t>
  </si>
  <si>
    <t>P-102-0037/14</t>
  </si>
  <si>
    <t>CASSPOS</t>
  </si>
  <si>
    <t>P-102-0038/14</t>
  </si>
  <si>
    <t>Hm Industrial</t>
  </si>
  <si>
    <t>P-102-0052/14</t>
  </si>
  <si>
    <t>SPP</t>
  </si>
  <si>
    <t>P-102-0053/13</t>
  </si>
  <si>
    <t>Kurita Europe GmbH</t>
  </si>
  <si>
    <t>P-102-0055/14</t>
  </si>
  <si>
    <t>Vukov extra, a.s.</t>
  </si>
  <si>
    <t>P-102-0061/13</t>
  </si>
  <si>
    <t>EQILIBRIA, s.r.o.</t>
  </si>
  <si>
    <t>P-102-0005/14</t>
  </si>
  <si>
    <t>CORONE</t>
  </si>
  <si>
    <t>Halama Maroš, Mgr., PhD.</t>
  </si>
  <si>
    <t>P-102-0015/14</t>
  </si>
  <si>
    <t>SES Tlmače, a.s.</t>
  </si>
  <si>
    <t>P-102-0033/13</t>
  </si>
  <si>
    <t>Bukocel ENERGO, a.s.</t>
  </si>
  <si>
    <t>P-102-0033/14</t>
  </si>
  <si>
    <t>REKOS, s.r.o.</t>
  </si>
  <si>
    <t>P-102-0003/14</t>
  </si>
  <si>
    <t>Dor, s.r.o.</t>
  </si>
  <si>
    <t>Longauer Svätoboj, prof. Ing. CSc.</t>
  </si>
  <si>
    <t>TAYLOR</t>
  </si>
  <si>
    <t>Longauerová Margita, prof. Ing. CSc.</t>
  </si>
  <si>
    <t>P-102-0012/14</t>
  </si>
  <si>
    <t>Howe Slovensko s.r.o.</t>
  </si>
  <si>
    <t>P-102-0045/14</t>
  </si>
  <si>
    <t>P-102-0034/14</t>
  </si>
  <si>
    <t>VŠB Ostrava</t>
  </si>
  <si>
    <t>Milkovič Ondrej, Ing., PhD.</t>
  </si>
  <si>
    <t>P-102-0004/14</t>
  </si>
  <si>
    <t>Nemak Slovakia s.r.o.</t>
  </si>
  <si>
    <t>Pešek Ladislav, prof. Ing. CSc.</t>
  </si>
  <si>
    <t>P-102-0013/13</t>
  </si>
  <si>
    <t>Embraco Slovakia s.r.o.</t>
  </si>
  <si>
    <t>P-102-0022/14</t>
  </si>
  <si>
    <t>Regada, s.r.o.</t>
  </si>
  <si>
    <t>P-102-0028/14</t>
  </si>
  <si>
    <t>Ideex, s.r.o.</t>
  </si>
  <si>
    <t>P-102-0060/13</t>
  </si>
  <si>
    <t>P-102-0010/14</t>
  </si>
  <si>
    <t>Vojtko Marek, Ing., PhD.</t>
  </si>
  <si>
    <t>P-102-0029/14</t>
  </si>
  <si>
    <t>Hnojivá Duslo, a.s.</t>
  </si>
  <si>
    <t>P-102-0032/14</t>
  </si>
  <si>
    <t xml:space="preserve"> T-M Slovakia, s.r.o.</t>
  </si>
  <si>
    <t>P-102-0047/14</t>
  </si>
  <si>
    <t xml:space="preserve"> Windsor Machine &amp; Stamping, s.r.o.</t>
  </si>
  <si>
    <t>Zubko Pavol, Ing., PhD.</t>
  </si>
  <si>
    <t>P-102-0056/13</t>
  </si>
  <si>
    <t>Diakol Strážske, s.r.o.</t>
  </si>
  <si>
    <t>P-102-0057/13</t>
  </si>
  <si>
    <t>Bukocel, a.s.</t>
  </si>
  <si>
    <t>Kurz strojárskej technológii</t>
  </si>
  <si>
    <t>1/103201/14 BU</t>
  </si>
  <si>
    <t>PSS SVIDNÍK, a.s., Svidník</t>
  </si>
  <si>
    <t>Prípravný kurz zo stredoškolskej matematiky pre študentov SjF</t>
  </si>
  <si>
    <t>2/103101/14 BU</t>
  </si>
  <si>
    <t>Účastníci kurzu</t>
  </si>
  <si>
    <t>prof.RNDr. Dušan Knežo, CSc.</t>
  </si>
  <si>
    <t>Prípravný kurz zo stredoškolskej matematiky pre študentov HF</t>
  </si>
  <si>
    <t>3/103101/14 BU</t>
  </si>
  <si>
    <t>Prípravný kurz zo stredoškolskej matematiky pre študentov FBERG</t>
  </si>
  <si>
    <t>4/103101/14 BU</t>
  </si>
  <si>
    <t>Školenie pracovníkov</t>
  </si>
  <si>
    <t>6/103403/14 BU</t>
  </si>
  <si>
    <t>LEONI Slovakia, s.r.o. Trenčianska Teplá</t>
  </si>
  <si>
    <t>Ing. Peter Lukáč, PhD.</t>
  </si>
  <si>
    <t>Vypracovanie kompletnej štúdie početnosti medveďa hnedého, populačných vzťahov druhov tetrov hlucháň a početnosti populácie vydry riečnej</t>
  </si>
  <si>
    <t>24150120039, 24150120027, 24150120030</t>
  </si>
  <si>
    <t>Zmluva o dielo R-7826/2013</t>
  </si>
  <si>
    <t>Štátna ochrana prírody SR</t>
  </si>
  <si>
    <t>prof. Ing. Ladislav Paule, PhD.</t>
  </si>
  <si>
    <t>Obnova potenciálu lesného hospodárstva a zavedenie preventívnych opatrení</t>
  </si>
  <si>
    <t>210ZV0901091</t>
  </si>
  <si>
    <t xml:space="preserve">výzva č. 2009/PRV/13 </t>
  </si>
  <si>
    <t>Program rozvoja vidieka</t>
  </si>
  <si>
    <t>Poľnohospodárska platobná agentúra</t>
  </si>
  <si>
    <t>Ing. Ľubomír Ivan, PhD</t>
  </si>
  <si>
    <t>Analýza kvalitatívnych parametrov biopalív</t>
  </si>
  <si>
    <t>Zmluva o dielo č. R-14561/2012</t>
  </si>
  <si>
    <t>Zmluva o dielo č. R-145618/2013</t>
  </si>
  <si>
    <t>Bioenergy Topoľčany</t>
  </si>
  <si>
    <t>Ing. Martin Lieskovský, PhD.</t>
  </si>
  <si>
    <t>Zmluva o dielo č. R-14560/2012</t>
  </si>
  <si>
    <t>Bioenergy Bardejov, s.r.o.</t>
  </si>
  <si>
    <t>Zmluva o dielo č. R-343/114/2014/KLTLM</t>
  </si>
  <si>
    <t>Kompala, a.s.</t>
  </si>
  <si>
    <t>Meranie referenčných vzoriek tuhých palív kalorimetrom IKA C200, stanovenie popola a stanovenie zrnitosti</t>
  </si>
  <si>
    <t>Zmluva o dielo č. R-13795/340/2010/KLTLM</t>
  </si>
  <si>
    <t>SF Soepenberg, s.r.o.</t>
  </si>
  <si>
    <t>ARZA Trade servis, s.r.o.</t>
  </si>
  <si>
    <t>Zmluva o poskytnutí príspevku</t>
  </si>
  <si>
    <t>č.99022014/F</t>
  </si>
  <si>
    <t xml:space="preserve">Poskytnutie príspevku z Fondu rozvoja Lesov Slovenskej republiky
</t>
  </si>
  <si>
    <t>Lesy SR</t>
  </si>
  <si>
    <t>doc. Ing. František Chudý, CSc.</t>
  </si>
  <si>
    <t>INTEGRAL</t>
  </si>
  <si>
    <t>SP1-Cooperation, Collaborative project, Large-scale integrating project</t>
  </si>
  <si>
    <t>18.8.2011</t>
  </si>
  <si>
    <t>prof. Ing. Ján Tuček, CSc.</t>
  </si>
  <si>
    <t>ECONANOSORB - Ecological application of nanosorbents on the base of natural and synthetic ionites and carbons</t>
  </si>
  <si>
    <t>7RP/ ECONANOSORB PIRSES-GA-2011-295260</t>
  </si>
  <si>
    <t>http://ec.europa.eu/research/participants/portal/page/call_FP7&amp;state=open#wlp_call_FP7</t>
  </si>
  <si>
    <t>International Research Staff Exchange Scheme (IRSES)</t>
  </si>
  <si>
    <t>prof. Ing. Ján Sedliačik, PhD.</t>
  </si>
  <si>
    <t>Non traditional processes in production technologies and integration of the study and research in the Eastern and Central Europe universities</t>
  </si>
  <si>
    <t> CIII-SK-0310--07-1415</t>
  </si>
  <si>
    <t> SAIA, .o. Bratislava</t>
  </si>
  <si>
    <t>2014 </t>
  </si>
  <si>
    <t>2015 </t>
  </si>
  <si>
    <t>doc. Ing. Ľubomír Javorek, CSc.</t>
  </si>
  <si>
    <t> CIII-SK-0310--06-1314</t>
  </si>
  <si>
    <t> SAIA, .o. Bratislava </t>
  </si>
  <si>
    <t>2013 </t>
  </si>
  <si>
    <t>Development of mechanical engineering (design, technology and production management) as an essential base for progress in the area of small and medium companies’ logistics - research, preparation and implementation of joint programs of study</t>
  </si>
  <si>
    <t>Ing. Júlia Hricová, PhD.</t>
  </si>
  <si>
    <t>Implementation and utilization of e-learning systems in study area of production engineering in Central European Region</t>
  </si>
  <si>
    <t>ERASMUS - Mobilita študentov a pracovníkov vysokých škôl
v akademickom roku 2013/2014</t>
  </si>
  <si>
    <t>13201-1073/ZVOLEN01</t>
  </si>
  <si>
    <t xml:space="preserve">Erazmus </t>
  </si>
  <si>
    <t>Ing. Mariana Krivošíková</t>
  </si>
  <si>
    <t>Mobilita študentov a pracovníkov vysokých škôl
Projekt v rámci programu ERASMUS+</t>
  </si>
  <si>
    <t>2014-1-SK01-KA103-000031</t>
  </si>
  <si>
    <t>Mobilita študentov a pracovníkov vysokých škôl
Projekt v rámci programu ERASMUS+  špeciálny grant vo výške 231 EUR pre študenta s ťažkým zdravotným postihnutím alebo špeciálnymi potrebami</t>
  </si>
  <si>
    <t xml:space="preserve">Virtual Education Programme for Furniture Branch </t>
  </si>
  <si>
    <t>CZ/10/LLP-LdV/TOI/134011</t>
  </si>
  <si>
    <t>Dúm zahraničních služeb, Národní agentura pro evropské vzdělávací programy</t>
  </si>
  <si>
    <t>doc.Ing. Pavol Joščák, CSc.</t>
  </si>
  <si>
    <t>CIII-PL-0701-1415</t>
  </si>
  <si>
    <t>Saia, n.o. Bratislava</t>
  </si>
  <si>
    <t>Ing. Erika Sujová, PhD.</t>
  </si>
  <si>
    <t>Research, Development and Education in Precision Machining</t>
  </si>
  <si>
    <t>CIII-RS-0507-04-1314</t>
  </si>
  <si>
    <t>Nanotechnologies, materials and new production technologies - university cooperation in research and implementation of joint programs of study by stimulating academic mobility</t>
  </si>
  <si>
    <t>CIII-BG-0613-04-1314</t>
  </si>
  <si>
    <t>Centre for the Third Age Education (CTAE)</t>
  </si>
  <si>
    <t>2013-4597/001-001</t>
  </si>
  <si>
    <t>Program Tempus</t>
  </si>
  <si>
    <t>Ing. Erik Selecký, PhD.</t>
  </si>
  <si>
    <t>Príjemca grantu University Degli Studi di Genova, ITA</t>
  </si>
  <si>
    <t>Veda a technika (podpora vzdelávania, výskumu a vývoja v prírodných a technických vedách)</t>
  </si>
  <si>
    <t>MK-340/2014/2.5</t>
  </si>
  <si>
    <t xml:space="preserve">Dotácie MK SR Program 2         Kultúrne aktivity v oblasti pamäťových inštitúcií
</t>
  </si>
  <si>
    <t>Ing. Alena Poláčiková</t>
  </si>
  <si>
    <t>Putovná výstava ocenených projektov medzinárodnej súťaže o Cenu prof. Halabalu po SR</t>
  </si>
  <si>
    <t>MK-2455/2014/4.3.2</t>
  </si>
  <si>
    <t>Dotácie MK SR Umenie</t>
  </si>
  <si>
    <t>Mgr. Elena Farkašová</t>
  </si>
  <si>
    <t>výstava v Bratislave a Spišskej Novej Vsi</t>
  </si>
  <si>
    <t>Putovná výstava ocenených projektov medzinárodnej súťaže o Cenu prof. Halabalu v zahraničí</t>
  </si>
  <si>
    <t>MK-7923/2014/5.2</t>
  </si>
  <si>
    <t>Dotácie MK SR Pro Slovakia</t>
  </si>
  <si>
    <t>výstava v Berlíne, Egerszalóku, Brne a Viedni</t>
  </si>
  <si>
    <t>Realizácia výstavného priestoru KDNDV na 23. medzinárodnom veľtrhu a bytových doplnkov Nábytok a bývanie v Nitre</t>
  </si>
  <si>
    <t>MK-4564/2014/4.3.2</t>
  </si>
  <si>
    <t>Mgr. art. Katarína Boborová, ArtD.</t>
  </si>
  <si>
    <t>My passions, happienes add to favorites</t>
  </si>
  <si>
    <t>Program celoživotného vzdelávania Grundtvig</t>
  </si>
  <si>
    <t>Koordinátor projektu - University of the Third Age in Lubsko, POL</t>
  </si>
  <si>
    <t>Hala vedecko-experimentálnych pracovísk TU vo Zvolene</t>
  </si>
  <si>
    <t>Dodatok č.1 k Zmluve o reklame R-3808/2014</t>
  </si>
  <si>
    <t>Zmluva o reklame a propagačnej činnosti</t>
  </si>
  <si>
    <t>Geodis Slovakia, s.r.o.</t>
  </si>
  <si>
    <t>Dodatok č.1 k Zmluve o reklame R-3829/2014</t>
  </si>
  <si>
    <t>Photomap, s.r.o.</t>
  </si>
  <si>
    <t>Dodatok č.1 k Zmluve o reklame R-3811/2014</t>
  </si>
  <si>
    <t>Eurosense, s.r.o.</t>
  </si>
  <si>
    <t>Konferencia Financovanie 2014 Lesy - Drevo</t>
  </si>
  <si>
    <t>Zmluva o reklame č. R-8806/2014</t>
  </si>
  <si>
    <t>Zmluva o reklame</t>
  </si>
  <si>
    <t>Lesy SR, š.p.</t>
  </si>
  <si>
    <t>prof. Ing. Iveta Hajdúchová, PhD.</t>
  </si>
  <si>
    <t>Zmluva o reklame č. R-9193/2014</t>
  </si>
  <si>
    <t>Vojenské lesy a majetky SR - štátny podnik</t>
  </si>
  <si>
    <t>Spracovanie vzoriek biomasy z experimentov zameraných na potláčanie druhu Calamagrostis epigejos poloparazitickými rastlinami</t>
  </si>
  <si>
    <t>Mgr. Dobromil Galvánek, PhD.</t>
  </si>
  <si>
    <t>Ing. Viera Dolenská</t>
  </si>
  <si>
    <t>54. fakultná konferencia ŠVOČ</t>
  </si>
  <si>
    <t>Zmluva o reklame R-2344/114/2014LFKLTLM</t>
  </si>
  <si>
    <t>Pro Populo Poprad, s.r.o.</t>
  </si>
  <si>
    <t>Globálne vzdelávanie na FEE</t>
  </si>
  <si>
    <t xml:space="preserve"> blokový grant Slovak Aid (Slovenskej agentúry pre medzinárodnú rozvojovú spoluprácu) SAMRS/2014</t>
  </si>
  <si>
    <t>Slovak Aid</t>
  </si>
  <si>
    <t>Ing. Zuzana Gallayová</t>
  </si>
  <si>
    <t>Globálne vzdelávanie v súvislostiach</t>
  </si>
  <si>
    <t>Slovak Aid v rámci výzvy č. SAMRS/2013/ - Rozvojové vzdelávanie, Budovanie kapacít a Spolufinancovanie projektov schválených EK v zmysle Národného programu oficiálnej rozvojovej pomoci Slovenskej republiky na rok 2013.</t>
  </si>
  <si>
    <t>Spolupráca s podnikmi - analýzy, školenia a skúšky materiálov</t>
  </si>
  <si>
    <t>Objednávky podnikov</t>
  </si>
  <si>
    <t>ŽOS Zvolen, Illichmann Žarnovica, Continental Zvolen</t>
  </si>
  <si>
    <t>doc. Ing. D. Kalincová, PhD.</t>
  </si>
  <si>
    <t>Sociálno - zdravotnícka starostlivosť o podvýživené deti do 5. roku života a ich matky v regióne Kwale</t>
  </si>
  <si>
    <t>SAMRS/2011/02/10</t>
  </si>
  <si>
    <t>www.samrs.sk</t>
  </si>
  <si>
    <t>SAMRS</t>
  </si>
  <si>
    <t>Jančovič Juraj, PhDr., PhD.</t>
  </si>
  <si>
    <t>Posilnenie kontinuálnej starostlivosti o matku a dieťa pomocou viacstupňovej vzdelávacej intervencie v južnom Sudáne</t>
  </si>
  <si>
    <t>SAMRS/2011/03/02</t>
  </si>
  <si>
    <t>Ondrušová Adriana, prof. MUDr., CSc.</t>
  </si>
  <si>
    <t>Jezuitské princípy utvárajúce univerzitné vzdelávanie</t>
  </si>
  <si>
    <t>1/020-III/2014</t>
  </si>
  <si>
    <t>www.trnava-vuc.sk</t>
  </si>
  <si>
    <t>Výzva TSK č. 1/2014</t>
  </si>
  <si>
    <t>Trnavský samo-správny kraj</t>
  </si>
  <si>
    <t>Lichner Miloš SJ, doc. ThLic.,  D.Th.</t>
  </si>
  <si>
    <t>Zabezpečenie odborného seminára: Diskriminácia v zmluvnom práve / tlač zborníka z príspevkov zo semináru</t>
  </si>
  <si>
    <t>dohoda o spolupráci zo dňa 18.12.2014</t>
  </si>
  <si>
    <t>projekt vedeckej grantovej agentúry  MŠ SR a SAV (VEGA)Zákonník práce a jeho možné variácie, číslo 1/0423/14</t>
  </si>
  <si>
    <t>Slovenské národné stredisko pre ľudské práva</t>
  </si>
  <si>
    <t>Barancová Helena, prof. MUDr., CSc.</t>
  </si>
  <si>
    <t>Technika hrou materských škôl</t>
  </si>
  <si>
    <t>82/15_TK</t>
  </si>
  <si>
    <t>Žoldošová Kristína doc. PhDr., PhD.</t>
  </si>
  <si>
    <t>Vysokoškolská učebnica biblickej gréčtiny</t>
  </si>
  <si>
    <t>TvU_TF_1_2014</t>
  </si>
  <si>
    <t>www.jezuits.cz</t>
  </si>
  <si>
    <t>Česká provincie Tovaryšstva Ježíšova</t>
  </si>
  <si>
    <t>Panczová Helena, Mgr., PhD.</t>
  </si>
  <si>
    <t>"Biblia Aloisiana" - študjiná biblia (Genezis, Exodus)</t>
  </si>
  <si>
    <t>TvU_TF_2_2014</t>
  </si>
  <si>
    <t xml:space="preserve">Tiňo Jozef, Mgr., PhD. </t>
  </si>
  <si>
    <t>Nový výskum a publikácie</t>
  </si>
  <si>
    <t>TvU_TF_3_2015</t>
  </si>
  <si>
    <t>porticusvienna@porticus.com</t>
  </si>
  <si>
    <t>Stiftung Auxiulium</t>
  </si>
  <si>
    <t>Lichner Miloš SJ, doc. ThLic., D.Th.</t>
  </si>
  <si>
    <t>Online Univerzita tretieho veku</t>
  </si>
  <si>
    <t>TvU_TF_4_2014</t>
  </si>
  <si>
    <t>Školní šikana jako proces - sociálně kognitivní analýza třídní šikany</t>
  </si>
  <si>
    <t>P407/12/2325-2</t>
  </si>
  <si>
    <t>Grantové projekty obor: Společenské vědy</t>
  </si>
  <si>
    <t>Grantová agentura ČR</t>
  </si>
  <si>
    <t>Dědová Mária, Mgr., PhD.</t>
  </si>
  <si>
    <t>Z-12-101/0003-00</t>
  </si>
  <si>
    <t>Bezhraničná antikvita</t>
  </si>
  <si>
    <t>HUSK/1101/1.7.1/0259</t>
  </si>
  <si>
    <t>www.husk-cbc.eu</t>
  </si>
  <si>
    <t xml:space="preserve">Program cezhraničnej spolupráce Maďarská rebulika- SR  Agentúry na podporu regionálneho rozvoja Ministerstva pôdohospodárstva a rozvoja vidieka SR  </t>
  </si>
  <si>
    <t>ERDF fund</t>
  </si>
  <si>
    <t>Kuzmová Klára, prof. PhDr., CSc.</t>
  </si>
  <si>
    <t>FIBONACCI</t>
  </si>
  <si>
    <t>htpp://fibonacci-project.eu/</t>
  </si>
  <si>
    <t>Rámcová program 7 - Veda a spoločnosť-2009-1</t>
  </si>
  <si>
    <t>Komisia európskeho spoločenstva</t>
  </si>
  <si>
    <t>Žoldošová, Kristína, doc. PaedDr., PhD.</t>
  </si>
  <si>
    <t>Collaborative European Neuro Trauma Effectiveness Research in TBI</t>
  </si>
  <si>
    <t>https://ec.europa.eu/research/participants/portal/desktop/en/opportunities/fp7/calls/fp7-health-2013-innovation-1.html</t>
  </si>
  <si>
    <t>FP7-HEALTH-2013-INNOVATION-1</t>
  </si>
  <si>
    <t>EU-FP7</t>
  </si>
  <si>
    <t>Bražinová Alexandra, MUDr., PhD., MPH</t>
  </si>
  <si>
    <t>CEEPUS III Ethics and Politics in the European Context</t>
  </si>
  <si>
    <t>CIII-AT-0702-02-1314</t>
  </si>
  <si>
    <t>Národná kancelária programu CEEPUS na Slovensku: SAIA, n. o.</t>
  </si>
  <si>
    <t>Dufferová Alžbeta, doc. Dr.theol., PhD.</t>
  </si>
  <si>
    <t>O-13-101-/0055-00</t>
  </si>
  <si>
    <t>e-Roma Resource</t>
  </si>
  <si>
    <t>543541-LLP-1-2013-1-SI-KA1NWR</t>
  </si>
  <si>
    <t>CONVMULTI-LLP-2013-NO3RDC-7030-2Y-PR-EN</t>
  </si>
  <si>
    <t>Machajová Michaela, Mgr., PhD.</t>
  </si>
  <si>
    <t>Training packages for health professionals to improve access and quality of health services for migrants and ethnic minorities, including the Roma</t>
  </si>
  <si>
    <t>2013 62 09</t>
  </si>
  <si>
    <t>EU, Health Programme (2008-2013)</t>
  </si>
  <si>
    <t>Executive Agency for Health and Consumers</t>
  </si>
  <si>
    <t>Majdan Marek, PhDr., PhD.</t>
  </si>
  <si>
    <t>Mobilita študentov a zamestnancov Erasmus+, Kľúčová akcia 1</t>
  </si>
  <si>
    <t>2014-1-SK01-KA103-000030</t>
  </si>
  <si>
    <t xml:space="preserve">SAAIC - Národná agentúra programu Erasmus+ pre vzdelávanie a odbornú prípravu </t>
  </si>
  <si>
    <t>Sečkárová Marta, Ing.</t>
  </si>
  <si>
    <t xml:space="preserve">Mobilita študentov a pracovníkov vysokých škôl v akademickom roku 2013/2014 v rámci Programu celoživotného vzdelávania ERASMUS </t>
  </si>
  <si>
    <t>13201-1042/TRNAVA01</t>
  </si>
  <si>
    <t>Programu celoživotného vzdelávania ERASMUS</t>
  </si>
  <si>
    <t>Kultúrne premeny očami Milana Hamadu</t>
  </si>
  <si>
    <t>MK-3472/2014/4.5.6</t>
  </si>
  <si>
    <t>Vzdelávací program v kultúre</t>
  </si>
  <si>
    <t>Ihringová Katarína, Mgr., PhD.</t>
  </si>
  <si>
    <t>Pedagogický  časopis</t>
  </si>
  <si>
    <t>Dodatok č. 8</t>
  </si>
  <si>
    <t>MŠVVaŠ</t>
  </si>
  <si>
    <t>Pupala Branislav, prof. PhDr. CSc.</t>
  </si>
  <si>
    <t>Srdce plné zdravia</t>
  </si>
  <si>
    <t>SPZ29-01-2014</t>
  </si>
  <si>
    <t>Nadácia pre deti Slovenska</t>
  </si>
  <si>
    <t>Rafajdus Michal, Mgr., PhD.</t>
  </si>
  <si>
    <t>konferencia + Zborník 15.ročník "Ochrana života"</t>
  </si>
  <si>
    <t>Darovacia zmluva č. 34/2014</t>
  </si>
  <si>
    <t>VŠ sv. Alžbety, n.o.</t>
  </si>
  <si>
    <t>Chmelík Bohumil, prof. MUDr., PhD.</t>
  </si>
  <si>
    <t>VITAFIT</t>
  </si>
  <si>
    <t>VTF-25-003-2013</t>
  </si>
  <si>
    <t>Organizovanie sympózia: Healthy Aging</t>
  </si>
  <si>
    <t>Darovacia zmluva č.140713007</t>
  </si>
  <si>
    <t>TTsK</t>
  </si>
  <si>
    <t>Grendová Kristína, PhDr., PhD.</t>
  </si>
  <si>
    <t>Darovacia zmluva na financovanie doktorandského štipendia</t>
  </si>
  <si>
    <t>1/TF/2014</t>
  </si>
  <si>
    <t>Spoločnosť Ježišova</t>
  </si>
  <si>
    <t>projekt "The History of the Observatory at Trnava University 1756-1785"</t>
  </si>
  <si>
    <t>Mesto Trnava- 11.1.1.2 Dotácie</t>
  </si>
  <si>
    <t>program:Kultúta-umelecká činnosť a kultúrne aktivity</t>
  </si>
  <si>
    <t>Hološová Alžbeta, PhDr.</t>
  </si>
  <si>
    <t>Bibliobox v Univerzitnej knižnici?</t>
  </si>
  <si>
    <t>MK-724/2014/2.1</t>
  </si>
  <si>
    <t xml:space="preserve">program  2.1 </t>
  </si>
  <si>
    <t>Ružičková Silvia</t>
  </si>
  <si>
    <t>Budovanie knižničného fondu UK TU</t>
  </si>
  <si>
    <t>MK-301/2014/2.5</t>
  </si>
  <si>
    <t>program 2.5</t>
  </si>
  <si>
    <t>Kosoňová Ľubica</t>
  </si>
  <si>
    <t>Branding SR-riadená verejná diskusia ku komunikačným posolstvám a ich vizuálnemu stvárneniu</t>
  </si>
  <si>
    <t>23/2014 MZV SR</t>
  </si>
  <si>
    <t>Verejná výzva na stránkach MZV SR</t>
  </si>
  <si>
    <t>Aktivity zamerané v oblasti medzinárodných vzťahov a zahraničnej politiky</t>
  </si>
  <si>
    <t>Ministerstvo zahraničných vecí SR</t>
  </si>
  <si>
    <t>Bobovnický Artur, Ing., PhD.</t>
  </si>
  <si>
    <t>Vnútorné svety - obrazová správa o identite a živote ľudí v obci Hybe</t>
  </si>
  <si>
    <t>MK-1631/2014/4.3.2</t>
  </si>
  <si>
    <t>Verejná výzva na stránkach MK SR</t>
  </si>
  <si>
    <t>Rozpočtová kapitola MK SR na tvorbu a šírenie umeleckých diel a ich reflexií a vzdelávací program v kultúre</t>
  </si>
  <si>
    <t>Sedlák Jozef, doc., Mgr.Art.</t>
  </si>
  <si>
    <t>Kronika trnavských jezuitov</t>
  </si>
  <si>
    <t>126/2014</t>
  </si>
  <si>
    <t>Verejná výzva ma stránkach mesta Trnava - nadácia</t>
  </si>
  <si>
    <t>Podpora kultúrnych, spoločenských a sociálnych projektov</t>
  </si>
  <si>
    <t>Mesto Trnava - Nadácia Trnava Trnavčanom</t>
  </si>
  <si>
    <t>Mrva Ivan, doc., PhDr., CSc.</t>
  </si>
  <si>
    <t>Vývoj a inštalácia lyzimetrických zariadení pre racionálne hospodárenie na pôde v udržateľnej rastlinnej výrobe</t>
  </si>
  <si>
    <t>OPVaV-2009/2.2/04-SORO-26220220106</t>
  </si>
  <si>
    <t>výzva bola zverejnená na webových stránkach ASFEU</t>
  </si>
  <si>
    <t>Opatrenie 2.2 Prenos poznatkov a technológií získaných výskumom a vývojom do praxe</t>
  </si>
  <si>
    <t>Európska únia</t>
  </si>
  <si>
    <t>Augustín Jozef, prof., Ing., DrSc., Lesný Juraj, doc., RNDr., PhD.</t>
  </si>
  <si>
    <t>Mikrobiologické  analýzy pre Jadrovú vyraďovaciu spoločnosť, a.s.</t>
  </si>
  <si>
    <t>Zmluva o dielo ZM-93-12-1-00332-02200</t>
  </si>
  <si>
    <t>Oznámenie o vyhlásení výzvy a verejnej súťaže</t>
  </si>
  <si>
    <t>Zadávateľ JAVYS, a.s.</t>
  </si>
  <si>
    <t>JAVYS, a.s.</t>
  </si>
  <si>
    <t>Pipíška Martin, RNDr., PhD., Horním Miroslav, RnDr., PhD.</t>
  </si>
  <si>
    <t>Ekologicky akceptovateľné využitie čistiarenských kalov pri remediácii pôdy</t>
  </si>
  <si>
    <t>HU-SK 1101/1.2.1/0148</t>
  </si>
  <si>
    <t>Výzva bola zverejnaná na internete</t>
  </si>
  <si>
    <t>Program cezhraničnej spolupráce - Maďarská republika - Slovenská republika 2007-2013</t>
  </si>
  <si>
    <t>National Development Agency, Maďarsko; Ministerstvo  pôdohospodárstva a rozvoja vidieka - sprostredkovateľský orgán</t>
  </si>
  <si>
    <t>Lesný Juraj, doc. RNDr., PhD.</t>
  </si>
  <si>
    <t>Memory, Youth, Political Legacy and Cicic Engagement</t>
  </si>
  <si>
    <t>MY PLACE 266831 THEME SSH-2010-5.1-1</t>
  </si>
  <si>
    <t>Výzva bola zverejnená na stránkach Európskeho parlamentu</t>
  </si>
  <si>
    <t>MY PLACE</t>
  </si>
  <si>
    <t>Macháček Ladislav, prof., Mgr., CSc., Deák Dušan, doc., Mgr., PhD.</t>
  </si>
  <si>
    <t>Projekt sa riešil súčastne na dvoch fakultách univerzity. Filoziofická fakulta UCM - suma 56 657 Eur a Fakulta sociálnych vied UCM - suma  61 378 Eur, spolu 118 035 Eur.</t>
  </si>
  <si>
    <t>Measuring Youth Well-Being</t>
  </si>
  <si>
    <t>MY WEB SSH.2013.6.3-1</t>
  </si>
  <si>
    <t>MY WEB</t>
  </si>
  <si>
    <t>Macháček Ladislav, prof., Mgr., CSc.</t>
  </si>
  <si>
    <t>European Workshop on Advanced Biofuels, Biorefinery and Bio-Economy: A Challenge for Central and East European Countries</t>
  </si>
  <si>
    <t>1202.002-15</t>
  </si>
  <si>
    <t>CEI Cooperation Found 2014</t>
  </si>
  <si>
    <t>Central European Initiative</t>
  </si>
  <si>
    <t>Miertuš Stanislav, prof., Ing., DrSc.</t>
  </si>
  <si>
    <t>Structure based drug design for diagnosis and treatment of neurological diseases : dissecting and modulating complex function in the monoaminergic systems of the brain</t>
  </si>
  <si>
    <t>COST CM 1103</t>
  </si>
  <si>
    <t>COST - Cooperation in Science and Technology</t>
  </si>
  <si>
    <t>European Science Foundation, Brusel</t>
  </si>
  <si>
    <t>Boča Roman, prof., Ing., DrSc.</t>
  </si>
  <si>
    <t>Ide o mobilitný projekt, do ktorého je zapojených 16 štátov EÚ. Refendácia nákladov sa koná na základe predloženia dokladov ( letenka, účasť na konferencii...)priamo na účet účastníka</t>
  </si>
  <si>
    <t>Explicit Control Over Spin-states in Technology and Biochemistry ( ECOSTBio)</t>
  </si>
  <si>
    <t>COST CM 1305</t>
  </si>
  <si>
    <t>Mobilitný projekt, pri ktorom sú refundované náklady na základe predloženia dokladov priamo na účet účastníka.</t>
  </si>
  <si>
    <t>Education of Modern Analytical and Bioanalytical Methods</t>
  </si>
  <si>
    <t>CEEPUS CIII-CZ-0212-07-1314</t>
  </si>
  <si>
    <t>Governance and Adaptation to Innovate of Higher Education Provision</t>
  </si>
  <si>
    <t>LLP-1-2013-1-NL-Erazmus-EIGF</t>
  </si>
  <si>
    <t>Erazmus</t>
  </si>
  <si>
    <t>Svoboda Ján, PhDr., PhD.</t>
  </si>
  <si>
    <t>Mobilitný projekt</t>
  </si>
  <si>
    <t>Disaster Bioethics: Addressing Ethical Issues Triggered by Disasters</t>
  </si>
  <si>
    <t>COST IS 1201</t>
  </si>
  <si>
    <t>Sýkora Peter, prof., RNDr., PhD.</t>
  </si>
  <si>
    <t>Global Seminar Academy</t>
  </si>
  <si>
    <t>SLO10014GR070</t>
  </si>
  <si>
    <t>Mobilitný program</t>
  </si>
  <si>
    <t>US Embasy</t>
  </si>
  <si>
    <t>Petranová Dana, doc., PhDr., PhD.</t>
  </si>
  <si>
    <t>Americká ambasáda finančne podporila účasť študentov fakulty na vzdelávacom seminári v Salzburgu.</t>
  </si>
  <si>
    <t>Zvýšenie kvality vzdelávánia na FPV UCM v Trnave v študijnom programe " Aplikovaná chémia a biochémia"</t>
  </si>
  <si>
    <t>OPV-2010/1.2/02-SORO 26110230051</t>
  </si>
  <si>
    <t>Operačný program Vzdelávanie</t>
  </si>
  <si>
    <t>ASFEU/Výskumná agentúra</t>
  </si>
  <si>
    <t>Vranovičová Beáta, RNDr., PhD.</t>
  </si>
  <si>
    <t xml:space="preserve">Projekt sa riešil na Fakulte prírodných vied UCM, žiaľ nejde  po rozkliknutí výberu doplniť do stĺpca K tabuľky. Dofinanncovanie projektu aj v roku 2014. </t>
  </si>
  <si>
    <t>Tvorba a inovácia študijných programov s dôrazom na potreby trhu práce a vedomostnej spoločnosti</t>
  </si>
  <si>
    <t>OPV-26110230068</t>
  </si>
  <si>
    <t>Pšenáková Ivana, Ing., PhD.</t>
  </si>
  <si>
    <t>Skvalitnenie vysokoškolskej prípravy budúcich učiteľov slovenského jazyka a slovenskej literatúry na ZŠ a SŠ s vyučovacím jazykom národnostných menšín pomocou metód výučby cudzích jazykov na FF UCM v Trnave</t>
  </si>
  <si>
    <t>OPV 26110230098</t>
  </si>
  <si>
    <t>Píšová Janka, PhDr., PhD.</t>
  </si>
  <si>
    <t xml:space="preserve">Projekt sa riešil na Filozofickej fakulte UCM, žiaľ nejde  po rozkliknutí výberu doplniť do stĺpca K tabuľky. </t>
  </si>
  <si>
    <t>Podpora rozvoja ľudských zdrojov vo výskumne a vývoji na FF UCM v Trnave</t>
  </si>
  <si>
    <t>OPV 26110230104</t>
  </si>
  <si>
    <t>Sirotová Mariana, doc., Mgr., PhD.</t>
  </si>
  <si>
    <t xml:space="preserve">Projekt sa riešil na Filozofickej fakulte UCM, žiaľ nejde  po rozkliknutí výberu doplniť do stĺpca K  tabuľky. </t>
  </si>
  <si>
    <t>Cyrilometodská cesta pre rozvoj kultúrnych aktivít a kultúrneho turizmu</t>
  </si>
  <si>
    <t>OPV 22410120061</t>
  </si>
  <si>
    <t>Program Cezhraničná spolupráca SR - ČR 2007-2013</t>
  </si>
  <si>
    <t>Ministerstvo pôdohospodárstva a rozvoja vidieka SR</t>
  </si>
  <si>
    <t>Rajčák Milan, RNDr., CSc.</t>
  </si>
  <si>
    <t>Projekt sa riešil na Fakulte masmediálnej komunikácie UCM v Trnave, žiaľ nejde po rozkliknutí výberu doplniť fakulta do stĺpca K  tabuľky. Finanncie na projekt sa čerpali až v roku 2015.</t>
  </si>
  <si>
    <t>Implementácia inovatívnych modelov hodnotenia monitoringu a zabezpečenia kvality v podmienkach Fakulty masmediálnej komunikácie UCM v Trnave</t>
  </si>
  <si>
    <t>OPV 26110230062</t>
  </si>
  <si>
    <t>Petranová Dana, doc. ,PhDr., PhD.</t>
  </si>
  <si>
    <t xml:space="preserve">Projekt sa riešil na Fakulte masmediálnej komunikácie UCM v Trnave, žiaľ nejde po rozkliknutí výberu doplniť fakulta do stĺpca K tabuľky. </t>
  </si>
  <si>
    <t>Vytvorenie slovensko-českého klastra pre podporu inovatívnych technológií v cezhraničnom regióne</t>
  </si>
  <si>
    <t xml:space="preserve">Projekt sa riešil na Fakulte masmediálnej komunikácie UCM v Trnave, žiaľ nejde po rozkliknutí výberu doplniť fakulta do tabuľky. </t>
  </si>
  <si>
    <t>Športový deň študentov a zamestnancov FSV UCM</t>
  </si>
  <si>
    <t>82/OŠTK/2014</t>
  </si>
  <si>
    <t>Podpora športových aktivít pre všetkých v roku 2014</t>
  </si>
  <si>
    <t>Trnavský samosprávny kraj</t>
  </si>
  <si>
    <t>Merica Marián, prof., PaedDr., PhD.</t>
  </si>
  <si>
    <t>Projekt sa riešil na Fakulte sociálnych vied UCM v Trnave, žiaľ nejde po rozkliknutí doplniť do tabuľky.</t>
  </si>
  <si>
    <t>Vydanie publikácie " European Journal of Media, Art and Photography"</t>
  </si>
  <si>
    <t>0609/SVS/2014/07</t>
  </si>
  <si>
    <t>Podpora literárnej tvorby</t>
  </si>
  <si>
    <t>Magál Slavomír, doc., PhDr., CSc.</t>
  </si>
  <si>
    <t>Akvizícia knižničného fondu do Univerzitnej knižnice UCM v Trnave - podpora študijného, pedagogického a vedeckovýskumného procesu na univerzite</t>
  </si>
  <si>
    <t>MK-44/2014/2.5</t>
  </si>
  <si>
    <t xml:space="preserve">Ochrana, obnova a rovoj kultúrneho dedičstva </t>
  </si>
  <si>
    <t>Matúš Jozef, doc., Ing., CSc.</t>
  </si>
  <si>
    <t>Projekt sa riešil na úrovni univerzity - rektorátu - Univerzitná knižnica UCM v Trnave</t>
  </si>
  <si>
    <t>Junior and Senior Academy</t>
  </si>
  <si>
    <t>University of the Third Age in media education program</t>
  </si>
  <si>
    <t>Evens Fondation, Belgium</t>
  </si>
  <si>
    <t>Projekt sa riešil na Fakulte masmediálnej komunikácie UCM v Trnave, žiaľ nejde po rozkliknutí výberu doplniť fakulta do tabuľky. Takisto nejde doplniť ani vysoká škola do stĺpca A. Išlo o podujatie ocenené Belgickou organizáciou Evens Foundation - najlepšie príklady praxe v oblasti mediálneho vzdelávania.</t>
  </si>
  <si>
    <t>Eruditio–Educatio (vedecký časopis PF Univerzity J. Selyeho v Komárne) – 9.ročník</t>
  </si>
  <si>
    <t>KNM-1187/2014/1.1.1</t>
  </si>
  <si>
    <t>http://www.narodnostnemensiny.gov.sk/vyzva-i/</t>
  </si>
  <si>
    <t>Kultúra národnostných menšín 2014</t>
  </si>
  <si>
    <t>Úrad vlády SR</t>
  </si>
  <si>
    <t>doc. József Liszka, PhD.</t>
  </si>
  <si>
    <t>Odbornosť a metodické otázky učebníc - medzinárodné sympózium o výskume učebníc</t>
  </si>
  <si>
    <t>KNM-1194/2014/2.3</t>
  </si>
  <si>
    <t xml:space="preserve">Szabolcs Simon , PhD. </t>
  </si>
  <si>
    <t>Prístupy k riešeniu národnostnej otázky v medzivojnovom Československu a v Maďarsku – medzinárodná vedecká konferencia</t>
  </si>
  <si>
    <t>KNM-1191/2014/2.2</t>
  </si>
  <si>
    <t>Mgr.Attila Simon, PhD.</t>
  </si>
  <si>
    <t>Stratégia voľby povolania mládeže národnostných menšín</t>
  </si>
  <si>
    <t>KNM-1192/2014/1.4</t>
  </si>
  <si>
    <t>Csaba Cúth</t>
  </si>
  <si>
    <t>Projekt je celouniverzitný</t>
  </si>
  <si>
    <t>Helyzetfeltáró kutatás az atipikus foglalkoztatási formák, a nem piaci jellegű foglalkoztatás és a határon átnyúló együttműködés foglalkoztatottság növelő alkalmazására Komárno - Komárom térségében – Prieskum a analýza aplikácie atypických foriem zamestnávania, zamestnávania netrhového charakteru a cezhraničnej spolupráce s cieľom zvyšovania zamestnanosti v oblasti Komárno – Komárom</t>
  </si>
  <si>
    <t>KJM 33022</t>
  </si>
  <si>
    <t>http://www.kjmalapitvany.hu/content/kutatoi-palyazat-2013</t>
  </si>
  <si>
    <t>Výskumný projekt Nadácie pre spoločné pracovné miesta 2012</t>
  </si>
  <si>
    <t>Közösen a jövő munkahelyeiért Alapítvány</t>
  </si>
  <si>
    <t xml:space="preserve">RNDr. József Bukor </t>
  </si>
  <si>
    <t>Podpora cezhraničnej spolupráce trhov práce cez rozvoj sietí trhov práce a pomocou školení</t>
  </si>
  <si>
    <t>HUSK1101/1.6.2/0050</t>
  </si>
  <si>
    <t>Europský fond regionálneho rozvoja - Ministerstvo pôdohospodárstva a rozvoja vidieka</t>
  </si>
  <si>
    <t>Doc. RNDr. János Tóth, PhD.</t>
  </si>
  <si>
    <t>Employmnt – atypical employment in cross border areas of Hungary and Slovakia</t>
  </si>
  <si>
    <t>International Visegrad Fund Small Grants</t>
  </si>
  <si>
    <t>Stredoeuropský výmenný program pre univerzitné štúdia CEEPUS</t>
  </si>
  <si>
    <t>CIII-HU-0019-08-1213</t>
  </si>
  <si>
    <t xml:space="preserve"> CEEPUS</t>
  </si>
  <si>
    <t>Agentúra SAIA</t>
  </si>
  <si>
    <t>prof. Ing. Veronika Stoffová, CSc.</t>
  </si>
  <si>
    <t>Mobility študentov a zamestnancov VŠ v rámci programu ERASMUS+</t>
  </si>
  <si>
    <t>2014-1-SK01-KA103-000257</t>
  </si>
  <si>
    <t xml:space="preserve"> ERASMUS+</t>
  </si>
  <si>
    <t>Agentúra SAAIC</t>
  </si>
  <si>
    <t>doc. RNDr. János Tóth, PhD.</t>
  </si>
  <si>
    <t>Prevádzkové náklady UJS KATA a študentskej kancelárie</t>
  </si>
  <si>
    <t>23633-1/2014/KULHON</t>
  </si>
  <si>
    <t xml:space="preserve"> Zvyšovanie kvality služeib Centra kariérneho poradenstva UJS a Študentskej Samosprávy UJS  podporou prevádzky</t>
  </si>
  <si>
    <t>Emberi Erőforrások Minisztériuma</t>
  </si>
  <si>
    <t>39734-2/2013/KULHON</t>
  </si>
  <si>
    <t>Zvyšovanie kvality služeib Centra kariérneho poradenstva UJS a Študentskej Samosprávy UJS  podporou prevádzky</t>
  </si>
  <si>
    <t xml:space="preserve">Prevádzkové náklady UJS </t>
  </si>
  <si>
    <t>2807/5/2014</t>
  </si>
  <si>
    <t xml:space="preserve">Podpora národne význemných inštitúcií </t>
  </si>
  <si>
    <t>Bethlen Gábor Alapkezelő Zrt.</t>
  </si>
  <si>
    <t>Dotácie na doplatok k mzdám maďarských pedagógov na UJS</t>
  </si>
  <si>
    <t>47654-2/2013/KULHON</t>
  </si>
  <si>
    <t>Školstvo a odborná príprava</t>
  </si>
  <si>
    <t>Zvyšovanie kvality vzdelávania tvorbou a inováciou študijných programov, rozvojom ľudských zdrojov a podporou karierneho poradenstva</t>
  </si>
  <si>
    <t>Agentúra Ministerstva školstva, vedy, výskumu a športu SR pre štrukturálne fondy EU</t>
  </si>
  <si>
    <t>Chirurgická terapia spasticity u detí</t>
  </si>
  <si>
    <t>2012/1-UKBA-1</t>
  </si>
  <si>
    <t>internetové stránky MZ SR</t>
  </si>
  <si>
    <t>MZ SR Výzva 2012</t>
  </si>
  <si>
    <t>MZ SR</t>
  </si>
  <si>
    <t>00165565</t>
  </si>
  <si>
    <t>MUDr. František Horn, PhD.</t>
  </si>
  <si>
    <t>Biochemické aspekty hypoperfúzie mozgu u sklerózy multiplex. BIOSM.</t>
  </si>
  <si>
    <t>2012/2-UKBA-2</t>
  </si>
  <si>
    <t>RNDr. Monika Ďurfinová, PhD.</t>
  </si>
  <si>
    <t>Slovenský audit fibrilácie predsiení seniorov</t>
  </si>
  <si>
    <t>2012/12-UKBA-12</t>
  </si>
  <si>
    <t>doc. MUDr. Martin Dúbrava,PhD.</t>
  </si>
  <si>
    <t xml:space="preserve">Štúdium biologických vlastností in vitro expandovaných somatických kmeňových buniek s dôrazom na bezpečnosť ich klinickej aplikácie </t>
  </si>
  <si>
    <t>2012/4-UKBA-4</t>
  </si>
  <si>
    <t>RNDr. Ľuboš Danišoviš, PhD.</t>
  </si>
  <si>
    <t>Analýza DNA a identifikácia rizikových faktorov progresie renálneho ochorenia u pacientov s polycystickou chorobou obličiek</t>
  </si>
  <si>
    <t>2012/5-UKBA-5</t>
  </si>
  <si>
    <t>prof. MUDr.László Kovács,CSc.</t>
  </si>
  <si>
    <t>Oxidačný stres a jeho úloha v patogenéze náhlej cievnej mozgovej príhody</t>
  </si>
  <si>
    <t>2012/10-UKBA-10</t>
  </si>
  <si>
    <t>prof. MUDr. Peter Turčáni, PhD.</t>
  </si>
  <si>
    <t>Transplantácia obličky a oxidačný stres. Možnosti ovplyvnenia oxidačného poškodenia transplantovanej obličky.</t>
  </si>
  <si>
    <t>2012/8-UKBA-8</t>
  </si>
  <si>
    <t>prof. MUDr. Ján Breza, CSc.</t>
  </si>
  <si>
    <t>Diagnostika a monitorovanie relevantných genetických zmien s cieľom predikcie relapsu pri detskej ALL</t>
  </si>
  <si>
    <t>2012/7-UKBA-7</t>
  </si>
  <si>
    <t>MUDr. Alexandra Kolenová, PhD.</t>
  </si>
  <si>
    <t>Prevencia slepoty v neonatologickom období</t>
  </si>
  <si>
    <t>2012/6-UKBA-6</t>
  </si>
  <si>
    <t>prof. MUDr. Anton Gerinec, CSc.</t>
  </si>
  <si>
    <t>Sledovanie vplyvu génových, genómových a imunologických zmien u detí s dysreguláciou (MAPK)-RAS signálnej dráhy a predispozíciou k malignitám (RASGEN)</t>
  </si>
  <si>
    <t>2012/21-UKBA-21</t>
  </si>
  <si>
    <t>doc. MUDr. Denisa Ilenčíková, PhD.</t>
  </si>
  <si>
    <t>Zmeny architektúry spánku u pacientov s ložiskovou ischémiou mozgu a ich vplyv na kognitívne funkcie.</t>
  </si>
  <si>
    <t>2012/56-SAV-6</t>
  </si>
  <si>
    <t>doc.MUDr. Branislav Kollár, PhD.</t>
  </si>
  <si>
    <t>hlavný riešiteľ SAV</t>
  </si>
  <si>
    <t xml:space="preserve">Vplyv variability génov NOS1 a DAT1 na senzomotorický gating u človeka: implikácie pre etiopatogenézu schizofrénie </t>
  </si>
  <si>
    <t>2012/52-SAV-2</t>
  </si>
  <si>
    <t>RNDr. Gabriel Minárik, PhD.</t>
  </si>
  <si>
    <t>Pohlavné rozdiely v etiopatogenéze kardiovaskulárnych a behaviorálnych porúch v dôsledku sociálneho stresu u jedincov s predispozíciou k hypertenzii</t>
  </si>
  <si>
    <t>doc. Ing.Ingrid Žitňanová, PhD.</t>
  </si>
  <si>
    <t>Identifikácia prediktívnych epigenetických biomarkerov pre karcinómy prsníka.</t>
  </si>
  <si>
    <t>APVV-0076-10</t>
  </si>
  <si>
    <t>prof. MUDr. Ľudovít Danihel,PhD.</t>
  </si>
  <si>
    <t xml:space="preserve">Interakcia psychických, kar-diovaskulárnych, neuroendo-krinologických a metabolic-kých faktorov: od nových animálnych modelov po kli-nické aplikácie. </t>
  </si>
  <si>
    <t>APVV-0028-10</t>
  </si>
  <si>
    <t>doc. MUDr.Branislav Kollár,PhD.</t>
  </si>
  <si>
    <t>Vývoj kompozitných biomateriálov na báze nitridu kremičitého</t>
  </si>
  <si>
    <t>APVV-0500-10</t>
  </si>
  <si>
    <t>prof. RNDr. Ján Vojtaššák,CSc.</t>
  </si>
  <si>
    <t xml:space="preserve">Príprava nanoštruktúrovaných filmov, ich integrácia s bioelementmi a následné využitie. </t>
  </si>
  <si>
    <t>APVV-0282-11</t>
  </si>
  <si>
    <t>prof. MUDr. Pavel Babál,CSc.</t>
  </si>
  <si>
    <t xml:space="preserve">Mechanizmy korózie a mikrochemické vlastnosti dentálnych materiálov. </t>
  </si>
  <si>
    <t>APVV-0218-11</t>
  </si>
  <si>
    <t>MUDr. Ján Kováč,PhD.,MPH</t>
  </si>
  <si>
    <t xml:space="preserve">Bezpečnosť terapeuticky a komerčne používaných nanočastíc: vplyv na reprodukčný a imunitný systém, oxidačný stres a prevencia možného rizika. </t>
  </si>
  <si>
    <t>APVV-0404-11</t>
  </si>
  <si>
    <t>Rozhranie mozog-počítač s adaptívnym robotickým ramenom na rehabilitáciu</t>
  </si>
  <si>
    <t>APVV-0668-12</t>
  </si>
  <si>
    <t>Identifikácia nových aspektov monogénových endokrinopatií metódou sekvenovania novej generácie</t>
  </si>
  <si>
    <t>APVV-0187-12</t>
  </si>
  <si>
    <t>MUDr. Juraj Staník,PhD.</t>
  </si>
  <si>
    <t>Vývinové účinky neuropeptidov</t>
  </si>
  <si>
    <t>APVV-0253-10</t>
  </si>
  <si>
    <t>RNDr. Ján Bakoš,PhD.</t>
  </si>
  <si>
    <t>Kognitívne cestovanie po digitálnom svete webu a knižníc s podporou personalizovaných služieb a sociálnych sietí</t>
  </si>
  <si>
    <t>APVV-0208-10</t>
  </si>
  <si>
    <t>elektronicky (prostredníctvom www)</t>
  </si>
  <si>
    <t>VV</t>
  </si>
  <si>
    <t xml:space="preserve">Steinerová Jela, prof., PhDr., PhD. </t>
  </si>
  <si>
    <t>Hlavný riešiteľ: STU</t>
  </si>
  <si>
    <t>Slovenská spoločnosť v medzinárodných komparatívnych výskumoch</t>
  </si>
  <si>
    <t>2/KZ-APVV/2012-25-9                      APVV-0309-11</t>
  </si>
  <si>
    <t>Sopóci, Ján, Prof.</t>
  </si>
  <si>
    <t>Hlavný riešiteľ Sociologický ústav SAV</t>
  </si>
  <si>
    <t>Demokratickosť a občania na Slovensku:polstoročia premien</t>
  </si>
  <si>
    <t>1/KZ-APVV/2013-25-9                      APVV-0627-12</t>
  </si>
  <si>
    <t>Dr.Bužeková</t>
  </si>
  <si>
    <t xml:space="preserve">Farmakoterapeutické riziko a prístup pacienta k užívaniu liekov </t>
  </si>
  <si>
    <t xml:space="preserve">50/2014/Slek </t>
  </si>
  <si>
    <t>https://www.slek.sk/wdoc/800b6062d9fe0a53c1257e260046e036/$FILE/V%C3%BDzva%20SLeK%20na%20predkladanie%20projektov_1_2015.pdf</t>
  </si>
  <si>
    <t>VÝZVA NA PREDKLADANIE PROJEKTOV Slovenskej lekárnickej komory</t>
  </si>
  <si>
    <t>SLEK</t>
  </si>
  <si>
    <t>Mgr. Zuzana Klimaszová</t>
  </si>
  <si>
    <t>Efektivita lekárenskej starostlivosti v súvislosti s profesijnou spokojnosťou farmaceutov na Slovensku</t>
  </si>
  <si>
    <t>Slek 2013_2014</t>
  </si>
  <si>
    <t>PharmDr. Miroslava Snopková, PhD.</t>
  </si>
  <si>
    <t>Dobudovanie špičkového laboratória so zameraním na nukleárnu magentickú rezonanciu</t>
  </si>
  <si>
    <t>XIII/04/2014/UST</t>
  </si>
  <si>
    <t>Zmluva o spolupráci</t>
  </si>
  <si>
    <t>Gáplovský Anton, prof. RNDr. DrSc.</t>
  </si>
  <si>
    <t xml:space="preserve">zmluva nadväzuje na projekt ŠPVV z rokov 2003-2011 </t>
  </si>
  <si>
    <t>Ochrana a obnova území NATURA 2000 v cezhraničnom regione Bratislavy/Restoration of Natura 2000 sites in cross - border</t>
  </si>
  <si>
    <t>Life10 NAT/SK/000080_1</t>
  </si>
  <si>
    <t>LIFE+ Nature and Biodiversity</t>
  </si>
  <si>
    <t>MŽP SR</t>
  </si>
  <si>
    <t>Gruľa Daniel, Mgr. PhD.</t>
  </si>
  <si>
    <t>Zmeny architektúry spánku u pacientov s ložiskovou ischémiou mozgu a ich vplyv na kognitívne funkcie</t>
  </si>
  <si>
    <t>http://www.health.gov.sk/Clanok?dotacie-vyskum-vyvoj-2012-vyhodnotenie</t>
  </si>
  <si>
    <t>Výzva na predkladanie žiadostí o dotácie
podľa §2 ods. 1 písm. a) Zákona č. 525/2010 Z. z. o poskytovaní dotácií v pôsobnosti Ministerstva zdravotníctva Slovenskej republiky
na rok 2012</t>
  </si>
  <si>
    <t xml:space="preserve">MZ SR; Limbová 2
P.O. BOX 52
837 52 Bratislava 37 
</t>
  </si>
  <si>
    <t>Farkaš Igor, prof., Ing., PhD.</t>
  </si>
  <si>
    <t>Spolupráca Dubna-Bratislava v experimente ATLAS</t>
  </si>
  <si>
    <t>02-0-1081-2009/2016</t>
  </si>
  <si>
    <t>https://www.minedu.sk/veda-a-technika/ alebo http://wwwinfo.jinr.ru/plan/ptp-2014/a401081.htm</t>
  </si>
  <si>
    <t>grant splnomocneného zástupcu vlády SR v SUJV</t>
  </si>
  <si>
    <t>MŠVVaŠ SR, Stromová 1, 813 30 Bratislava</t>
  </si>
  <si>
    <t>Tokár Stanislav, doc. RNDr., CSc.</t>
  </si>
  <si>
    <t>alpha- beta- and gamma spectroscopy of heavy nuclei at the separator VASSILISSA</t>
  </si>
  <si>
    <t>Téma č. 03-5-1094-2010/2016</t>
  </si>
  <si>
    <t>Komisia pre spoluprácu s JINR Dubna/ http://www.nipne.ro/international/cooperations/jinr.php</t>
  </si>
  <si>
    <t>Cieľové projekty spolupráce s SUJV Dubna</t>
  </si>
  <si>
    <t>Antalic Stanislav, doc. Mgr.,  PhD.</t>
  </si>
  <si>
    <t>Synthesis and properties of nuclei at the border of stability</t>
  </si>
  <si>
    <t>Grant vládneho splnomocnenca pre SUJV Dubna</t>
  </si>
  <si>
    <t>Study of hadron structure</t>
  </si>
  <si>
    <t>Téma č. 02-1-1087-2009/2017</t>
  </si>
  <si>
    <t>Komisia pre spoluprácu s JINR Dubna/ http://wwwinfo.jinr.ru/plan/ptp-2015/title_a5.htm</t>
  </si>
  <si>
    <t>Dubničková Anna Zuzana, prof. RNDr., DrSc.</t>
  </si>
  <si>
    <t xml:space="preserve">Téma č. 02-1-1087-2009/2017 </t>
  </si>
  <si>
    <t>Rare processes and double beta decay at experiment NEMO</t>
  </si>
  <si>
    <t>Téma č. 03-2-1100-2010/2015</t>
  </si>
  <si>
    <t>Povinec Pavol, prof.RNDr., DrSc.</t>
  </si>
  <si>
    <t>Irradiation effects on nanosensors</t>
  </si>
  <si>
    <t>Téma č. 01-3-1115-2014/2018</t>
  </si>
  <si>
    <t>Plecenik Andrej, prof.RNDr., DrSc.</t>
  </si>
  <si>
    <t>Podpora účasti spolupracovníkov SÚJV Dubna na 6 medzinárodnej škole neutrínovej fyziky B. Potencorva</t>
  </si>
  <si>
    <t>Šimkovic Fedor, prof.RNDr., DrSc.</t>
  </si>
  <si>
    <t>Účasť slovenských študentov na medzinárodnej letnej praxi v SÚJV Dubna</t>
  </si>
  <si>
    <t>Téma č. 06-0-1120-2014/2018</t>
  </si>
  <si>
    <t>Vypracovanie multiparametrického diagnostického algoritmu mozgových nádorov pomocou magnetickej rezonancie. MULTI MR</t>
  </si>
  <si>
    <t xml:space="preserve">2012/31-UKMA-8 </t>
  </si>
  <si>
    <t>www.health.gov.sk</t>
  </si>
  <si>
    <t>Výzva na predkladanie žiadostí o dotácie v pôsobnosti MZ SR na rok 2012</t>
  </si>
  <si>
    <t>00 165 565</t>
  </si>
  <si>
    <t>prof. MUDr. Dušan Dobrota, CSc.</t>
  </si>
  <si>
    <t>Detekcia prediktívne relevantných parametrov v diagnostickom algoritme bioptického vyšetrenia karcinómu hrubého čreva a pľúc</t>
  </si>
  <si>
    <t xml:space="preserve">2012/24-UKMA-1 </t>
  </si>
  <si>
    <t>prof. MUDr. Lukáš Plank, CSc.</t>
  </si>
  <si>
    <t>Biologické a molekulové markery sclerosis multiplex</t>
  </si>
  <si>
    <t xml:space="preserve">2012/30-UKMA-7 </t>
  </si>
  <si>
    <t>prof. RNDr. Ján Lehotský, DrSc.</t>
  </si>
  <si>
    <t>Možnosti využitia miRNA v prevencii, včasnej diagnostike a personálnej terapii karcinómu pľúc a malignít gastrointestinálneho traktu (VMIRNA)</t>
  </si>
  <si>
    <t xml:space="preserve">2012/25-UKMA-2 </t>
  </si>
  <si>
    <t>doc. RNDr. Erika Halašová, PhD.</t>
  </si>
  <si>
    <t>Možnosti personalizovanej terapie u pacientov s neurodegeneratívnymi ochoreniami</t>
  </si>
  <si>
    <t xml:space="preserve">2012/29-UKMA-6 </t>
  </si>
  <si>
    <t>doc. Mgr. Eva Babušíková, PhD.</t>
  </si>
  <si>
    <t>Štúdium molekulových zmien vybraných génov a ich potenciálny význam ako diagnostických a prognostických markerov karcinómu prostaty</t>
  </si>
  <si>
    <t xml:space="preserve">2012/27-UKMA-4 </t>
  </si>
  <si>
    <t>doc. Mgr. Monika Kmeťová Sivoňová, PhD.</t>
  </si>
  <si>
    <t>Nové názory na farmakologické ovplyvnenie alergickej astmy</t>
  </si>
  <si>
    <t xml:space="preserve">2012/35-UKMA-12 </t>
  </si>
  <si>
    <t>doc. RNDr. Soňa Fraňová, PhD.</t>
  </si>
  <si>
    <t>Riziko rozvoja endoteliálnej dysfunkcie, subklinickej makrovaskulárnej aterosklerózy a iných vybraných kardiovaskulárnych manifestácií v súvislosti s aktivitou psoriázy, juvenilnej psoriatickej artitídy a psoriatickej artritídy - stanovenie prediktorov typu génových polymorfizmov a vyhodnotenie HLA predikcie včasného a subklinického kardiovaskulárneho poškodenia</t>
  </si>
  <si>
    <t xml:space="preserve">2012/28-UKMA-5 </t>
  </si>
  <si>
    <t>prof. MUDr. Peter Bánovčin, CSc.</t>
  </si>
  <si>
    <t>Zmena reaktivity dýchacích ciest pri alergickom zápale pažeráka prostredníctvom neuromodulácie aferentných vlákien n. vagus</t>
  </si>
  <si>
    <t xml:space="preserve">2012/33-UKMA-10 </t>
  </si>
  <si>
    <t>prof. MUDr. Miloš Tatár, CSc.</t>
  </si>
  <si>
    <t>Rozvoj výučby a využívania moderných diagnostických metód založených na komparatívnej molekulovo-biologickej analýze DNA</t>
  </si>
  <si>
    <t>0201/2014</t>
  </si>
  <si>
    <t>Výzva na podávanie rozvojových projektov VVŠ</t>
  </si>
  <si>
    <t>00 164 381</t>
  </si>
  <si>
    <t xml:space="preserve">pridelené KV: 84 000 </t>
  </si>
  <si>
    <t>Branding SR - prezentačná publikácia</t>
  </si>
  <si>
    <t>zml. č.07/2014, MVZP/2014/15</t>
  </si>
  <si>
    <t>http://www.foreign.gov.sk/</t>
  </si>
  <si>
    <t>dotácia MZVaEZ SR</t>
  </si>
  <si>
    <t>doc.PhDr.Oľga Gyárfášová, PhD.</t>
  </si>
  <si>
    <t>Regionálna spolupráca v oblasti zahraničnej a bezpečnostnej politiky - Severský a vyšehradský prístup</t>
  </si>
  <si>
    <t>BFN14-PD-002</t>
  </si>
  <si>
    <t>http://www.vlada.gov.sk/, www.eeagrants.sk</t>
  </si>
  <si>
    <t>bilaterálny fond</t>
  </si>
  <si>
    <t>doc.M.Phil.Jozef Bátora, PhD.</t>
  </si>
  <si>
    <t>Univerzitný vedecký park</t>
  </si>
  <si>
    <t>ITMS: 26240220086</t>
  </si>
  <si>
    <t xml:space="preserve">OPVaV-2012/4.2/08-RO
</t>
  </si>
  <si>
    <t>Operačný program veda a výskum</t>
  </si>
  <si>
    <t>doc.Mgr.Martin Kanovský, PhD.</t>
  </si>
  <si>
    <t>nositeľ projektu - UK, FSEV UK - čiastkový riešiteľ (aktivita projektu 2.9 )</t>
  </si>
  <si>
    <t>INSYZAKUK</t>
  </si>
  <si>
    <t>ITMS: 26140230007</t>
  </si>
  <si>
    <t>OP Vzdelávanie</t>
  </si>
  <si>
    <t>ing.Veronika Miťková, PhD., doc.Ing.Milan Horniaček, PhD., Ing.Alena Čirková</t>
  </si>
  <si>
    <t>nositeľ projeku -  UK, FSEV UK -  čiastkový riešiteľ</t>
  </si>
  <si>
    <t>PROCHANT</t>
  </si>
  <si>
    <t>Z-14-101/0002-00</t>
  </si>
  <si>
    <t>spolupráca na výskumnej činnosti</t>
  </si>
  <si>
    <t>na základe výberu z viacerých univerzít</t>
  </si>
  <si>
    <t>CULTECH LIMITED</t>
  </si>
  <si>
    <t>prof.Ing. Zdeňka Ďurčková,CSc.</t>
  </si>
  <si>
    <t>Vedeckovýskumný projekt zameraný na objasnenie mechanizmov neurodegenerácie pri rozmanitých neurologických ochoreniach s cieľom zefektívniť prevenciu a liečbu</t>
  </si>
  <si>
    <t>Z-LFUK-2014-50</t>
  </si>
  <si>
    <t>žiadosť o spoluprácu na výskumnej činnosti poskytnutím finančného príspevku pre výskumný projekt</t>
  </si>
  <si>
    <t>Podpora výskumnej činnosti spoločnosťou Novartis</t>
  </si>
  <si>
    <t>Novartis Slovakia,s.r.o.</t>
  </si>
  <si>
    <t>do doby ukončenia riešenia projektu</t>
  </si>
  <si>
    <t>Peter Turčáni</t>
  </si>
  <si>
    <t>Skríning podtypov LDL a HDL-cholesterolu</t>
  </si>
  <si>
    <t>Z-LFUK-2014-312</t>
  </si>
  <si>
    <t>žiadosť o podporu projektu</t>
  </si>
  <si>
    <t>Podpora výskumnej činnosti spoločnosťou Merck Sharp</t>
  </si>
  <si>
    <t>Merck Sharp&amp;Dohme,s.r.o.</t>
  </si>
  <si>
    <t>Andrej Dukát</t>
  </si>
  <si>
    <t>Využitie lipokalínu asociovaného so želatinázou neutrofilov (NGAL) v diagnostike reálneho poškodenia pri akútnom kardiorenálnom syndróme</t>
  </si>
  <si>
    <t>Z-LFUK-2013-21</t>
  </si>
  <si>
    <t>Súťaž o nový grant na domáci vedecký projekt – preferenčne do 35 rokov, http://sks.webcentrum.eu/index.php?option=com_content&amp;view=article&amp;id=15&amp;Itemid=11</t>
  </si>
  <si>
    <t>Súťaž o nový grant na domáci vedecký projekt – v oblasti kardiológie, preferenčne do 35 rokov</t>
  </si>
  <si>
    <t>Slovenská kardiologická spoločnosť</t>
  </si>
  <si>
    <t>Marcela Danková</t>
  </si>
  <si>
    <t>Identifikácia a kvantifikácia neurodegeneratívnych zmien v centrálnom nervovom systéme u pacientov so sklerózou multiplex,Alzheimerovou chorobou a Parkinsovou chorobou</t>
  </si>
  <si>
    <t>Z-LFUK-2014-293</t>
  </si>
  <si>
    <t>Adherencia ku farmakoterapii pri Parkinsonovej chorobe</t>
  </si>
  <si>
    <t>O-14-101/0001</t>
  </si>
  <si>
    <t>Peter Valkovič</t>
  </si>
  <si>
    <t>Nový pohľad na fibriláciu predsiení z kontinuálneho monitoringu EKG a krvných vzoriek odobratých pred a po rádiofrekvenčnej ablácií predsieňovej fibrilácie (NIAGARA)</t>
  </si>
  <si>
    <t>O-14-101/0002-00</t>
  </si>
  <si>
    <t>Allan Böhm</t>
  </si>
  <si>
    <t>Biologicky účinné prírodné látky a flavonoidy a ich uplatnenie v medicíne</t>
  </si>
  <si>
    <t>O-08-101/0001-00</t>
  </si>
  <si>
    <t>požiadavka objednávateľa na vykonanie výskumných prác v oblasti štúdia vplyvu prírodných olejov a iných biomodulačných látok prírodného charakteru na klinický stav,oxidačný stres,zápalový proces a vybrané biochemické parametre u pacientov</t>
  </si>
  <si>
    <t>v rámci činnosti objednávateľa v oblasti výskumu a starostlivosti o zdravie občanov</t>
  </si>
  <si>
    <t>Rozum a zdravie</t>
  </si>
  <si>
    <t>Zdeňka Ďuračková</t>
  </si>
  <si>
    <t>Výskumná činnosť v oblasti vývojového materiálu</t>
  </si>
  <si>
    <t>Z-LFUK-2014-298</t>
  </si>
  <si>
    <t>Podpora výskumnej činnosti spoločnosťou MediWound Ltd.</t>
  </si>
  <si>
    <t>MediWound Ltd.</t>
  </si>
  <si>
    <t>CIK 0001593984</t>
  </si>
  <si>
    <t>Ján Koller</t>
  </si>
  <si>
    <t>X-ray reflectivity and diffraction measurement of thin oxide layers on glass substrate, layer thickness and phase determination</t>
  </si>
  <si>
    <t>Turkiye Sise ve Cam Fabrikalari A.s.MGEBZE - KOCELI</t>
  </si>
  <si>
    <t>Roch Tomáš, doc., PhD.</t>
  </si>
  <si>
    <t>Zmluvná úloha: WP12-IPH-A01-2-16/CU</t>
  </si>
  <si>
    <t>Company Research and Innovat. CDMA 5/038 c/o EFDA CSU Garming</t>
  </si>
  <si>
    <t>Matejčík, Štefan, prof., Dr., DrSc.</t>
  </si>
  <si>
    <t>Zmluvná úloha: WP 13-IPH-A01-P2-01/CU</t>
  </si>
  <si>
    <t>Contract for work:Radon in thermal waters and radon risk in chosen thermal water spas in V4 countries: Elaboration of the questionnaire for indoor radon measurement in spas and thermal wathers, scientific advising of experts</t>
  </si>
  <si>
    <t>FMFI UK/28/2014</t>
  </si>
  <si>
    <t>RADON v.o.s.
Novakovych 6 , Prague 8 , 180 00, zech Republic</t>
  </si>
  <si>
    <t>CZ00473316</t>
  </si>
  <si>
    <t>Mullerová Monika, RNDr., PhD.</t>
  </si>
  <si>
    <t>Práce spojené s riešením projektu FUN MAT:MSC Hroty AFM, Quartz crystals 80Hz</t>
  </si>
  <si>
    <t>FU SAV, Dúbravská cesta 9, 845 11 Bratislav</t>
  </si>
  <si>
    <t>IČO:00166537</t>
  </si>
  <si>
    <t>Hianik Tibor, prof. RNDr., DrSc.</t>
  </si>
  <si>
    <t>Contract for work- Radon in thermal waters and radon risk in chosen thermal water  spas in V4 countries:
- Sample analysis,
- Data evaluation and discussion</t>
  </si>
  <si>
    <t>FMFI UK/55/2014</t>
  </si>
  <si>
    <t>PROGEO TRENCiN, s.r.o., Opatovská 652/35, Trenčín-Kubrá91101;</t>
  </si>
  <si>
    <t xml:space="preserve"> IČO 44762038</t>
  </si>
  <si>
    <t>Contract for work: Radon in thermal waters and radon risk in chosen thermal water spas in V4 countries: ' Delivery and evaluation of RSFW with water/humidity protection in the numbero f 40 pieces</t>
  </si>
  <si>
    <t>FMFI UK/47/2014</t>
  </si>
  <si>
    <t xml:space="preserve">Radosys Kft
Vegyesz u 17-25, Budapest, 1116, Hungary; </t>
  </si>
  <si>
    <t>Radosys Kft
Vegyesz u 17-25, Budapest, 1116, Hungary;</t>
  </si>
  <si>
    <t>HU12744958</t>
  </si>
  <si>
    <t>Contract for work:Radon in thermal waters and radon risk in chosen thermal water spas in V4 countries: - Sample analysis,
- Data evaluation and discussion, Scientific advising</t>
  </si>
  <si>
    <t>FMFI UK/46/2014</t>
  </si>
  <si>
    <t xml:space="preserve">VALIDA Korlátolt Felelösségü Társaság
Rozmaring u. 17, HU-7634 Pécs, Hungary; </t>
  </si>
  <si>
    <t>14615999-2-02</t>
  </si>
  <si>
    <t>Contract for work:Radon in thermal waters and radon risk in chosen thermal water spas in V4 countries: Informing the management of spas where radon survey will be performed, help with placing the detectors in spas and water sampling, data evaluation, Familiarizing the managment of spas with the results.</t>
  </si>
  <si>
    <t>FMFI UK/44/2014</t>
  </si>
  <si>
    <t>Contract for work:Radon in thermal waters and radon risk in chosen thermal water spas in V4 countries: sample analysis, data evaluation and discussion, presentation of result</t>
  </si>
  <si>
    <t>FMFI UK/33/2014</t>
  </si>
  <si>
    <t xml:space="preserve">RADON v.o.s.
Novakovych 6 , Prague 8 , 180 00, zech Republic; </t>
  </si>
  <si>
    <t xml:space="preserve">RADON v.o.s.
Novakovych 6 , Prague 8,180 00, zech Republic; </t>
  </si>
  <si>
    <t>Zmluva o poskytnutí služieb v zmysle Zmluvy č. 0479/2014 MŠVVaŠ SR</t>
  </si>
  <si>
    <t>FMFI UK/36/2014</t>
  </si>
  <si>
    <t>Asociácia projektu Infovek, Mlynská dolina, Bratislava</t>
  </si>
  <si>
    <t>317 950 64</t>
  </si>
  <si>
    <t>Hrušecký Roman, PaedDr., PhD.</t>
  </si>
  <si>
    <t>projekt "Cena Slovenskej sporiteľne za najlepšiu diplomovú prácu"</t>
  </si>
  <si>
    <t>FMFI UK/16/2014</t>
  </si>
  <si>
    <t>Slovenská sporiteľna a.s., Tomášiková 48, 832 37 Bratislava</t>
  </si>
  <si>
    <t>Ševčovič Daniel, prof. RNDr., CSc.</t>
  </si>
  <si>
    <t>Workshop a letná škola Modely modernej fyziky</t>
  </si>
  <si>
    <t>2013vs071</t>
  </si>
  <si>
    <t>výzva (http://www.nadaciatatrabanky.sk/wp-content/uploads/2014/03/Kvalita-vzdelavania_Vysledky_2013.pdf)</t>
  </si>
  <si>
    <t>Kvalita vzdelávania 2013</t>
  </si>
  <si>
    <t xml:space="preserve">Nadácia Tatrabanky,Centrum pre filantropiu
 Kozia 11
 811 03 Bratislava </t>
  </si>
  <si>
    <t xml:space="preserve">00 686 930 </t>
  </si>
  <si>
    <t>Blažek Tomáš, doc. RNDr. PhD.</t>
  </si>
  <si>
    <t>Podpora ŠVK</t>
  </si>
  <si>
    <t>FMFI UK/17/2014</t>
  </si>
  <si>
    <t>Softec, spol. s r.o.
Jarošova 1, 831 01 Bratislava</t>
  </si>
  <si>
    <t>Masarik Jozef, prof. RNDr., DrSc.</t>
  </si>
  <si>
    <t>Chemické spracovanie vzoriek</t>
  </si>
  <si>
    <t>Filozofická fakulta, Gondova 2, P.O.BOX 32; 814 99  Bratislava</t>
  </si>
  <si>
    <t>Povinec Pavel, prof., RNDr. DrSc.</t>
  </si>
  <si>
    <t>Výroba terčíkov</t>
  </si>
  <si>
    <t>Kalibračné merania na iónovom zdroji</t>
  </si>
  <si>
    <t>14C AMS analýzy 10 ks. Vzoriek</t>
  </si>
  <si>
    <t>Podpora výskumníkov v oblasti teoretickej fyziky</t>
  </si>
  <si>
    <t>Filantropia</t>
  </si>
  <si>
    <t>RNDr. Anton Zajac</t>
  </si>
  <si>
    <t>Osobný dar Dr. Amtona Zajaca na financovanie dvoch výskumníkov v oblasti teoretickej fyziky.</t>
  </si>
  <si>
    <t>Výskum podpory ekonomickej sebestačnosti znevýhodnených skupín obyvateľstva</t>
  </si>
  <si>
    <t>kontrakt s nadáciou VÚB</t>
  </si>
  <si>
    <t>Nadačný program pre vzdelanie</t>
  </si>
  <si>
    <t>doc. Ing. Anna PILKOVÁ, PhD., MBA</t>
  </si>
  <si>
    <t>GEM Global Entrepreneurship Monitor 2014</t>
  </si>
  <si>
    <t>II/3/2014/tj</t>
  </si>
  <si>
    <t>kontrakt so Slovintegrou</t>
  </si>
  <si>
    <t>Slovintegra</t>
  </si>
  <si>
    <t>III/5/2014/tj</t>
  </si>
  <si>
    <t>kontrakt s NBS</t>
  </si>
  <si>
    <t>NBS</t>
  </si>
  <si>
    <t>130/2014/OAPP</t>
  </si>
  <si>
    <t>kontrakt s SBA</t>
  </si>
  <si>
    <t>SBA</t>
  </si>
  <si>
    <t xml:space="preserve">Prefinancovanie nákladov na prieskum dospelej populácie (APS) Slovak Bussines Agency, v rámci projektu GEM, ktorého je Fakulta managementu národným koordinátorom. </t>
  </si>
  <si>
    <t>Využitie rotačnej tromboelastometrie pri monitorovaní účinnosti  antiagregačnej liečby u pacientov s akútnym STEMI</t>
  </si>
  <si>
    <t>neuvedené</t>
  </si>
  <si>
    <t>Súťaž o nový grant na domáci vedecký projekt – preferenčne do 35 rokov</t>
  </si>
  <si>
    <t xml:space="preserve">Slovenská kardiologická spoločnosť </t>
  </si>
  <si>
    <t>MUDr. Matej Samoš</t>
  </si>
  <si>
    <t>http://sks.webcentrum.eu/index.php?option=com_content&amp;view=article&amp;id=15&amp;Itemid=30</t>
  </si>
  <si>
    <t>Určenie miRNA expresie v bunkách krčku maternice ako potenciálneho markeru</t>
  </si>
  <si>
    <t>Výzva na podanie žiadostí na financovaný výskumný projekt</t>
  </si>
  <si>
    <t>Nadácia Výskum rakoviny</t>
  </si>
  <si>
    <t>Mgr. Veronika Holubeková, PhD.</t>
  </si>
  <si>
    <t>http://www.nvr.sk/informacie-o-nadacii/oznamy/vyzva-na-podanie-ziadosti-na-financovany-vyskumny-projekt/</t>
  </si>
  <si>
    <t>More Medicines for tuberculosis</t>
  </si>
  <si>
    <t>HEALTH-F3-2011-260872</t>
  </si>
  <si>
    <t>FP7-HEALTH</t>
  </si>
  <si>
    <t>Mikušová Katarína, doc. RNDr. PhD.</t>
  </si>
  <si>
    <t>Spoluriešiteľský projekt, hlavný riešiteľ Unité de Genetique Moléculaire Bactérienne, Institut Pasteur, Francúzsko</t>
  </si>
  <si>
    <t>Molecular architecture and mechanical properties of the kinetochore: a biophysical approach</t>
  </si>
  <si>
    <t>RGY0069/2010</t>
  </si>
  <si>
    <t>http://www.hfsp.org</t>
  </si>
  <si>
    <t>Funding Frontier Research into Complex Biological System</t>
  </si>
  <si>
    <t>Human Frontier Science Program</t>
  </si>
  <si>
    <t>Juraj Gregáň Mgr. PhD. doc.</t>
  </si>
  <si>
    <t>grant poskytnuty organizaciou HFSP</t>
  </si>
  <si>
    <t>LoCloud: Local content in a Europeana cloud</t>
  </si>
  <si>
    <t>http://ec.europa.eu/cip</t>
  </si>
  <si>
    <t>Competitiveness and Innovation framework Programme (CIP)</t>
  </si>
  <si>
    <t>René Putiška RNDr. PhD.</t>
  </si>
  <si>
    <t>spoluriešiteľský projekt, hlavný riešiteľ Kulturdepartementet - Ministry of Culture, Oslo, Norway</t>
  </si>
  <si>
    <t>Anatolian pLateau climatE and Tectonic hazards</t>
  </si>
  <si>
    <t>FP7-PEOPLE</t>
  </si>
  <si>
    <t>Kováčová Marianna, RNDr., PhD.</t>
  </si>
  <si>
    <t>spoluriešiteľský projekt, hlavý riešiteľ University Postdam, Nemecko</t>
  </si>
  <si>
    <t>Fusion energy research of the Seventh Community Euratom Framework Program</t>
  </si>
  <si>
    <t>FP7-EURATOM-FUSION</t>
  </si>
  <si>
    <t>Černušák Ivan, prof. RNDr., DrSc.</t>
  </si>
  <si>
    <t>Spoluriešiteľský projekt, hlavný riešiteľ Fakulta matematiky, fyziky a informatiky, financie prišli po skončení projektu</t>
  </si>
  <si>
    <t>Biogenesis of lipoarabinomannan in mycobacteria</t>
  </si>
  <si>
    <t>G-7675-2</t>
  </si>
  <si>
    <t>http://www.nih.gov</t>
  </si>
  <si>
    <t>Fogarty International Research Collaboration Award</t>
  </si>
  <si>
    <t>NIH (National Institutes of Health)</t>
  </si>
  <si>
    <t>Mikušová Katarína, doc. RNDr., PhD.</t>
  </si>
  <si>
    <t>Spoluriešiteľský projektu, hlavný riešiteľ Colorado State Univesrity</t>
  </si>
  <si>
    <t>Ochrana populácií ohrozených druhov vtáctva v prirodzených biotopoch vnútrozemskej delty Dunaja</t>
  </si>
  <si>
    <t>LIFE07 NAT/SK/000707</t>
  </si>
  <si>
    <t>http://ec.europa.eu/environment/life/index.htm</t>
  </si>
  <si>
    <t>Life+2007</t>
  </si>
  <si>
    <t>Kúdela Matúš, Mgr., PhD.</t>
  </si>
  <si>
    <t>Spoluriešiteľský projekt, hlavný riešiteľ BROZ</t>
  </si>
  <si>
    <t>Ochrana hraboša severského panónskeho Microtus oeconomus mehelyi</t>
  </si>
  <si>
    <t>LIFE08 NAT/SK/000239</t>
  </si>
  <si>
    <t>Life+2008</t>
  </si>
  <si>
    <t>Restoration of Natura 2000 sites in cross - border Bratislava capital region</t>
  </si>
  <si>
    <t>LIFE10 NAT/SK/000080</t>
  </si>
  <si>
    <t>Life+2010</t>
  </si>
  <si>
    <t>Gruľa Dano, Mgr., PhD.</t>
  </si>
  <si>
    <t>ELDEL-Enhancing Literacy Development in European Languages</t>
  </si>
  <si>
    <t>PITN-GA-2008-215961</t>
  </si>
  <si>
    <t>Mikulajová  Marína, doc. PhDr., PhD.</t>
  </si>
  <si>
    <t>Safety and Optimisation of Radiation Sterilization in Tissue Banking:Studies on Functional properties of Irradiatad Tissue Grafts</t>
  </si>
  <si>
    <t>https://www.iaea.org/</t>
  </si>
  <si>
    <t>Koller Ján, doc. MUDr., PhD.</t>
  </si>
  <si>
    <t>Multinacionálny výskumný projekt</t>
  </si>
  <si>
    <t>A European Network on cervical cancer surveillance and control in the new member states (AURORA)</t>
  </si>
  <si>
    <t>2009 11 02</t>
  </si>
  <si>
    <t>http://www.prolepsis.gr/new/en/Projects/31/A-European-network-on-cervical-cancer-surveillance-and-control.html</t>
  </si>
  <si>
    <t>Rámcové programy pre verejné zdravie</t>
  </si>
  <si>
    <t>Švihrová Viera, doc. MUDr., CSc.</t>
  </si>
  <si>
    <t>dofinancovanie v roku 2014</t>
  </si>
  <si>
    <t>Molecular profiling of cancer: Biomarkers of progression, therapeutics and predisposition</t>
  </si>
  <si>
    <t>CRP/SVK 13-01</t>
  </si>
  <si>
    <t>ICGEB, http://www.icgeb.org/research-grants.html</t>
  </si>
  <si>
    <t>Five-Year Work Programme of ICGEB</t>
  </si>
  <si>
    <t>International Centre for Genetic Engineering and Biotechnology</t>
  </si>
  <si>
    <t>Dobrota Dušan, prof. MUDr., CSc.</t>
  </si>
  <si>
    <t>Together+</t>
  </si>
  <si>
    <t>21270108-Together+</t>
  </si>
  <si>
    <t>http://visegradfund.org/home/</t>
  </si>
  <si>
    <t>Standard Grants</t>
  </si>
  <si>
    <t>Mokrá Lucia, doc. PhDr. JUDr., PhD.</t>
  </si>
  <si>
    <t>European Humanitarian Action Partnership, NOHA - Network of humanitarian action</t>
  </si>
  <si>
    <t>hash code: A0AC388D5DBE19CA</t>
  </si>
  <si>
    <t>E+ call 2014, KA2, http://ec.europa.eu</t>
  </si>
  <si>
    <t>E+ call 2014, KA2</t>
  </si>
  <si>
    <t xml:space="preserve"> nositeľ projektu -NOHA - Network of humanitarian action</t>
  </si>
  <si>
    <t>WOGYMARKET</t>
  </si>
  <si>
    <t>PIOF-GA-2013-626128</t>
  </si>
  <si>
    <t>FP7-PEOPLE-2013-IOF, http://ec.europa.eu/research/fp7/index_en.cfm</t>
  </si>
  <si>
    <t>Buzalka Juraj, doc. PhDr., PhD.</t>
  </si>
  <si>
    <t xml:space="preserve">EUVox - online aplikácia pre volebné rozhodovanie </t>
  </si>
  <si>
    <t xml:space="preserve">Contract on Donation </t>
  </si>
  <si>
    <t>http://www.euvox2014.eu/</t>
  </si>
  <si>
    <t>Euvox 2014 in Slovakia</t>
  </si>
  <si>
    <t>Kieskompas B.V.</t>
  </si>
  <si>
    <t>Gyárfášová Oľga, doc. PhDr., PhD.</t>
  </si>
  <si>
    <t xml:space="preserve"> v rámci daného projektu suma vyplatená ako štipendium</t>
  </si>
  <si>
    <t>Association EURATOM CU</t>
  </si>
  <si>
    <t>270843 / FU07-CT-2007-00051</t>
  </si>
  <si>
    <t>https://www.euro-fusion.org/?s=euratom</t>
  </si>
  <si>
    <t>EURATOM</t>
  </si>
  <si>
    <t>EUROfusion</t>
  </si>
  <si>
    <t>https://www.euro-fusion.org/eurofusion/</t>
  </si>
  <si>
    <t>horizont 2020</t>
  </si>
  <si>
    <t>European Atomic Energy Community</t>
  </si>
  <si>
    <t>Nonlinear Analysis in Mathematical Models: Heat Damage, Stability of Nonlinear Waves and Spectral-Scattering Problems</t>
  </si>
  <si>
    <t>C - PEOPLE - IRG - 2008 239429</t>
  </si>
  <si>
    <t>http://www.healthcompetence.eu/converis/publicweb/project/2346;jsessionid=a6cb7ad368b4c79359c3b6f24d60?show=Person</t>
  </si>
  <si>
    <t>Fila Marek, prof. RNDr., DrSc.</t>
  </si>
  <si>
    <t>Bioinspired nanotechnologies: from concept to applications</t>
  </si>
  <si>
    <t>436SLK 17/298</t>
  </si>
  <si>
    <t>http://www.cost.eu/domains_actions/cmst/Actions/TD1003</t>
  </si>
  <si>
    <t>EU RTD Framework Programme COST Open Call z roku 2008</t>
  </si>
  <si>
    <t xml:space="preserve">Experiment CERN – ISOLDE: štúdium exotických atómových jadier s využitím rádioaktívnych zväzkov </t>
  </si>
  <si>
    <t>0744/2012</t>
  </si>
  <si>
    <t>http://crz.gov.sk/experiment-cern-isolde-studium-exotickych-atomovych-jadier-s-vyuzitim-radioaktivnych-zvazkov/</t>
  </si>
  <si>
    <t>ISOLDE_CERN</t>
  </si>
  <si>
    <t>Antalic Stanislav, Mgr., PhD.</t>
  </si>
  <si>
    <t xml:space="preserve">Kolaborácia pre NA62 experiment v laboratóriu Európske centrum Jadrového výskumu </t>
  </si>
  <si>
    <t>0746/2012</t>
  </si>
  <si>
    <t>http://www.crz.gov.sk/index.php?ID=701021&amp;l=sk</t>
  </si>
  <si>
    <t>NA62_CERN</t>
  </si>
  <si>
    <t>Blažek Tomáš, doc. RNDr., CSc.</t>
  </si>
  <si>
    <t>Experiment ATLAS na LHC v CERN: hlboko-nepružné javy a nová fyzika pri TeV energiách</t>
  </si>
  <si>
    <t>0775/2011</t>
  </si>
  <si>
    <t>http://www.crz.gov.sk/index.php?ID=700996&amp;l=sk</t>
  </si>
  <si>
    <t>ATLAS_CERN</t>
  </si>
  <si>
    <t>Tokár Stanislav  doc. RNDr., CSc.</t>
  </si>
  <si>
    <t>Experiment ALICE na LHC v CERN: štúdium exotických foriem hmoty vo vysokoenergetických zrážkach protónov a ťažkých iónov</t>
  </si>
  <si>
    <t>0776/2011</t>
  </si>
  <si>
    <t>http://www.crz.gov.sk/index.php?ID=701011&amp;l=en</t>
  </si>
  <si>
    <t>ALICE_CERN</t>
  </si>
  <si>
    <t>Sitár Branislav, prof. RNDr., DrSc.</t>
  </si>
  <si>
    <t>Materials Enhancement for Technological Applications</t>
  </si>
  <si>
    <t>PIRSES-GA-2010-269182</t>
  </si>
  <si>
    <t>http://cordis.europa.eu/docs/results/269182/periodic1-meta-24-months-report-summary.pdf</t>
  </si>
  <si>
    <t>Radon in thermal waters and radon risk in chosen thermal water spas in V4 countries</t>
  </si>
  <si>
    <t>http://visegradfund.org/grants/standard_grants/</t>
  </si>
  <si>
    <t>Holý Karol, doc. RNDr., CSc.</t>
  </si>
  <si>
    <t>On the establishment of a special economic zone of the technology-innovative type in the territory of Dubna</t>
  </si>
  <si>
    <t>03-4-1104-2011/2016</t>
  </si>
  <si>
    <t>https://www.vedatechnika.sk/SK/Spojeny-ustav-jadrovych-vyskumov/Documents/Sprava_za_r_2013_azdubnickova_dubna.pdf</t>
  </si>
  <si>
    <t>Výzva vládneho splnomocnenca pre SÚJV</t>
  </si>
  <si>
    <t>SÚJV Dubna</t>
  </si>
  <si>
    <t>Florek Matej, doc.RNDr. CSc</t>
  </si>
  <si>
    <t>Quantitative Estimation of Earthś Seismic Sources and Structure</t>
  </si>
  <si>
    <t>GA 238007</t>
  </si>
  <si>
    <t>https://www.openaire.eu/index.php?option=com_openaire&amp;view=project&amp;Itemid=114&amp;projectId=corda_______::50ceae7fcac6663b771525dc19b3e722</t>
  </si>
  <si>
    <t>Moczo Peter, prof. RNDr., DrSc.</t>
  </si>
  <si>
    <t>Sigma project/ Partenariat scientifique</t>
  </si>
  <si>
    <t>Zmluva No3000-5910105763</t>
  </si>
  <si>
    <t>http://www.projectsigma.co.uk/</t>
  </si>
  <si>
    <t>EDF TEGG</t>
  </si>
  <si>
    <t>Exposure ages, collisional history and terrestrial ages of CB and CH chondrites</t>
  </si>
  <si>
    <t>http://nspires.nasaprs.com</t>
  </si>
  <si>
    <t>Small bodies of Solar System</t>
  </si>
  <si>
    <t>NASA</t>
  </si>
  <si>
    <t>Masarik Jozef prof. RNDr.DrSc.</t>
  </si>
  <si>
    <t>FMFI UK je spoluriešuiteľ. Projekt získal prof. Tim Swindle z Arrizona State University</t>
  </si>
  <si>
    <t>Enhancing capacity for environmental radionuclide monitoring</t>
  </si>
  <si>
    <t>SLR/0/008</t>
  </si>
  <si>
    <t>www.IAEA.org</t>
  </si>
  <si>
    <t>IAEA Technical Cooperation/Europe</t>
  </si>
  <si>
    <t>Povinec Pavel, Prof. RNDr. DrSc.</t>
  </si>
  <si>
    <t xml:space="preserve"> HPGe detektor pre PIGE analýzu plus fellowship </t>
  </si>
  <si>
    <t>Algebraic, Topological and Combinatorial Structures on Graphs,</t>
  </si>
  <si>
    <t>http://www.nsfc.gov.cn</t>
  </si>
  <si>
    <t>International (Regional)
Cooperation and Exchange
Programs</t>
  </si>
  <si>
    <t>NSFC</t>
  </si>
  <si>
    <t>Jajcay Róbert, doc. RNDr. PhD.</t>
  </si>
  <si>
    <t>FMFI UK je spoluriešiteľ.Projekt získal prof. Zan Wang z Yan-Tai Universityv Číne</t>
  </si>
  <si>
    <t>Atmospheric deposition of heavy metals in Slovakia studied by moss biomonitoring technique employing nuclear and related analytical techniques and GIS technology</t>
  </si>
  <si>
    <t>CP-SUJV-25/2014</t>
  </si>
  <si>
    <t>sujv dubna, minedu sk</t>
  </si>
  <si>
    <t>Cieľové financovanie</t>
  </si>
  <si>
    <t>Florek Matej, doc.RNDr., CSc.</t>
  </si>
  <si>
    <t xml:space="preserve">Grand unification, fundamental rare processes and nuclear structure </t>
  </si>
  <si>
    <t>SUJV prikaz No 200 punkt 3 ot 08.04.2014</t>
  </si>
  <si>
    <t>Komisia pre spoluprácu s SÚJV Dubna</t>
  </si>
  <si>
    <t>Spolupráca s SÚJV Dubna</t>
  </si>
  <si>
    <t>Šimkovic Fedor, Prof. RNDr. DrSc.</t>
  </si>
  <si>
    <t>Impurities influence on deuterium-tungsten interactions: 
D/N reflection coefficients</t>
  </si>
  <si>
    <t>WP13-IPH-A01-P2-01/CU/PS</t>
  </si>
  <si>
    <t>Veis Pavel, prof., Dr., CSc.</t>
  </si>
  <si>
    <t>Experimental studies of plasma wall interactions by Laser Induced Plasma Technique - task P4</t>
  </si>
  <si>
    <t>http://www.crz.gov.sk/index.php?ID=886924&amp;l=sk</t>
  </si>
  <si>
    <t>WP PFC - task LIBS/Experimental studies of plasma wall interactions by Laser Induced Plasma Technique</t>
  </si>
  <si>
    <t>neuvedený</t>
  </si>
  <si>
    <t>na centralne SPP EUROfusion konzorcia prisli BP v r 2014, len interny prevod bol realizovany az v 2015</t>
  </si>
  <si>
    <t>NERA - Network of European Research Infrastructures for Earthquake Risk Assessment and Mitigation</t>
  </si>
  <si>
    <t>GA n° 262330</t>
  </si>
  <si>
    <t>CNRS - Centre National de la Recherche Scientifique</t>
  </si>
  <si>
    <t>CONSENT - Consumer Sentiment Regarding Privacy on User Generated Content Services in the Digital Economy</t>
  </si>
  <si>
    <t>SSH-CT-2010-344643</t>
  </si>
  <si>
    <t>FP7-SSH</t>
  </si>
  <si>
    <t>Šoltés Dušan, prof. Ing., CSc.</t>
  </si>
  <si>
    <t>UK je partnerom projektu v zastúpení prof. Ing. Dušan Šoltés, CSc. Koordinátor projektu je University of Groningen, Netherlands (ďalší partneri: www.consent.law.muni.cz/view.php?cisloclanku=2010080004)</t>
  </si>
  <si>
    <t>RESPECT - Rules, Expectations &amp; Security through Privacy-Enhanced Coonvenient Technologies</t>
  </si>
  <si>
    <t>SEC-2011-285582</t>
  </si>
  <si>
    <t>FP7-SECURITY</t>
  </si>
  <si>
    <t>UK je partnerom projektu v zastúpení prof. Ing. Dušan Šoltés, CSc. Koordinátor projektu je Rijksuniversiteit Groningen, Netherlands (ďalší partneri: http://www.respectproject.eu./index.php?option=com_content&amp;view=article&amp;id=51&amp;Itemid=78)</t>
  </si>
  <si>
    <t>Towards inclusive research programming for sustainable food innovations INPROFOOD</t>
  </si>
  <si>
    <t>FP7-SIS</t>
  </si>
  <si>
    <t>Univerzita Hohenheim (European Commission)</t>
  </si>
  <si>
    <t xml:space="preserve">Kiczková Zuzana, Doc. PhDr., PhD. </t>
  </si>
  <si>
    <t xml:space="preserve">filozofia, riešiteľ </t>
  </si>
  <si>
    <t>NTL Nederlandse Taalunie</t>
  </si>
  <si>
    <t>VI/12/2012</t>
  </si>
  <si>
    <t>http://taalunie.org</t>
  </si>
  <si>
    <t>Nederlandse Taalunie (NTL), Univerzita Haag, Nederland</t>
  </si>
  <si>
    <t>Rakšányiová Jana, prof. PhDr., CSc./ Štefková Markéta, doc. Mgr., PhD.</t>
  </si>
  <si>
    <t>germanistika</t>
  </si>
  <si>
    <t>Increasing resilience in surveillance societies</t>
  </si>
  <si>
    <t>SSH-2011-2</t>
  </si>
  <si>
    <t>Verein für Rechts-und Kriminalsoziologie (European Commission)</t>
  </si>
  <si>
    <t>Láštic Erik, doc. Mgr., PhD.</t>
  </si>
  <si>
    <t>politológia</t>
  </si>
  <si>
    <t>Acta historica Posoniensia - Judaica et Holocaustica 5</t>
  </si>
  <si>
    <t>Poľský inštitút Bratislava</t>
  </si>
  <si>
    <t>Nižňanský Eduard, prof. PhDr., CSc.</t>
  </si>
  <si>
    <t>všeobecné dejiny</t>
  </si>
  <si>
    <t>Mixed aggregates of gemini surfactants and phosphatidylcholine</t>
  </si>
  <si>
    <t>BRR325</t>
  </si>
  <si>
    <t>Budapest Neutron Centre, Maďarsko</t>
  </si>
  <si>
    <t>Balgavý Pavol, prof., CSc.</t>
  </si>
  <si>
    <t>Structural changes in DPPC-DPPG bilayer introduced by calcium: contrast variantion</t>
  </si>
  <si>
    <t>LLB-11516</t>
  </si>
  <si>
    <t>LLB CEA Saclay, Francuzko</t>
  </si>
  <si>
    <t>Uhríková Daniela, doc. RNDr., CSc.</t>
  </si>
  <si>
    <t>Polymorphic behaviour of pH responsive drug nanocarriers</t>
  </si>
  <si>
    <t>Elettra-20135192</t>
  </si>
  <si>
    <t>Calipso, Elettra synchrotron, Triest, Taliansko</t>
  </si>
  <si>
    <t>pH responsive nucleic acids carriers</t>
  </si>
  <si>
    <t>Alba-2013110719</t>
  </si>
  <si>
    <t>Calispo, Alba synchrotron, Barcelona, Španielsko</t>
  </si>
  <si>
    <t>Štúdium interakcie fosfolipidových lipozómov s liečivami, DNA a bilekovinami malouhlovým rozptylom neutrónov a RTG difrakciou</t>
  </si>
  <si>
    <t>04-4-1069-2009/2014</t>
  </si>
  <si>
    <t>http://www.jinr.ru/default.asp?language=eng</t>
  </si>
  <si>
    <t xml:space="preserve">Investigation of nanosystems and novel materials by neutron sacattering motehods </t>
  </si>
  <si>
    <t>Dopad luteránskej reformácie na kultúru na Slovensku</t>
  </si>
  <si>
    <t>SHI 2014</t>
  </si>
  <si>
    <t>The Impact of Lutheran Reformation on Culture in Slovakia</t>
  </si>
  <si>
    <t>Slavic Heritage Institute, USA</t>
  </si>
  <si>
    <t>Batka Ľubomír, doc.Mgr.Dr.theol.</t>
  </si>
  <si>
    <t>Protected areas in EU accession context - Slovakia experience Study visit</t>
  </si>
  <si>
    <t>IC 2013-16</t>
  </si>
  <si>
    <t>UNDP</t>
  </si>
  <si>
    <t>Labuda Martin, RNDr., PhD.</t>
  </si>
  <si>
    <t>koordinátor projektu</t>
  </si>
  <si>
    <t>Environmental Governance for Environmental Curricula</t>
  </si>
  <si>
    <t>511390</t>
  </si>
  <si>
    <t>DG EAC- EACEA</t>
  </si>
  <si>
    <t>Kozová Mária, prof. RNDr., CSc.</t>
  </si>
  <si>
    <t>Advanced Environmental Geology 3 - The environmental technologies in mining and waste management</t>
  </si>
  <si>
    <t>13203-1044/BRATISL02</t>
  </si>
  <si>
    <t>Uhlík Peter, doc. Mgr., PhD.</t>
  </si>
  <si>
    <t>Detailed aerial mapping and flood impact monitoring in the V4 region</t>
  </si>
  <si>
    <t>31210058</t>
  </si>
  <si>
    <t>Visegrad Fund - Strategic Grant</t>
  </si>
  <si>
    <t>Visegrad fund</t>
  </si>
  <si>
    <t>Michalková Monika, Mgr., PhD.</t>
  </si>
  <si>
    <t>Improvement of cooperation in Visegrad region in research of euglenid flagellates - one of the most ancient eukaryotic lineages</t>
  </si>
  <si>
    <t>21220094</t>
  </si>
  <si>
    <t>Visegrad Fund - Standart Grant</t>
  </si>
  <si>
    <t>Krajčovič Juraj, prof. RNDr., CSc.</t>
  </si>
  <si>
    <t>14th International Symposium and Summer School on Bioanalysis</t>
  </si>
  <si>
    <t>CIII-RO-0010-08-1314</t>
  </si>
  <si>
    <t>Masár Marián, doc. RNDr., PhD.</t>
  </si>
  <si>
    <t>organizácia konferencie</t>
  </si>
  <si>
    <t>Biotechnology in the Visegrad countries - comparison and potential for cooperation</t>
  </si>
  <si>
    <t>KPr-2014-I-01</t>
  </si>
  <si>
    <t>Visegrad Fund - Small Grant</t>
  </si>
  <si>
    <t>Stuchlík Stanislav, doc. RNDr., CSc.</t>
  </si>
  <si>
    <t>spoluriešiteľský projekt, ICEG Budapest</t>
  </si>
  <si>
    <t>University Educators for Sustainable Developmet</t>
  </si>
  <si>
    <t>540051-LLP-1-2013-1</t>
  </si>
  <si>
    <t>spoluriešiteľský projekt, The University of Gloucestershire</t>
  </si>
  <si>
    <t>Enhancing quality of doctoral education at Higher Education institutions in Uzbekistan</t>
  </si>
  <si>
    <t>544134-TEMPUS-1-2013-1-BE-TEMPUS</t>
  </si>
  <si>
    <t>spoluriešiteľský projekt, UNICA, Brusel</t>
  </si>
  <si>
    <t>European Master´s Degree in Human Righst and Democratisation</t>
  </si>
  <si>
    <t>Z-07-104/001-00</t>
  </si>
  <si>
    <t>E.MA - European Master´s Degree</t>
  </si>
  <si>
    <t xml:space="preserve">European Inter-University Centre for Human Rights and Democratisation </t>
  </si>
  <si>
    <t>Patakyová Mária, prof. JUDr., CSc.</t>
  </si>
  <si>
    <t>Rakúska škola súkromného práva</t>
  </si>
  <si>
    <t>FOWI-2012-05</t>
  </si>
  <si>
    <t>Projekt Österreichische Rechtsschule in Pressburg</t>
  </si>
  <si>
    <t>Wirtschaftsuniversität Wien, FOWI</t>
  </si>
  <si>
    <t>neobmedzene</t>
  </si>
  <si>
    <t>Študijný grant prezidenta Ruskej federácie</t>
  </si>
  <si>
    <t xml:space="preserve">Štipendijný program Ministerstva vzdelávania a vedy Ruskej federácie </t>
  </si>
  <si>
    <t xml:space="preserve">Ministerstvo vzdelávania a vedy Ruskej federácie </t>
  </si>
  <si>
    <t>Sidak Mykola, doc., DrSc.</t>
  </si>
  <si>
    <t>Eastern Partnership and its prospects with a view of legal approximation, rule of law and human rights</t>
  </si>
  <si>
    <t>200179-LLP-1-2011-1-CZ-AJM-RE</t>
  </si>
  <si>
    <t>Jean Monnet Programme</t>
  </si>
  <si>
    <t>Kunová Vlasta, doc. JUDr., CSc.</t>
  </si>
  <si>
    <t>Interkulturalität und Horschädigung</t>
  </si>
  <si>
    <t>Deutscher Akademischer Austauschdienst</t>
  </si>
  <si>
    <t>Schmidtová Margita, doc. Mgr., PhD.</t>
  </si>
  <si>
    <t>ELOS: Quality Review &amp;Recognition at Policy Level</t>
  </si>
  <si>
    <t>517920-LLP-2011-NL-COMENIUS-CMP</t>
  </si>
  <si>
    <t>LLP Comenius</t>
  </si>
  <si>
    <t>Ondrušková Nataša, PhDr., CSc.</t>
  </si>
  <si>
    <t>Social On-line Skill Training: ICT-Based Team Learning in ICF-CY</t>
  </si>
  <si>
    <t>2012-1-AT1-LEO05-06975</t>
  </si>
  <si>
    <t>LLP Leonardo da Vinci</t>
  </si>
  <si>
    <t>Lištiaková Ivana, Mgr., PhD.</t>
  </si>
  <si>
    <t>Exploring non-native speakers of English as a foreign language (EFL) academic discourse in oral presentations</t>
  </si>
  <si>
    <t>IVF-VS-51300165</t>
  </si>
  <si>
    <t>Visegrad Scholarship</t>
  </si>
  <si>
    <t>Lehmann Magdolna, PhD.</t>
  </si>
  <si>
    <t>PRIDE Professionals in Doctoral Education</t>
  </si>
  <si>
    <t>540332-LLP-1-2013-1-AT-ERASMUS-EIGF</t>
  </si>
  <si>
    <t xml:space="preserve">Meško Dušan, prof. MUDr., PhD., </t>
  </si>
  <si>
    <t xml:space="preserve">University of Vienna - koordinátor projektu, v zmluve uvedený  schválený rozpočet projektu: 532,764 eur a maximálny pridelený grant: 399,571 eur pre všetky rieš. org.
</t>
  </si>
  <si>
    <t xml:space="preserve">EU RADAR - Recognition of the Acutely Deteriorating Patient with Appropriate Response Course </t>
  </si>
  <si>
    <t>2012/IP/01/SALFORD01-RADAR</t>
  </si>
  <si>
    <t>British Council prostredníctvom hlavného riešiteľa projektu - University of Salford, UK</t>
  </si>
  <si>
    <t>Lepiešová Martina, Mgr., PhD.</t>
  </si>
  <si>
    <t>University of Salfork, UK - koordinátor projektu</t>
  </si>
  <si>
    <t>Quality of life of patients with diabetic foot ulcer in Visegrad countries</t>
  </si>
  <si>
    <t>Nemcová Jana, PhDr., PhD.</t>
  </si>
  <si>
    <t>JLF UK - koordinátor projektu</t>
  </si>
  <si>
    <t xml:space="preserve">E- Learning Fitness (ELF)  </t>
  </si>
  <si>
    <t>č. 511669-LLP-1-2010-IT-KA3-KA3MP0</t>
  </si>
  <si>
    <t>LLP</t>
  </si>
  <si>
    <t xml:space="preserve">Labudová Jana, doc. PaedDr., PhD. </t>
  </si>
  <si>
    <t>mobilita (Kudzko)</t>
  </si>
  <si>
    <t xml:space="preserve">Inovačná tvorba politiky na lokálnej úrovni </t>
  </si>
  <si>
    <t>SK06-I-02-002</t>
  </si>
  <si>
    <t>Prípravné návštevy a stretnutia - EEA/EHP-SK06-I-02</t>
  </si>
  <si>
    <t>Klimovský Daniel, PhDr., PhD.</t>
  </si>
  <si>
    <t>EUPRHA, European Universities on professionalisation of humanitarian action</t>
  </si>
  <si>
    <t>518362-LLP-1-2011-1-ES-ERASMUS-ENW</t>
  </si>
  <si>
    <t>nositeľ projektu -  -Uni Deusto, NOHA - Network of humanitarian action,</t>
  </si>
  <si>
    <t>PADEMIA- ERASMUS Academic Network of Parliamentary Democracy in Europe</t>
  </si>
  <si>
    <t>540381-LLP-1-2013-1-DE-ERASMUS-ENW</t>
  </si>
  <si>
    <t>Transformation of the European Political Order in the Post-Lisbon Constellation</t>
  </si>
  <si>
    <t>529834-LLP-1-2012-1-SK-1AJM-CH</t>
  </si>
  <si>
    <t>Jean Monet Chair</t>
  </si>
  <si>
    <t>Bátora Jozef, doc. M.Phil., PhD.</t>
  </si>
  <si>
    <t>Menu for Justice</t>
  </si>
  <si>
    <t>zmluva: 2009 – 3675 / 001- 001, projekt 156171-LLP-1-2009-1- IT-ERASMUS ENWA</t>
  </si>
  <si>
    <t>doplatok v projekte po audite</t>
  </si>
  <si>
    <t>Making construals as a new digital skill for creating interactive open educational resources</t>
  </si>
  <si>
    <t>2014-1-UK01-KA200-001818</t>
  </si>
  <si>
    <t>Winczer Michal, RNDr., PhD.</t>
  </si>
  <si>
    <t>British Council, London; The university of Warwick United Kingdom</t>
  </si>
  <si>
    <t>Numerical Solution of Nonlinear Black-Scholes Equations</t>
  </si>
  <si>
    <t xml:space="preserve">Stehlíková Beata, RNDr.,  PhD. </t>
  </si>
  <si>
    <t>Prof. Dr. Matthias Ehrhardt (DE)</t>
  </si>
  <si>
    <t>Cognitive Science, Knowledge Studies, and Knowledge Technologies</t>
  </si>
  <si>
    <t>CIII-AT-0103-09-1415-M-76395</t>
  </si>
  <si>
    <t>Farkaš Igor, prof. Ing., Dr.</t>
  </si>
  <si>
    <t>CIII-AT-0103-08-1314-M-71510</t>
  </si>
  <si>
    <t>CIII-AT-0103-08-1314-M-72434</t>
  </si>
  <si>
    <t>Universités du Maghreb: enseignement Inclusif Maghreb Universities: Inclusive Education</t>
  </si>
  <si>
    <t>516982-TEMPUS-1-2001-1-BE-TEMPUS JPGR</t>
  </si>
  <si>
    <t>Mendelová Elena, PaedDr., PhD.</t>
  </si>
  <si>
    <t xml:space="preserve">GAIHE - Governance and adaptation to innovative modes of higher education provision </t>
  </si>
  <si>
    <t>539626-LLP-1-2013-1-NL-Erasmus-EIGH</t>
  </si>
  <si>
    <t>Bajzíková Ľubica, prof. Ing., PhD.</t>
  </si>
  <si>
    <t>Protokol o spolupráci</t>
  </si>
  <si>
    <t>DSLPIC/5.4/SVK1</t>
  </si>
  <si>
    <t>Instituto Camoes</t>
  </si>
  <si>
    <t>Páleníková Jana, doc. PhDr., CSc.</t>
  </si>
  <si>
    <t>INST2014239300000</t>
  </si>
  <si>
    <t>Instituto Camoes2.10.2014</t>
  </si>
  <si>
    <t>Šekový dar na rozvoj východoázijských štúdií</t>
  </si>
  <si>
    <t>šek č. 0264276</t>
  </si>
  <si>
    <t>Taipei Čína</t>
  </si>
  <si>
    <t>Slobodník Martin, doc. Mgr., PhD.</t>
  </si>
  <si>
    <t>UK -LEONARDO-LNW</t>
  </si>
  <si>
    <t>528091-LLP-1-2012-UK-LEONARDO-LNW</t>
  </si>
  <si>
    <t>LEONARDO DA VINCI</t>
  </si>
  <si>
    <t>YORK Archaeological Trust</t>
  </si>
  <si>
    <t>Krekovič Eduard, prof. PhDr., CSc.</t>
  </si>
  <si>
    <t>Contract on the Lump Sum related to the Visegrad Scholarship</t>
  </si>
  <si>
    <t>Dvořáková Iva, Mgr.</t>
  </si>
  <si>
    <t>Implementation and Development of Korea Studies at the Comenius University in Bratislava</t>
  </si>
  <si>
    <t>Academy of Korean Studies</t>
  </si>
  <si>
    <t>Rozvoj konferenčného tlmočenia - kurzy</t>
  </si>
  <si>
    <t>č. 4/2014</t>
  </si>
  <si>
    <t>EU Parlament</t>
  </si>
  <si>
    <t>Moyšová Stanislava, Mgr.</t>
  </si>
  <si>
    <t>Symbols and Myths</t>
  </si>
  <si>
    <t>Visegrad University Studies Grant</t>
  </si>
  <si>
    <t>Homza Martin, prof. Mgr., PhD.</t>
  </si>
  <si>
    <t>Promotion of Learning of Less Used European Languages To Youth on the Move</t>
  </si>
  <si>
    <t>53117-LLP-1-2012-1-SI-KA2-KA2MP</t>
  </si>
  <si>
    <t>Podpora štúdia menej používaných európskych jazykov medzi mládežou využiv. študent. mobility</t>
  </si>
  <si>
    <t>Spinaker,proizvodnja,trgovina in trženje, d.o.o.(SPINAKER) Portorož, Slovenia</t>
  </si>
  <si>
    <t>Pekarovičová Jana, doc. PhDr., PhD.</t>
  </si>
  <si>
    <t>Confucius Institute</t>
  </si>
  <si>
    <t>č. 5/2014</t>
  </si>
  <si>
    <t>Confucius Institute Fund Beijing Čína</t>
  </si>
  <si>
    <t>Benická Jana, prof. Mgr., PhD.</t>
  </si>
  <si>
    <t>EMBO Practical course: Biomolecular Interaction Analysis: From molecules to cells</t>
  </si>
  <si>
    <t>EMBO</t>
  </si>
  <si>
    <t>IBMC – University of Porto</t>
  </si>
  <si>
    <t>Gáliková Dominika, Mgr.</t>
  </si>
  <si>
    <t>Genetics of cholinesterase in heart physiology</t>
  </si>
  <si>
    <t xml:space="preserve">grant Ministerstva zahraničných vecí Francúzskej republiky </t>
  </si>
  <si>
    <t>Bourse de Gouvernement Francais</t>
  </si>
  <si>
    <t>10/2012</t>
  </si>
  <si>
    <t>Dingová Dominika, Mgr.</t>
  </si>
  <si>
    <t>Untersuchung der Rolle Lipid-basierter Signale auf die stressabhängige Balance von Benzo[c]phenanthridin- und Morphinan- Alkaloiden in Schlafmohn (Papaver somniferum)</t>
  </si>
  <si>
    <t>Kováčiková Veronika, PharmDr.</t>
  </si>
  <si>
    <t>Rozvoj inovatívnych vzdelávacích a vedeckých vysokoškolských aktivít v oblasti práva</t>
  </si>
  <si>
    <t>SLSP 14_15</t>
  </si>
  <si>
    <t>317 848 28</t>
  </si>
  <si>
    <t>Mičátek, Vladislav, JUDr., PhD.</t>
  </si>
  <si>
    <t>Cudzojazyčný magisterský študijný program „Law of European Integration and Globalization“</t>
  </si>
  <si>
    <t>ITMS 26140230010</t>
  </si>
  <si>
    <t>Operačný program vzdelávanie</t>
  </si>
  <si>
    <t>Agentúra MŠVVaŠ SR pre štrukturálne fondy fondy</t>
  </si>
  <si>
    <t>00164381</t>
  </si>
  <si>
    <t>Patakyová, Mária, prof., JUDr., CSc., Mičátek, Vladislav, JUDr., PhD.</t>
  </si>
  <si>
    <t>Nederlandistika</t>
  </si>
  <si>
    <t>Zmluva č. ACC2014_15</t>
  </si>
  <si>
    <t>Accenture nadačný fond, Nadácia PONTIS</t>
  </si>
  <si>
    <t>Štefková Markéta</t>
  </si>
  <si>
    <t>http://www.nadaciapontis.sk/accenture-nadacny-fond-1</t>
  </si>
  <si>
    <t>Nákup domácej a zahraničnej lieratúry</t>
  </si>
  <si>
    <t>MK-133/2014/2.5</t>
  </si>
  <si>
    <t>Ochrana, obnova a rozvoj kultúrneho dedičstva</t>
  </si>
  <si>
    <t>Gondová Daniela</t>
  </si>
  <si>
    <t>Ochrana knižničného fondu archeologického seminára Ústrednej knižnice FiF UK v Bratislave</t>
  </si>
  <si>
    <t>MK-132/2014/2.1</t>
  </si>
  <si>
    <t>Dar na rozvoj katedry archeológie</t>
  </si>
  <si>
    <t>c. 1/2014</t>
  </si>
  <si>
    <t>Ján Andráš</t>
  </si>
  <si>
    <t>Bátora, Jozef (k. archeológie)</t>
  </si>
  <si>
    <t>Dar na rozvoj výskumu politológie</t>
  </si>
  <si>
    <t>c. 2/2014</t>
  </si>
  <si>
    <t>Monika Bosá</t>
  </si>
  <si>
    <t>Láštic, Erik (k. politologie)</t>
  </si>
  <si>
    <t>Podpora rozvoja talianistiky na FiF UK</t>
  </si>
  <si>
    <t>c. 3/2014</t>
  </si>
  <si>
    <t>Projekt podpory</t>
  </si>
  <si>
    <t>Veľvyslanectvo Talianskej republiky</t>
  </si>
  <si>
    <t>Šušol, Jaroslav (dekanát)</t>
  </si>
  <si>
    <t>Mechanizmy zníženia škodlivého vplyvu toxických kovov a zvýšenej salinity pri dôležitých poľnohospodárskych plodinách</t>
  </si>
  <si>
    <t>SK-CN-0016-12</t>
  </si>
  <si>
    <t>SK-CN 2012</t>
  </si>
  <si>
    <t>Lux Alexander, prof. RNDr. CSc.</t>
  </si>
  <si>
    <t>Minimalizácia a valorizácia kvapalných odpadov pomocou viacrozmerných hierarchickýchkompozitov na prírodnej báze</t>
  </si>
  <si>
    <t>SK-CN-0033-12</t>
  </si>
  <si>
    <t>Chmielewská Eva, prof. Ing. CSc.</t>
  </si>
  <si>
    <t>Hodnotenie zosuvného hazardu a rizika svetovej prírodnej pamiatky UNESCO Danxia, Čína</t>
  </si>
  <si>
    <t>SK-CN-0017-12</t>
  </si>
  <si>
    <t>Vlčko Ján, doc. RNDr. CSc.</t>
  </si>
  <si>
    <t>Uloha melatonínu v regulácii tlaku krvi: Identifikácia a funkcia melatonínových receptorov v cievach potkanov</t>
  </si>
  <si>
    <t>SK-AT-0006-12</t>
  </si>
  <si>
    <t>Zeman Michal, prof. RNDr. DrSc.</t>
  </si>
  <si>
    <t>Paleogeografická a geodynamická rekonštrukcia alpsko-karpatského orogénu počas mezozoika</t>
  </si>
  <si>
    <t>SK-AT-0002-12</t>
  </si>
  <si>
    <t>Plašienka Dušan, prof. RNDr. DrSc.</t>
  </si>
  <si>
    <t>Hodnotenie biodostupnosti kovov v pôdach a sedimentoch s využitím techniky difúzneho gradientu v tenkom filme, metód chemickej extrakcie a biologických metód</t>
  </si>
  <si>
    <t>SK-RO-0004-12</t>
  </si>
  <si>
    <t>SK-RO 2012</t>
  </si>
  <si>
    <t>Urík Martin,  RNDr. PhD.</t>
  </si>
  <si>
    <t>Dofinancovanie projektu More Medicines for Tuberculosis</t>
  </si>
  <si>
    <t>DO7RP-0015-11</t>
  </si>
  <si>
    <t>DO7RP 2011</t>
  </si>
  <si>
    <t>Vplyv stopových prvkov na koreň tolerantných a netolerantných rastlín potenciálne využiteľných na fytoremediácie</t>
  </si>
  <si>
    <t>SK-FR-2013-0029</t>
  </si>
  <si>
    <t>SK-FR 2013</t>
  </si>
  <si>
    <t>Dofinancovanie projektu Computational studies of wall interactions with plasma components: Molecular modelling</t>
  </si>
  <si>
    <t>DO7RP-0041-11</t>
  </si>
  <si>
    <t>Černušák Ivan, prof. RNDr. CSc.</t>
  </si>
  <si>
    <t>Monitorovanie biotickych a abiotických ukazovateľov v oblasti vplylvu Vodného diela Gabčíkovo v roku 2013</t>
  </si>
  <si>
    <t>1-5/2013</t>
  </si>
  <si>
    <t>Konzultačná skupina Podzemná vody, spol. s r.o.</t>
  </si>
  <si>
    <t>RNDr. Igor Matečný, PhD.</t>
  </si>
  <si>
    <t>Monitorovanie biotickych a abiotických ukazovateľov v oblasti vplylvu Vodného diela Gabčíkovo v roku 2014</t>
  </si>
  <si>
    <t>1-5/2014</t>
  </si>
  <si>
    <t>Urbanisticko-krajinárska štúdia na ochranu proti prívalovým dažďom v Malokarpatskej oblasti</t>
  </si>
  <si>
    <t>I/08/2014/KGF</t>
  </si>
  <si>
    <t>Bratislavský samosprávny kraj</t>
  </si>
  <si>
    <t>Rozbory vzoriek</t>
  </si>
  <si>
    <t>I/22/2011/UST</t>
  </si>
  <si>
    <t xml:space="preserve">Národné poľnohospodárske a potravinárske centrum </t>
  </si>
  <si>
    <t>RNDr. Róbert Kubinec, CSc.</t>
  </si>
  <si>
    <t>Analýza vzoriek plynných a kvapalných výpustí a vzoriek monitorovania podzemných vôd</t>
  </si>
  <si>
    <t>XII/9/2013/KJD</t>
  </si>
  <si>
    <t>Slovenské elektrárne a.s.</t>
  </si>
  <si>
    <t>prof. RNDr. Ľubomír Mátel, CSc.</t>
  </si>
  <si>
    <t xml:space="preserve">Analýza rádioaktívnych plynných-aerosolových a kvapalných výpustí z SE-EBO </t>
  </si>
  <si>
    <t>I/02/2014/KJD</t>
  </si>
  <si>
    <t>Analýza kvapalných a plynných výpustí a vnútornej kontaminácie ὰ</t>
  </si>
  <si>
    <t>XII/78/12/RUK</t>
  </si>
  <si>
    <t>Zmluva o poskytovaní služieb</t>
  </si>
  <si>
    <t>Jadorvá vyraďovacia spoločnosť, a.s.</t>
  </si>
  <si>
    <t>Vymedzenie miest a mestských regiónov Slovenska, vrátane zhodnotenia funkčných typov, sídiel, na báze hustoty obyvateľstva s použitím rastrovej technoĺogie</t>
  </si>
  <si>
    <t>I/27/2014/KHG</t>
  </si>
  <si>
    <t>Ministerstvo dopravy, výstavby a regionálneho rozvoja SR</t>
  </si>
  <si>
    <t>doc. RNDr. Ján Buček, CSc.</t>
  </si>
  <si>
    <t>Projektu podpory vedeckých pobytov subjadrových fyzikov v organizácii CERN pre uchádzačov pôsobiacich na Univerzite Komenského v Bratislave, Fakulte matematiky, fyziky a informatiky“ v inštitúcii CERN (European Organization for Nuclear Research – Európska organizácia pre jadrový výskum), CH - 1211 Geneva 23 (Švajčiarsko)</t>
  </si>
  <si>
    <t>0368/2014/SVT</t>
  </si>
  <si>
    <t>Oznámením Ministerstva školstva, vedy, výskumu a športu Slovenskej republiky č . 2014-739/1163:1-25AA zo dňa 24. 01. 2014</t>
  </si>
  <si>
    <t>Ministerstvo školstva, vedy, výskumu a športu SR
Stromová 1, Bratislava</t>
  </si>
  <si>
    <t>Zmluva o usporiadaní a spolufinancovaní krajského kola Turnaja mlydých fyzikov pre súťažiacich stredných škôl v uzemnej pôsobnosti Okresného úradu Bratislava v roku 2014</t>
  </si>
  <si>
    <t>OU-BA-OS1-2014/00476</t>
  </si>
  <si>
    <t>v zmysle § 11 ods. 7,8 zákona č. 596/2003 Z. z. o štátnej správe v školstve
a školskej samospráve a o zmene a doplnení niektorých zákonov v znení neskorších
predpisov a Smernice č. 6/2013 ktorou sa mení smernica č. 27/2011 o organizovaní,
riadení a finančnom zabezpečení súťaží detí a žiakov škôl a školských zariadení</t>
  </si>
  <si>
    <t>Ministerstvo vnútra; Okresný úrad Bratislava
Staromestská 6 , 814 40 Bratislava</t>
  </si>
  <si>
    <t>Kundracik František, doc. RNDr. , PhD.</t>
  </si>
  <si>
    <t>Nákup kvalitnej študijnej literatúry pre používateľov KEC FMFI UK</t>
  </si>
  <si>
    <t>MK-427/2014/2.5</t>
  </si>
  <si>
    <t>Ministerstvo kultúry Slovenskej republiky
Námestie SNP č. 33, 813 31 Bratislava 1</t>
  </si>
  <si>
    <t>Gersová Adriana, Mgr.</t>
  </si>
  <si>
    <t>Zmluva o poskytnuti daru pre organizovanie regionalneho turnaja FIRST LEGo</t>
  </si>
  <si>
    <t>FMFI UK/35/2014</t>
  </si>
  <si>
    <t>Manageria, o.z.
Kysucká 5, 811 04 Bratislava</t>
  </si>
  <si>
    <t>Petrovič Pavel, Mgr., PhD.</t>
  </si>
  <si>
    <t>Zmluva o spolupráci pri vykonávaní školení k robotickým vzdelávacím stavebniciam a príprave didaktických materiálov</t>
  </si>
  <si>
    <t>0059/2013/FMFI</t>
  </si>
  <si>
    <t>kontakt</t>
  </si>
  <si>
    <t>Peter Cvik - EDUXE
M.C. Sklodowskej 2, 851 04 Bratislava</t>
  </si>
  <si>
    <t>Výučba leteckého personálu armády SR formou Kurzu z meteorológie</t>
  </si>
  <si>
    <t>VVzS-373-16/2013</t>
  </si>
  <si>
    <t>Rozpočet danej organizácie</t>
  </si>
  <si>
    <t>Veliteľstvo vzdušných síl OS SR Zvolen</t>
  </si>
  <si>
    <t>Lapin Milan, Prof. RNDr., PhD</t>
  </si>
  <si>
    <t>Realizované na FMFI UK Bratislava, Katedra AFZM</t>
  </si>
  <si>
    <t>Výučba personálu SHMÚ na letiskách formou Kurzu z meteorológie</t>
  </si>
  <si>
    <t>349-500-2013</t>
  </si>
  <si>
    <t>Slovenský hydrometeorologický ústav Bratislava</t>
  </si>
  <si>
    <t>00156884</t>
  </si>
  <si>
    <t>349-500-2013, dodatok 1</t>
  </si>
  <si>
    <t>Výučba personálu Microstep-Mis, s.r.o. formou Kurzu z meteorológie, v angličtine</t>
  </si>
  <si>
    <t>FMFI UK/43/2014</t>
  </si>
  <si>
    <t>Microstep-Mis, s.r.o. Bratislava</t>
  </si>
  <si>
    <t>Využívanie úloh súťaže iBobor ako moderného e-obsahu vo vyučovaní predmetov informatika a informatická výchova</t>
  </si>
  <si>
    <t>0479/2014</t>
  </si>
  <si>
    <t>Dotácia MŠVVaŠ na  obnovu výchovy a vzdelávania vo  vzdelávacích oblastiach Matematika a práca s informáciami a Človek a príroda na rok 2014</t>
  </si>
  <si>
    <t>Tomcsányiová Monika, doc. PaedDr., PhD.</t>
  </si>
  <si>
    <t>projekt bol podávaný v spolupráci s Asociáciou projektu Infovek - Občianske združenie, registrované 15.1.1999 na MV SR, VVS/1-900/90-14832</t>
  </si>
  <si>
    <t>Nákup domácej a zahraničnej literatúry pre Knižnicu Evanjelickej bohosloveckej fakulty Univerzity Komenského</t>
  </si>
  <si>
    <t>MK-923/2014/2.5</t>
  </si>
  <si>
    <t>Ochrana, obnova a rozvoj kultúrneho dedičstva</t>
  </si>
  <si>
    <t>00165 182</t>
  </si>
  <si>
    <t>Benka Dávid, ThDr. PhD.</t>
  </si>
  <si>
    <t>Vybudovanie výskumného centra "AgroBioTech"</t>
  </si>
  <si>
    <t>ITMS 26220220180</t>
  </si>
  <si>
    <t>OP Výskum a vývoj</t>
  </si>
  <si>
    <t>Bauerová Mária, prof. RNDr., PhD.</t>
  </si>
  <si>
    <t>Environmentálne aspekty urbanizovaného prostredia</t>
  </si>
  <si>
    <t>ITMS 26220220110</t>
  </si>
  <si>
    <t>Výskumná agentúra (ASFEU)</t>
  </si>
  <si>
    <t>Rózová Zdenka, prof. Ing., CSc.</t>
  </si>
  <si>
    <t>dofinancovanie projektu</t>
  </si>
  <si>
    <t>Centrum excelentnosti pre výskum genetických živočíšnych zdrojov</t>
  </si>
  <si>
    <t>ITMS 2622012004</t>
  </si>
  <si>
    <t>Omelka Radoslav, prof. RNDr., PhD.</t>
  </si>
  <si>
    <t>Ľudovít Štúr - Jazykovedné dielo</t>
  </si>
  <si>
    <t>MK-4832/2014/4.5.4</t>
  </si>
  <si>
    <t>Dotačný program 4 Umenie</t>
  </si>
  <si>
    <t>Ministerstvokultúry SR</t>
  </si>
  <si>
    <t>Kralčák Ľubomír, prof. PaedDr., CSc.</t>
  </si>
  <si>
    <t>Partitúra</t>
  </si>
  <si>
    <t>KNM-1057/2014/1.1.1</t>
  </si>
  <si>
    <t>Program Kultúra národnostých menšín 2014</t>
  </si>
  <si>
    <t>Benyovszky Kristián, Dr. habil. PaedDr., PhD.</t>
  </si>
  <si>
    <t>Vianočné koncerty na Podzoborí</t>
  </si>
  <si>
    <t>KNM-1058/2014/1.3</t>
  </si>
  <si>
    <t>Józsa Monika, Mgr., ArtD.</t>
  </si>
  <si>
    <t>PRIMAS - Promoting inquiry in mathematics and science education accross Europe</t>
  </si>
  <si>
    <t>7RP 244380</t>
  </si>
  <si>
    <t>Čeretková Soňa, doc. PaedDr., PhD.</t>
  </si>
  <si>
    <t>IRNET - International research network for study and develepment of new tools and methods for advanced pedagogical science in the field of ICT  instruments, e-learning and intercultural competences</t>
  </si>
  <si>
    <t>7RP 612536</t>
  </si>
  <si>
    <t>Drlík Martin, Mgr., PhD.</t>
  </si>
  <si>
    <t>Meeting in Mathematics and Math2Earth Common goals, common dissemination/MeetMe</t>
  </si>
  <si>
    <t>527269-LPP-1-2012-1-AT-COMENIUS-CAM</t>
  </si>
  <si>
    <t>Comenius</t>
  </si>
  <si>
    <t>Dynamical and creative Mathematics using ICT</t>
  </si>
  <si>
    <t>510028-LLP-1-2010-1-IT-COMENIUS-CMP</t>
  </si>
  <si>
    <t>Structural analysis of the bones in podoplanin-deficient mice</t>
  </si>
  <si>
    <t>2013-03-15-0001</t>
  </si>
  <si>
    <t>Akcia Rakúsko-Slovensko</t>
  </si>
  <si>
    <t>Martiniaková Monika, prof. RNDr., PhD.</t>
  </si>
  <si>
    <t>Young graduates and the Social sector: Developing new job opportunities</t>
  </si>
  <si>
    <t>VS/2012/0015</t>
  </si>
  <si>
    <t xml:space="preserve">Program Spoločenstva pre zamestnanosť a sociálnu solidaritu – PROGRESS </t>
  </si>
  <si>
    <t>Mališková Zuzana, PhDr., PhD.</t>
  </si>
  <si>
    <t>Podpora na prax orientovaných ŠP na FSŠ UKF v Nitre</t>
  </si>
  <si>
    <t>11466-2/2014/KULHON</t>
  </si>
  <si>
    <t>zahraničné edukačné granty</t>
  </si>
  <si>
    <t>Ministerstvo národných zdrojov MR</t>
  </si>
  <si>
    <t>Komzsík Attila, RNDr., PhD.</t>
  </si>
  <si>
    <t>Študijné programy orientované na prax</t>
  </si>
  <si>
    <t>24613-2/2013/KULHON</t>
  </si>
  <si>
    <t>Podpora zahraničných študentských vedeckých seminárov a podujatí</t>
  </si>
  <si>
    <t>NTP-HTDK_M-13-0003</t>
  </si>
  <si>
    <t>Program na podporu nadaných študentov</t>
  </si>
  <si>
    <t>Medzinárodný vyšehradský fond: Scholarship 51400659</t>
  </si>
  <si>
    <t>IVF 51400659</t>
  </si>
  <si>
    <t>Scholarship Program</t>
  </si>
  <si>
    <t>Benyovszky Krisztián, Dr. habil. PaedDr., PhD.</t>
  </si>
  <si>
    <t>Contract on the Lump Sum related to the Visegrad/V4EaP Scholarship 51400606</t>
  </si>
  <si>
    <t>IVF 51400606</t>
  </si>
  <si>
    <t>Ruda Oľga</t>
  </si>
  <si>
    <t>ARCHAEOLOGY FIELD SCHOOL 2014: from prehistoric hill-fort to medieval castle</t>
  </si>
  <si>
    <t>IVF 21310013</t>
  </si>
  <si>
    <t>Visegrad Standard Grant Program</t>
  </si>
  <si>
    <t>Beljak Pažinová Noémi, doc. PhDr., PhD.</t>
  </si>
  <si>
    <t>Rakúsko-slovenská letná škola</t>
  </si>
  <si>
    <t>2014-03-15-0001</t>
  </si>
  <si>
    <t>Wrede Oľga,  PaedDr., PhD.</t>
  </si>
  <si>
    <t>TRANS – TRANSkulturelle Kommunikation und TRANSlation</t>
  </si>
  <si>
    <t>CIII-SI-0711-01-1213</t>
  </si>
  <si>
    <t>Štefčík Jozef, Mgr., PhD.</t>
  </si>
  <si>
    <t>Program celoživotného vzdelávania  - mobility študentov a pracovníkov vysokých škôl v akad. roku 2013/2014</t>
  </si>
  <si>
    <t>Erasmus 13201-1061/NITRA01</t>
  </si>
  <si>
    <t>Verešová Marcela, doc. PaedDr., PhD.</t>
  </si>
  <si>
    <t>Rektorát UKF</t>
  </si>
  <si>
    <t>Program ERASMUS + mobility študentov a zamestnancov vysokých škôl, KA1: Vzdelávacia mobilita jednotlivcov  na akad. rok 2014/2015</t>
  </si>
  <si>
    <t>Erasmus 2014-1-SK01-KA103-000010</t>
  </si>
  <si>
    <t>Identifying barriers in promoting the European Standards and Guidelines for Quality Assurance at institutional level and making recommendation as to how these might be addressed (IBAR)</t>
  </si>
  <si>
    <t>LLP Education and training</t>
  </si>
  <si>
    <t>Policy cooperationand innovationin Lifelong Learning KA1</t>
  </si>
  <si>
    <t>Vozár Libor, prof. RNDr., CSc.</t>
  </si>
  <si>
    <t>Rektorát UKF
dofinancovanie projektu</t>
  </si>
  <si>
    <t>Hodnotenie kvality výskumu na UKF v Nitre</t>
  </si>
  <si>
    <t>ITMS 26110230041</t>
  </si>
  <si>
    <t>Agentúra výskumu (ASFEU)</t>
  </si>
  <si>
    <t>Baureová Mária, prof. RNDr., PhD.</t>
  </si>
  <si>
    <t>Interné zabezpečovanie kvality vzdelávania na UKF v Nitre implementáciou európskych noriem a štandardov (ESG)</t>
  </si>
  <si>
    <t>ITMS 26110230050</t>
  </si>
  <si>
    <t>Rozvojom infraštruktúry k zlepšeniu podmienok vzdelávacieho procesu na UKF v Nitre</t>
  </si>
  <si>
    <t>ITMS 26250120049</t>
  </si>
  <si>
    <t>Lachká Ľubica, Mgr.</t>
  </si>
  <si>
    <t>Zvyšovanie kvality ďalšieho vzdelávania seniorov na Univerzite tretieho veku pri UKF v Nitre</t>
  </si>
  <si>
    <t>ITMS 26120130028</t>
  </si>
  <si>
    <t>Zvýšenie kvality vzdelávania psychológov v súlade s požiadavkami Európskeho certifikátu zo psychológie</t>
  </si>
  <si>
    <t>ITMS 26110230043</t>
  </si>
  <si>
    <t>Sollárová Eva, prof. PhDr., CSc.</t>
  </si>
  <si>
    <t>Komplexná inovácia pedagogickej a vzdelávacej činnosti na Fakulte stredoeurópskych štúdií UKF v Nitre s dôrazom na potreby trhu práce vedomostnej spoločnosti</t>
  </si>
  <si>
    <t>ITMS 26110230081</t>
  </si>
  <si>
    <t>Ekvivalencia študijných programov Filozofickej fakulty UKF v Nitre a poprednej zahraničnej univerzity v poľsku</t>
  </si>
  <si>
    <t>ITMS 26110230080</t>
  </si>
  <si>
    <t>Koprda Tomáš, PhDr., PhD.</t>
  </si>
  <si>
    <t>Nitriansky model skvalitnenia vyučovania slovenského jazyka a literatúry na školách s vyučovacím jazykom národnostných menšín metódou vyučovania cudzích jazykov (s dôrazom na školy s vyučovacím jazykom maďarským)</t>
  </si>
  <si>
    <t>ITMS 2611023011</t>
  </si>
  <si>
    <t>Olšiak Marcel, PhDr., PhD.</t>
  </si>
  <si>
    <t>Vzdelávanie divadlom</t>
  </si>
  <si>
    <t>ITMS 26110230022</t>
  </si>
  <si>
    <t>Inštitorisová Dagmar, prof. PhDr., CSc.</t>
  </si>
  <si>
    <t>Inovácia študijných programov na Pedagogickej fakulte UKF v Nitre za účelom skvalitnenia vzdelávacieho procesu</t>
  </si>
  <si>
    <t>ITMS 26110230096</t>
  </si>
  <si>
    <t>Lukáčová Danka, doc. PaedDr., PhD.</t>
  </si>
  <si>
    <t>Nákup odbornej literatúry</t>
  </si>
  <si>
    <t>MK-222/2014/2.5</t>
  </si>
  <si>
    <t>Program 2 Kultúrne aktivity v oblasti pamäťových inštitúcií</t>
  </si>
  <si>
    <t>Strihová Anežka, PhDr.</t>
  </si>
  <si>
    <t>Univerzitná knižnica UKF</t>
  </si>
  <si>
    <t>Nitrianske univerzitné dni 2014</t>
  </si>
  <si>
    <t>218/2014</t>
  </si>
  <si>
    <t xml:space="preserve">Dotačný program na podporu kultúry </t>
  </si>
  <si>
    <t>Nitriansky samosprávny kraj</t>
  </si>
  <si>
    <t>Tvrdoň Miroslav, doc. PaedDr., PhD.</t>
  </si>
  <si>
    <t>Svet Slovanov v priesečníku vedy a popularizácie</t>
  </si>
  <si>
    <t>217/2014</t>
  </si>
  <si>
    <t>Dotačný program na podporu kultúry</t>
  </si>
  <si>
    <t>Husár Martin, Mgr., PhD.</t>
  </si>
  <si>
    <t>Slovania v priesečníku vedy a popularizácie</t>
  </si>
  <si>
    <t>713/2014/OK</t>
  </si>
  <si>
    <t>Rozvoj a ochrana duchovných hodnôt</t>
  </si>
  <si>
    <t>Mesto Nitra</t>
  </si>
  <si>
    <t>Hudobná výchova na Slovensku po roku 1989 (vydanie monografie)</t>
  </si>
  <si>
    <t>2169/2014/Prim</t>
  </si>
  <si>
    <t xml:space="preserve">Kupková Janka, PhDr., CSc. </t>
  </si>
  <si>
    <t>Netradičná fyzika</t>
  </si>
  <si>
    <t>ŠpB 0081/2013</t>
  </si>
  <si>
    <t>Škola pre budúcnosť 2013/2014</t>
  </si>
  <si>
    <t>Nadácia Orange</t>
  </si>
  <si>
    <t>Kluvanec Daniel, prof. RNDr. Ing., CSc.</t>
  </si>
  <si>
    <t>V zdravom tele zdravý duch</t>
  </si>
  <si>
    <t>13-ALLP/2014</t>
  </si>
  <si>
    <t>Podpora občianskych aktivít</t>
  </si>
  <si>
    <t>Nitrianska komunitná nadácia</t>
  </si>
  <si>
    <t>Juríková Tunde, doc. RNDr., PhD.</t>
  </si>
  <si>
    <t>Teologické posúdeni primeranosti prekladu vymedzenho súboru vybraných pasáží Novej zmluvy</t>
  </si>
  <si>
    <t>Slovenská biblická spoločnosť</t>
  </si>
  <si>
    <t>Peres Imrich, prof. ThDr. PhDr., PhD.</t>
  </si>
  <si>
    <t>Teória a popularizácia s CERNom</t>
  </si>
  <si>
    <t>0662/2014</t>
  </si>
  <si>
    <t>Tomášik Boris, doc. Dr.</t>
  </si>
  <si>
    <t>IMI FPV UMB            Spolufinancovanie spolupráce s CERN Theory Unit.</t>
  </si>
  <si>
    <t>Ako sa nestať obeťou obchodovania s ľuďmi? Hľadáme riešenie...</t>
  </si>
  <si>
    <t>Projekt k výzve III.KMV 2013</t>
  </si>
  <si>
    <t>http://www.minv.sk/</t>
  </si>
  <si>
    <t>Čečot Vladimír, Dr. h. c. prof. JUDr., CSc.</t>
  </si>
  <si>
    <t>Dotácia zo štátneho rozpočtu prostredníctvom rozpočtu MV SR na rok 2013. PrF UMB ako člen združenia: Inštitút kriminologických štúdií.</t>
  </si>
  <si>
    <t>Stop! Deti nie sú tovarom! Adopcie nie sú obchodom!</t>
  </si>
  <si>
    <t>Projekt k výzve KMV VI/2014</t>
  </si>
  <si>
    <t>Projekt aplikovaného výskumu a vývoja "Virtuálna, d. s. s., a. s."</t>
  </si>
  <si>
    <t>1002/2012-I/42, 833/2012</t>
  </si>
  <si>
    <t>priame zadanie MPSVR SR</t>
  </si>
  <si>
    <t>MPSVR SR</t>
  </si>
  <si>
    <t>Šebo Ján, doc. JUDr. Ing., PhD.</t>
  </si>
  <si>
    <t>Slovenské dejiny v dejinách Európy. Výskum európskych konotácií v dejinách Slovenska (SDDE)</t>
  </si>
  <si>
    <t>III/1/2011</t>
  </si>
  <si>
    <t>Z podnetu Predsedníctva SAV dynamizovať výskumné prostredie v SAV začalo na základe výsledkov konkurzu pôsobiť na HÚ SAV od 1.1.2003 centrum excelentnosti.</t>
  </si>
  <si>
    <t>Historický ústav Slovenskej akadémie vied</t>
  </si>
  <si>
    <t>Škvarna Dušan, prof., PhDr., PhD.</t>
  </si>
  <si>
    <t>Zmluva medzi SAV a Historickým ústavom a ďalšími účastníkmi Centra excelentnosti SAV (FF UMB).</t>
  </si>
  <si>
    <t>Hrady na Slovensku. Interdisciplinárny prierezový pohľad na fenomén hradov</t>
  </si>
  <si>
    <t>III/1/2013</t>
  </si>
  <si>
    <t>Tomeček Oto, PhDr., PhD.</t>
  </si>
  <si>
    <t>Využívanie outsourcingu vo virtuálnych mikropodnikoch - Medzinárodná platforma výskumu a komunikácie klastrov</t>
  </si>
  <si>
    <t>NBS 57/2013</t>
  </si>
  <si>
    <t>Rámcová zmluva medzi Univerzitou Mateja Bela a Technickou univerzitou v Opole</t>
  </si>
  <si>
    <t>Naukove badania statutowe</t>
  </si>
  <si>
    <t>Ministerstvo školstva PL</t>
  </si>
  <si>
    <t>NIP: 7010014467</t>
  </si>
  <si>
    <t xml:space="preserve">Lesáková Ľubica, prof. Ing., PhD. </t>
  </si>
  <si>
    <t>Koordinátor Technická univerzita Opole, PL</t>
  </si>
  <si>
    <t>ETNOFOLK - Preservation and Enhancement of Folk Culture Heritage in Central Europe</t>
  </si>
  <si>
    <t>3CE296P4</t>
  </si>
  <si>
    <t xml:space="preserve">CENTRAL EUROPE Programme </t>
  </si>
  <si>
    <t>Central Europe Programme , European Union - European Regional Development Fund</t>
  </si>
  <si>
    <t>European Commission - Directorate-General for Research and Innovation</t>
  </si>
  <si>
    <t>Bitušíková Alexandra, doc. PhDr., CSc.</t>
  </si>
  <si>
    <t>ISKŠ FF UMB; Nositeľ projektu: Institute of Ethnology of the Academy of Sciences of the Czech Republic, Na Florenci 3/1420, Praha 1, Czech Republic</t>
  </si>
  <si>
    <t>POCARIM - Mapping the population, careers, mobilities and impacts of advanced degree graduates in the social sciences nad humanities</t>
  </si>
  <si>
    <t>FP7-SSH-2011-3</t>
  </si>
  <si>
    <t>7th Framework Programme</t>
  </si>
  <si>
    <t>Bitušíková Alexandra, doc. PhDr. CSc.</t>
  </si>
  <si>
    <t>FISKŠ FF UMB;  Nositeľ projektu: The University of Liverpool, Brownlow Hill, Foundation Building 765, Liverpool, L69 7ZX, United Kingdom</t>
  </si>
  <si>
    <t>GENPORT – An internet portal for sharing knowledge and inspiring collaborative action on gender and science</t>
  </si>
  <si>
    <t>FP7-SCIENCE-IN-SOCIETY-2012-1</t>
  </si>
  <si>
    <t>7th Framework Programme, Coordination and Support Action</t>
  </si>
  <si>
    <t>ISKŠ FF UMB; Nositeľ projektu: Fundacio per a la universitat oberta de Catalunya, Avenida Tibidabo 39, Bacelona, Spain</t>
  </si>
  <si>
    <t>Mobile Identities – Migration and Integration in Transnational Communities</t>
  </si>
  <si>
    <t>30-CE-0586552/00-29</t>
  </si>
  <si>
    <t xml:space="preserve">HOME/2012/EIFX/CA/CFP/4201(http://ec.europa.eu/dgs/home-affairs/financing/fundings/migration-asylum-borders/integration-fund/
transnational-actions/index_en.htm)
</t>
  </si>
  <si>
    <t>Mobilite Identities</t>
  </si>
  <si>
    <t>EUROPEAN COMMISSION
DIRECTORATE-GENERAL HOME AFFAIRS
Directorate B : Immigration and Asylum
Unit B4 : Financial support - Immigration and Asylum</t>
  </si>
  <si>
    <t>ISKŠ FF UMB; Nositeľ projektu: PSYCHOANALYTIC
INSTITUTE FOR SOCIAL
RESEARCH</t>
  </si>
  <si>
    <t>Building a platform for enganced societal research related to nuclear energy in Central and Eastern Europe</t>
  </si>
  <si>
    <t>http://www.7rp.sk/</t>
  </si>
  <si>
    <t>FP7-Fission-2013-Fission-2013-6.0.1</t>
  </si>
  <si>
    <t>Mihók Peter, Ing., PhD.</t>
  </si>
  <si>
    <t>IVKR FPV UMB; člen konzorcia</t>
  </si>
  <si>
    <t>Chain Reaction: A Sustainable approach to Inquiry Based Science Education</t>
  </si>
  <si>
    <t>Raganová Janka, RNDr., PhD.</t>
  </si>
  <si>
    <t>členka konzorcia</t>
  </si>
  <si>
    <t>Convergent Distributed Environment for Computational Spectroscopy (CODECS)</t>
  </si>
  <si>
    <t>COST Action CM1002 oc-2009-2-5734</t>
  </si>
  <si>
    <t>Medveď Miroslav, doc. RNDr., PhD.</t>
  </si>
  <si>
    <t xml:space="preserve">Fakulta prírodných vied </t>
  </si>
  <si>
    <t>hlavný riešiteľ: Scuola Normale Superiore, Pisa, Italy</t>
  </si>
  <si>
    <t>SECURITY FORUM 2014</t>
  </si>
  <si>
    <t>01/03/13</t>
  </si>
  <si>
    <t>http://www.nato.int/cps/en/natohq/63610.htm</t>
  </si>
  <si>
    <t>NATO PDD</t>
  </si>
  <si>
    <t>NATO Public Diplomacy Programmes, NATO Headquarters Brusel</t>
  </si>
  <si>
    <t>Peter Terem Peter, prof. PhDr., PhD.</t>
  </si>
  <si>
    <t>Functioning of the local production systems under the conditions of economic crisis (FOLPSEC)</t>
  </si>
  <si>
    <t>FP7-PEOPLE-2011-IRSES-295050</t>
  </si>
  <si>
    <t xml:space="preserve">http://ec.europa.eu/research/participants/portal/page/call_FP7?callIdentifier=FP7-PEOPLE-2011-IRSES&amp;specificProgram=PEOPLE#wlp_call_FP7 </t>
  </si>
  <si>
    <t>FP7-PEOPLE-2011-IRSES</t>
  </si>
  <si>
    <t>EU - 7RP</t>
  </si>
  <si>
    <t>Kološta Stanislav, Ing., PhD.</t>
  </si>
  <si>
    <t>Koordinátor projektu je University of National and World Economy, Bulharsko.</t>
  </si>
  <si>
    <t>Learning form Innovation in Public Sector Environments (LIPSE)</t>
  </si>
  <si>
    <t>FP7-SSH-2012.3.2-3-320090</t>
  </si>
  <si>
    <t>http://ec.europa.eu/research/participants/portal/desktop/en/opportunities/fp7/calls/fp7-ssh-2012-2.html</t>
  </si>
  <si>
    <t>FP7-SSH-2012.3.2-3</t>
  </si>
  <si>
    <t>Nemec Juraj, prof. Ing., CSc.</t>
  </si>
  <si>
    <t>Koordinátor projektu je Erasmus university, Holandsko.</t>
  </si>
  <si>
    <t>Empowering doctoral candidates through professional development planning</t>
  </si>
  <si>
    <t>2012-10-15.003</t>
  </si>
  <si>
    <t>OEAD testing.oead.at</t>
  </si>
  <si>
    <t>SAIA - Akcia Rakusko-Slovensko</t>
  </si>
  <si>
    <t>ISKŠ FF UMB</t>
  </si>
  <si>
    <t>22. Linguistik- und Literaturtage in Banská Bystrica/Slowakei</t>
  </si>
  <si>
    <t>Standard Grant No. 21310140</t>
  </si>
  <si>
    <t>Standard grants - Scientific exchange and Researach</t>
  </si>
  <si>
    <t>Bohušová Zuzana, doc. PhDr., PhD.</t>
  </si>
  <si>
    <t>Centrum univerzitných úspechov (CRU)</t>
  </si>
  <si>
    <t>BECO-2012-72</t>
  </si>
  <si>
    <t>Frankofónny akčný plán Kancelárie pre strednú a východnú Európu</t>
  </si>
  <si>
    <t>Univerzitná agentúra frankofónie / Agence Universitaire de la Francophonie (AUF)</t>
  </si>
  <si>
    <t>Guy Nicolas, Mgr.</t>
  </si>
  <si>
    <t>UMB sa stala pridruženým členom AUF rozhodnutím Rady Agentúry z 13.5.2006</t>
  </si>
  <si>
    <t>Get organized!</t>
  </si>
  <si>
    <t>2014-05-15-0001</t>
  </si>
  <si>
    <t>ISKŠ FF UMB; celková suma (16 172 €) je pridelená pre obidvoch riešiteľov na území SR (UK BA a UMB BB)</t>
  </si>
  <si>
    <t xml:space="preserve">Corpuslinguistik: Computermorphologie und Kollokationsforschung </t>
  </si>
  <si>
    <t>2013-10-15-0003</t>
  </si>
  <si>
    <t>Projekty Akcie - Spolupráca mladých výskumníkov</t>
  </si>
  <si>
    <t>Bohušová Zuzana
doc. PhDr., PhD.</t>
  </si>
  <si>
    <t>Celková suma (8 268 €) je pridelená pre obidvoch riešiteľov na území SR (UMB BB a UCM TN).</t>
  </si>
  <si>
    <t>História Ruska v umeleckých obrazoch: Učebno-metodický materiál pre výučbu predmetu História a kultúra Ruska (pre študentov - rusistov vysokých škôl na Slovensku)</t>
  </si>
  <si>
    <t>1208Gr/I-405-13</t>
  </si>
  <si>
    <t>Russkij Mir http://russkiymir.ru/en/</t>
  </si>
  <si>
    <t>Russkiy Mir Foundation</t>
  </si>
  <si>
    <t>Sugay Larisa Anatolievna, prof. PhDr., DrSc.</t>
  </si>
  <si>
    <t>Via Benedictina – Benedictine heritage in Central Europe</t>
  </si>
  <si>
    <t>Kožiak Rastislav, PhDr., PhD.</t>
  </si>
  <si>
    <t>Koordinátor: Benedictine Abbey in Tyniec, Poľsko</t>
  </si>
  <si>
    <t>Health, fitness and education in V4 countries</t>
  </si>
  <si>
    <t>Small grants - Scientific exchange and Researach</t>
  </si>
  <si>
    <t>Kremnický Juraj, Mgr., PhD.</t>
  </si>
  <si>
    <t>Koordinátor: Institute of Physical Culture of Kazimierz Wielki University in Bydgoszcz, Poľsko</t>
  </si>
  <si>
    <t>Maliniak Pavol, PhDr., PhD.</t>
  </si>
  <si>
    <t>Koordinátor: Univerzita Konštantína Filozofa v Nitre, SR</t>
  </si>
  <si>
    <t>Confessional and Ethnic Interactions in the Habsburg Monarchy</t>
  </si>
  <si>
    <t>CIII-HU-0908-01-1415</t>
  </si>
  <si>
    <t xml:space="preserve">Stredoeurópsky výmenný program pre univerzitné štúdiá (CEEPUS) </t>
  </si>
  <si>
    <t>SAIA n.o.</t>
  </si>
  <si>
    <t>Kurhajcová Alica, Mgr., PhD.</t>
  </si>
  <si>
    <t>Koordinátor: Pázmány Péter Catholic University, Faculty of Humanities and Social Sciences, Maďarsko</t>
  </si>
  <si>
    <t>e-bologna for Translation Studies Programmes in Central and Eastern European Countries</t>
  </si>
  <si>
    <t xml:space="preserve">CIII-AT-0119-09-1415
</t>
  </si>
  <si>
    <t>University of Vienna, Zentrum für
Translationswissenschaft - Center for Translation Studies Vienna, Rakúsko</t>
  </si>
  <si>
    <t>The acquisition of science competencie though ICT real time experiments (COMBLAB)</t>
  </si>
  <si>
    <t>517587-LLP-1.2011-1-ES-Comenius-CMP</t>
  </si>
  <si>
    <t>LLP  Comenius</t>
  </si>
  <si>
    <t>EACEA</t>
  </si>
  <si>
    <t>Skoršepa Marek, RNDr., PhD.</t>
  </si>
  <si>
    <t xml:space="preserve">Harmonization and Modernization of the Curriculum for Primary Teacher Education </t>
  </si>
  <si>
    <t>516762-Tempus-1-2011-RS-Tempus-JPCR</t>
  </si>
  <si>
    <t>Janiš Vladimír, doc. RNDr., CSc.</t>
  </si>
  <si>
    <t>hlavný riešiteľ: Univerzita Novi Sad, Srbsko</t>
  </si>
  <si>
    <t>Multidisciplinary research of fluvial terrace systems in Slovak-Hungarian border region</t>
  </si>
  <si>
    <t>Medveďová Alžbeta, RNDr., PhD.</t>
  </si>
  <si>
    <t>hlavný riešiteľ - Research Centre of Astronomy and Earth Sciences, Hungarian Academy of Sciences</t>
  </si>
  <si>
    <t>HOPE - Horizont in Physics Education (Erasmus Academic Network)</t>
  </si>
  <si>
    <t>540130-LPP-1-FR-Erasmus-ENW</t>
  </si>
  <si>
    <t>LLP Erasmus</t>
  </si>
  <si>
    <t>EC - Life Long Learning Programme</t>
  </si>
  <si>
    <t>Raganová Janka, doc. RNDr., PhD.</t>
  </si>
  <si>
    <t>Volunteering - Way to Employment</t>
  </si>
  <si>
    <t>č. zmluvy: 12310 0285, č. projektu: 2012-1-SK1-LEO05-04204</t>
  </si>
  <si>
    <t>LLP, Lifelong Learning Programme</t>
  </si>
  <si>
    <t>Slovenská akademická agentúra pre medzinárodnú spoluprácu (SAAIC)</t>
  </si>
  <si>
    <t>Brozmanová Gregorová Alžbeta, doc. PhDr., PhD.</t>
  </si>
  <si>
    <t>UMB je hlavným partnerom projektu, vykonáva finančný manažment pre všetkých 7 partnerov. V roku 2014 prijala na projektový účet sumu 59 217,60 €. Z tejto sumy patrí UMB ako riešiteľovi suma 13 163,35 €. Ostatné finančné prostriedky boli distribuované ďalším 6 partnerom v projekte.</t>
  </si>
  <si>
    <t>Visegrad Scholarship Daniel Tichý</t>
  </si>
  <si>
    <t>IVF V4EaP Scholarship</t>
  </si>
  <si>
    <t>Koper Ján, prof. PhDr., PhD.</t>
  </si>
  <si>
    <t>IANUS Konzorcium Erasmus Mundus</t>
  </si>
  <si>
    <t>2012-2736/001-001-EMA2</t>
  </si>
  <si>
    <t>Alexander Ioan Cuza University of Iasi</t>
  </si>
  <si>
    <t>Uhlerová Monika, PhDr., PhD.</t>
  </si>
  <si>
    <t xml:space="preserve">Chaire Jean Monnet ad personam "Identités et cultures en Europe" </t>
  </si>
  <si>
    <t>2009-2838/154813</t>
  </si>
  <si>
    <t>EACEA (Education, Audiovisual and Culture Executive Agency)</t>
  </si>
  <si>
    <t>Rouet Gilles, prof., DrSc.</t>
  </si>
  <si>
    <t>Teacher Education and Training in Tourismus in Belarus (TETVET)</t>
  </si>
  <si>
    <t>516630-TEMPUS-1-2011-1-DE-TEMPUS-JPHES-TETVET</t>
  </si>
  <si>
    <t>EU - EACEA -TEMPUS</t>
  </si>
  <si>
    <t>Kučerová Jana, doc. Ing., PhD.</t>
  </si>
  <si>
    <t>Koordinátor Paderborn University, Nemecko</t>
  </si>
  <si>
    <t>Vybrané oblasti politiky miestneho rozvoja v Nórsku a na Slovensku</t>
  </si>
  <si>
    <t>EHP-06/SK06-I-1-007</t>
  </si>
  <si>
    <t>EEA Grants</t>
  </si>
  <si>
    <t>Network of competence centres for the development of cruise tourism in the Black Sea (CruiseT)</t>
  </si>
  <si>
    <t>543681-TEMPUS-1-2013-1-DE-TEMPUS-JPHES</t>
  </si>
  <si>
    <t>The Meaning of Tourism and Tourism Services in the V4 Countries</t>
  </si>
  <si>
    <t>IVF SG 21220002</t>
  </si>
  <si>
    <t>IVF Standard grant</t>
  </si>
  <si>
    <t>Maráková Vanda, doc. Ing., PhD.</t>
  </si>
  <si>
    <t>Koordinátor Univerzita Tomáša Baťu Zlín, ČR</t>
  </si>
  <si>
    <t>2014-1-SK01-KA103-000024</t>
  </si>
  <si>
    <t>Program Erasmus+</t>
  </si>
  <si>
    <t>Slovenská akademická asociácia pre medzinárodnú spoluprácu,  Národná agentúra programu Erasmus+ pre vzdelávanie a odbornú prípravu</t>
  </si>
  <si>
    <t>Kosír Igor, prof. Ing., CSc.</t>
  </si>
  <si>
    <t>381 461 € to je výška prvého predfinancovania 65 %. Druhá splátka vo výšky 205 402 € bola zaslaná vo februári 2015.</t>
  </si>
  <si>
    <t>Inovácia profesijnej praktickej prípravy budúcich učiteľov</t>
  </si>
  <si>
    <t>002UMB-2/2013</t>
  </si>
  <si>
    <t>Rozvojový projekt MŠVVaŠ SR</t>
  </si>
  <si>
    <t>Kosová Beata, Dr. h. c. prof. PhDr., CSc.</t>
  </si>
  <si>
    <t>Desať rokov členstva Slovenskej republiky v Európskej únii</t>
  </si>
  <si>
    <t>Zastúpenie Európskej komisie</t>
  </si>
  <si>
    <t>Terem Peter, prof. PhD., PhD.</t>
  </si>
  <si>
    <t>Finančné prostriedky účelovo viazané na výskumný zámer a prezentáciu  jeho výsledkov formou konferencie Desať rokov členstva SR v EÚ.</t>
  </si>
  <si>
    <t>Arménska genocída</t>
  </si>
  <si>
    <t>Finančné prostriedy účelovo viazané na vedu a techniku z rezervy MŠVVaŠ SR na prípravu a vydanie monografie.</t>
  </si>
  <si>
    <t>AHELO</t>
  </si>
  <si>
    <t>Nedela Roman, prof. RNDr., DrSc.</t>
  </si>
  <si>
    <t>Inštitút matematiky a informatiky FPV UMB</t>
  </si>
  <si>
    <t>Národný program vzdelávania pre IZS vo väzbe na podporu človeka v tiesni a úlohy v oblasti bezpečnostného systému štátu
Aktivita 2. Jazykové školenia pre vybraných zamestnancov. 
Podaktivita 2.3 Jazykové vzdelávanie – „Poľský jazyk“ (operátori liniek tiesňových volaní)</t>
  </si>
  <si>
    <t>OP Zamestnanosť a sociálna inklúzia</t>
  </si>
  <si>
    <t>Ministerstvo práce, sociálnych vecí a rodiny SR</t>
  </si>
  <si>
    <t xml:space="preserve">Račáková Anita, Mgr., PhD.
</t>
  </si>
  <si>
    <t>Koordinátor projektu: Ministerstvo vnútra SR, Centrum účelových zariadení. FF UMB ako partner.</t>
  </si>
  <si>
    <t>Zvyšovanie úrovne poskytovaných knižnično-informačných služieb inovatívnou formou – samoobslužným skenerom</t>
  </si>
  <si>
    <t xml:space="preserve">MK-145/2014/2.1 </t>
  </si>
  <si>
    <t>Džuganová, Daniela, PhDr.</t>
  </si>
  <si>
    <t>Kniha – najdôležitejší zdroj poznatkov a vedomostí. Doplňovanie knižničného fondu Univerzitnej knižnice UPJŠ v Košiciach – záruka spokojnosti jej používateľov</t>
  </si>
  <si>
    <t xml:space="preserve">MK-146/2014/2.5 </t>
  </si>
  <si>
    <t>Prognostický význam nových biomarkerov v etiopatogenéze ischemického a neischemického srdcového zlyhávania hodnoteného pomocou multidetektorovej komputerovej tomografie – vlastný projekt.</t>
  </si>
  <si>
    <t>VVS/1-900/90</t>
  </si>
  <si>
    <t>Huňavý, Mikuláš, MUDr.</t>
  </si>
  <si>
    <t>Podiel proteínu BCRP, antiapoptotickej signalizácie a reparačných mechanizmov na cytotoxickom pôsobení mitoxantronu v kombinácii s nesteroidnými antiflogistikami.</t>
  </si>
  <si>
    <t>NVR:O-12-102/0001-00</t>
  </si>
  <si>
    <t>NVR- súťaž na projekt financovania výskumnej úlohy.</t>
  </si>
  <si>
    <t>Nadácia</t>
  </si>
  <si>
    <t>Nadácia výskum rakoviny</t>
  </si>
  <si>
    <t>Jendželovský, Rastislav, RNDr., PhD.</t>
  </si>
  <si>
    <t>Výva vyhlásená pri príležitosti Dňa výskumu rakoviny 2014</t>
  </si>
  <si>
    <t>Zvyšovanie schopností klinického uvažovania s využitím simulácií a algoritmov, akronym projektu je: CROESUS</t>
  </si>
  <si>
    <t xml:space="preserve">2014-1-CZ01-KA203-002002 </t>
  </si>
  <si>
    <t>Majerník, Jaroslav, Ing.,PhD.</t>
  </si>
  <si>
    <t>Biomedical, psychosocial factors related to functional status and well-being among patients with Parkinson´s Disease - 2nd wave in the framework of the Research Program of Graduate School KISH</t>
  </si>
  <si>
    <t>GR090724A</t>
  </si>
  <si>
    <t>University of Gronigen</t>
  </si>
  <si>
    <t>Rajničová Nagyová,Iveta, Mgr.,PhD.</t>
  </si>
  <si>
    <t>Contract for Cooperation in the Project on "Biomedical, psychosocial factors related to functional status and well-being among patients with Parkinson´s Disease - 2nd wave in the framework of the Research Program of Graduate School KISH"</t>
  </si>
  <si>
    <t>Development in functional status and quality of life among Children with Renal Disease in the framework of the Research Program of Graduate School KISH</t>
  </si>
  <si>
    <t>GR090724B</t>
  </si>
  <si>
    <t>Contract for Cooperation on Project on "Development in functional status and quality of life among Children with Renal Disease in the framework of the Research Program of Graduate School KISH"</t>
  </si>
  <si>
    <t>Biomedical, psychosocial factors related to functional status and well-being among patients with Multiple Sclerosis - 2nd wave in the framework of the Research Program of Graduate School KISH</t>
  </si>
  <si>
    <t xml:space="preserve">GR090724C </t>
  </si>
  <si>
    <t>Contract for Cooperation on Project "Biomedical, psychosocial factors related to functional status and well-being among patients with Multiple Sclerosis - 2nd wave in the framework of the Research Program of Graduate School KISH"</t>
  </si>
  <si>
    <t>Functional status and quality of life Rheuatoid Arthritis patients´ in the framework of the Research Program of Graduate School KISH</t>
  </si>
  <si>
    <t>GR090724D</t>
  </si>
  <si>
    <t>Contract for Cooperation on Project on "Functional status and quality of life in Rheumatoid Arthritis patients´in the framework of the Research Program of Graduate School KISH"</t>
  </si>
  <si>
    <t>Social class and its impact on patients"functional status and recovery process - 2009" in the framework of the Research Program of Graduate school KISH</t>
  </si>
  <si>
    <t xml:space="preserve">275/2009-LF </t>
  </si>
  <si>
    <t>Contract for Cooperation on Project on "Social class and its impact on patients ´functional status and recovery process - 2009´ in the framework of the Research Program of Graduate school KISH"</t>
  </si>
  <si>
    <t>Supervisors Chronic Disease Research Program of Graduate School KISH</t>
  </si>
  <si>
    <t xml:space="preserve">GR090707B </t>
  </si>
  <si>
    <t>Contract for Cooperation in the Project on "Supervisors Chronic Disease Research Program of Graduate School KISH"</t>
  </si>
  <si>
    <t>Innovating care for people with multiple chronic conditions in Europe</t>
  </si>
  <si>
    <t>Európska veda a technika v akcii vytvárajúca prepojenie s priemyslom, školstvom a domácnosťou</t>
  </si>
  <si>
    <t>SIS-CT 2010-244749</t>
  </si>
  <si>
    <t>7.RP SIS-CT-2010</t>
  </si>
  <si>
    <t>FP7-SIS-2009-2.2.3.1Supporting and coordinating actions on innovation in the classroom: Dissemination and use of inquiry-based teaching methods on a large scale in Europe</t>
  </si>
  <si>
    <t>Kireš, Marián, doc. RNDr., PhD.</t>
  </si>
  <si>
    <t>Finančné prostriedky boli prijaté na účet po úspešnom ukončení riešenia projektu, a to v stanovenom období od 1.1. do 31.12.2014</t>
  </si>
  <si>
    <t>SAILS</t>
  </si>
  <si>
    <t>SIS-CT-2011-289085</t>
  </si>
  <si>
    <t>7 RP-SIS-CT-2011</t>
  </si>
  <si>
    <t>FP7 SIS 2011.2.2.1-1: Supporting and coordinating action on innovative methods in science education: teacher training on inquiry based teaching methods on a large scale in Europe</t>
  </si>
  <si>
    <t>Potreba výskumu metód hodnotenia zručností je vyžiadaná kurikulárnymi zmenami v školských vzdelávacích systémoch väčšiny európskych krajín, vrátane Slovenskej republiky.</t>
  </si>
  <si>
    <t>Experiment ALICE na LHC v CERN: štúdium vlastností silne interagujúcej hmoty pri extrémnych hustotách energie</t>
  </si>
  <si>
    <t xml:space="preserve">CERN ALICE 0774 </t>
  </si>
  <si>
    <t>ALICE CERN</t>
  </si>
  <si>
    <t>Bombara, Marek, RNDr., PhD.</t>
  </si>
  <si>
    <t>Learn 2 Hear &amp; See: Perceptuálne, kontextuálne a krosmodálne učenie sa v sluchovej a vizuálnej modalite</t>
  </si>
  <si>
    <t>7 RP-PEOPLE IRSES</t>
  </si>
  <si>
    <t>Kopčo, Norbert, doc. Ing., PhD.</t>
  </si>
  <si>
    <t>Finančné prostriedky boli prijaté na účet po skončení riešenia projektu, a to v stanovenom období od 1.1. do 31.12.2014</t>
  </si>
  <si>
    <t>Sience for Prevention Academic Network</t>
  </si>
  <si>
    <t>LLP SPAN 526773</t>
  </si>
  <si>
    <t>Orosová, Oľga, prof. PhDr., CSc.</t>
  </si>
  <si>
    <t>Vyšehradský fond</t>
  </si>
  <si>
    <t>IVF 51200438</t>
  </si>
  <si>
    <t>Visegrad Scholarship program</t>
  </si>
  <si>
    <t>Viglaský, Viktor, doc. RNDr., PhD.</t>
  </si>
  <si>
    <t>International Visegrad Fund, grant poskytnutý na základe zmluvy 51200438</t>
  </si>
  <si>
    <t>IVF V4EaP Scholarship, 51400570 - Zaruba</t>
  </si>
  <si>
    <t>Visegrad Scholarship Program—EaP</t>
  </si>
  <si>
    <t>Bazeľ, Yaroslav, prof. Dr., DrSc.</t>
  </si>
  <si>
    <t>IVF V4EaP Scholarship, 51400045 - Yankovych</t>
  </si>
  <si>
    <t>IVF V4EaP Scholarship, 51400738 - Zabrodin</t>
  </si>
  <si>
    <t>IVF V4EaP Scholarship 51400263 - Antonenko</t>
  </si>
  <si>
    <t>Potočňák, Ivan, doc RNDr., PhD.</t>
  </si>
  <si>
    <t>IVF V4EaP Sholarship 51400264 - Bukrynov</t>
  </si>
  <si>
    <t>51300036- Veronika Gayer</t>
  </si>
  <si>
    <t>Šutaj, Štefan, prof. PaedDr., DrSc</t>
  </si>
  <si>
    <t>51300768 - Darko Karadžič</t>
  </si>
  <si>
    <t>51401188 - Anikó Eszter</t>
  </si>
  <si>
    <t>Transformation of Central European cities in historical development (Košice, Kraków, Miskolc, Opava)</t>
  </si>
  <si>
    <t>13201-1064/KOSICE02</t>
  </si>
  <si>
    <t>Timková, Renáta, Mgr., PhD.</t>
  </si>
  <si>
    <t>2014-1-SK01-KA103-000047</t>
  </si>
  <si>
    <t>SAAIC - ERASMUS: Mobilita študentov a pracovníkov vysokých škôl v akademickom roku 2013/2014</t>
  </si>
  <si>
    <t>SAAIC-ERASMUS</t>
  </si>
  <si>
    <t>Nár.agentúra         Program celoživotného vzdelávania</t>
  </si>
  <si>
    <t>Bodnárová Libuša, MVDr.</t>
  </si>
  <si>
    <t>2014-1-KS01-KA103-000073</t>
  </si>
  <si>
    <t>ERASMUS - Networking to enhance the use of economics in animal health education, research and policy making in Europe and beyond (NEAT)</t>
  </si>
  <si>
    <t>527855-LLP-1-2012-1-UK-ERASMUS-ENW</t>
  </si>
  <si>
    <t>ERASMUS-Lifelong learning Programme Centralized</t>
  </si>
  <si>
    <t>The Education, Audiovisual and Culture Executive Agency</t>
  </si>
  <si>
    <t>Korimová Jana, MVDr., Ing.</t>
  </si>
  <si>
    <t>Finančné prostriedky, ktoré  sme obdžali v roku 2014 boli pridelené na 18 mesiacov, takže na rok 2014 aj 2015. .</t>
  </si>
  <si>
    <t>Zdravotná kontrola a manažment zveri v rámci ŠL TANAP-u</t>
  </si>
  <si>
    <t>Štátne lesy TANAPu</t>
  </si>
  <si>
    <t>prof. Ing. Juraj Ciberej, CSc.</t>
  </si>
  <si>
    <t>Materiálne a prístrojové vybavenie Ateliéru reštaurovania</t>
  </si>
  <si>
    <t>Darovacia zmluva D-14-190/0006-00</t>
  </si>
  <si>
    <t>Rímskokatolícka cirkev Biskupstvo Nitra</t>
  </si>
  <si>
    <t>doc. Danica Stojkovičová, akad.mal.</t>
  </si>
  <si>
    <t>Darovacia zmluva č. 4/2014</t>
  </si>
  <si>
    <t>Mgr. Svetlana Cuperová Ilavská</t>
  </si>
  <si>
    <t>Beyond the Rapture
Contextualization of New Media Art Practices in Central and Eastern Europe</t>
  </si>
  <si>
    <t>Funding Agreement</t>
  </si>
  <si>
    <t>http://www.erstestiftung.org/patterns-lectures/</t>
  </si>
  <si>
    <t>Patterns Lectures</t>
  </si>
  <si>
    <t>Este Stiftung</t>
  </si>
  <si>
    <t>Mgr. Mária Rišková</t>
  </si>
  <si>
    <t>Curating Archives. Critical Perspectives on Parallel Cultures Histories</t>
  </si>
  <si>
    <t>Mgr. Daniel Grúň, PhD.</t>
  </si>
  <si>
    <t xml:space="preserve">Mobilita študentov a pracovníkov vysokých škôl v akademickom roku  2013/2014 v rámci Programu celoživotného vzdelávania ERASMUS </t>
  </si>
  <si>
    <t>13201-1058/BRATISL04</t>
  </si>
  <si>
    <t>Mgr. Jaroslava Bartišková</t>
  </si>
  <si>
    <t xml:space="preserve">Starting a New Chapter: Intercultural visual dialog of Slovakia between art students from Slovakia, Finland and Germany </t>
  </si>
  <si>
    <t>12203-0898/BRATISL04</t>
  </si>
  <si>
    <t>ERASMUS, Intensive Programmes</t>
  </si>
  <si>
    <t>Mgr. art. Olja Triaška Stefanović</t>
  </si>
  <si>
    <t>Spolupráca Vysokej školy výtvarných umení v Bratislave s podnikmi v zahraničí s cieľom zvýšiť mobilitu a kvalitu kvalifikácie čerstvých absolventov</t>
  </si>
  <si>
    <t>Program celoživotného vzdelávania, Leonardo da Vinci</t>
  </si>
  <si>
    <t>Mgr. Alexandra Niczová</t>
  </si>
  <si>
    <t>Modernizácia knižnično-informačných služieb AK VŠVU v Bratislave</t>
  </si>
  <si>
    <t>MK-931/2014/2.1</t>
  </si>
  <si>
    <t>2.1 sekcia kultúrneho dedičstva</t>
  </si>
  <si>
    <t>PhDr. Oľga Kasajová</t>
  </si>
  <si>
    <t>Nákup knižničného fondu</t>
  </si>
  <si>
    <t>MK-932/2014/2.5</t>
  </si>
  <si>
    <t>2.5 sekcia kultúrneho dedičstva</t>
  </si>
  <si>
    <t>Tri médiá v kontexte súčasnej VŠVU</t>
  </si>
  <si>
    <t>MK-2783/2014/4.3.2</t>
  </si>
  <si>
    <t>4.3.2 Umenie</t>
  </si>
  <si>
    <t>K. Lukić Balážiková, Patrik Illo, Palo Macho, Julia Sabová</t>
  </si>
  <si>
    <t>Súčasné umenie na VŠVU</t>
  </si>
  <si>
    <t>MK-3459/201/4.3.2</t>
  </si>
  <si>
    <t>Mgr. Jozef Kovalčik, PhD., Mgr. Lucia Gregorová</t>
  </si>
  <si>
    <t>Šperk Stret 2014</t>
  </si>
  <si>
    <t>MK-3460/2014/4.3.2</t>
  </si>
  <si>
    <t>prof. Karol Weisslechner, akad.arch.</t>
  </si>
  <si>
    <t>In Optima Forma</t>
  </si>
  <si>
    <t>MK-2782/2014/4.3.2</t>
  </si>
  <si>
    <t>prof. Ivan Csudai, akad. mal.</t>
  </si>
  <si>
    <t>Teritórium ulica  - Situačné a participatívne umelecké praktiky v mestskom priestore v rokoch 1965 - 1989 na Slovensku</t>
  </si>
  <si>
    <t>MK-3465/2014/4.5.4</t>
  </si>
  <si>
    <t>4.5.4 Umenie</t>
  </si>
  <si>
    <t>Mgr. Ján Kralovič, PhD.</t>
  </si>
  <si>
    <t>Mária Fulková – Kapitoly zo života – konceptuálny textil</t>
  </si>
  <si>
    <t>MK-7855/2014/5.1</t>
  </si>
  <si>
    <t>5.1 Pro Slovakia</t>
  </si>
  <si>
    <t>doc. MA Mária Fulková</t>
  </si>
  <si>
    <t>Na tom druhom brehu– intervencie do histórie a súčasnosti slovensko-poľského pohraničia</t>
  </si>
  <si>
    <t>MK-7854/2014/5.2</t>
  </si>
  <si>
    <t>5.2 Pro Slovakia</t>
  </si>
  <si>
    <t>doc. Anton Čierny, MgA. Matěj Smetana, PhD.</t>
  </si>
  <si>
    <t>Paralelné projekcie</t>
  </si>
  <si>
    <t>MK-7862/2014/5.1</t>
  </si>
  <si>
    <t>Mgr. art. Marek Kvetan</t>
  </si>
  <si>
    <t>BODY TALK- Glassmuseet Ebeltoft</t>
  </si>
  <si>
    <t>MK-7864/2014/5.1</t>
  </si>
  <si>
    <t>doc. Jana Hojstričová, Mgr. art. Pavol Macho</t>
  </si>
  <si>
    <t>„100 mil. m2“</t>
  </si>
  <si>
    <t>MK-7857/2014/5.1</t>
  </si>
  <si>
    <t>Ing. Ján Studený, akad. arch.</t>
  </si>
  <si>
    <t>SK/AT</t>
  </si>
  <si>
    <t>MK-7853/2014/5.2</t>
  </si>
  <si>
    <t>Martina Šimkovičová</t>
  </si>
  <si>
    <t>Retrospektívna výstava TEKUTÝ ČAS – 21 let ateliéru S + M + L_XL KOV A ŠPERK - VŠVU v Uměleckoprůmyslovém muzeu v Prahe.</t>
  </si>
  <si>
    <t>prof. Karol Weisslechner, akad. arch.</t>
  </si>
  <si>
    <t>LOADING ( Local added in global)</t>
  </si>
  <si>
    <t>MK-7859/2014/5.1</t>
  </si>
  <si>
    <t>Mgr. art. Štefan Nosko</t>
  </si>
  <si>
    <t>343 Fashion show</t>
  </si>
  <si>
    <t>2013diz049</t>
  </si>
  <si>
    <t>Viac dizajnu</t>
  </si>
  <si>
    <t>Nadácia Tatrabanky</t>
  </si>
  <si>
    <t>prof. Júlia Sabová</t>
  </si>
  <si>
    <t>Chapter 2</t>
  </si>
  <si>
    <t>2013vu083</t>
  </si>
  <si>
    <t>Viac umenia</t>
  </si>
  <si>
    <t>Alexandra Niczová, Olja Triaška Stefanovic</t>
  </si>
  <si>
    <t>Edukačné pomôcky na zabezpečenie výučby kresby</t>
  </si>
  <si>
    <t>SLSPvs14_02</t>
  </si>
  <si>
    <t>Podpora vysokoškolských projektov</t>
  </si>
  <si>
    <t>Nadácia Slovenskej sporiteľne</t>
  </si>
  <si>
    <t>Pavilón KAT - architecture beyond</t>
  </si>
  <si>
    <t>2014vu071</t>
  </si>
  <si>
    <t>Mag. Arch. Kristína Rypáková</t>
  </si>
  <si>
    <t>GAB1404012</t>
  </si>
  <si>
    <t>ARS BRATISLAVENSIS</t>
  </si>
  <si>
    <t>Magistrát hl. mesta SR Bratislavy</t>
  </si>
  <si>
    <t>Mgr. art. Pavol Truben</t>
  </si>
  <si>
    <t>Verejný priestor - PROJEKT OBCHODNÁ ULICA - Bratislava</t>
  </si>
  <si>
    <t>Na-29-2014</t>
  </si>
  <si>
    <t>otvorená grantová schéma</t>
  </si>
  <si>
    <t>prof. Ľubo Stacho</t>
  </si>
  <si>
    <t>Podpora dizajnu na VŠVU v Bratislave</t>
  </si>
  <si>
    <t>2014op009</t>
  </si>
  <si>
    <t>prof. Júlia Sabová, doc. Miroslav Debnár, doc. Pavel Choma</t>
  </si>
  <si>
    <t>OPEN STUDIO</t>
  </si>
  <si>
    <t>Zmluva</t>
  </si>
  <si>
    <t>Taliansky kultúrny inštitút</t>
  </si>
  <si>
    <t>Mgr. art. Dorota Kenderová</t>
  </si>
  <si>
    <t>Podpora a rozvoj výskumno-vzdelávacích aktivít</t>
  </si>
  <si>
    <t>Sponzorská zmluva č. 3/2014</t>
  </si>
  <si>
    <t>e-learnmedia, s.r.o.</t>
  </si>
  <si>
    <t>E 6726 LOADFIX Vývoj softvérovej web aplikácie pre nakladanie a fixáciu tovaru v železničnej nákladnej doprave,  LOADFIX  (Development of the Software Web Application for Loading and Fixing Goods in Railway Freight Wagons)</t>
  </si>
  <si>
    <t>0801/2013</t>
  </si>
  <si>
    <t>EUREKA E! 6726</t>
  </si>
  <si>
    <t>0164381</t>
  </si>
  <si>
    <t>Kendra Martin, doc.Ing., PhjD.</t>
  </si>
  <si>
    <t>AUTOEPCIS - RFID technológia v logistickch sieťach automobilového priemyslu</t>
  </si>
  <si>
    <t>0800/2013</t>
  </si>
  <si>
    <t>EUREKA E! 7592</t>
  </si>
  <si>
    <t>Kolarovszki Peter, Ing. PhD.</t>
  </si>
  <si>
    <t>Projekt ATTAC – Atraktívna verejná doprava pre dostupné mestá – v rámci programu Juhovýchodná Európa – riešiteľ Mesto Košice, riešenie odborných aktivít projektu WP3a WP4 na základe verejného obstarávania</t>
  </si>
  <si>
    <t>http.//www.kosice.sk v sekcii Podnikateľ-verejné súťaže a dražby</t>
  </si>
  <si>
    <t>SEE/B/0004/3.1/X, Juhovýchodná Európa</t>
  </si>
  <si>
    <t>Mesto Košice, Trieda SNP 48/A</t>
  </si>
  <si>
    <t>00691135</t>
  </si>
  <si>
    <t>Gnap Jozef, prof. Ing. PhD.</t>
  </si>
  <si>
    <t>Návrh a overenie systému monitorovania zásielok nebezpečných vecí multimodálnou prepravou v strednej a východnej Európe</t>
  </si>
  <si>
    <t>Z-14-101/0001-00</t>
  </si>
  <si>
    <t>verejné obstarávanie</t>
  </si>
  <si>
    <t>INTERREG IVB</t>
  </si>
  <si>
    <t>Zväz chemického a farmaceutického priemyslu SR, Bratislava</t>
  </si>
  <si>
    <t>30840074</t>
  </si>
  <si>
    <t>Tvorba podkladov pre projekt inovatívne metódy inventarizácie a monitoringu lužných lesov Dunaja s využitím 3D technológie diaľkového prieskumu zeme (INMEIN kód projektu HUSK/1101/1.2.1/0141)</t>
  </si>
  <si>
    <t>O-13-101/0006-00
ZU-NLC-01-2013</t>
  </si>
  <si>
    <t>elektonická výzva prostredníctvom e-mailu na riaditeľa CELD</t>
  </si>
  <si>
    <t>INMEIN, kód projektu HUSK/1101/1.2.1/0141</t>
  </si>
  <si>
    <t>Národné lesnícke centrum, Zvolen</t>
  </si>
  <si>
    <t>42001315</t>
  </si>
  <si>
    <t>Novák Andrej, prof. Ing. PhD.</t>
  </si>
  <si>
    <t>DETECTGAME - Výskum a vývoj pre integrovaný systém s prvkami umelej inteligencie pre monitorovanie pohybu voľne žijúcich živočíchov</t>
  </si>
  <si>
    <t>0802/2013</t>
  </si>
  <si>
    <t>na medzinárodnej úrovni
http://www.eurekanetwork.org/
na domácej úrovni
https://www.vedatechnika.sk</t>
  </si>
  <si>
    <t>EUREKA</t>
  </si>
  <si>
    <t>Hudec Róbert, doc. Ing. PhD.</t>
  </si>
  <si>
    <t>Spolufinancovanie EPPCN CERN Agreement</t>
  </si>
  <si>
    <t>0663/2014</t>
  </si>
  <si>
    <t>CERN</t>
  </si>
  <si>
    <t>Melo Ivan, doc. RNDr. PhD.</t>
  </si>
  <si>
    <t>SkCube – prvá slovenská družica</t>
  </si>
  <si>
    <t>0294/2013</t>
  </si>
  <si>
    <t>priame zadanie</t>
  </si>
  <si>
    <t>Dado Milan, prof. Ing.  PhD.</t>
  </si>
  <si>
    <t>Experimentálna analýza modernizovanej žel. trate NMnV- T. Bohuslavice</t>
  </si>
  <si>
    <t>6-3/7/SvF/2014</t>
  </si>
  <si>
    <t>http://www.zsr.sk/slovensky/obstaravanie/verejne-obstaravanie/verejne-obst.-tovary-sluzby-prace/aktualne-vyberove-konanie.html?page_id=1764</t>
  </si>
  <si>
    <t>Železnice SR</t>
  </si>
  <si>
    <t>Ižvolt Libor, prof. Ing. PhD.</t>
  </si>
  <si>
    <t xml:space="preserve">Implementácia softvéru ISEH do informačného systému cestnej siete na portále ISMCS </t>
  </si>
  <si>
    <t>6-3/23/SvF/2014</t>
  </si>
  <si>
    <t>http://www.ssc.sk/sk/Verejne-obstaravanie-.ssc</t>
  </si>
  <si>
    <t>Slovenská správa ciest</t>
  </si>
  <si>
    <t>00003328</t>
  </si>
  <si>
    <t>Mikolaj Ján, prof. Ing. CSc.</t>
  </si>
  <si>
    <t>Nové metódy hodnotenia stavu povrchu vozovky v systéme PORUCHY</t>
  </si>
  <si>
    <t>6-3/52/SvF/2014</t>
  </si>
  <si>
    <t>Čelko Ján, prof. Ing. CSc.</t>
  </si>
  <si>
    <t>Výskum a vývoj Hi-Tech integrovaných strojnotechnologických systémov pre výrobu automobilových plášťov - PROTYRE</t>
  </si>
  <si>
    <t>Req-00151-0004</t>
  </si>
  <si>
    <t>Oznámenie MŠVVaŠ číslo: 2013-12712/34325:1-11</t>
  </si>
  <si>
    <t>Stimuly pre VaV</t>
  </si>
  <si>
    <t>Medvecký Štefan, prof. Ing. PhD.</t>
  </si>
  <si>
    <t>kooperácia Vipo, a.s. Partizánske</t>
  </si>
  <si>
    <t>Aplikovaný výskum a vývoj procesov pri získavaní monokryštálov a optimalizácie parametrov prípravy veľkorozmerných monokryštálov</t>
  </si>
  <si>
    <t>Req-00314-0003</t>
  </si>
  <si>
    <t>kooperácia CEIT, a.s. Žilina</t>
  </si>
  <si>
    <t>Riešenie projektu EUREKA E! 7624 TREX</t>
  </si>
  <si>
    <t>Zmuva 23972014</t>
  </si>
  <si>
    <t>OLTIS Group, Olomouc</t>
  </si>
  <si>
    <t>Kendra Martin, doc. Ing. PhD.</t>
  </si>
  <si>
    <t>Spolupráca pri riešení projektu  Zjednodušenie vyhľadávania parciel na ortofotomapách - Easymap</t>
  </si>
  <si>
    <t>G-14-101/0006-00</t>
  </si>
  <si>
    <t>G-14-101/0001-00</t>
  </si>
  <si>
    <t>DM-17/2014 (Voucher Ministerstva hospodárstva)</t>
  </si>
  <si>
    <t>HELICOP, s.r.o., Stará Turá</t>
  </si>
  <si>
    <t>Vedecko - výskumný projekt "Model cyklistickej dopravy" pre potreby spracovania Cyklogenerelu mesta Žilina</t>
  </si>
  <si>
    <t>P-101-0338/14</t>
  </si>
  <si>
    <t>ZoD 1626/2014</t>
  </si>
  <si>
    <t>Ing. Adolf Jebavý, ADOS Brno</t>
  </si>
  <si>
    <t>Gogola Marián, doc. Ing. PhD.</t>
  </si>
  <si>
    <t>Návrh riešenia prímestskej a regionálnej dopravnej obsluhy pre Bratislavský samosprávny a Žilinský samosprávny kraj</t>
  </si>
  <si>
    <t>z-13-101/0006-00</t>
  </si>
  <si>
    <t>obj. č. 045/13, 005/14</t>
  </si>
  <si>
    <t>kPM Consult, a.s., Kounicova 688/26, Brno</t>
  </si>
  <si>
    <t>2013-2014</t>
  </si>
  <si>
    <t>Spracovanie pokynov pre upevnenie nákladu koľajníc a drobného koľajiva v návesoch 13,6 m pre cestnú prepravu</t>
  </si>
  <si>
    <t>Z-13-101/0007-00</t>
  </si>
  <si>
    <t>obj. 4500654787/11.11.2013</t>
  </si>
  <si>
    <t>Třinecké železárny, a.s., Prumyslová 1000, Staré Město, Třinec, zástupca objednávateľa: Moravia Steel, a.s.</t>
  </si>
  <si>
    <t>Identifikácia parametrov agregátov vzduchových kompresorov</t>
  </si>
  <si>
    <t>Zmluva o spolupráci pri výskumnej činnosti č. 1/2014</t>
  </si>
  <si>
    <t>EKOM s.r.o.</t>
  </si>
  <si>
    <t>Makýš Pavol, Ing. PhD.</t>
  </si>
  <si>
    <t>Univerzálny návrhový postup pre výpočet a dimenzovanie elektrického pohonu a hybridného energetického zdroja elektromobilu</t>
  </si>
  <si>
    <t>040/13</t>
  </si>
  <si>
    <t>http://www.nadacia-volkswagen.sk/oblasti-podpory/univerzity/</t>
  </si>
  <si>
    <t>Nadácia VW, grant</t>
  </si>
  <si>
    <t>Frívaldský Michal, doc. Ing. PhD.</t>
  </si>
  <si>
    <t>Vytvorenie, návrh a výroba prototypu mikkroelektroniky</t>
  </si>
  <si>
    <t>Zmluva o spolupráci pri výskumnej činnosti č. 2/2014</t>
  </si>
  <si>
    <t>ROGAINFORMATIKA, s.r.o.</t>
  </si>
  <si>
    <t xml:space="preserve">Drgoňa Peter, doc. Ing. </t>
  </si>
  <si>
    <t>Spracovanie vstupných podkladov a analýza fotovoltaických elektrární (FTVE) v ES SR z hľadiska frekvenčného  plánu v ES SR</t>
  </si>
  <si>
    <t>P-103-0008/13</t>
  </si>
  <si>
    <t>SEPS Bratislava</t>
  </si>
  <si>
    <t>Altus Juraj, prof. Ing. PhD.</t>
  </si>
  <si>
    <t>Výpočet kapacít pripojenia odberných miest v PS SR na rok 2015</t>
  </si>
  <si>
    <t>P-103-0005/13</t>
  </si>
  <si>
    <t>Rekonfigurácia v ES SR a nepriaznivé vplyvy na prevádzku.</t>
  </si>
  <si>
    <t>P-103-0007/13</t>
  </si>
  <si>
    <t>Realizovateľnost výstavby novej R400kV a novej transformácie 400/110kV v Est Bystričany</t>
  </si>
  <si>
    <t>P-103-0002/14</t>
  </si>
  <si>
    <t xml:space="preserve">Výskum frenkvenčných odoziev výkonového transformátora </t>
  </si>
  <si>
    <t>P-103-0008/12</t>
  </si>
  <si>
    <t>SE-D Žilina</t>
  </si>
  <si>
    <t>Brandt Martin, Ing. PhD.</t>
  </si>
  <si>
    <t xml:space="preserve">Analýza a vyhodnotenie: systém Simis W SK (Fáza bodovej verzie 4.4., verzia prevádzkového poriadku V10.3.12). </t>
  </si>
  <si>
    <t>P-103-0001/14</t>
  </si>
  <si>
    <t>Siemens AG Wien</t>
  </si>
  <si>
    <t>Rástočný Karol, prof. Ing. PhD.</t>
  </si>
  <si>
    <t>Analýza stability na základe opakovaných profilových meraní metódou TDR na trase diaľnice Turany-Hubová</t>
  </si>
  <si>
    <t>6-3/12/SvF/2014</t>
  </si>
  <si>
    <t>Objednávka na vykonanie prác</t>
  </si>
  <si>
    <t>GEOFOS</t>
  </si>
  <si>
    <t>Drusa Marián, doc. Ing. PhD.</t>
  </si>
  <si>
    <t>Monitoring geotechnických prác na stavbe ŽSR-PÚ-ZA trať Pov. Teplá-Žilina</t>
  </si>
  <si>
    <t>6-3/15/SvF/2014</t>
  </si>
  <si>
    <t>Objednávka a následne Zmluva o dielo</t>
  </si>
  <si>
    <t>Združenie TEBS</t>
  </si>
  <si>
    <t>Objednávka 29.4.2014 a zmluva 30.4.2014</t>
  </si>
  <si>
    <t>Experimentálna analýza spriahnutia oceľobetónových nosníkov- Deltabeam</t>
  </si>
  <si>
    <t>6-3/21/SvF/2014</t>
  </si>
  <si>
    <t>Zmluva o výskumnej spolupráci</t>
  </si>
  <si>
    <t xml:space="preserve">PEIKKO </t>
  </si>
  <si>
    <t>0641926-7 (IČO DPH FI06419267)</t>
  </si>
  <si>
    <t>Bahleda František, Ing.</t>
  </si>
  <si>
    <t>Experimentálna a numerická analýza prenosu vodorovných síl z montážnej linky karosérii do nosnej konštrukcie montážnej haly</t>
  </si>
  <si>
    <t>6-3/22/SvF/2014</t>
  </si>
  <si>
    <t xml:space="preserve">HYUNDAI </t>
  </si>
  <si>
    <t>Odrobiňák Jaroslav, Ing. PhD.</t>
  </si>
  <si>
    <t xml:space="preserve">Experimentálne vyšetrovanie vplyvu stuženia na prenos vodorovných síl z montážnej linky </t>
  </si>
  <si>
    <t>6-3/26/SvF/2014</t>
  </si>
  <si>
    <t>Experimentálna analýza spriahnutia oceľobetónových nosníkov - Deltabeam</t>
  </si>
  <si>
    <t>6-3/37/SvF/2014</t>
  </si>
  <si>
    <t>PEIKKO</t>
  </si>
  <si>
    <t>Monitoring geotechnických prác na stavbe ŽSR Rekonštrukcia Bratislavského tunela č. 1</t>
  </si>
  <si>
    <t>6-3/42/SvF/2014</t>
  </si>
  <si>
    <t>VIAMONT DSP</t>
  </si>
  <si>
    <t>Experimentálne vyšetrovanie deformačného stavu mostného objektu SO 218-00- D1 Dubná Skala - Turany</t>
  </si>
  <si>
    <t>6-3/45/SvF/2014</t>
  </si>
  <si>
    <t>VÁHOSTAV-SK</t>
  </si>
  <si>
    <t>Bujňák Ján, prof. Ing., CSc.</t>
  </si>
  <si>
    <t>Experimentálna analýza správania sa mostného objektu SO 208-00 na stavbe D1 Dubná Skala - Turany pod extrémnym zaťažením</t>
  </si>
  <si>
    <t>6-3/46/SvF/2014</t>
  </si>
  <si>
    <t>Moravčík Martin, doc. Ing. PhD.</t>
  </si>
  <si>
    <t>Optimalizácia technického riešenia v rámci modernizácie žel. trate Nové Mesto nad Váhom - Púchov</t>
  </si>
  <si>
    <t>6-3/49/SvF/2014</t>
  </si>
  <si>
    <t>Zmluva o poskytnutí služby</t>
  </si>
  <si>
    <t>Reming Consult</t>
  </si>
  <si>
    <t>Vičan Josef, prof. Ing. CSc.</t>
  </si>
  <si>
    <t>Analýza únosnosti zemín penetračným sondovaním metódou CPT</t>
  </si>
  <si>
    <t>6-3/56/SvF/2014</t>
  </si>
  <si>
    <t>ZAVADIAK</t>
  </si>
  <si>
    <t>Optimalizácia technického a ekonomického riešenia premostenia Nosického kanálu v  rámci modernizácie žel. trate Púchov - Žilina</t>
  </si>
  <si>
    <t>6-3/60/SvF/2014</t>
  </si>
  <si>
    <t>6-3/62/SvF/2014</t>
  </si>
  <si>
    <t>AQUIFER</t>
  </si>
  <si>
    <t>Návrh a realizácia umiestnenia diagnostických meracích zariadeni na mostnom objekte SO202 cez Bisk. kanál a Váh</t>
  </si>
  <si>
    <t>6-3/64/SvF/2014</t>
  </si>
  <si>
    <t>ZIPP</t>
  </si>
  <si>
    <t>Pepucha Ľubomír, Ing. PhD.</t>
  </si>
  <si>
    <t>6-3/66/SvF/2014</t>
  </si>
  <si>
    <t>6-3/67/SvF/2014</t>
  </si>
  <si>
    <t>Zlepšenie mobility propagáciou verejnej dopravy na SK- Maďarskej hranici</t>
  </si>
  <si>
    <t>6-3/23/SvF/2013</t>
  </si>
  <si>
    <t>Dodatok k zmluve z 11.9.2013</t>
  </si>
  <si>
    <t>IPP- Bratislava</t>
  </si>
  <si>
    <t>WSN pre monitoring a ochranu územia pohoria Malá Fatra</t>
  </si>
  <si>
    <t>2013et032</t>
  </si>
  <si>
    <t>www.nadaciatatrabanky.egrant.sk</t>
  </si>
  <si>
    <t>Púchyová, Jana Ing. PhD.</t>
  </si>
  <si>
    <t>Systém na monitorovanie a vyhodnocovanie parametrov dopravnej infraštruktúry</t>
  </si>
  <si>
    <t>073/14_RT</t>
  </si>
  <si>
    <t>Gratnový program "Rozvíjať technik(o)u"</t>
  </si>
  <si>
    <t>Hodoň, Michal Ing. PhD.</t>
  </si>
  <si>
    <t>Y-robot: návrh a vývoj obvodového riešenia a vývoj SW pre mobilnú robotickú platformu</t>
  </si>
  <si>
    <t>034/14_RT</t>
  </si>
  <si>
    <t>Miček, Juraj prof. Ing. PhD.</t>
  </si>
  <si>
    <t>Otvorený hardvér pre aplikácie rôznych oblastí výskumu i priemyslu</t>
  </si>
  <si>
    <t>042/13_RT</t>
  </si>
  <si>
    <t>Vývoj softvérovej podpory prevádzky systému IS ZONA</t>
  </si>
  <si>
    <t>1100034352/2013/5400/029</t>
  </si>
  <si>
    <t>Kršák Emil., doc. Ing. PhD.</t>
  </si>
  <si>
    <t>Vývoj, odladenie a dodanie typového SW GTN s novými alebo upravenými funkčnými vlastnosťami automatického stavenia vlakových ciest (ASVC)</t>
  </si>
  <si>
    <t>Smlouva o dílo 030/13/40</t>
  </si>
  <si>
    <t>AŽD Praha, s. r. o.</t>
  </si>
  <si>
    <t>Vývoj adresného SW GTN pre jednotlivé riadené oblasti</t>
  </si>
  <si>
    <t>Smlouva o dílo 043/13/40</t>
  </si>
  <si>
    <t>Vývoj, odladenie a dodanie typového SW GTNv4.8</t>
  </si>
  <si>
    <t>Smlouva o dílo 008/14/40</t>
  </si>
  <si>
    <t>Vývoj adresného SW GTN pre jednotlivé riadené oblasti (2)</t>
  </si>
  <si>
    <t>Smlouva o dílo 012/14/40</t>
  </si>
  <si>
    <t xml:space="preserve">Návrh architektúry, vývoj algoritmov a procesného modelu TSI - TAF pre 
informačný systém manažéra infraštruktúry IS KANGO
</t>
  </si>
  <si>
    <t>2/2014/FRI/R/190</t>
  </si>
  <si>
    <t>Institut Jana Pernera Pardubice, o.p.s.</t>
  </si>
  <si>
    <t>Vývoj, odladenie a dodanie typového SW GTNv4.9-SK</t>
  </si>
  <si>
    <t>Smlouva o dílo 022/14/40</t>
  </si>
  <si>
    <t>Analýza degradačných procesov materiálov valivých ložísk</t>
  </si>
  <si>
    <t>RZ/2013/001/VC-ŽU</t>
  </si>
  <si>
    <t>Objednávateľ realizoval prieskum výskumných možností a ceny + následná objednávka</t>
  </si>
  <si>
    <t>Kinex Bearings, a.s. Bytča</t>
  </si>
  <si>
    <t>Hadzima Branislav, doc. Ing. PhD.</t>
  </si>
  <si>
    <t>Výskumné centrum</t>
  </si>
  <si>
    <t>Skúmanie optimálneho postupu tvorby vrstvy pre elektrotechnické aplikácie a materiálová expertíza postriebrených súčastí</t>
  </si>
  <si>
    <t>P-143-0001/13-1</t>
  </si>
  <si>
    <t>RF, s.r.o., Malacky</t>
  </si>
  <si>
    <t>Bukovina Michal, Ing. PhD.</t>
  </si>
  <si>
    <t>Profilový dopravný prieskum D3</t>
  </si>
  <si>
    <t>P-143-0001/13</t>
  </si>
  <si>
    <t>Národná diaľničná spoločnosť</t>
  </si>
  <si>
    <t>Pitoňák Martin, Ing. PhD.</t>
  </si>
  <si>
    <t>Experimentálny výskum korózneho napadnutia ochranných povlakov ocelí v atmosférach obsahujúcich chloridy</t>
  </si>
  <si>
    <t>P-143-0004/14</t>
  </si>
  <si>
    <t>Prvá zváračská a.s. Bratislava</t>
  </si>
  <si>
    <t>Experimentálne stanovenie procesov koróznej odolnosti panelov povlakovaných rôznymi typmi náterov a rôznymi metódami</t>
  </si>
  <si>
    <t>P-143-0005/14</t>
  </si>
  <si>
    <t>R.P. Hujo, s.r.o.</t>
  </si>
  <si>
    <t>Trško Libor, Ing. PhD.</t>
  </si>
  <si>
    <t>Posílení populace vybraných druhu - orel skalní, sýček obecný, sova pálená.</t>
  </si>
  <si>
    <t>Obj. č. 02022014</t>
  </si>
  <si>
    <t>Program cezhraničnej spolupráce SK-ČR 2007-2013</t>
  </si>
  <si>
    <t>ALCEDO spoločnosť pre prírodu a krajinu, Námestie slobody 30/28, 022 01  Čadca</t>
  </si>
  <si>
    <t>02./2014</t>
  </si>
  <si>
    <t>03./2014</t>
  </si>
  <si>
    <t>Janiga Marián, doc. RNDr. CSc.</t>
  </si>
  <si>
    <t>VÚVB ŽU</t>
  </si>
  <si>
    <t>Porovnanie efektívnosti využitia energie zemného plynu v mikrokogeneračných jednotkách na princípe palivového článku a Stirlingovho motora</t>
  </si>
  <si>
    <t>Ekofond 597/PG04/2011</t>
  </si>
  <si>
    <t>www.ekofond.sk</t>
  </si>
  <si>
    <t>Program ,,04/2011 Výskum,vývoj a zavádzanie nových progresívnych technológií na báze zemného plynu</t>
  </si>
  <si>
    <t>EkoFond,n.f.Bratislava</t>
  </si>
  <si>
    <t>Patsch, Marek Ing., PhD.</t>
  </si>
  <si>
    <t>Využitie softvérovej a inšpekčnej technológie za účelom identifikovateľnosti a dokumentácie stavieb plynovodných zariadení</t>
  </si>
  <si>
    <t>EkoFond 561/PG04/2011</t>
  </si>
  <si>
    <t>Mičian, Miloš doc. Ing. PhD.</t>
  </si>
  <si>
    <t>Vývoj metodiky pre tvorbu ergonomických preventívnych programov na báze nástrojov digitálneho podniku</t>
  </si>
  <si>
    <t>Nadácia Volkswagen Slowakia, G-14-102/0002-00</t>
  </si>
  <si>
    <t>Rozvíjať technik (o)u</t>
  </si>
  <si>
    <t>Nadácia Volkwagen</t>
  </si>
  <si>
    <t>Dulina, Ľuboslav doc.Ing.PhD.</t>
  </si>
  <si>
    <t>Analýza životnosti veľkorozmerných ložísk</t>
  </si>
  <si>
    <t>O-13-102/0002-02</t>
  </si>
  <si>
    <t>CEIT,a.s. Žilina</t>
  </si>
  <si>
    <t>Hrček, Slavomír doc.ing.PhD.</t>
  </si>
  <si>
    <t>Analýza porúch zvarových spojov na plynovode, vyhodnotenie kritických miest</t>
  </si>
  <si>
    <t>O-13-102/0002-021</t>
  </si>
  <si>
    <t>SPP-distribúcia, Bratislava</t>
  </si>
  <si>
    <t>Sládek, Augustín prof.Ing.PhD.</t>
  </si>
  <si>
    <t>Analýza kovokeramického obloženia za sucha, vyhodnotenie a návrh opatrení</t>
  </si>
  <si>
    <t>Beijing Puran High-tech Co.,LtD, CHINA</t>
  </si>
  <si>
    <t>Řezníček Rudolf, Ing. PhD.</t>
  </si>
  <si>
    <t>Analýza kovokeramického obloženia za mokra s cielom úpravy parametrov</t>
  </si>
  <si>
    <t>Štúdia železničných kolies podľa UIC</t>
  </si>
  <si>
    <t>BONATRANS GROUP, a.s., Bohumín</t>
  </si>
  <si>
    <t>Výskum teplovodných kotlov na pelety typ „BIOPEL 100“ a „BIOPEL 300“</t>
  </si>
  <si>
    <t>TSU Piešťany, š.p., Piešťany</t>
  </si>
  <si>
    <t>00057380</t>
  </si>
  <si>
    <t>Jandačka Jozef, prof. Ing. PhD.</t>
  </si>
  <si>
    <t>Analýza a návrh konštrukčného materiálu materiálu</t>
  </si>
  <si>
    <t>GNOTEC FERREX, s.r.o., ČADCA</t>
  </si>
  <si>
    <t>Liptáková Tatiana, prof. Ing. PhD.</t>
  </si>
  <si>
    <t>Výskum krbových kachlí LW1 s teplovodným výmenníkom podľa normy EN 13240 a návrh opatrení</t>
  </si>
  <si>
    <t>P-102-0023/14</t>
  </si>
  <si>
    <t>LUSTROJ, s.r.o., Halič</t>
  </si>
  <si>
    <t>Analýza a návrh vhodnosti  použitia konštrukčného materiálu</t>
  </si>
  <si>
    <t>Prooftest Consulting Inc., Calgery, CANADA</t>
  </si>
  <si>
    <t>Tillová Eva, prof. Ing. PhD.</t>
  </si>
  <si>
    <t>Certifikačné meranie kotlov- výskum tepelnej účinnosti</t>
  </si>
  <si>
    <t>ATI-Terming DOO, Serbia</t>
  </si>
  <si>
    <t>Modernizácia dopravníka</t>
  </si>
  <si>
    <t>Wertheim, s.r.o., Dunajská Streda</t>
  </si>
  <si>
    <t>00683990</t>
  </si>
  <si>
    <t>Kohár Róbert, doc. Ing. PhD.</t>
  </si>
  <si>
    <t>Vývoj prototypov</t>
  </si>
  <si>
    <t>ELDISY SLOVAKIA, s.r.o., Nová Dubnica</t>
  </si>
  <si>
    <t>Madaj Rudolf, Ing. PhD.</t>
  </si>
  <si>
    <t>MTS, spol.s r.o., KRIVÁ</t>
  </si>
  <si>
    <t>Analýza a návrh  protikoróznej ochrany</t>
  </si>
  <si>
    <t>Kúpele Zelená Žaba, s.r.o., Trenčianske Teplice</t>
  </si>
  <si>
    <t>Zatkalíková Viera, RNDr. PhD.</t>
  </si>
  <si>
    <t>CoFren s.I. a Wabtec subsidiary</t>
  </si>
  <si>
    <t>02401890641</t>
  </si>
  <si>
    <t>Analýza kovokeramických obložení za mokra</t>
  </si>
  <si>
    <t>Analýzy obložení kotúčovej brzdy v kolese</t>
  </si>
  <si>
    <t>P-102-0049/14</t>
  </si>
  <si>
    <t>Analýza kovokeramického obloženia</t>
  </si>
  <si>
    <t>P-102-0050/14</t>
  </si>
  <si>
    <t>FEDERA-MOGUL Friction, Anglicko</t>
  </si>
  <si>
    <t>Skúšanie a návrh opatrení pre certifikáciu teplovodných kotlov na pelety, typ  „BIOPEL 100“ a „BIOPEL 300“</t>
  </si>
  <si>
    <t>P-102-0054/14</t>
  </si>
  <si>
    <t xml:space="preserve">Analýza brzdového disku </t>
  </si>
  <si>
    <t>P-102-0057/14</t>
  </si>
  <si>
    <t>KOVIS, IPC, Slovinsko</t>
  </si>
  <si>
    <t>Analýza a skúšky zvarových spojov</t>
  </si>
  <si>
    <t>P-102-0060/14</t>
  </si>
  <si>
    <t>Inštitút kvality a vzdelávania, s.r.o., Ovčiarsko</t>
  </si>
  <si>
    <t>Mičian Miloš, doc. Ing. PhD.</t>
  </si>
  <si>
    <t>Návrh, realizácia skúšok a zhodnotenie vplyvu urýchleného stárnutia v UV komore</t>
  </si>
  <si>
    <t>P-102-0061/14</t>
  </si>
  <si>
    <t>PLASTCOM, s.r.o., Bratislava</t>
  </si>
  <si>
    <t>Markovičová Lenka, Ing. PhD.</t>
  </si>
  <si>
    <t>Analýza a návrh úpravy tlakovej odolnosti priechodiek</t>
  </si>
  <si>
    <t>P-102-0062/14</t>
  </si>
  <si>
    <t>Drevoindustria mechanik, s.r.o., Žilina</t>
  </si>
  <si>
    <t>Sága Milan, prof. Dr. Ing.</t>
  </si>
  <si>
    <t>P-102-0064/14</t>
  </si>
  <si>
    <t>CEIT Technical Innovation, s.r.o., Žilina</t>
  </si>
  <si>
    <t>Analýza korózneho poškodenia potrubia MS Martin a návrh protikoróznych opatrení</t>
  </si>
  <si>
    <t>P-102-0067/14</t>
  </si>
  <si>
    <t>SPP – distribúcia, a.s., Bratislava</t>
  </si>
  <si>
    <t>Palček Peter, prof. Ing. PhD.</t>
  </si>
  <si>
    <t>Skúšky 2 ks monoblokových kolies a návrh opatrení podľa požiadaviek UIC</t>
  </si>
  <si>
    <t>P-102-0077/14</t>
  </si>
  <si>
    <t>Modifikácia 2 typov stojanov</t>
  </si>
  <si>
    <t>P-102-0082/14</t>
  </si>
  <si>
    <t>DID Košice, s.r.o., KOŠICE</t>
  </si>
  <si>
    <t>Dekýš Vladimír, doc. Ing. CSc.</t>
  </si>
  <si>
    <t>Určenie príčiny poškodenia potrubia plynovodu a návrh potrebných opatrení</t>
  </si>
  <si>
    <t>P-102-0086/14</t>
  </si>
  <si>
    <t>Slovenská plynárenská agentúra, s.r.o., Bratislava</t>
  </si>
  <si>
    <t>35810025</t>
  </si>
  <si>
    <t>P-102-0092/14</t>
  </si>
  <si>
    <t>MTS, spol. s r.o., KRIVÁ</t>
  </si>
  <si>
    <t>Vývoj a overenie technológie odlievania vzoriek liatiny s grafitom</t>
  </si>
  <si>
    <t>P-102-0093/14</t>
  </si>
  <si>
    <t>České vysoké učení technické v Praze, Praha 6</t>
  </si>
  <si>
    <t>Pastirčák Richard,doc. Ing. PhD.</t>
  </si>
  <si>
    <t>Výskum menovitého tepelného výkonu kúpeľňových radiátorov výrobcu Chernivtsy, Kolomyiska 1-A podľa STN EN 442-1</t>
  </si>
  <si>
    <t>P-102-0100/14</t>
  </si>
  <si>
    <t>Životnostné skúšky rozvodovky WG 500</t>
  </si>
  <si>
    <t>P-102-0101/14</t>
  </si>
  <si>
    <t>Advanced Design Solution, s.ro., KOPŘIVNICE,ČR</t>
  </si>
  <si>
    <t>Hrček Slavomír, doc. Ing. PhD.</t>
  </si>
  <si>
    <t>Metalografická analýza materiálov</t>
  </si>
  <si>
    <t>P-102-0117/14</t>
  </si>
  <si>
    <t>AQUASTYL SLOVAKIA, s.r.o., Považská Bystrica</t>
  </si>
  <si>
    <t>Výskum príčin poškodenia zvarových spojov</t>
  </si>
  <si>
    <t>P-102-0118/14</t>
  </si>
  <si>
    <t>Návrh technológie a výroba dielov podľa objednávky</t>
  </si>
  <si>
    <t>P-102-0122/14</t>
  </si>
  <si>
    <t>INA Kysuce, spol. s r.o., Kysucké Nové Mesto</t>
  </si>
  <si>
    <t>Czán Andrej, prof. Ing. PhD.</t>
  </si>
  <si>
    <t>Výskum trenia brzdových klátikov</t>
  </si>
  <si>
    <t>P-102-0124/14</t>
  </si>
  <si>
    <t>BECORIT GmbH, RECKLINGHAUSEN</t>
  </si>
  <si>
    <t>P-102-0127/14</t>
  </si>
  <si>
    <t>TRITON, spol. s r.o., Bratislava</t>
  </si>
  <si>
    <t>P-102-0130/14</t>
  </si>
  <si>
    <t>Johnson Controls International s.r.o., Bratislava</t>
  </si>
  <si>
    <t>Analýza zvarových spojov - definovanie príčin poškodenia a návrh opatrení</t>
  </si>
  <si>
    <t>P-102-0134/14</t>
  </si>
  <si>
    <t xml:space="preserve">NDT analýza  zvarových spojov </t>
  </si>
  <si>
    <t>Výskum brzdových klátikov pre Beejing Puran</t>
  </si>
  <si>
    <t>P-102-0144/14</t>
  </si>
  <si>
    <t>Výskum trecích vlastností brzdového klátika</t>
  </si>
  <si>
    <t>P-102-0146/14</t>
  </si>
  <si>
    <t>SAS FLERTEX, Francúzsko</t>
  </si>
  <si>
    <t>Analýza montážnych procesov a systémov v automatizovanej výrobe</t>
  </si>
  <si>
    <t>P-102-0147/14</t>
  </si>
  <si>
    <t>KOVAL SYSTEMS, a.s., Beluša</t>
  </si>
  <si>
    <t>Kuric Ivan, prof. Dr. Ing.</t>
  </si>
  <si>
    <t>Vývoj meracieho zariadenia na meranie guľôčiek</t>
  </si>
  <si>
    <t>P-102-0155/14</t>
  </si>
  <si>
    <t>Stanovenie príčiny poškodenia monoblokov a návrh vhodných opatrení</t>
  </si>
  <si>
    <t>P-102-0156/14</t>
  </si>
  <si>
    <t>Železničná spoločnosť Slovensko, a.s., Bratislava</t>
  </si>
  <si>
    <t xml:space="preserve">Analýza výkonov ohrievacích  a chladiacich jednotiek </t>
  </si>
  <si>
    <t>P-102-0157/14</t>
  </si>
  <si>
    <t>REGULUS-SYSTEM Sp.J., Bielsko Biala, Poľsko</t>
  </si>
  <si>
    <t>Ultrazvukové meranie potrubia - návrh vhodnosti skúšok, overovacie série a vyhodnotenie meraní</t>
  </si>
  <si>
    <t>P-102-0159/14</t>
  </si>
  <si>
    <t>Implementovanie nových technológií pre zvýšenie kavality populariz. videí</t>
  </si>
  <si>
    <t>P-102-0160/14</t>
  </si>
  <si>
    <t>Johnson Controls International, s.r.o., Bratislava</t>
  </si>
  <si>
    <t>Štúdia a návrh postupu pre export zdigitalizovaných 3D dát</t>
  </si>
  <si>
    <t>P-102-0163/14</t>
  </si>
  <si>
    <t>Mičieta Branislav, prof. Ing. PhD.</t>
  </si>
  <si>
    <t>Analýza koróznej odolnosti grafitickej liatiny</t>
  </si>
  <si>
    <t>P-102-0166/14</t>
  </si>
  <si>
    <t>České vysoké učení technické v Praze, Praha 6,ČR</t>
  </si>
  <si>
    <t xml:space="preserve">Vyhodnotenie a návrh nových certifikačných meraní podľa EN 13299 u krbových vložiek </t>
  </si>
  <si>
    <t>P-102-0172/14</t>
  </si>
  <si>
    <t>HT Desingn, s.r.o., Podhorie</t>
  </si>
  <si>
    <t>P-102-0153/14</t>
  </si>
  <si>
    <t>Saargummi Slovakia, s.r.o., Dolné Vestenice</t>
  </si>
  <si>
    <t>Analýza (zhodnotenie) obloženia brzdových obložení v suchom režime</t>
  </si>
  <si>
    <t>Analýza (zhodnotenie) brzdových obložení v mokrom režime</t>
  </si>
  <si>
    <t>Analýza brzdového obloženia</t>
  </si>
  <si>
    <t>Analýza lomu vodovodného potrubia - definovanie príčin poškodenia a návrh vhodných opatrení</t>
  </si>
  <si>
    <t>HONORS, a.s., Liptovský Mikuláš</t>
  </si>
  <si>
    <t>Chalupová Mária, Ing.</t>
  </si>
  <si>
    <t>Návrh a analýza vhodného materiálu pre plynové potrubia</t>
  </si>
  <si>
    <t>MILENIUM TRADING,a.s., Ččajkovského 8, 984 01 LUČENEC</t>
  </si>
  <si>
    <t>Analýza a skúšky zvarových spojov, definovanie príčin poškodení</t>
  </si>
  <si>
    <t>P-102-0027/14</t>
  </si>
  <si>
    <t>Metalografická analýza plošných spojov - návrh a výber vhodných technológií spájania</t>
  </si>
  <si>
    <t>Panasonic Industrial Devices Slovakia, s.r.o., Oravická 616, 028 01 Trstená</t>
  </si>
  <si>
    <t>Návrh a analýza vhodnosti chemického zloženia materiálu - pre konkrétne súčiastky</t>
  </si>
  <si>
    <t>GNOTEC ČADCA,s.r.o., Podzávoz 2824, 022 01 ČADCA</t>
  </si>
  <si>
    <t>Materiálová analýza výrezov PSL 612-337 - návrh vhodného tepelného spracovania</t>
  </si>
  <si>
    <t>PSL, a.s., Robotnícka ul, 017 01 Považská Bystrica</t>
  </si>
  <si>
    <t xml:space="preserve">Materiálová analýza lopatky - posúdenie vhodnosti sťahovacieho pásika </t>
  </si>
  <si>
    <t>P-102-0044/14</t>
  </si>
  <si>
    <t>CLAREX Investments,a.s., Robotnícka ul., 017 01 Považská Bystrica</t>
  </si>
  <si>
    <t>Belan Juraj, Ing. PhD.</t>
  </si>
  <si>
    <t>Materiálovo technická analýza vozíka AGADOS D 10</t>
  </si>
  <si>
    <t>Ústav súdneho inžinierstva ŽU v Žiline, ul.l.mája 32, 010 01 Žilina</t>
  </si>
  <si>
    <t>Analýzy materiálu - definovanie príčin poškodenia a návrh opatrení</t>
  </si>
  <si>
    <t>P-102-0075/14</t>
  </si>
  <si>
    <t>Analýza a skúšky zvarových spojov, identifikácia kritických miest</t>
  </si>
  <si>
    <t>P-102-0078/14</t>
  </si>
  <si>
    <t>Materiálová analýza klzných púzdier - určenie príčiny poškodenia a návrh opatrení</t>
  </si>
  <si>
    <t>P-102-0123/14</t>
  </si>
  <si>
    <t>GGB Slovakia, s.r.o., Hlavná 1910, 038 52 SUČANY</t>
  </si>
  <si>
    <t>BEMOSA - Behavioral Modeling for Security in Airports</t>
  </si>
  <si>
    <t>7RP 234049</t>
  </si>
  <si>
    <t>http://ec.europa.eu/research/participants/portal/desktop/en/home.html</t>
  </si>
  <si>
    <t>FP7-TRANSPORT</t>
  </si>
  <si>
    <t>Kazda Antonín, prof. Ing. PhD.</t>
  </si>
  <si>
    <t>koordinátor: TECHNION - ISRAEL INSTITUTE OF TECHNOLOGY
Izrael</t>
  </si>
  <si>
    <t>HINT - Harmonized Inland Navigaton Transport through education and information technology</t>
  </si>
  <si>
    <t>SEE/D/0080/3.2/X</t>
  </si>
  <si>
    <t>http://www.southeast-europe.net/hu/</t>
  </si>
  <si>
    <t>SEE - South East Europe Transnational Cooperation Programme</t>
  </si>
  <si>
    <t>Dávid Andrej, doc. Ing. PhD.</t>
  </si>
  <si>
    <t>Lead Partner: Centrul Roman pentru Pregätirea si Perfectionarea Personalului din  Transporturi Navale - CERONAV - Romanian Maritime Training Centre</t>
  </si>
  <si>
    <t>Navigation SESAR Concepts Involving Operators, NASCIO</t>
  </si>
  <si>
    <t>SJU/LC/0109-CTR</t>
  </si>
  <si>
    <t>http://www.sesarju.eu/procurement/calls-for-tenders</t>
  </si>
  <si>
    <t>Lot 2 - SESAR Solutions Demonstrations including Intercontinental and Military Operations</t>
  </si>
  <si>
    <t>Európska komisia+Eurocontrol</t>
  </si>
  <si>
    <t xml:space="preserve">AirTNNextGen - Air Transport Network - Next Generation </t>
  </si>
  <si>
    <t>604952 FP7-TRANSPORT</t>
  </si>
  <si>
    <t>FP7-TRANSPORT
(Aeronautics and Air Transport)</t>
  </si>
  <si>
    <t>Empowerment of practitioners to achieve energy savings in urban transport</t>
  </si>
  <si>
    <t>IEE/10/274/ SI2,589418</t>
  </si>
  <si>
    <t>http://ec.europa.eu/energy/intelligent/</t>
  </si>
  <si>
    <t>Inteligent Energy - Europe</t>
  </si>
  <si>
    <t>Executive Agency for Competitiveness and Innovation</t>
  </si>
  <si>
    <t>Mikušová Miroslava, Ing. PhD.</t>
  </si>
  <si>
    <t>Consortium Agreement , koordinátor: TU Dresden, contract No 271274</t>
  </si>
  <si>
    <t>Update of IMS NNI and IMS&amp;EPC Test Specifications to 3GPP R10 and RCS 5.0</t>
  </si>
  <si>
    <t>ETSI STF453</t>
  </si>
  <si>
    <t>http://portal.etsi.org/STFs/ToR/ToR453v12_INT_Test_NNI_IMS-3G_R10_ext_REVMARKS.doc</t>
  </si>
  <si>
    <t>ETSI STF</t>
  </si>
  <si>
    <t>European Telecommunications Standards Institute</t>
  </si>
  <si>
    <t>Počta Peter, doc. Ing. PhD.</t>
  </si>
  <si>
    <t xml:space="preserve">Study of spin effects in few nucleon systems </t>
  </si>
  <si>
    <t>02-1-1097-2010/2015</t>
  </si>
  <si>
    <t>cieľové programy spolupráce SÚJV-SR</t>
  </si>
  <si>
    <t>Spojený ústav jadrových výskumov - SÚJV, Dubna, RF</t>
  </si>
  <si>
    <t>8.04.2014</t>
  </si>
  <si>
    <t>Janek Marián, Mgr. PhD.</t>
  </si>
  <si>
    <t>ERADiate - Enhancing research and innovation dimensions of the University of Zilina in intelligent transport systems</t>
  </si>
  <si>
    <t>7RP CSA,  No. 621386</t>
  </si>
  <si>
    <t>Výzva FP7-ERAChairs-PilotCall-2013</t>
  </si>
  <si>
    <t>FP7 - CAPACTIES - RESEARCH POTENTIAL</t>
  </si>
  <si>
    <t>Dado Milan, prof. Ing. PhD.</t>
  </si>
  <si>
    <t>KE2218-CERN</t>
  </si>
  <si>
    <t>EPPCN aktivita</t>
  </si>
  <si>
    <t>Melo Ivan, doc. RNDr.  PhD.</t>
  </si>
  <si>
    <t xml:space="preserve">Easyway-riešenie a podpora implementácie vybraných oblastí IDS v cestnej doprave SR </t>
  </si>
  <si>
    <t>325/1/2009</t>
  </si>
  <si>
    <t>http://easyway12.easyway-its..eu/</t>
  </si>
  <si>
    <t>EASYWAY</t>
  </si>
  <si>
    <t>finančné prostriedky poskytnuté cez koordinátora projektu VÚD</t>
  </si>
  <si>
    <t>RECYPMA-Possibilities for High Quality recycling of polymer modified asphalt</t>
  </si>
  <si>
    <t>http://www.eranetroad.org/</t>
  </si>
  <si>
    <t>7. RP EU, Coordination Action</t>
  </si>
  <si>
    <t>Združenie NRA prostredníctvom Austrian Research Promotion Agency</t>
  </si>
  <si>
    <t>Komačka Jozef, prof. Dr. Ing.</t>
  </si>
  <si>
    <t>Koordinátor: TNO, Holandsko</t>
  </si>
  <si>
    <t>POTHOLE-Durable Pothole Repairs</t>
  </si>
  <si>
    <t>Výzva ERA-NET ROAD II pre oblasť Design: Rapid and Durable Maintenance Methods and Techniques</t>
  </si>
  <si>
    <t>7. rámcový program EU, Coordination Action</t>
  </si>
  <si>
    <t>Koordinátor: Karlsruhe Institute of Technology</t>
  </si>
  <si>
    <t>Modelling and Optimization of Microfluidic Devices for Biomedical Applications</t>
  </si>
  <si>
    <t>FP7-PEOPLE-2011-CIG-303580</t>
  </si>
  <si>
    <t>https://ec.europa.eu/research/participants/portal/desktop/en/opportunities/fp7/calls/fp7-people-2011-cig.html</t>
  </si>
  <si>
    <t>SP3-People</t>
  </si>
  <si>
    <t>Cimrák Ivan, doc. Mgr. PhD.</t>
  </si>
  <si>
    <t>RASIMAS Regional Anaesthesia Simulator and Assistant</t>
  </si>
  <si>
    <t>FP7-ICT-2013-10</t>
  </si>
  <si>
    <t>https://ec.europa.eu/research/participants/portal/desktop/en/opportunities/fp7/calls/fp7-ict-2013-10.html</t>
  </si>
  <si>
    <t>FP7 - ICT</t>
  </si>
  <si>
    <t>Zaitseva Elena, doc. Ing. PhD.</t>
  </si>
  <si>
    <t xml:space="preserve">Methodology for physical protection assessment of critical infrastructure elements agaist terrorist and other types of attacks </t>
  </si>
  <si>
    <t>HOME/2010/CIPS/AG/044</t>
  </si>
  <si>
    <t>http://ec.europa.eu/dgs/home-affairs/funding/cips/call_10129/call_2010_en.pdf</t>
  </si>
  <si>
    <t>CIPS</t>
  </si>
  <si>
    <t>EK, DG for Home Affairs</t>
  </si>
  <si>
    <t xml:space="preserve">Loveček Tomáš, doc. Ing. PhD. </t>
  </si>
  <si>
    <t>koordinátor: F.S.C. Bezpečnostní poradentství, a.s. Ostrava, CZ</t>
  </si>
  <si>
    <t>Risk Analysis of Infrastructure Networks in response to extreme weather</t>
  </si>
  <si>
    <t>7.RP 608166</t>
  </si>
  <si>
    <t>http://rain-project.eu/</t>
  </si>
  <si>
    <t>RAIN</t>
  </si>
  <si>
    <t>Lusková Mária, Ing. PhD.</t>
  </si>
  <si>
    <t>koordinátor: Trinity College Dublin</t>
  </si>
  <si>
    <t>Sørena Kierkegaard's legacy for a continuing converstation between religion, philosophy, and society in the Czech and Slovak context</t>
  </si>
  <si>
    <t>Z-12-108/0002-00108140</t>
  </si>
  <si>
    <t>The Projet Proposal initiated by doc. Michal Valčo, PhD.</t>
  </si>
  <si>
    <t>Religion and Society</t>
  </si>
  <si>
    <t>Roanoke College Robert Benne Center for Religion and Society</t>
  </si>
  <si>
    <t>Valčo Michal, doc. Mgr. PhD.</t>
  </si>
  <si>
    <t>Fakulta humanitných vied</t>
  </si>
  <si>
    <t>Development of nature Conservation and protected areas in the Slovak Carpathians</t>
  </si>
  <si>
    <t xml:space="preserve">1551/2011 </t>
  </si>
  <si>
    <t>www.swiss-contribution.sk</t>
  </si>
  <si>
    <t>program švajčiarsko-slovenskej spolupráce na zníženie hosp. a soc. rozdielov v rámci rozšírenej EÚ</t>
  </si>
  <si>
    <t>Úrad vlády SR ako Národný kontaktný bod pre Švajčiarsky finančný mechanizmus, Štátna ochrana prírody Slovenskej republiky</t>
  </si>
  <si>
    <t>CERIM-Central Europe Research to Innovation Models</t>
  </si>
  <si>
    <t>1CE009P1</t>
  </si>
  <si>
    <t>http://ec.europa.eu/regional_policy/country/prordn/details_new.cfm?LAN=19&amp;gv_PAY=SI&amp;gv_reg=ALL&amp;gv_PGM=1294&amp;gv_PER=2&amp;gv_defL=7</t>
  </si>
  <si>
    <t>Program teritoriálnej spolupráce STREDNÁ EURÓPA</t>
  </si>
  <si>
    <t>Joint Technical Secretariat, Wien</t>
  </si>
  <si>
    <t>ETNA Plus, European Transport Network Alliance</t>
  </si>
  <si>
    <t>http://www.transport-ncps.net/</t>
  </si>
  <si>
    <t>Fabián Peter,                      doc. Ing. PhD.</t>
  </si>
  <si>
    <t>APRE - Agency for the promotion of European research (Italy)</t>
  </si>
  <si>
    <t>Podpora profesionálov pri zvyšovaní energetických úspor v mestskej doprave TRANSPORT LEARNING  (Empowerment of practitioners to achieve energy savings in urban transport)</t>
  </si>
  <si>
    <t>Mikušová Miroslava, Ing., PhD.</t>
  </si>
  <si>
    <t>FROM PREPARATION TO DEVELOPMENT, IMPLEMENTATION AND UTILISATION OF JOINT PROGRAMS IN STUDY AREA OF PRODUCTION ENGINEERING</t>
  </si>
  <si>
    <t>CIII-SK30-11-1516</t>
  </si>
  <si>
    <t>MŠ SR</t>
  </si>
  <si>
    <t>Kuric, Ivan, prof. Dr. Ing.</t>
  </si>
  <si>
    <t>DESIGN, IMPLEMENTATION AND USE OF JOINT PROGRAMS REGARDING QUALITY IN MANUFACTURING ENGINEERING</t>
  </si>
  <si>
    <t>CIII-RO058-08-1516</t>
  </si>
  <si>
    <t>CIII-RO202-09-1516</t>
  </si>
  <si>
    <t>Concurrent Product and Technology Development - Teaching, Research and Implementation of Joint Programs Oriented in Production and Industrial Engineering</t>
  </si>
  <si>
    <t>CIII-HR108-09-1516</t>
  </si>
  <si>
    <t>Novel methods of manufacturing and measurement of machine parts</t>
  </si>
  <si>
    <t>CIII-PL007-11-1516</t>
  </si>
  <si>
    <t>CIII-PL033-11-1516</t>
  </si>
  <si>
    <t xml:space="preserve">Čuboňová, Nadežda, prof. Ing. PhD. </t>
  </si>
  <si>
    <t>Strukture and properties of nanomaterials (including nanocomposites</t>
  </si>
  <si>
    <t>Višegrádsky fond-projekt Sum Lup-post Master study</t>
  </si>
  <si>
    <t>Interna­tional Viseg­rad Fund</t>
  </si>
  <si>
    <t>Hadzima Branislav, doc.Ing,PhD.</t>
  </si>
  <si>
    <t>Influence of filler and processing parameters on properties of polymer composites and nanocomposites</t>
  </si>
  <si>
    <t>Palček Peter, prof.Ing.PhD.</t>
  </si>
  <si>
    <t>Thermal analysis of casting magnesium and aluminium alloys</t>
  </si>
  <si>
    <t>EcoBRU</t>
  </si>
  <si>
    <t>543707-TEMPUS-1-
2013-1-DE-TEMPUS-JPHES</t>
  </si>
  <si>
    <t>Tempus IV</t>
  </si>
  <si>
    <t>The European Union, represented by the Education, Audiovisual and Culture Executive Agency</t>
  </si>
  <si>
    <t>Ďurčanská Daniela, doc. Ing. CSc.</t>
  </si>
  <si>
    <t>FKTBUM</t>
  </si>
  <si>
    <t>543853-TEMPUS-1-
2013-1-DE-TEMPUS-SMHES</t>
  </si>
  <si>
    <t>ENERESE</t>
  </si>
  <si>
    <t xml:space="preserve">JPCR 530194-2012
</t>
  </si>
  <si>
    <t>Bujňák Ján, prof. Ing. CSc.</t>
  </si>
  <si>
    <t>"International Workshop on Biomedical Technologies" Medzinárodný seminár o biomedicínkych technológiách</t>
  </si>
  <si>
    <t>International Visegrad Fund´s (Medzinárodný vyšehradský fond)</t>
  </si>
  <si>
    <t>Zaitseva Elena, doc. Ing., PhD.</t>
  </si>
  <si>
    <t>Centrá excelentnosti mladých výskumných pracovníkov (Centers of Excellence for young RESearchers (CERES))</t>
  </si>
  <si>
    <t>544137-TEMPUS-1-2013-1-SK-TEMPUS-JPHES</t>
  </si>
  <si>
    <t>Tempus IV (6th call)</t>
  </si>
  <si>
    <t>Matiaško Karol, prof. Ing., PhD.</t>
  </si>
  <si>
    <t xml:space="preserve">Zabezpečenie vývoja algoritmov na vytváranie optimálnych pracovných rozvrhov </t>
  </si>
  <si>
    <t>16/2014/FRI/R/170</t>
  </si>
  <si>
    <t>KVADOS, a. s.</t>
  </si>
  <si>
    <t>Majer Tomáš, Ing., PhD.</t>
  </si>
  <si>
    <t>Analýza, návrh a realizácia úprav modulov systému IS Kango</t>
  </si>
  <si>
    <t>České dráhy</t>
  </si>
  <si>
    <t>Kršák Emil, doc. Ing. PhD.</t>
  </si>
  <si>
    <t>Analýza, návrh a realizácia úprav modulu expertov zo systému IS Kango</t>
  </si>
  <si>
    <t>LLP/ERASMUS - mobilitné aktivity študentov, predagógov, výskumnýh a administratívnych pracovníkov</t>
  </si>
  <si>
    <t>IK 47579-IC-1-2007-SK-ERASMUS EUCX-1</t>
  </si>
  <si>
    <t>NK LLP</t>
  </si>
  <si>
    <t xml:space="preserve">Ristvej, Jozef, doc. Ing., PhD. </t>
  </si>
  <si>
    <t>ERASMUS MUNDUS iBRASIL</t>
  </si>
  <si>
    <t xml:space="preserve">545750-EM-1-FR- ERA MUNDUS - EMA21 </t>
  </si>
  <si>
    <t>LLP / ERASMUS</t>
  </si>
  <si>
    <t>Fabián, Peter, doc. Ing.,PhD.</t>
  </si>
  <si>
    <t>Riadiace pracovisko OMVM - Rektorát ŽU</t>
  </si>
  <si>
    <t>EU-ICI Korea SMILES</t>
  </si>
  <si>
    <t>2013-3395/001 -001- CPT EU+ ICI ECP</t>
  </si>
  <si>
    <t>EU - ICI</t>
  </si>
  <si>
    <t>eTwinning</t>
  </si>
  <si>
    <t>2014-0189/001-001</t>
  </si>
  <si>
    <t>EK</t>
  </si>
  <si>
    <t>Sokolíková, Ľubica, Ing.</t>
  </si>
  <si>
    <t>GAIN – aGAin connected – by volunteerINg/Opäť spojení – dobrovoľníctvom</t>
  </si>
  <si>
    <t>LLP Grundvig - dobrovoľníctvo seniorov</t>
  </si>
  <si>
    <t>EK, SAAIC</t>
  </si>
  <si>
    <t xml:space="preserve">Šimková, Zuzana, Ing. </t>
  </si>
  <si>
    <t>DANTE – Development of audit guidelines for training and education</t>
  </si>
  <si>
    <t>LLP Grundvig - Učiace sa partnerstvá</t>
  </si>
  <si>
    <t>Hrebeňárová, Lucia, PhD.</t>
  </si>
  <si>
    <t>Vypracovanie smerníc pre nakládku a zaistenie trub na SNV podľa platných predpisov EÚ, bezpečnostné pokyny pre dopravcu, resp. vodiča SNV. Spôsob upevnenia prepravovaných trúb a kontrola upevnenia v pirebehu prepravy.</t>
  </si>
  <si>
    <t>P-101-0343/14</t>
  </si>
  <si>
    <t>Třinecké železárny, a.s.,  Třinec</t>
  </si>
  <si>
    <t>Inšpekcia prepravných jednotiek pre stanovenie upevnenia nákladu</t>
  </si>
  <si>
    <t>P-101-0340/14</t>
  </si>
  <si>
    <t>MariTerm Ab, Hoganas, Švédsko</t>
  </si>
  <si>
    <t>SE556246996401</t>
  </si>
  <si>
    <t>Jagelčák Juraj, doc.Ing. PhD.</t>
  </si>
  <si>
    <t>Spracovanie prepojenia systémov monitorovania prepravy nebezpečných vecí a jeho testovanie</t>
  </si>
  <si>
    <t>P-101-0339/14</t>
  </si>
  <si>
    <t>TELEMATIX SOFTWARE, a.s.,14700 Praha 47</t>
  </si>
  <si>
    <t>Softvér Truck Stowq1.0</t>
  </si>
  <si>
    <t>P-101-0337/14</t>
  </si>
  <si>
    <t>Třinecké železárny, a.s., Třinec</t>
  </si>
  <si>
    <t>Návrh rozloženia a upevnenianákladu 11 ks zvitkov na štandardnomnávese o dĺke 13,6 m</t>
  </si>
  <si>
    <t>P-101-0342/14</t>
  </si>
  <si>
    <t>Meranie prepravnej doby zásielok, tokov a rozlišovacích znakov</t>
  </si>
  <si>
    <t>P-101-1005/13</t>
  </si>
  <si>
    <t>Česká pošta, s.p., Praha 1</t>
  </si>
  <si>
    <t>Achimský Karol, prof. RNDr. PhD.</t>
  </si>
  <si>
    <t>Spracovanie Štúdie skutočnýchzásielok - Meranie prepravnch tokov a rzlišovacích znakov jednotlivo podávaných hásielok v prepravnej sieti Českej pošty, s.p.</t>
  </si>
  <si>
    <t>P-101-1004/13</t>
  </si>
  <si>
    <t>Sledovanie doby dopravy obyčajných listov v roku 2013</t>
  </si>
  <si>
    <t>P-101-1003/13</t>
  </si>
  <si>
    <t>Posúdenie analytickej činnosti nad výstupmi SW Flletware -system GPS na vozidlách Českej pošty, š.p.</t>
  </si>
  <si>
    <t>P-101-0331/13</t>
  </si>
  <si>
    <t>Kremeňová Iveta, doc.Ing. PhD.</t>
  </si>
  <si>
    <t>Vzdelávanie vybraných zamestnancov, vytvorenie a sprístupnenie výučbových materiálov pre účastníkov a</t>
  </si>
  <si>
    <t>P-101-0348/14</t>
  </si>
  <si>
    <t>KPMG Slovensko. spol. s r.o., Bratislava</t>
  </si>
  <si>
    <t>Posúdenie rozloženia nákladu u cisternových a kontajnerových návesov</t>
  </si>
  <si>
    <t>P-101-0345/14</t>
  </si>
  <si>
    <t>LC Slovaktrans, s.r.o., Michalovce</t>
  </si>
  <si>
    <t>Meranie a posuzovanie priehradkových zamestnancov Slovenskej pošty, a.s., metódou Skúšobný zákazník v roku 2013</t>
  </si>
  <si>
    <t>P-101-0332/13</t>
  </si>
  <si>
    <t>Slovenská pošta, a.s., Partizánska cesta 9, Banská Bystrica</t>
  </si>
  <si>
    <t>Upgrade softvéru pre kontrolu ýta2014</t>
  </si>
  <si>
    <t>P-101-0341/14</t>
  </si>
  <si>
    <t>Česmad Slovakia, Bratislava</t>
  </si>
  <si>
    <t>Vypracovanie štúdie uskutočniteľnosti Zlepšenie kombinovanej dopravy na ICT v rámci projektu Trvalo udržateľná mobilita pozdĺž najnovšej trasy EuroVelo 13 Cesta Železnej opony</t>
  </si>
  <si>
    <t>P-101-0336/14</t>
  </si>
  <si>
    <t>Nadácia Ekopolis,  Banská Bystrica</t>
  </si>
  <si>
    <t>Gogola Marián, doc.Ing. PhD.</t>
  </si>
  <si>
    <t>Celoplošné meranie plnenia lehoty prepravy listov 1. triedy vnútroštátneho styku metódou End to End v roku 2014</t>
  </si>
  <si>
    <t>P-101-0335/14</t>
  </si>
  <si>
    <t>Vypracovanie štúdie Uloženie a upevnenie sudov  v kontajneroch</t>
  </si>
  <si>
    <t>P-101-0318/13</t>
  </si>
  <si>
    <t>Fortischem, a.s.,  Nováky</t>
  </si>
  <si>
    <t>Celoplošné meranie plnenia lehoty prepravy listov 1. triedy vnútroštátneho styku metódou End to End v roku 2013</t>
  </si>
  <si>
    <t>P-101-0312/13</t>
  </si>
  <si>
    <t>Slovenská pošta, a.s., Banská Bystrica</t>
  </si>
  <si>
    <t>Posúdenie spôsobu rekonštrukcie vzletovej a pristávacej dráhy (RWY) 09/27 letiska Poprad-Tatry</t>
  </si>
  <si>
    <t>P-101-0330/13</t>
  </si>
  <si>
    <t>Letisko Poprad-Tatry, a.s.,  Poprad</t>
  </si>
  <si>
    <t>Kazda Antonín, prof.Ing. PhD.</t>
  </si>
  <si>
    <t>Meranie a posudzovanie prehradkových zamestnancov Slovenskej pošty, a.s., metódou Skúšobný zákazník v roku 2013</t>
  </si>
  <si>
    <t>P-101-0328/13</t>
  </si>
  <si>
    <t>Analýza transformátora *TR Duslo Šala</t>
  </si>
  <si>
    <t>P-103-0003/14</t>
  </si>
  <si>
    <t>Hesia Bratislava</t>
  </si>
  <si>
    <t>Gutten Miroslav, doc.Ing. PhD.</t>
  </si>
  <si>
    <t>Diaľničný privádzač Lietavská Lúčka- Žilina DSP</t>
  </si>
  <si>
    <t>6-3/1/SvF/2014</t>
  </si>
  <si>
    <t>GEOCONSULT</t>
  </si>
  <si>
    <t>Šmyková skúška na vzorky sypaniny zo stavby: ŽSR MŽT NMnV-Púchov -Beluša Púchov</t>
  </si>
  <si>
    <t>6-3/2/SvF/2014</t>
  </si>
  <si>
    <t>CONTROL VHS-SK</t>
  </si>
  <si>
    <t>Masarovičová Soňa, Ing. PhD.</t>
  </si>
  <si>
    <t>Odborný posudok  -Dopravný model D3 Žilina-Strážov št.hr. SR/PR pre účely CBA</t>
  </si>
  <si>
    <t>6-3/3/SvF/2014</t>
  </si>
  <si>
    <t>Štúdia realizovateľnosti stavby Rýchlostná cesta R2 Včeláre- Košické Oľšany</t>
  </si>
  <si>
    <t>6-3/4/SvF/2014</t>
  </si>
  <si>
    <t>VALBEK</t>
  </si>
  <si>
    <t xml:space="preserve">Statický posudok </t>
  </si>
  <si>
    <t>6-3/5/SvF/2014</t>
  </si>
  <si>
    <t>Kia Motors</t>
  </si>
  <si>
    <t>Rýchlostná cesta R2 Kriváň- Tornaľa. Profilový dopravný prieskum</t>
  </si>
  <si>
    <t>6-3/6/SvF/2014</t>
  </si>
  <si>
    <t>Určenie šmykovej pevnosti - Zbojná, sedlo- Tisovec, Čertová dolina</t>
  </si>
  <si>
    <t>6-3/8/SvF/2014</t>
  </si>
  <si>
    <t>Dopravoprojekt</t>
  </si>
  <si>
    <t>Statická skúška- lokalita Beša- Pial</t>
  </si>
  <si>
    <t>6-3/9/SvF/2014</t>
  </si>
  <si>
    <t>CAD-ECO</t>
  </si>
  <si>
    <t>Statická penetračná skúška D1 Senec- Blatné- križovatka Blatné</t>
  </si>
  <si>
    <t>6-3/10/SvF/2014</t>
  </si>
  <si>
    <t>INGEO</t>
  </si>
  <si>
    <t>Geotechnický prieskum - pozemok v lokalite Budča</t>
  </si>
  <si>
    <t>6-3/11/SvF/2014</t>
  </si>
  <si>
    <t>Ha MPR SK</t>
  </si>
  <si>
    <t>Správa o havarijnom stave a odporúčanie riešenia na moste 18-264 Zlatné</t>
  </si>
  <si>
    <t>6-3/13/SvF/2014</t>
  </si>
  <si>
    <t>Koteš Peter, doc. Ing. PhD.</t>
  </si>
  <si>
    <t>Aktualizácia Emisnej štúdie</t>
  </si>
  <si>
    <t>6-3/14/SvF/2014</t>
  </si>
  <si>
    <t>6-3/16/SvF/2014</t>
  </si>
  <si>
    <t>Rozbor asfaltovej zmäsi - Komunikácia pre EKOFORM</t>
  </si>
  <si>
    <t>6-3/17/SvF/2014</t>
  </si>
  <si>
    <t>STRABAG</t>
  </si>
  <si>
    <t>Remišová Eva, doc. Ing. PhD.</t>
  </si>
  <si>
    <t>Profilový dopravný prieskum</t>
  </si>
  <si>
    <t>6-3/18/SvF/2014</t>
  </si>
  <si>
    <t>Rozbor uhlu vnútorného trenia</t>
  </si>
  <si>
    <t>6-3/19/SvF/2014</t>
  </si>
  <si>
    <t>EUROVIA Services</t>
  </si>
  <si>
    <t>Skúška kameniva lom Stožka</t>
  </si>
  <si>
    <t>6-3/20/SvF/2014</t>
  </si>
  <si>
    <t>PK DOPRASTAV</t>
  </si>
  <si>
    <t>Hodnotenie ek.kvality štrk.lôžka na stavbe Mnichová Lehota- Tr.Turná</t>
  </si>
  <si>
    <t>6-3/24/SvF/2014</t>
  </si>
  <si>
    <t>Posúdenie konštrukčného zloženia polotuhej asfaltovej vozovky D1 Hubová- Ivachnová</t>
  </si>
  <si>
    <t>6-3/25/SvF/2014</t>
  </si>
  <si>
    <t>Decký Martin, prof. Dr. Ing.</t>
  </si>
  <si>
    <t>Rozbor uhla vnútorného trenia</t>
  </si>
  <si>
    <t>6-3/27/SvF/2014</t>
  </si>
  <si>
    <t>6-3/28/SvF/2014</t>
  </si>
  <si>
    <t>EUROVIA SK</t>
  </si>
  <si>
    <t>Šmyková čelusťová skúška na vzorke sypaniny cesta R2 Pstrúša - Kriváň</t>
  </si>
  <si>
    <t>6-3/29/SvF/2014</t>
  </si>
  <si>
    <t>Statická zaťažovacia skúška mosta SO 205</t>
  </si>
  <si>
    <t>6-3/30/SvF/2014</t>
  </si>
  <si>
    <t>STAVBY MOSTOV</t>
  </si>
  <si>
    <t>Skúška uhlu vnút.trenia -šmyková skúška- Vigľaš</t>
  </si>
  <si>
    <t>6-3/31/SvF/2014</t>
  </si>
  <si>
    <t>DOPRASTAV a.s</t>
  </si>
  <si>
    <t>Statická zaťažovacia skúška modernizácia trate Beluša -PU</t>
  </si>
  <si>
    <t>6-3/32/SvF/2014</t>
  </si>
  <si>
    <t>Statická zaťažovacia skúška SO 203-00</t>
  </si>
  <si>
    <t>6-3/33/SvF/2014</t>
  </si>
  <si>
    <t>Statická zaťažovacia skúška SO 201 most Zlatné</t>
  </si>
  <si>
    <t>6-3/34/SvF/2014</t>
  </si>
  <si>
    <t>HASTRA</t>
  </si>
  <si>
    <t>Emísna štúdia akcia I/67 Poprad- Kežmarok II.etapa</t>
  </si>
  <si>
    <t>6-3/35/SvF/2014</t>
  </si>
  <si>
    <t>Hluková štúdia akcia I/67 Poprad-Kežmarok II.etapa</t>
  </si>
  <si>
    <t>6-3/36/SvF/2014</t>
  </si>
  <si>
    <t>Zaťažovacia skúška mosta D 201-00- I/59 Dolný kubín- hranica okresu, pruh pre pomalé vozidlá</t>
  </si>
  <si>
    <t>6-3/38/SvF/2014</t>
  </si>
  <si>
    <t>Nezávislé statické posúdenie diaľnica D3 - most Vŕšok SO 242</t>
  </si>
  <si>
    <t>6-3/39/SvF/2014</t>
  </si>
  <si>
    <t>INGSTEEL</t>
  </si>
  <si>
    <t>Statická zaťažovacia skúška most SO 207</t>
  </si>
  <si>
    <t>6-3/40/SvF/2014</t>
  </si>
  <si>
    <t>Zaťažovacia skúška mosta na trase žkm 2,843 Bratislava Východ - II.staničná skupina</t>
  </si>
  <si>
    <t>6-3/41/SvF/2014</t>
  </si>
  <si>
    <t>HIŽNAY &amp; MALÁK</t>
  </si>
  <si>
    <t>Šmyková čelusťová skúška na vzorke sypaniny D1 Hubová -Ivachnová objekt SO 101-00</t>
  </si>
  <si>
    <t>6-3/43/SvF/2014</t>
  </si>
  <si>
    <t>6-3/44/SvF/2014</t>
  </si>
  <si>
    <t>Statické posúdenie konštrukcie pre vysúvanie SO 245</t>
  </si>
  <si>
    <t>6-3/47/SvF/2014</t>
  </si>
  <si>
    <t>Laboratorne skúšky kameniva akcia R2 Ruskovce-Pravotice</t>
  </si>
  <si>
    <t>6-3/48/SvF/2014</t>
  </si>
  <si>
    <t>GEOSTAR</t>
  </si>
  <si>
    <t>Projektová  dokumentácia objekt SO 44.38.20- Púchov-PB</t>
  </si>
  <si>
    <t>6-3/50/SvF/2014</t>
  </si>
  <si>
    <t>Statická zaťažovacia skúška D1 D.Skala-Turany SO 219-00</t>
  </si>
  <si>
    <t>6-3/51/Svf/2014</t>
  </si>
  <si>
    <t>Statická penetračná skúška projekt TA 0203829 Bánovce nB.</t>
  </si>
  <si>
    <t>6-3/53/SvF/2014</t>
  </si>
  <si>
    <t>Vysoké učení technické Brno</t>
  </si>
  <si>
    <t>CZ00216305</t>
  </si>
  <si>
    <t>Statická penetračná skúška Senec- IGP</t>
  </si>
  <si>
    <t>6-3/54/SvF/2014</t>
  </si>
  <si>
    <t>ARCADIS</t>
  </si>
  <si>
    <t>CZ41192168</t>
  </si>
  <si>
    <t>Posúdenie stability svahu Gbeľany</t>
  </si>
  <si>
    <t>6-3/55/SvF/2014</t>
  </si>
  <si>
    <t>HYUNDAI</t>
  </si>
  <si>
    <t>Dokumentácia - Rekonštrukcia strechy Pov. Múzea Žilina</t>
  </si>
  <si>
    <t>6-3/57/SvF/2014</t>
  </si>
  <si>
    <t>Žil.samosprávny kraj</t>
  </si>
  <si>
    <t>Ďurica Pavol, prof. Ing. CSc.</t>
  </si>
  <si>
    <t>6-3/58/SvF/2014</t>
  </si>
  <si>
    <t>Prognóza a kapacita posúdenia ZA- Rudiny II</t>
  </si>
  <si>
    <t>6-3/59/SvF/2014</t>
  </si>
  <si>
    <t>PROMA</t>
  </si>
  <si>
    <t>Kociánová Andrea, doc. Ing. PhD.</t>
  </si>
  <si>
    <t>Statická zaťažovacia skúška D1 D.Skala-Turany SO 209-00</t>
  </si>
  <si>
    <t>6-3/61/SvF/2014</t>
  </si>
  <si>
    <t xml:space="preserve">Statická zaťažovacia skúška  </t>
  </si>
  <si>
    <t>6-3/63/SvF/2014</t>
  </si>
  <si>
    <t>TOOŽ</t>
  </si>
  <si>
    <t>Odstránenie havarijného stavu na ceste I/11 oporný múr K.nad Kysucou</t>
  </si>
  <si>
    <t>6-3/65/SvF/2014</t>
  </si>
  <si>
    <t>Poskytnutie finančných prostriedkov z rozpočtu mesta Prievidza na materiálov-technické vybavenie prednáškových miestností</t>
  </si>
  <si>
    <t>Mesto Prievidza</t>
  </si>
  <si>
    <t>Magdolenová Jana, Ing. PhD.</t>
  </si>
  <si>
    <t>Prieskum spokojnosti zákazníkov Slovenskej pošty, a. s. s kvalitou poštových služieb - rok 2013</t>
  </si>
  <si>
    <t>Slovenská pošta a. s.</t>
  </si>
  <si>
    <t>Hrnčiar Miroslav, doc. Ing., PhD.</t>
  </si>
  <si>
    <t>Zabezpečenie 24 hodinovej nepretržitej prevádzky optickej infraštruktúry vysokorýchlostnej akademickej dátovej siete pre vedu, výskum a vzdelávanie -SANET</t>
  </si>
  <si>
    <t>Združenie používateľov SANET</t>
  </si>
  <si>
    <t>Školenie základov programovania v OS Android</t>
  </si>
  <si>
    <t>Anext, a. s.</t>
  </si>
  <si>
    <t>Miček,Juraj, prof. Ing, PhD.</t>
  </si>
  <si>
    <t>Multimediálny kurz</t>
  </si>
  <si>
    <t>GAMO a. s.</t>
  </si>
  <si>
    <t>Mikuš Ľudovít, Ing. PhD.</t>
  </si>
  <si>
    <t>Bezdrôtové komunikačné systémy</t>
  </si>
  <si>
    <t>Scheidt Bachmann</t>
  </si>
  <si>
    <t>First Lego</t>
  </si>
  <si>
    <t>Manageria o. z.</t>
  </si>
  <si>
    <t>Kritická infraštruktúra v sektore Energetika</t>
  </si>
  <si>
    <t>súkromný zadávateľ</t>
  </si>
  <si>
    <t>SEPS, a.s., Bratislava</t>
  </si>
  <si>
    <t>Vidriková Dagmar, Ing. PhD.</t>
  </si>
  <si>
    <t>Objednávka č.
4500009679</t>
  </si>
  <si>
    <t>ŽU v Žiline</t>
  </si>
  <si>
    <t>Ľudová pieseň - klenotnica národa III.</t>
  </si>
  <si>
    <t>16/2014</t>
  </si>
  <si>
    <t>Grant Mesta Žiliny</t>
  </si>
  <si>
    <t>Mesto Žilina</t>
  </si>
  <si>
    <t>Sadloňová Emília, MgA. PhD.</t>
  </si>
  <si>
    <t>Musica Testuda Slovacca - Koncert starej hudby</t>
  </si>
  <si>
    <t>Hottmar Michal, Mgr.PhD.</t>
  </si>
  <si>
    <t>Znalecký posudok</t>
  </si>
  <si>
    <t>1.</t>
  </si>
  <si>
    <t>OR PZ Bratislava II</t>
  </si>
  <si>
    <t>Troščáková Zita, Mgr.</t>
  </si>
  <si>
    <t>Žilinská univerita v Žiline</t>
  </si>
  <si>
    <t>Ústav znaleckého výskumu a vzdelávania</t>
  </si>
  <si>
    <t>2.</t>
  </si>
  <si>
    <t>OR PZ Michalovce</t>
  </si>
  <si>
    <t>Kohút Pavol, doc. Ing.</t>
  </si>
  <si>
    <t>4.</t>
  </si>
  <si>
    <t>AK Mrázovský&amp;Partners s.r.o.Žilina</t>
  </si>
  <si>
    <t>Svrček Martin, Ing.</t>
  </si>
  <si>
    <t>8.</t>
  </si>
  <si>
    <t>Okresný súd Bratislava I</t>
  </si>
  <si>
    <t>Bašistová Eva, Ing.</t>
  </si>
  <si>
    <t>9.</t>
  </si>
  <si>
    <t>HOLCIM (Slovensko) a.s. Rohožník</t>
  </si>
  <si>
    <t>Drevený Ivan, Ing. PhD.</t>
  </si>
  <si>
    <t>12.</t>
  </si>
  <si>
    <t>Okresný súd Michalovce</t>
  </si>
  <si>
    <t>13.</t>
  </si>
  <si>
    <t>OR PZ Vranov nad Topľou</t>
  </si>
  <si>
    <t>Terem Dušan, Ing.</t>
  </si>
  <si>
    <t>16.</t>
  </si>
  <si>
    <t>OR PZ Nitra</t>
  </si>
  <si>
    <t>17.</t>
  </si>
  <si>
    <t>Vyparina Marián, Ing. PhD.</t>
  </si>
  <si>
    <t>21.</t>
  </si>
  <si>
    <t>OR PZ Trnava</t>
  </si>
  <si>
    <t>Dirnbach Igor, Ing.</t>
  </si>
  <si>
    <t>22.</t>
  </si>
  <si>
    <t>OR PZ Žilina</t>
  </si>
  <si>
    <t>Forgácsová Eva, Mgr.</t>
  </si>
  <si>
    <t>25.</t>
  </si>
  <si>
    <t>26.</t>
  </si>
  <si>
    <t>ZIPP Bratislava spol. s r.o.</t>
  </si>
  <si>
    <t>29.</t>
  </si>
  <si>
    <t>Czech Sport Airf a.s. Kunovice</t>
  </si>
  <si>
    <t>Hrubizna Marián, Ing. PhD.</t>
  </si>
  <si>
    <t>32.</t>
  </si>
  <si>
    <t>OR PZ Nové Zámky</t>
  </si>
  <si>
    <t>33.</t>
  </si>
  <si>
    <t>Okresný súd Nové Mesto n/ Váhom</t>
  </si>
  <si>
    <t>Koutný Miroslav, Mgr.</t>
  </si>
  <si>
    <t>35.</t>
  </si>
  <si>
    <t>Okresný súd Bardejov</t>
  </si>
  <si>
    <t>38.</t>
  </si>
  <si>
    <t>OR PZ Žiar nad Hronom</t>
  </si>
  <si>
    <t>39.</t>
  </si>
  <si>
    <t>Mokrý Miroslav, doc. Ing. CSc.</t>
  </si>
  <si>
    <t>40.</t>
  </si>
  <si>
    <t>Okresný súd Námestovo</t>
  </si>
  <si>
    <t>42.</t>
  </si>
  <si>
    <t>43.</t>
  </si>
  <si>
    <t>OR PZ Nové Mesto nad Váhom</t>
  </si>
  <si>
    <t>Kurhajec Peter, Ing.</t>
  </si>
  <si>
    <t>46.</t>
  </si>
  <si>
    <t>OR PZ Prešov</t>
  </si>
  <si>
    <t>Klepáčová Katarína, RNDr.</t>
  </si>
  <si>
    <t>47.</t>
  </si>
  <si>
    <t>49.</t>
  </si>
  <si>
    <t>Okresný súd Zvolen</t>
  </si>
  <si>
    <t>Tarnócy Branislav, Ing. CSc.</t>
  </si>
  <si>
    <t>52.</t>
  </si>
  <si>
    <t>Okresný súd Košice - okolie</t>
  </si>
  <si>
    <t>56.</t>
  </si>
  <si>
    <t>HLAVNÉ MESTO SR Bratislava</t>
  </si>
  <si>
    <t>57.</t>
  </si>
  <si>
    <t>OR PZ Bratislava III</t>
  </si>
  <si>
    <t>Kovalický Jaroslav, Ing.</t>
  </si>
  <si>
    <t>60.</t>
  </si>
  <si>
    <t>61.</t>
  </si>
  <si>
    <t xml:space="preserve">OR PZ Komárno </t>
  </si>
  <si>
    <t>64.</t>
  </si>
  <si>
    <t>Podhorský Ján, doc. Ing. PhD.</t>
  </si>
  <si>
    <t>65.</t>
  </si>
  <si>
    <t>Okresný súd Bratislava II</t>
  </si>
  <si>
    <t>67.</t>
  </si>
  <si>
    <t>MV SR Bratislava</t>
  </si>
  <si>
    <t>Kolla Eduard, Ing. PhD.</t>
  </si>
  <si>
    <t>68.</t>
  </si>
  <si>
    <t>70.</t>
  </si>
  <si>
    <t>AK Pacalaj,Palla a partneri, s.r.o. TT</t>
  </si>
  <si>
    <t>Veselka Jaroslav, Ing. CSc.</t>
  </si>
  <si>
    <t>72.</t>
  </si>
  <si>
    <t>OR PZ Bratislava I</t>
  </si>
  <si>
    <t>73.</t>
  </si>
  <si>
    <t>OR PZ ODI Prešov</t>
  </si>
  <si>
    <t>77.</t>
  </si>
  <si>
    <t>81.</t>
  </si>
  <si>
    <t>83.</t>
  </si>
  <si>
    <t>OO PZ Humenné</t>
  </si>
  <si>
    <t>84.</t>
  </si>
  <si>
    <t>Okresný súd Dolný Kubín</t>
  </si>
  <si>
    <t>86.</t>
  </si>
  <si>
    <t>MS SR Bratislava</t>
  </si>
  <si>
    <t>Breziansky Igor, Ing.</t>
  </si>
  <si>
    <t>87.</t>
  </si>
  <si>
    <t>Dražobná spoločnosť, a.s.Bratislava</t>
  </si>
  <si>
    <t>Tomáška Miroslav, Ing.</t>
  </si>
  <si>
    <t>89.</t>
  </si>
  <si>
    <t>AKMG, s.r.o. Banská Bystrica</t>
  </si>
  <si>
    <t>Kasanický Gustáv, prof. Ing. CSc.</t>
  </si>
  <si>
    <t>92.</t>
  </si>
  <si>
    <t>AK JUDr. Helena Knopová, Košice</t>
  </si>
  <si>
    <t>94.</t>
  </si>
  <si>
    <t>OR PZ Ružomberok</t>
  </si>
  <si>
    <t>96.</t>
  </si>
  <si>
    <t>OO PZ Malacky</t>
  </si>
  <si>
    <t>98.</t>
  </si>
  <si>
    <t>Okresný súd Pezinok</t>
  </si>
  <si>
    <t>99.</t>
  </si>
  <si>
    <t>OR PZ Košice - okolie</t>
  </si>
  <si>
    <t>Vertaľ Peter, Ing.</t>
  </si>
  <si>
    <t>100.</t>
  </si>
  <si>
    <t>Krajský súd Košice</t>
  </si>
  <si>
    <t>101.</t>
  </si>
  <si>
    <t>Okresný súd Bratislava 5</t>
  </si>
  <si>
    <t>105.</t>
  </si>
  <si>
    <t>110.</t>
  </si>
  <si>
    <t>SLSP a.s. Bratislava</t>
  </si>
  <si>
    <t>112.</t>
  </si>
  <si>
    <t>116.</t>
  </si>
  <si>
    <t>Obvodní soud Praha 2</t>
  </si>
  <si>
    <t>118.</t>
  </si>
  <si>
    <t>Úrad geodézie, kartografie BA</t>
  </si>
  <si>
    <t>Agrikola ľubomír, Ing.</t>
  </si>
  <si>
    <t>119.</t>
  </si>
  <si>
    <t>OR PZ Senica</t>
  </si>
  <si>
    <t>120.</t>
  </si>
  <si>
    <t>SSC Žilina</t>
  </si>
  <si>
    <t>122.</t>
  </si>
  <si>
    <t>OR PZ Bratislava 1</t>
  </si>
  <si>
    <t>123.</t>
  </si>
  <si>
    <t>LEGATE, s.r.o. Bratislava</t>
  </si>
  <si>
    <t>124.</t>
  </si>
  <si>
    <t>PALMAN, s.r.o., Bratislava</t>
  </si>
  <si>
    <t>125.</t>
  </si>
  <si>
    <t>SŠHR Bratislava</t>
  </si>
  <si>
    <t>126.</t>
  </si>
  <si>
    <t>Krajský súd Žilina</t>
  </si>
  <si>
    <t>127.</t>
  </si>
  <si>
    <t>OR PZ Komárno</t>
  </si>
  <si>
    <t>128.</t>
  </si>
  <si>
    <t>KR PZ Banská Bystrica</t>
  </si>
  <si>
    <t>Blaho Peter, Ing. PhD.</t>
  </si>
  <si>
    <t>130.</t>
  </si>
  <si>
    <t>131.</t>
  </si>
  <si>
    <t>Vladislav Dvorský -HYDROTEX DnV</t>
  </si>
  <si>
    <t>132.</t>
  </si>
  <si>
    <t>133.</t>
  </si>
  <si>
    <t>Melišková Adriana, Ing.</t>
  </si>
  <si>
    <t>134.</t>
  </si>
  <si>
    <t>OR PZ Poprad</t>
  </si>
  <si>
    <t>135.</t>
  </si>
  <si>
    <t>SKKB, k.s., Žilina</t>
  </si>
  <si>
    <t>137.</t>
  </si>
  <si>
    <t>Okresný súd Bánovce nad Bebravou</t>
  </si>
  <si>
    <t>Novotný Jovian, Ing.</t>
  </si>
  <si>
    <t>138.</t>
  </si>
  <si>
    <t>MESTO ZVOLEN</t>
  </si>
  <si>
    <t>Kováčová Dana, Ing.</t>
  </si>
  <si>
    <t>139.</t>
  </si>
  <si>
    <t>ŽSR, a.s. Bratislava</t>
  </si>
  <si>
    <t>140.</t>
  </si>
  <si>
    <t>Exekútorský úrad</t>
  </si>
  <si>
    <t>141.</t>
  </si>
  <si>
    <t>Okresný súd Dunajská Streda</t>
  </si>
  <si>
    <t>143.</t>
  </si>
  <si>
    <t>OR PZ Humenné</t>
  </si>
  <si>
    <t>146.</t>
  </si>
  <si>
    <t>OR PZ Zvolen</t>
  </si>
  <si>
    <t>149.</t>
  </si>
  <si>
    <t>OR PZ Pezinok</t>
  </si>
  <si>
    <t>150.</t>
  </si>
  <si>
    <t>Okresný súd Senica</t>
  </si>
  <si>
    <t>152.</t>
  </si>
  <si>
    <t>Okresný súd Nitra</t>
  </si>
  <si>
    <t>153.</t>
  </si>
  <si>
    <t>GRAND POWER, s.r.o. B.Bystrica</t>
  </si>
  <si>
    <t>154.</t>
  </si>
  <si>
    <t>156.</t>
  </si>
  <si>
    <t>Vlastníci bytov a nebyt.pr. Žilina</t>
  </si>
  <si>
    <t>Lehocká Jana, Ing. arch.</t>
  </si>
  <si>
    <t>158.</t>
  </si>
  <si>
    <t>Okresný súd Trebišov</t>
  </si>
  <si>
    <t>159.</t>
  </si>
  <si>
    <t>160.</t>
  </si>
  <si>
    <t>BEJP-Tn, s.r.o. Melčice</t>
  </si>
  <si>
    <t>161.</t>
  </si>
  <si>
    <t>162.</t>
  </si>
  <si>
    <t>OO PZ Kremnica</t>
  </si>
  <si>
    <t>163.</t>
  </si>
  <si>
    <t>165.</t>
  </si>
  <si>
    <t>HYUNDAI ENGINIERING SLOVAKIAs.r.o. Žilina</t>
  </si>
  <si>
    <t>166.</t>
  </si>
  <si>
    <t>Okresný súd Bratislava V</t>
  </si>
  <si>
    <t>167.</t>
  </si>
  <si>
    <t>168.</t>
  </si>
  <si>
    <t>HYUNDAI AMCO Žilina</t>
  </si>
  <si>
    <t>169.</t>
  </si>
  <si>
    <t>Okresný súd Žilina</t>
  </si>
  <si>
    <t>Huťková Darina, Ing.</t>
  </si>
  <si>
    <t>170.</t>
  </si>
  <si>
    <t>172.</t>
  </si>
  <si>
    <t>Okresný súd Banská Bystrica</t>
  </si>
  <si>
    <t>Šajtlavová Tatiana, Ing.</t>
  </si>
  <si>
    <t>174.</t>
  </si>
  <si>
    <t>175.</t>
  </si>
  <si>
    <t>178.</t>
  </si>
  <si>
    <t>Zväz pre skladovanie zásob,a.s.BA</t>
  </si>
  <si>
    <t>Chrachalová Terézia, Ing.</t>
  </si>
  <si>
    <t>179.</t>
  </si>
  <si>
    <t>180.</t>
  </si>
  <si>
    <t>181.</t>
  </si>
  <si>
    <t>182.</t>
  </si>
  <si>
    <t>183.</t>
  </si>
  <si>
    <t>184.</t>
  </si>
  <si>
    <t>REMING CONSULT, a.s. Bratislava</t>
  </si>
  <si>
    <t>185.</t>
  </si>
  <si>
    <t>187.</t>
  </si>
  <si>
    <t>Okresný súd Trenčín</t>
  </si>
  <si>
    <t>188.</t>
  </si>
  <si>
    <t>189.</t>
  </si>
  <si>
    <t>Mgr. Ľuboš Jurčo, Bratislava</t>
  </si>
  <si>
    <t>190.</t>
  </si>
  <si>
    <t>192.</t>
  </si>
  <si>
    <t>193.</t>
  </si>
  <si>
    <t>Okresný súd Ružomberok</t>
  </si>
  <si>
    <t>194.</t>
  </si>
  <si>
    <t>Prezídium PZ Nitra</t>
  </si>
  <si>
    <t>195.</t>
  </si>
  <si>
    <t>Stredoslovenská energetika, a.s. Žilina</t>
  </si>
  <si>
    <t>196.</t>
  </si>
  <si>
    <t>197.</t>
  </si>
  <si>
    <t>OR PZ Bratislava</t>
  </si>
  <si>
    <t>198.</t>
  </si>
  <si>
    <t>199.</t>
  </si>
  <si>
    <t>202.</t>
  </si>
  <si>
    <t>OR PZ Košice  - juh</t>
  </si>
  <si>
    <t>203.</t>
  </si>
  <si>
    <t>204.</t>
  </si>
  <si>
    <t>206.</t>
  </si>
  <si>
    <t>SUDOP Košice, a.s.</t>
  </si>
  <si>
    <t xml:space="preserve">208. </t>
  </si>
  <si>
    <t>209.</t>
  </si>
  <si>
    <t>211.</t>
  </si>
  <si>
    <t>212.</t>
  </si>
  <si>
    <t>OR PZ Košice</t>
  </si>
  <si>
    <t>213.</t>
  </si>
  <si>
    <t>Okresný súd Považská Bystrica</t>
  </si>
  <si>
    <t>214.</t>
  </si>
  <si>
    <t>215.</t>
  </si>
  <si>
    <t>216.</t>
  </si>
  <si>
    <t>Spoločnosť pre skladovanie, a.s. Trakovice</t>
  </si>
  <si>
    <t>217.</t>
  </si>
  <si>
    <t>218.</t>
  </si>
  <si>
    <t>HYUNDAI INGINEERING SLOVAKIA, s.r.o. Žilina</t>
  </si>
  <si>
    <t>219.</t>
  </si>
  <si>
    <t>220.</t>
  </si>
  <si>
    <t>Okresný súd Galanta</t>
  </si>
  <si>
    <t>221.</t>
  </si>
  <si>
    <t>222.</t>
  </si>
  <si>
    <t>223.</t>
  </si>
  <si>
    <t>225.</t>
  </si>
  <si>
    <t>SlovZink, a.s. Košeca</t>
  </si>
  <si>
    <t>231.</t>
  </si>
  <si>
    <t>OO PZ Vranov nad Topľou</t>
  </si>
  <si>
    <t>232.</t>
  </si>
  <si>
    <t>233.</t>
  </si>
  <si>
    <t>234.</t>
  </si>
  <si>
    <t>236.</t>
  </si>
  <si>
    <t>237.</t>
  </si>
  <si>
    <t>240.</t>
  </si>
  <si>
    <t>OO PZ Pezinok</t>
  </si>
  <si>
    <t>241.</t>
  </si>
  <si>
    <t>AK JURIKA&amp;KELTOŠ, s.r.o. Bratislava</t>
  </si>
  <si>
    <t>242.</t>
  </si>
  <si>
    <t>OR PZ Malacky</t>
  </si>
  <si>
    <t>243.</t>
  </si>
  <si>
    <t>Aukčná spoločnosť, s.r.o. Bratislava</t>
  </si>
  <si>
    <t>245.</t>
  </si>
  <si>
    <t>246.</t>
  </si>
  <si>
    <t>OMNITRADE, a.s.  Bratislava</t>
  </si>
  <si>
    <t>247.</t>
  </si>
  <si>
    <t>MESTO Zvolen</t>
  </si>
  <si>
    <t>248.</t>
  </si>
  <si>
    <t>249.</t>
  </si>
  <si>
    <t>OR PZ Brezno</t>
  </si>
  <si>
    <t>252.</t>
  </si>
  <si>
    <t>Okresný súd Piešťany</t>
  </si>
  <si>
    <t>253.</t>
  </si>
  <si>
    <t>Akadémia PZ Bratislava</t>
  </si>
  <si>
    <t>254.</t>
  </si>
  <si>
    <t>GLAMOUR Slovakia, a.s. Banská Bystrica</t>
  </si>
  <si>
    <t>257.</t>
  </si>
  <si>
    <t>258.</t>
  </si>
  <si>
    <t>Z-group, a.s. Nové Mesto nad Váhom</t>
  </si>
  <si>
    <t>259.</t>
  </si>
  <si>
    <t>260.</t>
  </si>
  <si>
    <t>261.</t>
  </si>
  <si>
    <t>263.</t>
  </si>
  <si>
    <t>264.</t>
  </si>
  <si>
    <t>OR PZ Trnava, OKP Piešťany</t>
  </si>
  <si>
    <t>Lukášiková Ludmila, Ing.</t>
  </si>
  <si>
    <t>265.</t>
  </si>
  <si>
    <t>Centrum výskumu, a.s.  ŘEŽ</t>
  </si>
  <si>
    <t>266.</t>
  </si>
  <si>
    <t>267.</t>
  </si>
  <si>
    <t>TPT Prievidza</t>
  </si>
  <si>
    <t>268.</t>
  </si>
  <si>
    <t>269.</t>
  </si>
  <si>
    <t>270.</t>
  </si>
  <si>
    <t>272.</t>
  </si>
  <si>
    <t>275.</t>
  </si>
  <si>
    <t>276.</t>
  </si>
  <si>
    <t>277.</t>
  </si>
  <si>
    <t>Okresný súd Prievidza</t>
  </si>
  <si>
    <t>278.</t>
  </si>
  <si>
    <t>279.</t>
  </si>
  <si>
    <t>TRANSPETROL, a.s. Bratislava</t>
  </si>
  <si>
    <t>280.</t>
  </si>
  <si>
    <t>281.</t>
  </si>
  <si>
    <t>282.</t>
  </si>
  <si>
    <t>283.</t>
  </si>
  <si>
    <t>SpS a.s. Trakovice</t>
  </si>
  <si>
    <t>284.</t>
  </si>
  <si>
    <t>Juraj Krajčovič, Slatinská 81/63,018 61 Beluša</t>
  </si>
  <si>
    <t>286.</t>
  </si>
  <si>
    <t>287.</t>
  </si>
  <si>
    <t>288.</t>
  </si>
  <si>
    <t>SPP, a.s. distribúcia, Bratislava</t>
  </si>
  <si>
    <t>289.</t>
  </si>
  <si>
    <t>FILATECH, s.r.o. Žilina</t>
  </si>
  <si>
    <t>290.</t>
  </si>
  <si>
    <t>Okresný súd Košice I</t>
  </si>
  <si>
    <t>292.</t>
  </si>
  <si>
    <t>KOOPERATÍVA a.s. Bratislava</t>
  </si>
  <si>
    <t>293.</t>
  </si>
  <si>
    <t>Ing. Milota, Soffová</t>
  </si>
  <si>
    <t>295.</t>
  </si>
  <si>
    <t>296.</t>
  </si>
  <si>
    <t>297.</t>
  </si>
  <si>
    <t>TURVOD Martin</t>
  </si>
  <si>
    <t>Stránsky Albert, Ing.</t>
  </si>
  <si>
    <t>298.</t>
  </si>
  <si>
    <t>299.</t>
  </si>
  <si>
    <t>OR PZ Bratislava V</t>
  </si>
  <si>
    <t>300.</t>
  </si>
  <si>
    <t>eustream, a.s. Bratislava</t>
  </si>
  <si>
    <t>302.</t>
  </si>
  <si>
    <t>307.</t>
  </si>
  <si>
    <t>310.</t>
  </si>
  <si>
    <t>311.</t>
  </si>
  <si>
    <t>313.</t>
  </si>
  <si>
    <t>SSCŽilina</t>
  </si>
  <si>
    <t>314.</t>
  </si>
  <si>
    <t>315.</t>
  </si>
  <si>
    <t>316.</t>
  </si>
  <si>
    <t>Univerzita Komenského v Bratislave</t>
  </si>
  <si>
    <t>317.</t>
  </si>
  <si>
    <t>318.</t>
  </si>
  <si>
    <t>Autoservis FRANEK, s.r.o. Belá</t>
  </si>
  <si>
    <t>Kubjatko Tibor, Ing. PhD.</t>
  </si>
  <si>
    <t>319.</t>
  </si>
  <si>
    <t>JUDr. Tomáš BOLOŠ, Banská Bystrica</t>
  </si>
  <si>
    <t>321.</t>
  </si>
  <si>
    <t>322.</t>
  </si>
  <si>
    <t>Okresný súd Lučenec</t>
  </si>
  <si>
    <t>323.</t>
  </si>
  <si>
    <t>326.</t>
  </si>
  <si>
    <t>327.</t>
  </si>
  <si>
    <t>328.</t>
  </si>
  <si>
    <t>329.</t>
  </si>
  <si>
    <t>Odborné vyjadrenie</t>
  </si>
  <si>
    <t>11.</t>
  </si>
  <si>
    <t>ZÁBORSKÝ&amp;PARTNERS Martin</t>
  </si>
  <si>
    <t>41.</t>
  </si>
  <si>
    <t>AK NOVIKMEC Vranov n/Topľou</t>
  </si>
  <si>
    <t>74.</t>
  </si>
  <si>
    <t>JUDr.Stopka, Blend.Strapáč,Čadca</t>
  </si>
  <si>
    <t>88.</t>
  </si>
  <si>
    <t>MPaRV SR Bratislava</t>
  </si>
  <si>
    <t>103.</t>
  </si>
  <si>
    <t>TOMIRTECH, s.r.o. Lipt.Mikuláš</t>
  </si>
  <si>
    <t>106.</t>
  </si>
  <si>
    <t>107.</t>
  </si>
  <si>
    <t>Slovenské elektrárne, a.s. Bratislava</t>
  </si>
  <si>
    <t>136.</t>
  </si>
  <si>
    <t>OR PZ Poprad, OO PZ Sp.Podhradie</t>
  </si>
  <si>
    <t>148.</t>
  </si>
  <si>
    <t>CASH +, s.r.o., Košice</t>
  </si>
  <si>
    <t>155.</t>
  </si>
  <si>
    <t>SBD Partizánske</t>
  </si>
  <si>
    <t>173.</t>
  </si>
  <si>
    <t>176.</t>
  </si>
  <si>
    <t>Milan Bitto, Nám.Míru 1551, Kroměříž</t>
  </si>
  <si>
    <t>186.</t>
  </si>
  <si>
    <t>OR PZ Komárno OO PZ Hurbanovo</t>
  </si>
  <si>
    <t>191.</t>
  </si>
  <si>
    <t>AK HERCEG, s.r.o. Bratislava</t>
  </si>
  <si>
    <t>201.</t>
  </si>
  <si>
    <t>TRADE HOUSE APSNY, s.r.o. Žilina</t>
  </si>
  <si>
    <t>226.</t>
  </si>
  <si>
    <t>Jozef Kučera, Nitrianske Pravno</t>
  </si>
  <si>
    <t>230.</t>
  </si>
  <si>
    <t>OO PZ Poprad</t>
  </si>
  <si>
    <t>256.</t>
  </si>
  <si>
    <t>271.</t>
  </si>
  <si>
    <t>NISSAN Sales Bratislava</t>
  </si>
  <si>
    <t>274.</t>
  </si>
  <si>
    <t>Ing. Peter Medveď, Banská Bystrica</t>
  </si>
  <si>
    <t>291.</t>
  </si>
  <si>
    <t>PROGRESSIVE SOLUTIONS s.r.o.</t>
  </si>
  <si>
    <t>Odborné stanovisko</t>
  </si>
  <si>
    <t>5.</t>
  </si>
  <si>
    <t>Anežka Zemaníková, Mor.Lieskové</t>
  </si>
  <si>
    <t>6.</t>
  </si>
  <si>
    <t>JAVOR-TOKÁR AK Bratislava</t>
  </si>
  <si>
    <t>10.</t>
  </si>
  <si>
    <t>AK MULARČÍK&amp;PARTNERS BA</t>
  </si>
  <si>
    <t>23.</t>
  </si>
  <si>
    <t>ROS rekl.obch.spol.s.r.o. Košice</t>
  </si>
  <si>
    <t>37.</t>
  </si>
  <si>
    <t>AK JUDr. Kokavec Lipt. Mikuláš</t>
  </si>
  <si>
    <t>53.</t>
  </si>
  <si>
    <t>AK JUDr. Solejová, Košice</t>
  </si>
  <si>
    <t>58.</t>
  </si>
  <si>
    <t>AK JUDr. Ladislav Nižník, Košice</t>
  </si>
  <si>
    <t>66.</t>
  </si>
  <si>
    <t>WAY INDUSTRIES, a.s. Krupina</t>
  </si>
  <si>
    <t>102.</t>
  </si>
  <si>
    <t>Mgr. Lucia Krihová, Piešťany</t>
  </si>
  <si>
    <t>104.</t>
  </si>
  <si>
    <t>Žilinská teplárenská, a.s. Žilina</t>
  </si>
  <si>
    <t>111.</t>
  </si>
  <si>
    <t>113.</t>
  </si>
  <si>
    <t>144.</t>
  </si>
  <si>
    <t>Allianz,slov.poisťovňa, Bratislava</t>
  </si>
  <si>
    <t>145.</t>
  </si>
  <si>
    <t>Ing. Štefan Galla,PhD.,Dvory n/Žitavou</t>
  </si>
  <si>
    <t>151.</t>
  </si>
  <si>
    <t>SAD Humenné, Vranov n/Topľou</t>
  </si>
  <si>
    <t>210.</t>
  </si>
  <si>
    <t>SSC Banská Bystrica</t>
  </si>
  <si>
    <t>306.</t>
  </si>
  <si>
    <t>Petr Toms, Ostrava</t>
  </si>
  <si>
    <t>207.</t>
  </si>
  <si>
    <t>MANIPUL Bratislava</t>
  </si>
  <si>
    <t>Kazda Antonín, prof. Ing. CSc.</t>
  </si>
  <si>
    <t>Posúdenia príčin vzniku priečnych trhlín vo vozovke Jablonov – Beharovce a Beharovce – Jablonov</t>
  </si>
  <si>
    <t>P-143-0001/13-2</t>
  </si>
  <si>
    <t>Posúdenie príčin vzniku priečnych trhlín vo vozovke Važec - Janovce a Janovce – Važec</t>
  </si>
  <si>
    <t>P-143-0001/13-4</t>
  </si>
  <si>
    <t>3D Scan stavebného objektu</t>
  </si>
  <si>
    <t>P-143-0002/14</t>
  </si>
  <si>
    <t>Promto, a.s.</t>
  </si>
  <si>
    <t>Košťál Peter, Mgr.</t>
  </si>
  <si>
    <t>Materiálová analýza dielov</t>
  </si>
  <si>
    <t>P-143-0003/14</t>
  </si>
  <si>
    <t>INA Kysuce, a.s.</t>
  </si>
  <si>
    <t>Jančovič Peter, Ing.</t>
  </si>
  <si>
    <t>Odborný kurz "Metalografická analýza materiálov"</t>
  </si>
  <si>
    <t>AQUASTYL SLOVAKIA, s.r.o.
Považská Bystrica</t>
  </si>
  <si>
    <t>Metalografické školenie</t>
  </si>
  <si>
    <t>NN Slovakia,s.r.o., Dubská cesta 2927/25, 024 01 Kysucké Nové Mesto</t>
  </si>
  <si>
    <t>Trhacia skúška</t>
  </si>
  <si>
    <t>DOR, s.r.o., Považská Bystrica</t>
  </si>
  <si>
    <t>Kopas Peter, Ing. PhD.</t>
  </si>
  <si>
    <t>Realizácia 3D modelov - výroba súčiastok z plastu</t>
  </si>
  <si>
    <t>Technopol International, a.s. Bratislava</t>
  </si>
  <si>
    <t>MTS,spol. s.r.o., Krivá 53, 027 55 KRIVÁ</t>
  </si>
  <si>
    <t>36001368</t>
  </si>
  <si>
    <t>Johnson Controls International s.r.o.,Štúrova 4, Bratislava</t>
  </si>
  <si>
    <t>ISPE, sr.o.,Nerudova 6027/2, 917 02 TRNAVA</t>
  </si>
  <si>
    <t>HMAT, s.r.o., Klenová 22, 831 01 Bratislava</t>
  </si>
  <si>
    <t>Výroba dielov</t>
  </si>
  <si>
    <t>ELMAX ŽILINA, a.s.,Dlhá 85, 010 09 Žilina</t>
  </si>
  <si>
    <t>Štekláč Dušan, doc. Ing. PhD.</t>
  </si>
  <si>
    <t>TRANSMISIE ENGINEERING, a.s., Mudroňova 10, 036 01 MARTIN</t>
  </si>
  <si>
    <t>Výroba súčiastok</t>
  </si>
  <si>
    <t>Sungwoo Hitech Slovakia,s.r.o., Cestárska 1, 010 01 Žilina</t>
  </si>
  <si>
    <t>Výroba komponentov podľa výkresovej dokumentácie</t>
  </si>
  <si>
    <t>VF, s.r.o., M.R.Štefánika 9, 010 02 Žilina</t>
  </si>
  <si>
    <t>INA Kysuce, s.r.o,G.Schaefflera 1, 024 01 Kysucké Nové Mesto</t>
  </si>
  <si>
    <t>CEIT Technical Innovation,s.r.o., Univerzitná 8661/6A, 010 08 Žilina</t>
  </si>
  <si>
    <t>Výroba zaisťovacieho kužeľa</t>
  </si>
  <si>
    <t>K.V.N.-Novoť, s.r.o., Novoť 1086, 029 55 NOVOŤ</t>
  </si>
  <si>
    <t>Tepelné spracovanie materiálu</t>
  </si>
  <si>
    <t>Fabian Peter, doc. Ing. PhD.</t>
  </si>
  <si>
    <t>Metalografický rozbor</t>
  </si>
  <si>
    <t>Opracovanie vzoriek tyčí</t>
  </si>
  <si>
    <t>Výroba komponentov</t>
  </si>
  <si>
    <t>P-102-0039/14</t>
  </si>
  <si>
    <t>IRIDIUM LTD, s.r.o., Hraničná 12, 058 01 POPRAD</t>
  </si>
  <si>
    <t>ALUWATT, s.r.o., Drozdia 22, 010 14 Žilina</t>
  </si>
  <si>
    <t>Výroba polotovarov</t>
  </si>
  <si>
    <t>Výroba dištančných krúžkov</t>
  </si>
  <si>
    <t>Realizácia 3D prototypov pri vývoji</t>
  </si>
  <si>
    <t>Brúsenie polotovarov</t>
  </si>
  <si>
    <t>Realizácia prototypov pri vývoji</t>
  </si>
  <si>
    <t>P-102-0053/14</t>
  </si>
  <si>
    <t>Realizácia 3D modelov</t>
  </si>
  <si>
    <t>ROBOTEC,s.r.o., Hlavná 3, 038 52 SUČANY</t>
  </si>
  <si>
    <t>Práce s termovíznou kamerou</t>
  </si>
  <si>
    <t>Bonfiglioli Slovakia, s.r.o., Robotnícka 2129, 017 01 Považská Bystrica</t>
  </si>
  <si>
    <t>Czan Andrej, doc. Ing. PhD.</t>
  </si>
  <si>
    <t>Úprava komponentov</t>
  </si>
  <si>
    <t>Frézovanie a výroba polotovarov</t>
  </si>
  <si>
    <t>Brúsenie a výroba polotovarov</t>
  </si>
  <si>
    <t>Výpočet zaťaženia ložísk prevodovky</t>
  </si>
  <si>
    <t>ZVL SLOVAKIA,a.s., Na stanicu 22, 010 09 Žilina 9</t>
  </si>
  <si>
    <t>Certifikácia ECM</t>
  </si>
  <si>
    <t>P-102-0058/14</t>
  </si>
  <si>
    <t>Railtrans Wagon, s.r.o.,Trnavská cesta 1050, 920 41 Leopoldov</t>
  </si>
  <si>
    <t>Zvolenský Peter, prof. Ing. PhD.</t>
  </si>
  <si>
    <t>Práce, čiernenie, frézovanie, výroba valčekov</t>
  </si>
  <si>
    <t>P-102-0063/14</t>
  </si>
  <si>
    <t>ELDISY Slovakia, s.r.o., Ľ.Štúra 1, 018 41 Dubnica nad Váhom</t>
  </si>
  <si>
    <t>P-102-0065/14</t>
  </si>
  <si>
    <t>Realizácia prototypov, 3D tlač modelov</t>
  </si>
  <si>
    <t>KINEX BEARINGS,a.s., 1.mája 71/36, 014 83 Bytča</t>
  </si>
  <si>
    <t>Mind.ing s.r.o., Medzilaborecká 17, 821 01 Bratislava</t>
  </si>
  <si>
    <t>44751389</t>
  </si>
  <si>
    <t>P-102-0066/14</t>
  </si>
  <si>
    <t>Úprava plastovej krabice</t>
  </si>
  <si>
    <t>Certifikácia funkcií údržby nákl.vozňov</t>
  </si>
  <si>
    <t>P-102-0068/14</t>
  </si>
  <si>
    <t>ŽOS Vrútky, a.s. Dielenská Kružná 2, 038 61 Vrútky</t>
  </si>
  <si>
    <t>P-102-0069/14</t>
  </si>
  <si>
    <t>Výroba - kontakt nerezový</t>
  </si>
  <si>
    <t>P-102-0070/14</t>
  </si>
  <si>
    <t>Práce na dieloch, brúsenie polotovarov</t>
  </si>
  <si>
    <t>P-102-0071/14</t>
  </si>
  <si>
    <t>Opracovanie vzoriek tyčí, výroba dištančných podložiek</t>
  </si>
  <si>
    <t>P-102-0072/14</t>
  </si>
  <si>
    <t>P-102-0073/14</t>
  </si>
  <si>
    <t>Výroba krytov pre tagy, úprava súčiastok</t>
  </si>
  <si>
    <t>Výpočet pre elementy</t>
  </si>
  <si>
    <t>P-102-0074/14</t>
  </si>
  <si>
    <t>Wertheim,s.ro., Kračanská cesta 49, 929 01 Dunajská Streda</t>
  </si>
  <si>
    <t>Kraus Václav, doc. Ing. PhD.</t>
  </si>
  <si>
    <t>P-102-0076/14</t>
  </si>
  <si>
    <t>EMP,s.r.o., M.R.Štefánika 3560/109, 010 01 Žilina</t>
  </si>
  <si>
    <t>Drbúl Mário, Ing. PhD.</t>
  </si>
  <si>
    <t>Meranie profilu</t>
  </si>
  <si>
    <t>Prvá zváračská, a.s., Kopčianska 14, 851 01 Bratislava 5</t>
  </si>
  <si>
    <t>P-102-0079/14</t>
  </si>
  <si>
    <t>Výroba dielov, opracovanie tyčí</t>
  </si>
  <si>
    <t>P-102-0080/14</t>
  </si>
  <si>
    <t>P-102-0081/14</t>
  </si>
  <si>
    <t>P-102-0087/14</t>
  </si>
  <si>
    <t>P-102-0088/14</t>
  </si>
  <si>
    <t>P-102-0089/14</t>
  </si>
  <si>
    <t>P-102-0091/14</t>
  </si>
  <si>
    <t>TECHNOPOL INTERNATIONAL, a.s., Kutlíkova 17, 852 50, Bratislava</t>
  </si>
  <si>
    <t>Realizácia prototypov</t>
  </si>
  <si>
    <t>Realizácia prototypu - smerovka</t>
  </si>
  <si>
    <t>P-102-0094/14</t>
  </si>
  <si>
    <t>RELECON, s.r.o., Eduarda Nécseya 3, 010 08 Žilina</t>
  </si>
  <si>
    <t>LEONI Slovakia, s r.o., Soblahovská 2050, 911 01 TRENČÍN</t>
  </si>
  <si>
    <t>P-102-0095/14</t>
  </si>
  <si>
    <t>P-102-0099/14</t>
  </si>
  <si>
    <t>Návrh technológie a výroba dielov podľa objednávky, opracovanie vzoriek tyčí</t>
  </si>
  <si>
    <t>P-102-0103/14</t>
  </si>
  <si>
    <t>P-102-0104/14</t>
  </si>
  <si>
    <t>Výroba prechodky, vsuviek</t>
  </si>
  <si>
    <t>P-102-0105/14</t>
  </si>
  <si>
    <t>44624841</t>
  </si>
  <si>
    <t>P-102-0108/14</t>
  </si>
  <si>
    <t>P-102-0109/14</t>
  </si>
  <si>
    <t>P-102-0110/14</t>
  </si>
  <si>
    <t>P-102-0111/14</t>
  </si>
  <si>
    <t>Mechanické skúšky ťahom</t>
  </si>
  <si>
    <t>P-102-0112/14</t>
  </si>
  <si>
    <t>ZTS-KABEL, s.r.o., Areál ZTS 924, 018 24 Dubnica nad Váhom</t>
  </si>
  <si>
    <t>Výroba dokumentárneho filmu za účelom propagácie motorist.magazínu</t>
  </si>
  <si>
    <t>P-102-0113/14</t>
  </si>
  <si>
    <t>Rezanie a výroba dielov</t>
  </si>
  <si>
    <t>P-102-0114/14</t>
  </si>
  <si>
    <t>Realizácia prototypov PU dielov poda 3D dát</t>
  </si>
  <si>
    <t>P-102-0115/14</t>
  </si>
  <si>
    <t>IRB Technik, s.r.o., Rudolfa Jašíka 159/10, 958 01 Partizánske</t>
  </si>
  <si>
    <t>Výroba dielov na 3D tlačiarni</t>
  </si>
  <si>
    <t>P-102-0116/14</t>
  </si>
  <si>
    <t>P-102-0120/14</t>
  </si>
  <si>
    <t>Kryt na svetlo kupola - realizácia prototypov</t>
  </si>
  <si>
    <t>P-102-0121/14</t>
  </si>
  <si>
    <t>EMTEST, a.s. Žilina</t>
  </si>
  <si>
    <t>Parametrický výpočet dĺžky remeňa</t>
  </si>
  <si>
    <t>P-102-0126/14</t>
  </si>
  <si>
    <t>Sapietová Alžbeta, doc. Ing. PhD.</t>
  </si>
  <si>
    <t>ZVS IMPEX, a.s., Ľ Štúra 1, 018 41 Dubnica nad Váhom</t>
  </si>
  <si>
    <t>P-102-0128/14</t>
  </si>
  <si>
    <t>Výroba podľa výkresovej dokumentácie</t>
  </si>
  <si>
    <t>P-102-0129/14</t>
  </si>
  <si>
    <t>Meranie zložiek rezných síl</t>
  </si>
  <si>
    <t>MIBA SINTER SLOVAKIA,s.r.o., Nábrežie Oravy 2222, 026 01 Dolný Kubín</t>
  </si>
  <si>
    <t>00694321</t>
  </si>
  <si>
    <t>Výroba dielov, brúsenie polotovarov</t>
  </si>
  <si>
    <t>P-102-0132/14</t>
  </si>
  <si>
    <t>Výroba a rezanie dielov</t>
  </si>
  <si>
    <t>P-102-0135/14</t>
  </si>
  <si>
    <t>P-102-0140/14</t>
  </si>
  <si>
    <t>NEMAK SLOVAKIA,s.r.o., Ladomerská Vieska 394, 965 01 ŽIAR NAD HRONOM</t>
  </si>
  <si>
    <t>Bolibruchová Dana, prof. Ing. PhD.</t>
  </si>
  <si>
    <t>P-102-0142/14</t>
  </si>
  <si>
    <t>Opracovanie a výroba dielov</t>
  </si>
  <si>
    <t>P-102-0143/14</t>
  </si>
  <si>
    <t>P-102-0148/14</t>
  </si>
  <si>
    <t>P-102-0150/14</t>
  </si>
  <si>
    <t>EBECO, s.r.o., Závodná 958, 027 43 Nižná</t>
  </si>
  <si>
    <t>QUAD SLOVAKIA,s.r.o., Dlhá 658/10, 010 09 Žilina</t>
  </si>
  <si>
    <t>P-102-0154/14</t>
  </si>
  <si>
    <t>Brúsenie položiek a výroba</t>
  </si>
  <si>
    <t>P-102-0164/14</t>
  </si>
  <si>
    <t>P-102-0168/14</t>
  </si>
  <si>
    <t>Spracovanie programov na stroj UCV 500 CNC pre opracovanie dielcov</t>
  </si>
  <si>
    <t>P-102-0170/14</t>
  </si>
  <si>
    <t>AVC Raková, a.s., Raková 50, 023 51 RAKOVÁ</t>
  </si>
  <si>
    <t>Osvedčenie subjektu zodpovedného za údržbu</t>
  </si>
  <si>
    <t>P-102-0175/14</t>
  </si>
  <si>
    <t>CONVEY,a.s., Vysoká 16, 811 06 Bratislava</t>
  </si>
  <si>
    <t>Express wagons,a.s., Rusovská cesta 1, 851 01 Bratislava</t>
  </si>
  <si>
    <t>METRANS /Danubia/, a.s., Povodská cesta 18, 929 21 Dunajská Streda</t>
  </si>
  <si>
    <t>Braček Jelenček</t>
  </si>
  <si>
    <t>122/2014-2/1.4.1</t>
  </si>
  <si>
    <t>Produkcia AVD študentov vysokých škôl so zameraním na filmové umenie</t>
  </si>
  <si>
    <t>Luknárová Viera</t>
  </si>
  <si>
    <t>MATKY ( pracovný názov: Požičané deti)</t>
  </si>
  <si>
    <t>130/2014-2/1.4.1</t>
  </si>
  <si>
    <t>Mgr. Grúber Slavomír</t>
  </si>
  <si>
    <t>Magic Moments (Role play)</t>
  </si>
  <si>
    <t>166/2014-2/1.4.1</t>
  </si>
  <si>
    <t>Koncert</t>
  </si>
  <si>
    <t>129/2014-2/1.4.1</t>
  </si>
  <si>
    <t xml:space="preserve">Mgr. Jarošová Emília </t>
  </si>
  <si>
    <t>Proti srsti</t>
  </si>
  <si>
    <t>119/2014-2/1.4.1</t>
  </si>
  <si>
    <t>Mgr.Grúber Slavomír</t>
  </si>
  <si>
    <t>Phari</t>
  </si>
  <si>
    <t>126/2014-2/1.4.1</t>
  </si>
  <si>
    <t>Kvet pre Lumusa</t>
  </si>
  <si>
    <t>162/2014-2/1.4.1</t>
  </si>
  <si>
    <t>Dvere</t>
  </si>
  <si>
    <t>127/2014-2/1.4.1</t>
  </si>
  <si>
    <t>Niečo sa stalo</t>
  </si>
  <si>
    <t>164/2014-2/1.4.1</t>
  </si>
  <si>
    <t>Nuda a iné drogy</t>
  </si>
  <si>
    <t>163/2014-2/1.4.1</t>
  </si>
  <si>
    <t>Vox populi</t>
  </si>
  <si>
    <t>161/2014-2/1.4.1</t>
  </si>
  <si>
    <t>Rumunský masaker</t>
  </si>
  <si>
    <t>128/2014-2/1.4.1</t>
  </si>
  <si>
    <t>Istropolitana Projekt 14</t>
  </si>
  <si>
    <t>MK-3785/2014/4.1.5</t>
  </si>
  <si>
    <t>podprogram 4.1 Divadlo a tanec (profesionálne kultúrne aktivity)</t>
  </si>
  <si>
    <t>doc. Waradzinová Svetlana</t>
  </si>
  <si>
    <t>Kultúra profesionálne</t>
  </si>
  <si>
    <t>MK-3779/2014/4.4.5</t>
  </si>
  <si>
    <t>podprogram 4.4 Medziodborové profesionálne kultúrne aktivity (podujatia, ktoré sú súhrnom viacerých druhov umenia)</t>
  </si>
  <si>
    <t>Eduard Kudláč/dum spiro</t>
  </si>
  <si>
    <t>MK-3782/2014/4.1.1</t>
  </si>
  <si>
    <t>Palculienka a Janko Hraško</t>
  </si>
  <si>
    <t>MK-3781/2014/4.1.1</t>
  </si>
  <si>
    <t>Teoretické analýzy v tanečnom umení</t>
  </si>
  <si>
    <t>MK-3558/2014/4.1.4</t>
  </si>
  <si>
    <t>Mgr. art. Ivica Liszkayová, PhD.</t>
  </si>
  <si>
    <t>Tanečný kongres 2014 - TANEC.SK</t>
  </si>
  <si>
    <t>MK-3556/2014/4.1.5</t>
  </si>
  <si>
    <t>doc. Marta Poláková, ArtD.</t>
  </si>
  <si>
    <t>Aximatické lákadlo - predstavenie študentov Katedry tanečnej tvorby HTF VŠMU</t>
  </si>
  <si>
    <t>MK-3557/2014/4.1.1</t>
  </si>
  <si>
    <t>W. A. Mozart: Figarova svadba</t>
  </si>
  <si>
    <t>MK-35997/2014/4.1.1</t>
  </si>
  <si>
    <t>Mgr. art. Vladimír Sirota</t>
  </si>
  <si>
    <t>12. ročník medzinárodného muzikologického seminára Prezentácie - konfrontácie</t>
  </si>
  <si>
    <t>MK-2738/2014/4.2.5</t>
  </si>
  <si>
    <t>podprogram 4.2 Hudba (profesionálne kultúrne aktivity)</t>
  </si>
  <si>
    <t>prof. PhDr. Eva Ferková, PhD.</t>
  </si>
  <si>
    <t>Orfeus 2014</t>
  </si>
  <si>
    <t>MK-2739/2014/4.2.2</t>
  </si>
  <si>
    <t>Mgr. art. Lucia Papanetzová, ArtD.</t>
  </si>
  <si>
    <t>Koncert symfonického orchestra</t>
  </si>
  <si>
    <t>MK-3600/2014/4.2.2</t>
  </si>
  <si>
    <t>Zabuchnutí 2</t>
  </si>
  <si>
    <t>2013vu005</t>
  </si>
  <si>
    <t>http://www.nadaciatatrabanky.sk/index.php/grantove-programy/viac-umenia/</t>
  </si>
  <si>
    <t>Grantový program Viac umenia 2013</t>
  </si>
  <si>
    <t>Mgr. Jana Keeble</t>
  </si>
  <si>
    <t>Braček jelenček</t>
  </si>
  <si>
    <t>2014vu003</t>
  </si>
  <si>
    <t>Grantový program Viac umenia 2014</t>
  </si>
  <si>
    <t>2014vu009</t>
  </si>
  <si>
    <t>ME AND MY I ARE BOTH MINE</t>
  </si>
  <si>
    <t>2014vu011</t>
  </si>
  <si>
    <t>Why we believe - Prečo veríme</t>
  </si>
  <si>
    <t>2014vu014</t>
  </si>
  <si>
    <t>Opera pod mostom</t>
  </si>
  <si>
    <t>2014vu048</t>
  </si>
  <si>
    <t>prof. Jevgenij Iršai, PhD.</t>
  </si>
  <si>
    <t>Prehliadka mladých skladateľov 2015</t>
  </si>
  <si>
    <t>2014vu051</t>
  </si>
  <si>
    <t>Cyklus tvorivých dielní hereckých techník</t>
  </si>
  <si>
    <t>2014vu024</t>
  </si>
  <si>
    <t>Istropolitana Box Projekt</t>
  </si>
  <si>
    <t>2013vu034</t>
  </si>
  <si>
    <t>SLSPvs14_05</t>
  </si>
  <si>
    <t>http://www.nadaciapontis.sk/clanky/grantove-vyzvy</t>
  </si>
  <si>
    <t>Študentský festival súčasnej hudby ORFEUS 2014</t>
  </si>
  <si>
    <t>0514_101 Granty</t>
  </si>
  <si>
    <t>Granty 2014</t>
  </si>
  <si>
    <t>Áčko festival 2014</t>
  </si>
  <si>
    <t>52/2014/0212</t>
  </si>
  <si>
    <t>http://www.staremesto.sk/data/MediaLibrary/25/25183/Dotacie_schvalene_2014_09_23.pdf</t>
  </si>
  <si>
    <t>Dotácie oblasť kultúry</t>
  </si>
  <si>
    <t>Mestská časť Bratislava - Staré mesto</t>
  </si>
  <si>
    <t>Istropolitana projekt 2014 (medzinárodný súťažný festival divadelných vysokých škôl)</t>
  </si>
  <si>
    <t>113/VŠMU/2014</t>
  </si>
  <si>
    <t>http://www.region-bsk.sk/clanok/dotacie-rok-2014.aspx</t>
  </si>
  <si>
    <t>kultúrne/športové podujatia a vzdelávanie</t>
  </si>
  <si>
    <t>Zachráň si svojho Afričana</t>
  </si>
  <si>
    <t>SAMRSú2013/RVú01/07</t>
  </si>
  <si>
    <t>http://www.slovakaid.sk/sk</t>
  </si>
  <si>
    <t>program SLOVAKAID</t>
  </si>
  <si>
    <t>Slovenská agentúra pre medzinárodnú rozvojovú spoluprácu</t>
  </si>
  <si>
    <t>Portréty vedcov</t>
  </si>
  <si>
    <t>0337/FTF/2013</t>
  </si>
  <si>
    <t>http://www.cvtisr.sk/cvti-sr-vedecka-kniznica/o-cvti-sr/verejne-obstaravanie.html?page_id=573</t>
  </si>
  <si>
    <t xml:space="preserve">zmluva o vzájomnej spolupráci </t>
  </si>
  <si>
    <t>Centrum vedecko-technických informácií SR</t>
  </si>
  <si>
    <t>doc. Oparty Ján, ArtD.</t>
  </si>
  <si>
    <t>A predsa sa točí!</t>
  </si>
  <si>
    <t>ZM2004020</t>
  </si>
  <si>
    <t>zmluva o spolupráci pri výrobe AVD</t>
  </si>
  <si>
    <t>Rozhlas a televízia Slovenska</t>
  </si>
  <si>
    <t>Humeria</t>
  </si>
  <si>
    <t>545743-EM-1-2013-1-EE-ERA MUNDUS-EMA21</t>
  </si>
  <si>
    <t>Erasmus MUNDUS</t>
  </si>
  <si>
    <t>Tallin University</t>
  </si>
  <si>
    <t>Erasmus - Mobilita študentov a zamestnancov VŠ</t>
  </si>
  <si>
    <t>13201-1034/BRATISL05</t>
  </si>
  <si>
    <t>Program LLP Erasmus</t>
  </si>
  <si>
    <t>Mgr. Cápová Helena</t>
  </si>
  <si>
    <t>Erasmus+ - Mobilita študentov a zamestnancov VŠ</t>
  </si>
  <si>
    <t>2014-1-SK01-KA103-000113</t>
  </si>
  <si>
    <t>Istropolitana Project is seeking... young Visegrad generation themes!</t>
  </si>
  <si>
    <t>Internatinal Visegrad Fund</t>
  </si>
  <si>
    <t>Dokumentárny film pred a po roku 1989 v krajinách V4</t>
  </si>
  <si>
    <t>doc. Ridzoňová Mária</t>
  </si>
  <si>
    <t xml:space="preserve">Development of higher education and society by creating a collaborative environment in the field of arts and media through regional student partnershio in production of audio/video content. 
(Medzinárodná spolupráca v Balkánskom regióne)
</t>
  </si>
  <si>
    <t>544108-TEMPUS-1-2013-1-RS-TEMPUS-JPHES</t>
  </si>
  <si>
    <t>University of Arts in Belgrade</t>
  </si>
  <si>
    <t>Mgr. art. Gyárfáš Matej ArtD. , doc. Szomolányi Anton ArtD., prof. Labík Ľudovít ArtD. , prof. Hardoš Jozef, ArtD., Mgr. Keeble Jana</t>
  </si>
  <si>
    <t>American music at a concert of the Symphony Orchestra of the Academy of Performing Arts to be presented to public on March 18 at the Slovak Philharmonic Hall</t>
  </si>
  <si>
    <t>SLO10014GR022</t>
  </si>
  <si>
    <t>Grant</t>
  </si>
  <si>
    <t>Embassy of the USA, Bratislava</t>
  </si>
  <si>
    <t>Mgr. Sirota Vladimír</t>
  </si>
  <si>
    <t>Education, Audiovisual and Culture Executive Agency, European Commission</t>
  </si>
  <si>
    <t>2013-4077/001-001</t>
  </si>
  <si>
    <t>A predsa sa animuje!</t>
  </si>
  <si>
    <t>591/2014-4/3.1</t>
  </si>
  <si>
    <t>Edičná činnosť</t>
  </si>
  <si>
    <t>Doc. Eva Gubčová, ArtD.</t>
  </si>
  <si>
    <t>http://www.avf.sk/vyzvy/challengesarchive/challenge42014.aspx</t>
  </si>
  <si>
    <t>Monografia Dokumentárny film v krajinách Vyšehradskej štvorky</t>
  </si>
  <si>
    <t>592/2014-4/3.1</t>
  </si>
  <si>
    <t xml:space="preserve">Doc. Ridzoňová - Ferenčuhová, PhD. </t>
  </si>
  <si>
    <t>Nový slovenský film: produkčné, estetické, distribučné a kritické východiská</t>
  </si>
  <si>
    <t>338/2014-4/3.1</t>
  </si>
  <si>
    <t>Doc. Mišíková Katarína, PhD.</t>
  </si>
  <si>
    <t>Festival študentských filmov Áčko 2014 - 18. ročník</t>
  </si>
  <si>
    <t>1691/2014-1/2.2</t>
  </si>
  <si>
    <t>Verejné kultúrne podujatia s účasťou audiovizuálnych diel v Slovenskej republike</t>
  </si>
  <si>
    <t>Účasť Divadelnej fakulty Vysokej školy múzických umení v Bratislave na festivale Zlomvaz 2014 v Prahe a intenzívna celoročná česko-slovenská spolupráca, prezentácia slovenského umenia v Českej republike</t>
  </si>
  <si>
    <t>MK-7756/2014/5.1</t>
  </si>
  <si>
    <t>Prezentácia umenia a kultúry v zahraničí</t>
  </si>
  <si>
    <t>Kocman, Ján, doc.</t>
  </si>
  <si>
    <t>http://www.culture.gov.sk/vdoc/688/5-pro-slovakia-233.html</t>
  </si>
  <si>
    <t>Účasť inscenácie Divadelnej fakulty Vysokej školy múzických umení v Bratislave - Macbeth: Hra o bastardoch na medzinárodnom festivale divadelných škôl SETKÁNÍ/ENCOUNTER 2014 v Brne a spolupráca DF VŠMU a JAMU v roku 2014</t>
  </si>
  <si>
    <t>MK-7754/2014/5.1</t>
  </si>
  <si>
    <t>Účasť Divadelnej fakulty Vysokej školy múzických umení v Bratislave na medzinárodnom festivale divadelných škôl Traverses 2014 v Nancy, Francúzsko</t>
  </si>
  <si>
    <t>MK-7757/2014/5.1</t>
  </si>
  <si>
    <t>Prezentácia spoličného projektu Búrka na medzinárodnom festivael Loutkokaz v Osijeku, Chorvátsko</t>
  </si>
  <si>
    <t>MK-7760/2014/5.1</t>
  </si>
  <si>
    <t>Prezentácia Filmovej a Televíznej Fakulty VŠMU, Ateliéru animovanej tvorby na Medzinárodnom filmovom festivale ANIFILM v Třeboni v Českej Republike, prehĺbenie kultúrnej spolupráce.</t>
  </si>
  <si>
    <t>MK-7788/2014/5.1</t>
  </si>
  <si>
    <t>VEGA - BV*</t>
  </si>
  <si>
    <t>KEGA - BV*</t>
  </si>
  <si>
    <t>APVV - BV**</t>
  </si>
  <si>
    <t>Celkové príjmy od subjektov verejnej správy</t>
  </si>
  <si>
    <t>Celkový súčet</t>
  </si>
  <si>
    <t>* Údaje sú z podkladov MŠVVaŠ SR, tak ako dotácie odišli na účty VVŠ dotačnými zmluvami, resp. ich dodatkami, kde sú súčasne zohľadnené aj vratky a prípadné presuny na spolupracujúce pracoviská z iných VVŠ.</t>
  </si>
  <si>
    <t>Priezvisko, meno a tituly zodpovedného riešiteľa projektu</t>
  </si>
  <si>
    <t>Názov pracoviska, na ktorom sa projekt riešil - riešitelia</t>
  </si>
  <si>
    <t>Výška finančných prostriedkov v kategórii BV v období od 1.1. do 31.12.2014</t>
  </si>
  <si>
    <t>Výška finančných prostriedkov v kategórii KV v období od 1.1. do 31.12.2014</t>
  </si>
  <si>
    <t>Charakter grantov</t>
  </si>
  <si>
    <t>A/N</t>
  </si>
  <si>
    <t>Komentár MŠVVaŠ SR</t>
  </si>
  <si>
    <t>Lipid droplets as dynamic organelles of fat deposition and release: Translational research towards human disease</t>
  </si>
  <si>
    <t>DO7RP-0004-08</t>
  </si>
  <si>
    <t>DO7RP-2008</t>
  </si>
  <si>
    <t>Mgr. Daniela Gašperíková, CSc.</t>
  </si>
  <si>
    <t>Ústav experimentálnej endokrinológie SAV</t>
  </si>
  <si>
    <t>NULL</t>
  </si>
  <si>
    <t>Intelligent information system supporting observation, searching and detection for security of citizens in urban environment</t>
  </si>
  <si>
    <t>DO7RP-0005-09</t>
  </si>
  <si>
    <t>DO7RP-2009</t>
  </si>
  <si>
    <t>doc. Ing. Ľubomír Doboš, PhD.</t>
  </si>
  <si>
    <t>Early Recognition, Monitoring and Integrated Management  of Emerging, New Technology Related Risks</t>
  </si>
  <si>
    <t>DO7RP-0019-08</t>
  </si>
  <si>
    <t>doc. Ing. Hana Pačaiová, PhD.</t>
  </si>
  <si>
    <t>Technická univerzita v Košiciach - Strojnícka fakulta TUKE</t>
  </si>
  <si>
    <t>Slovenská zdravotnícka univerzita v Bratislave</t>
  </si>
  <si>
    <t>Protecting the food chain from prions: shaping European priorities through basic and applied research</t>
  </si>
  <si>
    <t>DO7RP-0003-10</t>
  </si>
  <si>
    <t>DO7RP-2010</t>
  </si>
  <si>
    <t>MUDr. Eva Mitrová, DrSc.</t>
  </si>
  <si>
    <t>Comparative Analysis of Factor Markets for Agriculture across the Member States</t>
  </si>
  <si>
    <t>DO7RP-0018-10</t>
  </si>
  <si>
    <t>doc. Ing. Ján Pokrivčák, PhD.</t>
  </si>
  <si>
    <t>European Media Policies Revisited: Valuing and Reclaiming Free and Independent Media in Contemporary Democratic Systems</t>
  </si>
  <si>
    <t>DO7RP-0022-10</t>
  </si>
  <si>
    <t>Andrej Školkay, PhD.</t>
  </si>
  <si>
    <t>Škola komunikácie a médií, n.o.</t>
  </si>
  <si>
    <t xml:space="preserve">Meeting the Materials and Manufacturing Challenge for Ultra High Efficiency PF Power Plants with CCS </t>
  </si>
  <si>
    <t>DO7RP-0023-10</t>
  </si>
  <si>
    <t>Ing. Peter  Brziak, PhD.</t>
  </si>
  <si>
    <t>Výskumný ústav zváračský - Priemyselný inštitút SR</t>
  </si>
  <si>
    <t>New drugs targeting influenza virus polymerase</t>
  </si>
  <si>
    <t>DO7RP-0025-10</t>
  </si>
  <si>
    <t>RNDr. Eva Varečková, DrSc.</t>
  </si>
  <si>
    <t>Virologický ústav SAV</t>
  </si>
  <si>
    <t>Ecological Function and Biodiverzity Indicators in European Soils</t>
  </si>
  <si>
    <t>DO7RP-0006-11</t>
  </si>
  <si>
    <t>DO7RP-2011</t>
  </si>
  <si>
    <t>Mgr. Tatiana Kluvánková-Oravská, PhD.</t>
  </si>
  <si>
    <t>Ústav ekológie lesa SAV</t>
  </si>
  <si>
    <t>More Medicines for Tuberculosis</t>
  </si>
  <si>
    <t>doc. RNDr. Katarína Mikušová, PhD.</t>
  </si>
  <si>
    <t>Univerzita Komenského v Bratislave - Prírodovedecká fakulta</t>
  </si>
  <si>
    <t>Virtual Enterprises by Networked Interoperability Services</t>
  </si>
  <si>
    <t>DO7RP-0020-11</t>
  </si>
  <si>
    <t>doc. Ing. Ladislav Hluchý, CSc.</t>
  </si>
  <si>
    <t>Ústav informatiky SAV</t>
  </si>
  <si>
    <t>GaN-based normally-off high power switching  transistors for efficient power converters</t>
  </si>
  <si>
    <t>DO7RP-0021-11</t>
  </si>
  <si>
    <t>Ing. Jan Kuzmik, DrSc.</t>
  </si>
  <si>
    <t>Elektrotechnický ústav SAV</t>
  </si>
  <si>
    <t>Efficient Systems and Propulsion for Small Aircraft</t>
  </si>
  <si>
    <t>DO7RP-0023-11</t>
  </si>
  <si>
    <t>Technická univerzita v Košiciach - Letecká fakulta TUKE</t>
  </si>
  <si>
    <t>Univerzita Pavla Jozefa Šafárika v Košiciach</t>
  </si>
  <si>
    <t>EVALUATING THE IMPACT OF STRUCTURAL POLICIES ON HEALTH INEQUALITIES AND THEIR SOCIAL DETERMINANTS AND FOSTERING CHANGE</t>
  </si>
  <si>
    <t>DO7RP-0024-11</t>
  </si>
  <si>
    <t>doc. Mgr. Andrea  Madarasová Gecková, PhD.</t>
  </si>
  <si>
    <t>Establishing the basic science and technology for Iron-based Superconducting Electronics Applications</t>
  </si>
  <si>
    <t>DO7RP-0026-11</t>
  </si>
  <si>
    <t>prof. RNDr. Andrej Plecenik, DrSc.</t>
  </si>
  <si>
    <t xml:space="preserve">Increasing Resilience in Surveillance Societies </t>
  </si>
  <si>
    <t>DO7RP-0027-11</t>
  </si>
  <si>
    <t>doc. Mgr. Erik Láštic, PhD.</t>
  </si>
  <si>
    <t>Univerzita Komenského v Bratislave - Filozofická fakulta UK</t>
  </si>
  <si>
    <t>Integrated Quantum Information Technology</t>
  </si>
  <si>
    <t>DO7RP-0032-11</t>
  </si>
  <si>
    <t>doc. RNDr. Miroslav Grajcar, DrSc.</t>
  </si>
  <si>
    <t>Behavioral Modeling for Security in Airports</t>
  </si>
  <si>
    <t>DO7RP-0033-11</t>
  </si>
  <si>
    <t>prof. Ing. Antonín Kazda, CSc.</t>
  </si>
  <si>
    <t>Exploring the Future of Global Food and Nutrition Security</t>
  </si>
  <si>
    <t>DO7RP-0034-11</t>
  </si>
  <si>
    <t>Innovative Technologies and Concepts for the Intelligent Deep Mine of the Future</t>
  </si>
  <si>
    <t>DO7RP-0037-11</t>
  </si>
  <si>
    <t>doc. Ing. Ján Spišák, PhD.</t>
  </si>
  <si>
    <t>Anticorruption Policies Revisited. Global Trends and European Responses to the Challenge of Corruption</t>
  </si>
  <si>
    <t>DO7RP-0039-11</t>
  </si>
  <si>
    <t>Slovenská technická univerzita v Bratislave</t>
  </si>
  <si>
    <t>SMArt systems Co-design</t>
  </si>
  <si>
    <t>DO7RP-0040-11</t>
  </si>
  <si>
    <t>Computational studies of wall interactions with plasma components: Molecular modelling</t>
  </si>
  <si>
    <t>prof. RNDr. Ivan Černušák, DrSc.</t>
  </si>
  <si>
    <t>Univerzita Komenského v Bratislave - Prírodovedecká fakulta UK</t>
  </si>
  <si>
    <t>4. 1. 1. Depth profiling radiation induced defect concentration in DEMO structural materials using Pulsed Low Energy Positron System (PLEPS) - II; WP-MAT Positron annihilation study of vacancy type defects induced by He ion implantation in selected ODS FS</t>
  </si>
  <si>
    <t>DO7RP-0005-12</t>
  </si>
  <si>
    <t>DO7RP-2012</t>
  </si>
  <si>
    <t>Clinical Development of Nitisinone for Alkaptonuria</t>
  </si>
  <si>
    <t>DO7RP-0013-12</t>
  </si>
  <si>
    <t>Mgr. Andrea Zaťková, PhD.</t>
  </si>
  <si>
    <t>Ústav molekulárnej fyziológie a genetiky SAV</t>
  </si>
  <si>
    <t>Memory, Youth, Political Legacy and Civic Engagement</t>
  </si>
  <si>
    <t>DO7RP-0017-12</t>
  </si>
  <si>
    <t>prof. Mgr. Ladislav Macháček, CSc.</t>
  </si>
  <si>
    <t>Superconducting, reliable, lightweight, and more powerful offshore wind turbine</t>
  </si>
  <si>
    <t>DO7RP-0020-12</t>
  </si>
  <si>
    <t>Ing. Pavol Kováč, DrSc.</t>
  </si>
  <si>
    <t>Simulators and Interfaces with Quantum Systems</t>
  </si>
  <si>
    <t>DO7RP-0024-12</t>
  </si>
  <si>
    <t>prof. RNDr. Vladimír Bužek, DrSc.</t>
  </si>
  <si>
    <t>Fyzikálny ústav SAV</t>
  </si>
  <si>
    <t>The Community Based Comprehensive Recovery</t>
  </si>
  <si>
    <t>DO7RP-0025-12</t>
  </si>
  <si>
    <t>doc. Ing. Jozef Ristvej, PhD.</t>
  </si>
  <si>
    <t>Assessing and Monitoring the Impacts of Genetically modified plants on Agro-ecosystems</t>
  </si>
  <si>
    <t>DO7RP-0029-12</t>
  </si>
  <si>
    <t>LASERLAB-EUROPE - The integrated initiative of European Laser Infrastructures III</t>
  </si>
  <si>
    <t>DO7RP-0031-12</t>
  </si>
  <si>
    <t>RNDr. Dušan Chorvát, PhD.</t>
  </si>
  <si>
    <t>Medzinárodné laserové centrum</t>
  </si>
  <si>
    <t>Geometrické reprezentácie a symetrie grafov, máp a iných diskrétnych štruktúr s aplikáciami vo vede</t>
  </si>
  <si>
    <t>ESF-EC-0009-10</t>
  </si>
  <si>
    <t>ESF-EC-2010</t>
  </si>
  <si>
    <t>prof. RNDr. Martin Škoviera, PhD.</t>
  </si>
  <si>
    <t>Slovenská technická univerzita v Bratislave - Stavebná fakulta STU</t>
  </si>
  <si>
    <t>Matematický ústav SAV</t>
  </si>
  <si>
    <t>SK-AT-2012</t>
  </si>
  <si>
    <t>prof. Ing. Justín Murín, DrSc.</t>
  </si>
  <si>
    <t>Institut für Mechanik der Werkstoffe und Strukturen TUWIEN</t>
  </si>
  <si>
    <t>prof. RNDr. Dušan Plašienka, DrSc.</t>
  </si>
  <si>
    <t>Montanuniversität Leoben, Department Angewandte Geowissenschaften und Geophysik, Prospektion und Angewandte Sedimentologie</t>
  </si>
  <si>
    <t>Diagnostika plazmy slnečnej atmosféry ovplyvnenej prechodom EIT vĺn a erupciami.</t>
  </si>
  <si>
    <t>SK-AT-0003-12</t>
  </si>
  <si>
    <t>Mgr. Peter Gömöry, PhD.</t>
  </si>
  <si>
    <t>Astronomický ústav SAV</t>
  </si>
  <si>
    <t>Institute for physics/IGAM, Karl-Franzens Universität Graz</t>
  </si>
  <si>
    <t>Funkcie zachovávajúce rovnomerné rozdelenie a extrémne hodnoty integrálov cez kopule</t>
  </si>
  <si>
    <t>SK-AT-0005-12</t>
  </si>
  <si>
    <t>doc. RNDr. Oto Strauch, DrSc.</t>
  </si>
  <si>
    <t>Technická Univerzita v Grazy</t>
  </si>
  <si>
    <t>prof. RNDr. Michal Zeman, DrSc.</t>
  </si>
  <si>
    <t>Lekárska univerzita vo Viedni</t>
  </si>
  <si>
    <t>doc. Ing. Vladimír Šály,</t>
  </si>
  <si>
    <t>Fakulta fyziky univerzity Viedeň</t>
  </si>
  <si>
    <t>Diagnostika tumorových markerov pomocou atómovej silovej spektroskopie a DNA aptamérov</t>
  </si>
  <si>
    <t>SK-AT-0009-12</t>
  </si>
  <si>
    <t>prof. RNDr. Tibor Hianik, DrSc.</t>
  </si>
  <si>
    <t>Biofyzikálny ústav, Univerzita J. Keplera, Linz</t>
  </si>
  <si>
    <t>Štúdium vlastností fotonických prvkov pomocou rôznych návrhových prostriedkov</t>
  </si>
  <si>
    <t>SK-AT-0011-12</t>
  </si>
  <si>
    <t>prof. Ing. František Uherek, PhD.</t>
  </si>
  <si>
    <t>Fachhochschule Vorarlberg GmbH</t>
  </si>
  <si>
    <t>Paneurópska vysoká škola</t>
  </si>
  <si>
    <t>Paralelné algoritmy a softvér pre programovateľné grafické procesory a bezdrôtové senzorové siete</t>
  </si>
  <si>
    <t>SK-AT-0020-12</t>
  </si>
  <si>
    <t>prof. Ing. Peter Farkaš, DrSc.</t>
  </si>
  <si>
    <t>Technische Universität Wien, Institute of Telecommunications</t>
  </si>
  <si>
    <t>Implementácia modelu nanometrologického riadenia procesu pre hodnotenie kvality reznej časti nástroja pri presnom obrábaní</t>
  </si>
  <si>
    <t>SK-AT-0021-12</t>
  </si>
  <si>
    <t>prof. Ing. Ildiko Maňková, CSc.</t>
  </si>
  <si>
    <t>University of Technology Vienna</t>
  </si>
  <si>
    <t>Antické grécke kultúrne dedičstvo v oblasti stredného Dunaja v 15. a 16. storočí</t>
  </si>
  <si>
    <t>SK-AT-0022-12</t>
  </si>
  <si>
    <t>prof. PhDr. Daniel Škoviera, PhD.</t>
  </si>
  <si>
    <t>Österreichische Akademie der Wissenschaften</t>
  </si>
  <si>
    <t>Trnavská univerzita v Trnave - Filozofická fakulta TVU</t>
  </si>
  <si>
    <t>Pokročilá výučba softvérového inžinierstva - metódy a nástroje</t>
  </si>
  <si>
    <t>SK-AT-0024-12</t>
  </si>
  <si>
    <t>Ing. Csaba Szabó, PhD.</t>
  </si>
  <si>
    <t>Alpen-Adria-Universität Klagenfurt, Fakultät für Technische Wissenschaften, Institut für Informatik-Systeme,  Software Engineering and Soft Computing</t>
  </si>
  <si>
    <t>Rýchlosť syntézy izoprénu v ľudskom tele</t>
  </si>
  <si>
    <t>SK-AT-0025-12</t>
  </si>
  <si>
    <t>doc. RNDr. Viktor Witkovský, CSc.</t>
  </si>
  <si>
    <t>Ústav merania SAV</t>
  </si>
  <si>
    <t>Institut für Atemgasanalytik, Österreichische Akademie der Wissenschaften</t>
  </si>
  <si>
    <t>Elektrónová štruktúra koordinačných zlúčenín II</t>
  </si>
  <si>
    <t>SK-AT-0027-12</t>
  </si>
  <si>
    <t>Ing. Marek Fronc, PhD.</t>
  </si>
  <si>
    <t>Inštitút anorganickej chémie Viedeňskej univerzity</t>
  </si>
  <si>
    <t>Spoločné riešenie vývoja cereálnych výrobkov so zdraviu prospešnými vlastnosťami - hodnotenie z hľadiska kvality a bezpečnosti</t>
  </si>
  <si>
    <t>SK-AT-0029-12</t>
  </si>
  <si>
    <t>Ing. Zuzana Ciesarová, CSc.</t>
  </si>
  <si>
    <t>Národné poľnohospodárske a potravinárske centrum</t>
  </si>
  <si>
    <t>STUVITAL, s. r. o.</t>
  </si>
  <si>
    <t>Graz University of Technology</t>
  </si>
  <si>
    <t>Interakcia povrchu berýliovej a volfrámovej steny s plynmi v podmienkach fúzneho reaktora</t>
  </si>
  <si>
    <t>SK-AT-0030-12</t>
  </si>
  <si>
    <t>prof. RNDr. Ján Urban, DrSc.</t>
  </si>
  <si>
    <t>Ústav ionovej a aplikovanej fyziky, Univerzita Innsbruck</t>
  </si>
  <si>
    <t>Tvorba nanoštruktúr v hliníkových a horčíkových zliatinách intenzívnou plastickou deformáciou</t>
  </si>
  <si>
    <t>SK-CN-0002-12</t>
  </si>
  <si>
    <t>SK-CN-2012</t>
  </si>
  <si>
    <t>doc. Ing. Tibor Donič, PhD.</t>
  </si>
  <si>
    <t>Žilinská univerzita v Žiline - Strojnícka fakulta ŽU</t>
  </si>
  <si>
    <t>Technologická Univerzita Lanzhou</t>
  </si>
  <si>
    <t>Transformácia tvaroslovných znakov historického nábytku v súčasnej dizajnérskej tvorbe.</t>
  </si>
  <si>
    <t>SK-CN-0006-12</t>
  </si>
  <si>
    <t>doc. Mgr.Art. Marián Ihring, ArtD.</t>
  </si>
  <si>
    <t>Technická univerzita vo Zvolene - Drevárska fakulta TUZVO</t>
  </si>
  <si>
    <t>Pekingská lesnícka univerzita</t>
  </si>
  <si>
    <t>Inovatívne metódy monitoringu lesných požiarov a mapovania zmien stavu lesov prostriedkami diaľkového prieskumu Zeme</t>
  </si>
  <si>
    <t>SK-CN-0008-12</t>
  </si>
  <si>
    <t>Ing. Tomáš Bucha, PhD.</t>
  </si>
  <si>
    <t>Národné lesnícke centrum</t>
  </si>
  <si>
    <t>Chinese Academy of Forestry, Institute of Forest Resources Information Techniques</t>
  </si>
  <si>
    <t>Grupy symetrií máp</t>
  </si>
  <si>
    <t>SK-CN-0009-12</t>
  </si>
  <si>
    <t>prof.  Roman Nedela, DrSc.</t>
  </si>
  <si>
    <t>Capital Normal University Beijing</t>
  </si>
  <si>
    <t>Integrácia supravodivých a manganitových vrstiev a štruktúr na polovodičových podložkách</t>
  </si>
  <si>
    <t>SK-CN-0012-12</t>
  </si>
  <si>
    <t>Ing. Štefan Chromik, DrSc.</t>
  </si>
  <si>
    <t>Inštitút fyziky, Čínska akadémia vied</t>
  </si>
  <si>
    <t>prof. RNDr. Alexander Lux, CSc.</t>
  </si>
  <si>
    <t>Center for Agricultural Resources Research, CAS</t>
  </si>
  <si>
    <t>Botanický ústav SAV</t>
  </si>
  <si>
    <t>doc. RNDr. Ján Vlčko, CSc.</t>
  </si>
  <si>
    <t>Univerzita Sun Yat-sen</t>
  </si>
  <si>
    <t>Potenciály akumulácie živín a uhlíka v poľnohospodárskych pôdach ako produkčný i environmentálny problém</t>
  </si>
  <si>
    <t>SK-CN-0022-12</t>
  </si>
  <si>
    <t>Ing. Stanislav Torma, PhD.</t>
  </si>
  <si>
    <t>Severozápadná poľnohospodárska univerzita, Shaanxi</t>
  </si>
  <si>
    <t>Fyzikálno-chemická analýza fluoridových taveninových systémov pre elektrolytické vylučovanie kremíka pre fotovoltaické aplikácie</t>
  </si>
  <si>
    <t>SK-CN-0029-12</t>
  </si>
  <si>
    <t>Ing. Fratišek Šimko, PhD.</t>
  </si>
  <si>
    <t>Ústav anorganickej chémie SAV</t>
  </si>
  <si>
    <t>Northeastern University (Shenyang, China)</t>
  </si>
  <si>
    <t>Minimalizácia a valorizácia kvapalných odpadov pomocou viacrozmerných hierarchických kompozitov na prírodnej báze</t>
  </si>
  <si>
    <t>prof. Ing. Eva Chmielewská, PhD.</t>
  </si>
  <si>
    <t>Prírodovedecká fakulta Univerzity Komenského v Bratislave - Prírodovedecká fakulta Univerzity Komenského v Bratislave</t>
  </si>
  <si>
    <t>School of Environmental Science and Engineering Shanghai Jiaotong University</t>
  </si>
  <si>
    <t>Determinácia genotypov pšenice na abiotické stresy  ako odpoveď na globálne otepľovanie pre ich využitie vo výžive a poľnohospodárstva</t>
  </si>
  <si>
    <t>SK-CN-0034-12</t>
  </si>
  <si>
    <t>Ing. Pavol HAUPTVOGEL, PhD.</t>
  </si>
  <si>
    <t>Národné poľnohospodárske a potravinárske centrum - Výskumný ústav rastlinnej výroby</t>
  </si>
  <si>
    <t>Ústav genetiky a experimentálnej biológie Čínskej akadémie vied</t>
  </si>
  <si>
    <t>Výskum a vývoj ekologických prídavných materiálov pre opravy poškodených komponentov vo výrobnom priemysle</t>
  </si>
  <si>
    <t>SK-CN-0037-12</t>
  </si>
  <si>
    <t>Ing. Peter Brziak, PhD.</t>
  </si>
  <si>
    <t>Harbin Welding Institute of China Academy of Machinery Science and Technology</t>
  </si>
  <si>
    <t xml:space="preserve">Algoritmické a štrukturálne aspekty pre varianty stabilných párovaní  </t>
  </si>
  <si>
    <t>SK-GR-0005-11</t>
  </si>
  <si>
    <t>SK-GR-2011</t>
  </si>
  <si>
    <t>prof. RNDr. Katarína Cechlárová, CSc.</t>
  </si>
  <si>
    <t>Athens University of  Economics and Business, Research Centre</t>
  </si>
  <si>
    <t>Technological Educational Institute of Athens</t>
  </si>
  <si>
    <t>Vývoj biosenzorov na priamu detekciu toxických látok v potravinách</t>
  </si>
  <si>
    <t>SK-GR-0006-11</t>
  </si>
  <si>
    <t>Univerzita Atény</t>
  </si>
  <si>
    <t>Heteroštruktúry na báze InN pre vysoko-frekvenčné tranzistory</t>
  </si>
  <si>
    <t>SK-GR-0007-11</t>
  </si>
  <si>
    <t>Ing. Kuzmik Jan, DrSc.</t>
  </si>
  <si>
    <t>Institute of Electronic Structures and Laser, FORTH</t>
  </si>
  <si>
    <t>Fotoaktivita nanoštruktúr anatasu s exponovanými rovinami {001}</t>
  </si>
  <si>
    <t>SK-GR-0020-11</t>
  </si>
  <si>
    <t>doc. Ing. Dana Dvoranová, PhD.</t>
  </si>
  <si>
    <t>NCSR Demokritos, Institute of Materials Science, Nanofunctional and Nanocomposite Materials Lab.</t>
  </si>
  <si>
    <t>Vývoj a kalibrácia kozmických instrumentov pre nové kozmické misie SPEKTR-R a  RESONANCE – analýza prvých dát</t>
  </si>
  <si>
    <t>SK-GR-0023-11</t>
  </si>
  <si>
    <t>prof. Ing. Karel Kudela, DrSc.</t>
  </si>
  <si>
    <t>Ústav experimentálnej fyziky SAV</t>
  </si>
  <si>
    <t>Democritus University of Thrace, Special Account</t>
  </si>
  <si>
    <t>Vysoko účinné senzory na báze vodivých polymérov a kompozitov</t>
  </si>
  <si>
    <t>SK-GR-0029-11</t>
  </si>
  <si>
    <t>Ing. Mária Omastová, DrSc.</t>
  </si>
  <si>
    <t>Ústav polymérov SAV</t>
  </si>
  <si>
    <t>Národná Technická Univerzita v Aténach</t>
  </si>
  <si>
    <t>Kombinácia pravdepodobnostných a deterministických prístupov určovania seizmického ohrozenia v regionálnej a lokálnej mierke</t>
  </si>
  <si>
    <t>SK-GR-0032-11</t>
  </si>
  <si>
    <t>prof. RNDr. Peter Moczo, DrSc.</t>
  </si>
  <si>
    <t>Geofyzikálny ústav SAV</t>
  </si>
  <si>
    <t>Institute of Engineering Seismology and Earthquake Engineering</t>
  </si>
  <si>
    <t>Aristotle University of Thessaloniki</t>
  </si>
  <si>
    <t>Nové postupy pri transformácii hmyzu</t>
  </si>
  <si>
    <t>SK-GR-0034-11</t>
  </si>
  <si>
    <t>Dušan Žitňan, PhD.</t>
  </si>
  <si>
    <t>Ústav zoológie SAV</t>
  </si>
  <si>
    <t>Insect Molecular Genetics and Biotechnology, Institute of Biology</t>
  </si>
  <si>
    <t xml:space="preserve">Výskum genofondu pestovaných rastlinných druhov pre vývoj a šľachtenie významných Európskych plodín poľnohospodárskeho charakteru </t>
  </si>
  <si>
    <t>SK-GR-0043-11</t>
  </si>
  <si>
    <t xml:space="preserve">Národná poľnohospodárska výskumná nadácia – Poľnohospodárke výskumné centrum v severnom Grécku </t>
  </si>
  <si>
    <t>Kompatibilné molekulárne procesy pre prípravu molekulárnych elektronických obvodov</t>
  </si>
  <si>
    <t>SK-GR-0047-11</t>
  </si>
  <si>
    <t>RNDr. Ivan Kostič,</t>
  </si>
  <si>
    <t>Institute of Microelectronics, National Center of Scientific Research Demokritos</t>
  </si>
  <si>
    <t>Výskum symbiontov bodaviek tsetse a ich účinok na masovo chované kolónie</t>
  </si>
  <si>
    <t>SK-GR-0063-11</t>
  </si>
  <si>
    <t>RNDr. Peter Takáč, CSc.</t>
  </si>
  <si>
    <t>Department of Environmental and Natural Resources Management</t>
  </si>
  <si>
    <t>Multikontextová inferencia v heterogénnych prostrediach</t>
  </si>
  <si>
    <t>SK-GR-0070-11</t>
  </si>
  <si>
    <t>RNDr. Martin Homola, PhD.</t>
  </si>
  <si>
    <t xml:space="preserve">Foundation for Research and Technology - Hellas </t>
  </si>
  <si>
    <t>Rozvoj nových technológií prípravy  a  metód charakterizácie perspektívnych elektronických a fotonických štruktúr a prvkov</t>
  </si>
  <si>
    <t>SK-PL-2012</t>
  </si>
  <si>
    <t>1. Politechnika Wrocławska</t>
  </si>
  <si>
    <t>Systémy pre podporu medicínskych rozhodovanej</t>
  </si>
  <si>
    <t>SK-PL-0023-12</t>
  </si>
  <si>
    <t>doc. Ing. Zaitseva Elena, PhD.</t>
  </si>
  <si>
    <t>Wyższa Szkoła Informatyki i Zarządzania w Rzeszowie</t>
  </si>
  <si>
    <t>Implementácia 3D technológií v prostredí virtuálnej reality v rámci rozvoja konceptu Pokrokového priemyselného inžinierstva</t>
  </si>
  <si>
    <t>SK-PL-0030-12</t>
  </si>
  <si>
    <t>doc. Ing. Martin Krajčovič, PhD.</t>
  </si>
  <si>
    <t>Akademia Techniczno-Humanistyczna w Bielsku-Bialej</t>
  </si>
  <si>
    <t>Wroclaw University of Technology</t>
  </si>
  <si>
    <t>Výskum tribologických vlastností elektroiskrovo deponovaných povlakov</t>
  </si>
  <si>
    <t>SK-PL-0034-12</t>
  </si>
  <si>
    <t>doc. Ing. Jozef Bronček, PhD.</t>
  </si>
  <si>
    <t>Politechnika Swietokrzyska</t>
  </si>
  <si>
    <t>Univerzita Konštantína Filozofa v Nitre</t>
  </si>
  <si>
    <t>Geomorfologický výskum Tatier ako východisko pre poznanie súčasných zmien vysokohorského prostredia</t>
  </si>
  <si>
    <t>SK-PL-0035-12</t>
  </si>
  <si>
    <t>doc. RNDr. Martin Boltižiar, PhD.</t>
  </si>
  <si>
    <t>Zaklad Badań Geośrodowiska, Instytut Geografii i Przestrzennego Zagospodarowania PAN w Krakówie</t>
  </si>
  <si>
    <t>Funkčné vlastnosti nových amorfných a nanokryštalických magnetických materiálov</t>
  </si>
  <si>
    <t>SK-PL-0043-12</t>
  </si>
  <si>
    <t>Ing. Peter Švec, DrSc.</t>
  </si>
  <si>
    <t>Warsaw University of Technology, Faculty of Mechatronics</t>
  </si>
  <si>
    <t>Prešovská univerzita v Prešove</t>
  </si>
  <si>
    <t>Výskum súčasného stavu a možností marketingovej komunikácie významných náboženských kultúrnohistorických a pútnických miest v Prešovskom kraji a regióne Slaskie prostredníctvom internetových nástrojov s dôrazom na sociálne siete.</t>
  </si>
  <si>
    <t>SK-PL-0061-12</t>
  </si>
  <si>
    <t>prof. Ing. Róbert Štefko, PhD.</t>
  </si>
  <si>
    <t>Politechnika Częstochowska</t>
  </si>
  <si>
    <t>Neceločíselná analýza v modelovaní a riadení systémov s rozloženými parametrami</t>
  </si>
  <si>
    <t>SK-PL-0066-12</t>
  </si>
  <si>
    <t>Ing. Tomáš Škovránek, PhD.</t>
  </si>
  <si>
    <t>Fakulta elektrického inžinierstva, Varšavská univerzita technológie</t>
  </si>
  <si>
    <t>Štúdium interakcie medzi lipidovými membránami a komplexami peptidov odvodených od HIV s karbosilanovými dendrimérmi</t>
  </si>
  <si>
    <t>SK-PL-0070-12</t>
  </si>
  <si>
    <t>doc. RNDr. Iveta Waczulikova, PhD.</t>
  </si>
  <si>
    <t>Uniwersytet Łódzki, Wydzial Biologii i Ochrony Środowiska, Katedra Biofizyki Ogólnej</t>
  </si>
  <si>
    <t>Prečo sú plytké brehy riek osídľované juvenílmi rýb?</t>
  </si>
  <si>
    <t>SK-PL-0077-12</t>
  </si>
  <si>
    <t>doc. PaedDr. Ján Koščo, PhD.</t>
  </si>
  <si>
    <t>Uniwersytet Rolniczy im. Hugona Kołłątaja w Krakowie</t>
  </si>
  <si>
    <t>Konfínium Uhorského a Poľského stredovekého štátu</t>
  </si>
  <si>
    <t>SK-PL-0079-12</t>
  </si>
  <si>
    <t>prof. Dr. Martin Homza, PhD.</t>
  </si>
  <si>
    <t>Instytut Historii, Uniwersytet Jagiellońsky w Krakowie</t>
  </si>
  <si>
    <t>Výpočtová náuka o materiáli, povrchové a výrobné inžinierstvo</t>
  </si>
  <si>
    <t>SK-PL-0083-12</t>
  </si>
  <si>
    <t>prof. Ing. Peter Palček, PhD.</t>
  </si>
  <si>
    <t>Politechnika Slaska, Gliwice</t>
  </si>
  <si>
    <t>Polysacharid-polyfenolové konjugáty s antikoagulačnou a antioxidačnou aktivitou  z vybraných rastlín čeľade Asteraceae and Rosaceae.</t>
  </si>
  <si>
    <t>SK-PL-0084-12</t>
  </si>
  <si>
    <t>Mgr. Peter Capek, PhD.</t>
  </si>
  <si>
    <t>Technologická Univerzita Wroclaw</t>
  </si>
  <si>
    <t>Cirkulácia parazitárnych infekcií v  dynamicky sa rozvíjajúcich ekosystémoch Tatier pod vplyvom globálnych zmien.</t>
  </si>
  <si>
    <t>SK-PL-0098-12</t>
  </si>
  <si>
    <t>MVDr. Zuzana Hurníková, PhD.</t>
  </si>
  <si>
    <t>Parazitologický ústav SAV</t>
  </si>
  <si>
    <t>Uniwersytet Przyrodniczy we Wrocławiu, Wydział Biologii i Hodowli Zwierząt</t>
  </si>
  <si>
    <t>Aplikácia fermentovanej pohánkovej múky pri vývoji nových zdraviu prospešných sušienok</t>
  </si>
  <si>
    <t>SK-PL-0100-12</t>
  </si>
  <si>
    <t>Institute of Animal Reproduction and Food Research</t>
  </si>
  <si>
    <t>Hydrologické riziká - povodne a suchá</t>
  </si>
  <si>
    <t>SK-PT-0001-12</t>
  </si>
  <si>
    <t>SK-PT-2012</t>
  </si>
  <si>
    <t>doc. Ing. Martina Zeleňáková, PhD.</t>
  </si>
  <si>
    <t>Technická univerzita v Košiciach - Stavebná fakulta TUKE</t>
  </si>
  <si>
    <t>Instituto Superior Tecnico of Lisbon. Departamento de Engenharia Civil, Arquitetura e Georrecursos</t>
  </si>
  <si>
    <t>Mapy s vysokým stupňom symetrie a diskrétne akcie grúp na plochách</t>
  </si>
  <si>
    <t>SK-PT-0004-12</t>
  </si>
  <si>
    <t>prof. RNDr. Roman Nedela, DrSc.</t>
  </si>
  <si>
    <t>Universidade de Aveiro</t>
  </si>
  <si>
    <t>Analýza nelineárnych parciálnych diferenciálnych rovníc v matematickej teórii financií</t>
  </si>
  <si>
    <t>SK-PT-0009-12</t>
  </si>
  <si>
    <t>prof. RNDr. Daniel Ševčovič, CSc.</t>
  </si>
  <si>
    <t>CEMAPRE - Centro de Matematica Aplicada a Previsao e Decisao Economica</t>
  </si>
  <si>
    <t>Štrukturálne, elektrónové, magnetické a tepelné vlastnosti ternárnych U-Fe antimonidov</t>
  </si>
  <si>
    <t>SK-PT-0011-12</t>
  </si>
  <si>
    <t>prof. RNDr. Marián Reiffers, DrSc.</t>
  </si>
  <si>
    <t>Instituto Superior Técnico, Universidade Técnica de Lisboa</t>
  </si>
  <si>
    <t>Polymér-keramické nanokompozity pre vložené kondenzátory</t>
  </si>
  <si>
    <t>SK-PT-0012-12</t>
  </si>
  <si>
    <t>Mgr. Zdenko Špitalský, PhD.</t>
  </si>
  <si>
    <t>Physics Department, University of Aveiro</t>
  </si>
  <si>
    <t>Softvér a algoritmy Paralelizácia pre 4G simulácie</t>
  </si>
  <si>
    <t>SK-PT-0014-12</t>
  </si>
  <si>
    <t>Instituto de Telecomunicaç&amp;#245;es</t>
  </si>
  <si>
    <t>Teoretické a experimentálne štúdium polymérnych vrstiev zakotvených na povrchoch ako ochrana proti adsorpcii proteínov</t>
  </si>
  <si>
    <t>SK-PT-0015-12</t>
  </si>
  <si>
    <t>doc. Ing. Dušan Velič, PhD.</t>
  </si>
  <si>
    <t>Katedra chémie a biochémie, Univerzita v Porte</t>
  </si>
  <si>
    <t>Polymérne látky z  instantnej kávy</t>
  </si>
  <si>
    <t>SK-PT-0024-12</t>
  </si>
  <si>
    <t>Chemický ústav SAV</t>
  </si>
  <si>
    <t>University of Trás-os-Montes e Alto Douro, Chemistry Research Centre, Chemistry Department, School of Life and Environmental Sciences</t>
  </si>
  <si>
    <t>Neceločíselná analýza v bioinžinierskych a biomedicínskych aplikáciách</t>
  </si>
  <si>
    <t>SK-PT-0025-12</t>
  </si>
  <si>
    <t>Instituto de Engenharia Mecânica (Pólo IST)</t>
  </si>
  <si>
    <t>Magnetoelektrický jav a spin-fonónová väzba v oxidoch prechodných kovov</t>
  </si>
  <si>
    <t>SK-PT-0026-12</t>
  </si>
  <si>
    <t>RNDr. Marián Mihalik, CSc.</t>
  </si>
  <si>
    <t>Universidade do Porto,</t>
  </si>
  <si>
    <t>Vývoj modulov a rozhraní pre systémy pre podporu rozhodovania v lesníctve</t>
  </si>
  <si>
    <t>SK-PT-0028-12</t>
  </si>
  <si>
    <t>Technická univerzita vo Zvolene - Lesnícka fakulta TUZVO</t>
  </si>
  <si>
    <t>Universidade Técnica de Lisboa, Instituto Superior de Agronomia</t>
  </si>
  <si>
    <t>Spolupráca pri vývoji cereálnych produktov obohatených o prírodné rastlinné extrakty: kvalita a bezpečnosť</t>
  </si>
  <si>
    <t>SK-PT-0030-12</t>
  </si>
  <si>
    <t>Monitoring obsahu antokyánov vo vybraných rastlinných druhoch a stanovenie ich antioxidačných vlastností</t>
  </si>
  <si>
    <t>SK-RO-0002-12</t>
  </si>
  <si>
    <t>SK-RO-2012</t>
  </si>
  <si>
    <t>doc. RNDr. Ivan Šalamon, CSc.</t>
  </si>
  <si>
    <t>Lekárska a farmaceutická univerzita „Grigore T. Popa“- IASI</t>
  </si>
  <si>
    <t>RNDr. Martin Urík, PhD.</t>
  </si>
  <si>
    <t>INCDO-INOE 2000, Institutul de Cercetări pentru Instrumentaţie Analitică</t>
  </si>
  <si>
    <t>Výskum dynamiky rastu jedle, smreka a buka v Karpatoch v podmienkach meniacej sa klímy</t>
  </si>
  <si>
    <t>SK-RO-0006-12</t>
  </si>
  <si>
    <t>doc. Ing. Rudolf Petráš, CSc.</t>
  </si>
  <si>
    <t>Institutul de Cercetări şi Amenajări Silvice</t>
  </si>
  <si>
    <t>Rezonančná ultrazvuková spektroskopia - aplikácia  na nedeštruktívne testovanie biomedicínskych náhrad</t>
  </si>
  <si>
    <t>SK-RO-0008-12</t>
  </si>
  <si>
    <t>Ing. František Nový, PhD.</t>
  </si>
  <si>
    <t>Národný inštitút pre výskum a vývoj v technickej fyzike</t>
  </si>
  <si>
    <t>Inovačné kompozitné materiály pre elektromagnetické tienenie, na báze vodivých nano-práškov z recyklovaného OEEZ</t>
  </si>
  <si>
    <t>SK-RO-0009-12</t>
  </si>
  <si>
    <t>prof. Ing. Ľubomír Šooš, PhD.</t>
  </si>
  <si>
    <t>Slovenská technická univerzita v Bratislave - Strojnícka fakulta STU v Bratislave</t>
  </si>
  <si>
    <t>“Gheorghe Asachi” Technical University Iasi</t>
  </si>
  <si>
    <t>Zlepšenie diagnostiky čiastočne vodivých defektov v nedeštruktívnom vyšetrovaní materiálov pomocou vírivých prúdov</t>
  </si>
  <si>
    <t>SK-RO-0011-12</t>
  </si>
  <si>
    <t>doc. Ing. Ladislav Janoušek, PhD.</t>
  </si>
  <si>
    <t>Žilinská univerzita v Žiline - Elektrotechnická fakulta ŽU</t>
  </si>
  <si>
    <t>Universitatea Politehnica din Bucuresti</t>
  </si>
  <si>
    <t>Vplyv rôznych spôsobov ošetrenia na kvalitu a výživnú hodnotu obilnín a vedľaiších produktov vo výžive prežúvavcov</t>
  </si>
  <si>
    <t>SK-RO-0012-12</t>
  </si>
  <si>
    <t>Ing. Mária Chrenková, CSc.</t>
  </si>
  <si>
    <t>National Research Development Institute for Animal Biology and Nutrition</t>
  </si>
  <si>
    <t>Kovové peny: vzťah mikroštruktúra - mechanické vlastnosti</t>
  </si>
  <si>
    <t>SK-RO-0014-12</t>
  </si>
  <si>
    <t>Ing. Jaroslav KOVÁČIK, PhD.</t>
  </si>
  <si>
    <t>Ústav materiálov a mechaniky strojov SAV</t>
  </si>
  <si>
    <t>Department Mechanics and Strength of Materials,  Universitatea POLITEHNOICA din Timisoara</t>
  </si>
  <si>
    <t>Štúdium amyloidogénnych proteínov a ich cytotoxicity</t>
  </si>
  <si>
    <t>SK-RO-0016-12</t>
  </si>
  <si>
    <t>RNDr. Zuzana Gažová, CSc.</t>
  </si>
  <si>
    <t>University of Medicine and Pharmacy</t>
  </si>
  <si>
    <t>Vplyv tepelného spracovania na antioxidačnú kapacitu a tvorbu akrylamidu v ovocných produktoch</t>
  </si>
  <si>
    <t>SK-RO-0021-12</t>
  </si>
  <si>
    <t>Dunarea de Jos University of Galati</t>
  </si>
  <si>
    <t>ÚČINKY STUDENEJ PLAZMY GENEROVANEJ ATMOSFÉRICKÝMI VÝBOJMI NA BAKTÉRIE  A BUNKOVÉ KULTÚRY</t>
  </si>
  <si>
    <t>SK-RO-0024-12</t>
  </si>
  <si>
    <t>doc. RNDr. Karol Hensel, PhD.</t>
  </si>
  <si>
    <t>Univerzita Alexandru Ioan Cuza, Fakulta fyziky</t>
  </si>
  <si>
    <t>Multikultúrne regióny, kultúrne dedičstvo a ich súčasné výzvy v Rumunsku a na Slovensku</t>
  </si>
  <si>
    <t>SK-RO-0025-12</t>
  </si>
  <si>
    <t>prof. RNDr. René Matlovič, PhD.</t>
  </si>
  <si>
    <t>UNIVERSITY OF ORADEA</t>
  </si>
  <si>
    <t>Výskumné centrum Slovenskej spoločnosti pre zahraničnú politiku, n.o.</t>
  </si>
  <si>
    <t>Mikrovlnná extrakcia anorganických a organických látok z biomasy</t>
  </si>
  <si>
    <t>SK-RO-0026-12</t>
  </si>
  <si>
    <t>RNDr. Silvia Dolinská, PhD.</t>
  </si>
  <si>
    <t>Ústav geotechniky SAV</t>
  </si>
  <si>
    <t>National Institute Research and Development  for Electrochemistry and Condensed Matter</t>
  </si>
  <si>
    <t>Výmena skúseností v oblasti výskumu, dokumentácie, realizácie a prezentácie národopisných múzeí v prírode so zreteľom na technické stavby.</t>
  </si>
  <si>
    <t>SK-RO-0027-12</t>
  </si>
  <si>
    <t>Mgr. Katarína Očková,</t>
  </si>
  <si>
    <t>Complexul Naţional Muzeal ASTRA / Národný múzejný komplex ASTRA</t>
  </si>
  <si>
    <t>Analýza vlastností spínaného reluktančného motora v automobilových aplikáciách</t>
  </si>
  <si>
    <t>SK-RO-0028-12</t>
  </si>
  <si>
    <t>doc. Ing. Pavol Rafajdus, PhD.</t>
  </si>
  <si>
    <t>Technical University of Cluj-Napoca</t>
  </si>
  <si>
    <t>Neurobiológia nádorov: štúdium úlohy nervového systému v etiopatogenéze nádorového rastu a tvorby metastáz</t>
  </si>
  <si>
    <t>APVV-0007-10</t>
  </si>
  <si>
    <t>VV-2010</t>
  </si>
  <si>
    <t>doc. MUDr. Boris Mravec, PhD.</t>
  </si>
  <si>
    <t>Univerzita Komenského v Bratislave - Lekárska fakulta UK</t>
  </si>
  <si>
    <t>Ústav experimentálnej onkológie SAV</t>
  </si>
  <si>
    <t>Modelovanie, simulácia a implementácia architektúr vysokopriepustných nástrojov sieťovej bezpečnosti s podporou GPGPU</t>
  </si>
  <si>
    <t>APVV-0008-10</t>
  </si>
  <si>
    <t>prof. Ing. Liberios Vokorokos, PhD.</t>
  </si>
  <si>
    <t xml:space="preserve">Beta-laktamázové gény  u enterobaktérií v životnom prostredí zvierat a v bioaerosoloch </t>
  </si>
  <si>
    <t>APVV-0009-10</t>
  </si>
  <si>
    <t>prof. MVDr. Vladimír Kmeť, DrSc.</t>
  </si>
  <si>
    <t>Ústav fyziológie hospodárskych zvierat SAV</t>
  </si>
  <si>
    <t>Optimálny návrh inteligentných kompozitných materiálov</t>
  </si>
  <si>
    <t>APVV-0014-10</t>
  </si>
  <si>
    <t>prof. Ing. Ján Sládek, DrSc.</t>
  </si>
  <si>
    <t>Ústav stavebníctva a architektúry SAV</t>
  </si>
  <si>
    <t>Identifikácia zmien hydrologického režimu riek v povodí Dunaja</t>
  </si>
  <si>
    <t>APVV-0015-10</t>
  </si>
  <si>
    <t>RNDr. Pavla Pekárová, DrSc.</t>
  </si>
  <si>
    <t>Slovenský hydrometeorologický ústav</t>
  </si>
  <si>
    <t>Polyedrálna, štrukturálna a chromatická teória grafov</t>
  </si>
  <si>
    <t>APVV-0023-10</t>
  </si>
  <si>
    <t>prof. RNDr. Stanislav Jendroľ, DrSc.</t>
  </si>
  <si>
    <t>Interakcia psychických, kardiovaskulárnych, neuroendokrinných a metabolických faktorov: od nových animálnych modelov po klinické aplikácie</t>
  </si>
  <si>
    <t>prof. PharmDr. Daniela Ježová, DrSc.</t>
  </si>
  <si>
    <t>Pravdepodobnostné modelovanie tepelno-vlhkostného správania budov</t>
  </si>
  <si>
    <t>APVV-0031-10</t>
  </si>
  <si>
    <t>Ing. Zoltán Sadovský, DrSc.</t>
  </si>
  <si>
    <t>Numerické simulácie interakcií polí vo viacfázových poréznych médiach</t>
  </si>
  <si>
    <t>APVV-0032-10</t>
  </si>
  <si>
    <t>prof. RNDr. Vladimír Sládek, DrSc.</t>
  </si>
  <si>
    <t>Algoritmy, automaty, a diskrétne dátové štruktúry</t>
  </si>
  <si>
    <t>APVV-0035-10</t>
  </si>
  <si>
    <t>prof. RNDr. Viliam Geffert, DrSc.</t>
  </si>
  <si>
    <t>Štúdium interakcií medzi hostiteľom a patogénom na objasnenie neuroinvazívnych mechanizmov na proteomickej úrovni</t>
  </si>
  <si>
    <t>APVV-0036-10</t>
  </si>
  <si>
    <t>MVDr. Mangesh Bhide, PhD.</t>
  </si>
  <si>
    <t>Hypericín: biotechnológia, signalóm, fotodynamická terapia</t>
  </si>
  <si>
    <t>APVV-0040-10</t>
  </si>
  <si>
    <t>prof. RNDr. Peter Fedoročko, CSc.</t>
  </si>
  <si>
    <t>Výskum faktorov hostiteľskej preferencie vírusu šarky slivky vzhľadom na reálnu variabilitu jeho populácie na území Slovenskej republiky</t>
  </si>
  <si>
    <t>APVV-0042-10</t>
  </si>
  <si>
    <t>RNDr. Zdeno Šubr, CSc.</t>
  </si>
  <si>
    <t>Komplexný MOdel POsudzovania RIzík priemyselných procesov</t>
  </si>
  <si>
    <t>APVV-0043-10</t>
  </si>
  <si>
    <t>Ing. Katarína Hollá, PhD.</t>
  </si>
  <si>
    <t>Biologické metódy regulácie populačnej dynamiky hmyzu premnožujúceho sa na smreku a duboch</t>
  </si>
  <si>
    <t>APVV-0045-10</t>
  </si>
  <si>
    <t>Ing. Juraj Galko, PhD.</t>
  </si>
  <si>
    <t>Epigenetické, fyziologické a neurobehaviorálne aspekty welfaru hydiny</t>
  </si>
  <si>
    <t>APVV-0047-10</t>
  </si>
  <si>
    <t>RNDr. Ľubor Košťál, CSc.</t>
  </si>
  <si>
    <t>Ústav biochémie a genetiky živočíchov SAV</t>
  </si>
  <si>
    <t>Molekulárne princípy ovplyvnenia aktivity a apoptózy fagocytov. Príspevok k novej stratégii farmakologickej modulácie zápalových procesov</t>
  </si>
  <si>
    <t>APVV-0052-10</t>
  </si>
  <si>
    <t>prof. MUDr.  Radomír Nosáľ, DrSc.</t>
  </si>
  <si>
    <t>Ústav experimentálnej farmakológie a toxikológie SAV</t>
  </si>
  <si>
    <t>Biofyzikální ústav AV ČR, v.v.i.</t>
  </si>
  <si>
    <t>Ústav organické chemie a biochemie AV ČR, v.v.i.</t>
  </si>
  <si>
    <t>Regulácia výberu mechanizmov opravy dvojvláknových zlomov DNA</t>
  </si>
  <si>
    <t>APVV-0057-10</t>
  </si>
  <si>
    <t>Mgr. Miroslav Chovanec, PhD.</t>
  </si>
  <si>
    <t>Interakcie v bio a nanosystémoch</t>
  </si>
  <si>
    <t>APVV-0059-10</t>
  </si>
  <si>
    <t>prof. RNDr. Vladimír Kellö, DrSc.</t>
  </si>
  <si>
    <t>Slovenská technická univerzita v Bratislave - Materiálovotechnologická fakulta STU v Trnave</t>
  </si>
  <si>
    <t xml:space="preserve">Agregačné funkcie ako nástroj pre spracovanie informácií </t>
  </si>
  <si>
    <t>APVV-0073-10</t>
  </si>
  <si>
    <t>prof. RNDr. Radko Mesiar, DrSc.</t>
  </si>
  <si>
    <t>Identifikácia prediktívnych epigenetických biomarkerov pre karcinómy prsníka</t>
  </si>
  <si>
    <t>RNDr. Ivana Fridrichová, CSc.</t>
  </si>
  <si>
    <t>Metaultramafity, indikátor mechanizmov kôrovo-plášťovej interakcie, recyklácie a exhumácie v orogénnej prizme (Západné Karpaty, východný okraj Álp)</t>
  </si>
  <si>
    <t>APVV-0081-10</t>
  </si>
  <si>
    <t>prof. RNDr. Marián Putiš, DrSc.</t>
  </si>
  <si>
    <t>Univerzita Komenského v Bratislave - Prírodovedecká fakulta Univerzity Komenského v Bratislave</t>
  </si>
  <si>
    <t>Geologický ústav SAV</t>
  </si>
  <si>
    <t>Dejiny slovenskej literatúry po roku 1945</t>
  </si>
  <si>
    <t>APVV-0085-10</t>
  </si>
  <si>
    <t>prof. PhDr. Peter Zajac, DrSc.</t>
  </si>
  <si>
    <t>Ústav slovenskej literatúry SAV</t>
  </si>
  <si>
    <t>Trnavská univerzita v Trnave - Trnavská univerzita, Pedagogická fakulta</t>
  </si>
  <si>
    <t>Je stres jedným z podstatných faktorov neurodegeneračného procesu pri Alzeimerovej chorobe?</t>
  </si>
  <si>
    <t>APVV-0088-10</t>
  </si>
  <si>
    <t>RNDr. Richard Kvetňanský, DrSc.</t>
  </si>
  <si>
    <t>Neuroimunologický ústav SAV</t>
  </si>
  <si>
    <t>Metódy prediktívneho riadenia s modelom a spoločný odhad stavu a parametrov  pre rýchle nelineárne mechatronické systémy</t>
  </si>
  <si>
    <t>APVV-0090-10</t>
  </si>
  <si>
    <t>prof. Ing. Boris Rohaľ-Ilkiv, CSc.</t>
  </si>
  <si>
    <t>Slovenská technická univerzita v Bratislave - Strojnícka fakulta STU</t>
  </si>
  <si>
    <t>Štatistické metódy pre analýzu neistôt v metrológii</t>
  </si>
  <si>
    <t>APVV-0096-10</t>
  </si>
  <si>
    <t>Príprava bakteriofágov a fágových proteínov na devitalizáciu patogénov v potravinách využitím prístupov syntetickej biológie</t>
  </si>
  <si>
    <t>APVV-0098-10</t>
  </si>
  <si>
    <t>doc. RNDr. Hana Drahovská, PhD.</t>
  </si>
  <si>
    <t>Ústav molekulárnej biológie SAV</t>
  </si>
  <si>
    <t xml:space="preserve">Kreatívna ekonomika - národohospodárske a regionálne podmienky a stimuly </t>
  </si>
  <si>
    <t>APVV-0101-10</t>
  </si>
  <si>
    <t>prof. Ing. Milan  Buček, DrSc.</t>
  </si>
  <si>
    <t>VÝVOJ  NOVEJ GENERÁCIE III-N TRANZISTOROV S VYSOKOU POHYBLIVOSŤOU ELEKTRÓNOV.</t>
  </si>
  <si>
    <t>Ing. Ján Kuzmík, DrSc.</t>
  </si>
  <si>
    <t>Štúdium štruktúry najťažších atómových jadier</t>
  </si>
  <si>
    <t>APVV-0105-10</t>
  </si>
  <si>
    <t>Mgr. Stanislav Antalic, PhD.</t>
  </si>
  <si>
    <t>Identifikácia molekulových dráh riadených prostredníctvom hypoxia-indukovanej anhydrázy IX kyseliny uhličitej v nádorových bunkách</t>
  </si>
  <si>
    <t>APVV-0108-10</t>
  </si>
  <si>
    <t>MVDr. Juraj Kopáček, DrSc.</t>
  </si>
  <si>
    <t>Živá/radikálová polymerizácia: Optimalizácia polymerizačného procesu pre prípravu dobre definovaných  polymérov s cielenou architektúrou a vlastnosťami.</t>
  </si>
  <si>
    <t>APVV-0109-10</t>
  </si>
  <si>
    <t>Mgr. Jaroslav Mosnáček, PhD.</t>
  </si>
  <si>
    <t>Centrum Badan Molekularnych i Makromolekularnych Polskiej Akademii Nauk</t>
  </si>
  <si>
    <t>Ekofyziologické a priestorové aspekty vplyvu sucha na lesné porasty v podmienkach zmeny klímy</t>
  </si>
  <si>
    <t>APVV-0111-10</t>
  </si>
  <si>
    <t>doc. RNDr. Tomáš  Hlásny, PhD.</t>
  </si>
  <si>
    <t>Molekulárna architektúra, dynamika a evolúcia chromozómov v mitochondriách kvasiniek</t>
  </si>
  <si>
    <t>APVV-0123-10</t>
  </si>
  <si>
    <t>prof. RNDr. Jozef Nosek, DrSc.</t>
  </si>
  <si>
    <t>High-tech riešenia pre technologické procesy a mechatronické komponenty ako riadené systémy s rozloženými parametrami</t>
  </si>
  <si>
    <t>APVV-0131-10</t>
  </si>
  <si>
    <t>prof. Ing. Gabriel Hulkó, DrSc.</t>
  </si>
  <si>
    <t>Nelineárne javy v spojitých a diskrétnych dynamických systémoch</t>
  </si>
  <si>
    <t>APVV-0134-10</t>
  </si>
  <si>
    <t>prof. RNDr. Marek Fila, DrSc.</t>
  </si>
  <si>
    <t>Strieborná ekonomika ako potenciál budúceho rastu v starnúcej Európe</t>
  </si>
  <si>
    <t>APVV-0135-10</t>
  </si>
  <si>
    <t>doc. RNDr. Viliam  Páleník, PhD.</t>
  </si>
  <si>
    <t>Ekonomický ústav SAV</t>
  </si>
  <si>
    <t>Vplyv telesnej kondicie a niektorých imunologických faktorov (CD molekúl) na fertilizačný proces u hovädzieho dobytka</t>
  </si>
  <si>
    <t>APVV-0137-10</t>
  </si>
  <si>
    <t>Ing. Alexander Makarevič, DrSc.</t>
  </si>
  <si>
    <t>Výskum a vývoj pohonov malého výkomu s dvojfázovými motormi</t>
  </si>
  <si>
    <t>APVV-0138-10</t>
  </si>
  <si>
    <t>prof. Ing. Pavel Záskalický, CSc.</t>
  </si>
  <si>
    <t>Priestorová interpretácia hydrofyzikálnych charakteristík pôd Slovenska vo vzťahu k ich hydrologickému režimu</t>
  </si>
  <si>
    <t>Ing. Justína  Vitková, PhD.</t>
  </si>
  <si>
    <t xml:space="preserve">Slovenská technická univerzita v Bratislave - Slovenska technická univerzita, Stavebná fakulta </t>
  </si>
  <si>
    <t>Modifikácia ionómu rastlín kremíkom pre zlepšenie nutričnej kvality plodín</t>
  </si>
  <si>
    <t>APVV-0140-10</t>
  </si>
  <si>
    <t>Vývoj adaptérov pre mechanizáciu prác pri zakladaní a výchove lesa</t>
  </si>
  <si>
    <t>APVV-0145-10</t>
  </si>
  <si>
    <t>prof. Ing. Valéria Messingerová, CSc.</t>
  </si>
  <si>
    <t>Objasnenie účinku vybraných endokrinných disruptorov zvyšujúcich riziko vývoja nádorov prsníka, prostaty a ovariálnych disfunkcií.</t>
  </si>
  <si>
    <t>APVV-0147-10</t>
  </si>
  <si>
    <t>RNDr. Mária Ficková, CSc.</t>
  </si>
  <si>
    <t>Skríning dedičných porúch sluchu na Slovensku metódami DNA analýzy</t>
  </si>
  <si>
    <t>APVV-0148-10</t>
  </si>
  <si>
    <t>prof. MUDr. Milan Profant, CSc.</t>
  </si>
  <si>
    <t>Výskum svetelného prostredia v budovách bázovaný na chronobiológii a cirkadiálnej fotometrii</t>
  </si>
  <si>
    <t>APVV-0150-10</t>
  </si>
  <si>
    <t>prof. Ing. Jozef Hraška, PhD.</t>
  </si>
  <si>
    <t>Výskum eliminácie polycyklických aromatických uhľovodíkov z údených mäsových výrobkov migráciou do plastových obalových materiálov</t>
  </si>
  <si>
    <t>APVV-0168-10</t>
  </si>
  <si>
    <t>Ing. Božena Skláršová, PhD.</t>
  </si>
  <si>
    <t>Štrukturalizačné javy v  systémoch s nanočasticami</t>
  </si>
  <si>
    <t>APVV-0171-10</t>
  </si>
  <si>
    <t>doc. RNDr. Peter Kopčanský, CSc.</t>
  </si>
  <si>
    <t>Všeobecný model oblohových jasov pre charakterizovanie dostupnosti denného svetla v mestských lokalitách</t>
  </si>
  <si>
    <t>APVV-0177-10</t>
  </si>
  <si>
    <t>Mgr. Miroslav Kocifaj, PhD.</t>
  </si>
  <si>
    <t>Geometrické parciálne diferenciálne rovnice - numerická analýza a aplikácie</t>
  </si>
  <si>
    <t>APVV-0184-10</t>
  </si>
  <si>
    <t>prof. RNDr. Karol Mikula, DrSc.</t>
  </si>
  <si>
    <t>Výskum výkonových polovodičových meničov s vysokou účinnosťou premeny elektrickej energie</t>
  </si>
  <si>
    <t>APVV-0185-10</t>
  </si>
  <si>
    <t>prof. Ing. Jaroslav Dudrik, PhD.</t>
  </si>
  <si>
    <t>Mechanochemická modifikácia minerálov pre vyspelé nanotechnologické aplikácie</t>
  </si>
  <si>
    <t>APVV-0189-10</t>
  </si>
  <si>
    <t>prof. RNDr. Peter Baláž, DrSc.</t>
  </si>
  <si>
    <t>Bouguerove anomálie novej generácie a gravimetrický model Západných Karpát</t>
  </si>
  <si>
    <t>APVV-0194-10</t>
  </si>
  <si>
    <t>doc. RNDr. Roman Pašteka, PhD.</t>
  </si>
  <si>
    <t>G-trend, s.r.o.</t>
  </si>
  <si>
    <t>GEOCOMPLEX a.s.</t>
  </si>
  <si>
    <t>Biologická diverzita pšenice, jej šľachtenia pre globálne zmeny a využitie v ekologickom poľnohospodárstve</t>
  </si>
  <si>
    <t>APVV-0197-10</t>
  </si>
  <si>
    <t>Ing. Pavol Hauptvogel, PhD.</t>
  </si>
  <si>
    <t>Ústav genetiky a biotechnológií rastlín SAV</t>
  </si>
  <si>
    <t>Multifunkčné detektorové polia na báze mikromechanických štruktúr</t>
  </si>
  <si>
    <t>APVV-0199-10</t>
  </si>
  <si>
    <t>prof. Ing. Ivan Hotový, DrSc.</t>
  </si>
  <si>
    <t>Poznanie elektrónovej štruktúry látok ako cesta k predikcii potenciálnych liečiv</t>
  </si>
  <si>
    <t>APVV-0202-10</t>
  </si>
  <si>
    <t>prof. Ing. Stanislav Biskupič, DrSc.</t>
  </si>
  <si>
    <t>BIONT, a.s.</t>
  </si>
  <si>
    <t>Univerzita Komenského v Bratislave - Farmaceutická fakulta UK</t>
  </si>
  <si>
    <t>Dizajn, syntéza a antiproliferatívna aktivita tetrahydrofuránov odvodených od (+)-varitriolu</t>
  </si>
  <si>
    <t>APVV-0203-10</t>
  </si>
  <si>
    <t>prof. Ing. Tibor Gracza, DrSc.</t>
  </si>
  <si>
    <t>Stereoselektívne syntézy bioaktívnych analógov indolizidínových alkaloidov.</t>
  </si>
  <si>
    <t>APVV-0204-10</t>
  </si>
  <si>
    <t>prof. Ing. Štefan Marchalin, DrSc.</t>
  </si>
  <si>
    <t>Kognitívne cestovanie po digitálnom svete webu a knižníc  s podporou personalizovaných služieb a sociálnych sietí</t>
  </si>
  <si>
    <t xml:space="preserve">Univerzita Komenského v Bratislave - Filozofická fakulta </t>
  </si>
  <si>
    <t>Pokročilé metódy decentralizovaného riadenia pre sieťové riadenie procesov</t>
  </si>
  <si>
    <t>APVV-0211-10</t>
  </si>
  <si>
    <t>prof. Ing. Vojtech Veselý, DrSc.</t>
  </si>
  <si>
    <t>Systémy priemyselnej informatiky</t>
  </si>
  <si>
    <t>Vápnikové kanály v neuronálnej excitabilite</t>
  </si>
  <si>
    <t>APVV-0212-10</t>
  </si>
  <si>
    <t>RNDr. Ľubica Lacinová, DrSc.</t>
  </si>
  <si>
    <t>Ústav pre výskum srdca SAV</t>
  </si>
  <si>
    <t>Biodiverzita riečnych koridorov tropických pralesov: súčasný stav, vplyv antropogénnej činnosti a perspektíva obnovy</t>
  </si>
  <si>
    <t>APVV-0213-10</t>
  </si>
  <si>
    <t>RNDr. Fedor Čiampor, PhD.</t>
  </si>
  <si>
    <t>Longitudinálny výskum invalidizujúcich chronických chorôb</t>
  </si>
  <si>
    <t>APVV-0220-10</t>
  </si>
  <si>
    <t>Mgr. Iveta Rajničová (rod. Nagyová), PhD.</t>
  </si>
  <si>
    <t>University Hospital Groningen / University Medical Center Groningen</t>
  </si>
  <si>
    <t>Východoslovenský ústav srdcových a cievnych chorôb, a.s.</t>
  </si>
  <si>
    <t>FMC - dialyzačné služby, s.r.o.</t>
  </si>
  <si>
    <t>Kancelária SZO na Slovensku</t>
  </si>
  <si>
    <t>Občianske združenie Slovenská asociácia verejného zdravia</t>
  </si>
  <si>
    <t>Mikroštruktúra a vlastnosti práškových mikro- a nano-kompozitných materiálov pre stredofrekvenčné magnetické aplikácie</t>
  </si>
  <si>
    <t>APVV-0222-10</t>
  </si>
  <si>
    <t>doc. Ing. Eva Dudrová, CSc.</t>
  </si>
  <si>
    <t>Ústav materiálového výskumu SAV</t>
  </si>
  <si>
    <t>Algebraické, topologické a kombinatorické metódy v diskrétnych štruktúrach</t>
  </si>
  <si>
    <t>APVV-0223-10</t>
  </si>
  <si>
    <t>Virtuálne a konštruktívne modelovanie, tréning a simulácia správania davu v mestskom prostredí</t>
  </si>
  <si>
    <t>APVV-0233-10</t>
  </si>
  <si>
    <t>WAY INDUSTRIES, a.s.</t>
  </si>
  <si>
    <t>Kontrolné mechanizmy vývinu oocytu a preimplantačného embrya</t>
  </si>
  <si>
    <t>APVV-0237-10</t>
  </si>
  <si>
    <t>MVDr. Vladimír Baran, CSc.</t>
  </si>
  <si>
    <t>Rastliny maku siateho produkujúce semeno s lepšími vlastnosťami pre potravinársky priemysel.</t>
  </si>
  <si>
    <t>APVV-0248-10</t>
  </si>
  <si>
    <t>RNDr. Michaela Havrlentová, PhD.</t>
  </si>
  <si>
    <t>Predikcia epidémie/pandémie chrípky typu A na základe identifikácie dominantných markerov patogenity a prenosnosti vírusu</t>
  </si>
  <si>
    <t>APVV-0250-10</t>
  </si>
  <si>
    <t>Vývoj vyspelých technológií pre odstraňovanie anorganických polutantov z vôd.</t>
  </si>
  <si>
    <t>APVV-0252-10</t>
  </si>
  <si>
    <t>Ing. Miroslava Václavíková, PhD.</t>
  </si>
  <si>
    <t>Vyvinové účinky neuropeptidov</t>
  </si>
  <si>
    <t>RNDr. Ján Bakoš, PhD.</t>
  </si>
  <si>
    <t>Výskum zákonitostí rastu a produkcie zmiešaných smrekovo-jedľovo-bukových porastov Západných  Karpát</t>
  </si>
  <si>
    <t>APVV-0255-10</t>
  </si>
  <si>
    <t>Ing. Ivana Budinská, PhD.</t>
  </si>
  <si>
    <t>VÝVOJ Martin, a.s.</t>
  </si>
  <si>
    <t>Progresívne materiály, procesy a štruktúry organickej elektroniky</t>
  </si>
  <si>
    <t>APVV-0262-10</t>
  </si>
  <si>
    <t>Efektívnosť právnych inštitútov a ekonomicko-finančných nástrojov v období krízových javov a situácií v podnikaní</t>
  </si>
  <si>
    <t>APVV-0263-10</t>
  </si>
  <si>
    <t>prof. JUDr. Jozef  Suchoža, DrSc.</t>
  </si>
  <si>
    <t>Univerzita Pavla Jozefa Šafárika v Košiciach - Právnická fakulta UPJŠ</t>
  </si>
  <si>
    <t>Senzory na báze magnetických mikrodrôtov</t>
  </si>
  <si>
    <t>APVV-0266-10</t>
  </si>
  <si>
    <t>Ing. Dušan  Praslička, PhD.</t>
  </si>
  <si>
    <t>Technická univerzita v Košiciach - Technická univerzita Košice, Letecká fakulta</t>
  </si>
  <si>
    <t>Štruktúra ohnísk a vynárajúce sa choroby s dôrazom na úlohu drobných cicavcov v prírodných ohniskách urbánneho typu krajiny</t>
  </si>
  <si>
    <t>APVV-0267-10</t>
  </si>
  <si>
    <t>doc. RNDr. Michal Stanko, DrSc.</t>
  </si>
  <si>
    <t xml:space="preserve">Komparačné štúdie štruktúry čistej primárnej produkcie v porastoch buka a smreka </t>
  </si>
  <si>
    <t>APVV-0268-10</t>
  </si>
  <si>
    <t>Ing. Bohdan Konôpka, PhD.</t>
  </si>
  <si>
    <t>Kvantifikácia vplyvu vstupných údajov a parametrov modelového prostriedku na presnosť výstupov simulačných modelov disperzie v povrchových tokoch</t>
  </si>
  <si>
    <t>Ing. Yvetta Velísková, PhD.</t>
  </si>
  <si>
    <t>Slovenská technická univerzita v Bratislave - Slovenská technická univerzita v Bratislave, Stavebná fakulta</t>
  </si>
  <si>
    <t>Komplexná analýza solárnych elektrární</t>
  </si>
  <si>
    <t>APVV-0280-10</t>
  </si>
  <si>
    <t>APVV-0282-10</t>
  </si>
  <si>
    <t>prof. RNDr. Yvetta Gbelská, CSc.</t>
  </si>
  <si>
    <t>Štruktúra a disturbančný režim vybraných pralesov Slovenska</t>
  </si>
  <si>
    <t>APVV-0286-10</t>
  </si>
  <si>
    <t>prof. Ing. Milan Saniga, DrSc.</t>
  </si>
  <si>
    <t>Zmeny v metabolizme bunky vyvolané nadexpresiou transportéra liečiv - P-glykoproteínu v leukemických bunkách.</t>
  </si>
  <si>
    <t>APVV-0290-10</t>
  </si>
  <si>
    <t>Ing. Zdena Sulová, CSc.</t>
  </si>
  <si>
    <t>doc. Ing. Jozef Novák, DrSc.</t>
  </si>
  <si>
    <t>APVV-0302-10</t>
  </si>
  <si>
    <t>Ing. Marek Bučko, PhD.</t>
  </si>
  <si>
    <t>Axxence Slovakia s.r.o.</t>
  </si>
  <si>
    <t>Mikroevolučné procesy v čeľadi Asteraceae</t>
  </si>
  <si>
    <t>APVV-0320-10</t>
  </si>
  <si>
    <t>prof. RNDr. Karol Marhold, CSc.</t>
  </si>
  <si>
    <t>Metodiky spektroskopického skúmania dokumentov pre potreby kriminalisticko-technických analýz</t>
  </si>
  <si>
    <t>APVV-0324-10</t>
  </si>
  <si>
    <t>doc. Ing. Michal Čeppan, PhD.</t>
  </si>
  <si>
    <t>Vývoj dištančnej metódy monitorovania stožiarov vysokého napätia v územiach ohrozených zosuvmi</t>
  </si>
  <si>
    <t>APVV-0330-10</t>
  </si>
  <si>
    <t>Lipidické domény v bunkovom delení a programovaná bunková smrť v Bacillus subtilis</t>
  </si>
  <si>
    <t>APVV-0335-10</t>
  </si>
  <si>
    <t>RNDr. Imrich Barák, DrSc.</t>
  </si>
  <si>
    <t>Fotoindukované procesy prírodných a syntetických heterocyklických zlúčenín s biologickým impaktom</t>
  </si>
  <si>
    <t>APVV-0339-10</t>
  </si>
  <si>
    <t>prof. Ing. Vlasta Brezová, DrSc.</t>
  </si>
  <si>
    <t>Právo v dynamike spoločenského vývoja a jeho teoretické reflexie</t>
  </si>
  <si>
    <t>APVV-0340-10</t>
  </si>
  <si>
    <t>doc. JUDr. Jozef Vozár, CSc.</t>
  </si>
  <si>
    <t>Ústav štátu a práva SAV</t>
  </si>
  <si>
    <t>Smerom k využitiu skutočného potenciálu elektromagnetických indukčných metód v nedeštruktívnom monitorovaní vodivých štruktúr</t>
  </si>
  <si>
    <t>APVV-0349-10</t>
  </si>
  <si>
    <t xml:space="preserve">Výskum technológií príprav disperzných koloidných sústav s multifunkčným efektom s realizáciou v liečebnej kozmetike                                   </t>
  </si>
  <si>
    <t>APVV-0351-10</t>
  </si>
  <si>
    <t>Ing. Ján Matyašovský, PhD.</t>
  </si>
  <si>
    <t>VIPO a.s.</t>
  </si>
  <si>
    <t>Organoíly a ich kompozity s polymérmi</t>
  </si>
  <si>
    <t>APVV-0362-10</t>
  </si>
  <si>
    <t>RNDr. Peter Komadel, DrSc.</t>
  </si>
  <si>
    <t>Sulfátová delignifikácia s predextrakciou hemicelulóz a ich využitie</t>
  </si>
  <si>
    <t>APVV-0367-10</t>
  </si>
  <si>
    <t>Ing. Mária Fišerová, PhD.</t>
  </si>
  <si>
    <t>Výskumný ústav papiera a celulózy a.s.</t>
  </si>
  <si>
    <t>Multiplex molekulárno-genetické analýzy pri identifikácii neznámych vzoriek voľne žijúcej zveri</t>
  </si>
  <si>
    <t>APVV-0368-10</t>
  </si>
  <si>
    <t>doc. Ing. Jaroslav Slamečka, CSc.</t>
  </si>
  <si>
    <t>Subjektívne hodnotenie kvality života: reliabilita a validita merania</t>
  </si>
  <si>
    <t>APVV-0374-10</t>
  </si>
  <si>
    <t>prof. PhDr. Jozef Džuka, CSc.</t>
  </si>
  <si>
    <t>Diferencovaná typológia modernizmu: teoretický základ pre údržbu a obnovu diel modernej architektúry</t>
  </si>
  <si>
    <t>APVV-0375-10</t>
  </si>
  <si>
    <t>doc. Ing. Henrieta Moravčíková, PhD.</t>
  </si>
  <si>
    <t>Pamiatkový úrad Slovenskej republiky</t>
  </si>
  <si>
    <t>Vysoká škola výtvarných umení</t>
  </si>
  <si>
    <t>Klasický, genomický a proteomický prístup pri skúmaní ekonomicky významných vírusových nákaz hospodárskych zvierat</t>
  </si>
  <si>
    <t>APVV-0379-10</t>
  </si>
  <si>
    <t>prof. Ing. Štefan Vilček, DrSc.</t>
  </si>
  <si>
    <t>Identifikácia post-translačných modifikácií neuronálneho proteínu tau zodpovedných za neurofibrilárnu degeneráciu v tauopátiách</t>
  </si>
  <si>
    <t>APVV-0399-10</t>
  </si>
  <si>
    <t>Mgr. Branislav Kováčech, PhD.</t>
  </si>
  <si>
    <t>Mechanizmy interakcie malých molekúl s DNA aptamérmi</t>
  </si>
  <si>
    <t>APVV-0410-10</t>
  </si>
  <si>
    <t>Vývoj nových analytických metód pre analýzu produktov syntézy fluórovaných sacharidov</t>
  </si>
  <si>
    <t>APVV-0416-10</t>
  </si>
  <si>
    <t>Numerické simulácie interstelárnych molekúl a kozmogénych nuklidov</t>
  </si>
  <si>
    <t>APVV-0420-10</t>
  </si>
  <si>
    <t>prof. RNDr. Jozef Masarik, DrSc.</t>
  </si>
  <si>
    <t>Analýza prírodných rizík vývoja krajinných ekosystémov v podmienkach klimatickej zmeny Slovenska</t>
  </si>
  <si>
    <t>APVV-0423-10</t>
  </si>
  <si>
    <t>prof. Ing. Jaroslav Škvarenina, CSc.</t>
  </si>
  <si>
    <t xml:space="preserve">Nanoštruktúry a prvky pre integrovanú fotoniku </t>
  </si>
  <si>
    <t>Stav a perspektívy profesijnej etiky na Slovensku</t>
  </si>
  <si>
    <t>APVV-0432-10</t>
  </si>
  <si>
    <t>prof. PhDr. Vasil Gluchman, CSc.</t>
  </si>
  <si>
    <t xml:space="preserve">Kryštalizácia a vlastnosti nových peritektických zliatin na báze TiAl </t>
  </si>
  <si>
    <t>APVV-0434-10</t>
  </si>
  <si>
    <t>Ing. Juraj Lapin, DrSc.</t>
  </si>
  <si>
    <t>Vplyv vodného deficitu na fyziologické a rastové procesy vybraných proveniencií buka a smreka</t>
  </si>
  <si>
    <t>APVV-0436-10</t>
  </si>
  <si>
    <t>RNDr. Ľubica Ditmarová, PhD.</t>
  </si>
  <si>
    <t>Biogenéza zložiek podmieňujúcich patogenitu mykobaktérií.</t>
  </si>
  <si>
    <t>APVV-0441-10</t>
  </si>
  <si>
    <t>RNDr. Jana Korduláková, PhD.</t>
  </si>
  <si>
    <t>Právna úprava správneho súdnictva v Slovenskej republike</t>
  </si>
  <si>
    <t>APVV-0448-10</t>
  </si>
  <si>
    <t>prof. JUDr. Marián Vrabko, CSc.</t>
  </si>
  <si>
    <t>Univerzita Komenského v Bratislave - Právnická fakulta UK</t>
  </si>
  <si>
    <t>Ing. Tibor Lalinský, DrSc.</t>
  </si>
  <si>
    <t>Lingvistický intervenčný program</t>
  </si>
  <si>
    <t>APVV-0451-10</t>
  </si>
  <si>
    <t>PaedDr. Eva Stranovská, PhD.</t>
  </si>
  <si>
    <t>Kvalita jahniat rôznych hmotnostných kategórií posudzovaná na základe spektra mastných kyselín a fyzikálno-chemických vlastností mäsa a tuku</t>
  </si>
  <si>
    <t>doc. RNDr. Milan Margetín, PhD.</t>
  </si>
  <si>
    <t>Anorganické fluoridové taveniny - komplexné štúdium spektrálnych, difrakčných, fyzikálnochemických, termodynamických a štruktúrnych charakteristík</t>
  </si>
  <si>
    <t>APVV-0460-10</t>
  </si>
  <si>
    <t>doc. Ing. Miroslav Boča, PhD.</t>
  </si>
  <si>
    <t>Ochrana kritickej infraštruktúry v sektore doprava</t>
  </si>
  <si>
    <t>APVV-0471-10</t>
  </si>
  <si>
    <t>prof. Ing. Ladislav Šimák, PhD.</t>
  </si>
  <si>
    <t>Relativistické výpočty parametrov NMR a EPR spektroskopie pre   zlúčeniny obsahujúce ťažké prvky: pokračovanie metodologického vývoja a aplikácie</t>
  </si>
  <si>
    <t>APVV-0483-10</t>
  </si>
  <si>
    <t>Dr. Vladimír Malkin, DrSc.</t>
  </si>
  <si>
    <t>Meniaci sa systém vytvárania zahraničnej politiky EÚ a malé členské štáty</t>
  </si>
  <si>
    <t>APVV-0484-10</t>
  </si>
  <si>
    <t>doc.  Jozef Bátora,</t>
  </si>
  <si>
    <t>Progresívne polymérne technológie v biomedicíne: Polymérne mikrokapsule pre imunitnú ochranu transplantovaných pankreatických ostrovčekov v liečbe cukrovky</t>
  </si>
  <si>
    <t>APVV-0486-10</t>
  </si>
  <si>
    <t>Ing. Igor Lacík, DrSc.</t>
  </si>
  <si>
    <t>Jemnovláknité supravodivé MgB2 drôty pre jednosmerné a striedavé vinutia</t>
  </si>
  <si>
    <t>APVV-0495-10</t>
  </si>
  <si>
    <t>Viacrozmerná frekvenčná analýza hydrologických extrémov pre vodohospodárske plánovanie a projektovanie</t>
  </si>
  <si>
    <t>APVV-0496-10</t>
  </si>
  <si>
    <t>prof. Ing. Ján Szolgay, PhD.</t>
  </si>
  <si>
    <t>Adaptívne a neadaptívne zmeny znakov fenotypu, vyvíjajúcich sa v izolovaných populáciách</t>
  </si>
  <si>
    <t>APVV-0497-10</t>
  </si>
  <si>
    <t>Mgr. Peter Kaňuch, PhD.</t>
  </si>
  <si>
    <t>prof. RNDr. Pavol  Šajgalík, DrSc.</t>
  </si>
  <si>
    <t>Výskum hybridných procesov zvárania s výkonovým pevnolátkovým laserom</t>
  </si>
  <si>
    <t>APVV-0506-10</t>
  </si>
  <si>
    <t>Ing. Jaroslav Bruncko, PhD.</t>
  </si>
  <si>
    <t>PRVÁ ZVÁRAČSKÁ, a.s.</t>
  </si>
  <si>
    <t>Štruktúry kov-oxid-kov pre nanorozmerné pamäťové bunky na báze odporového prepínania</t>
  </si>
  <si>
    <t>Ing. Karol Fröhlich, DrSc.</t>
  </si>
  <si>
    <t>Meracie, komunikačné a informačné systémy na monitorovanie kardiovaskulárneho rizika u pacientov s hypertenziou</t>
  </si>
  <si>
    <t>doc. Ing. Milan Tyšler, CSc.</t>
  </si>
  <si>
    <t>Ústav normálnej a patologickej fyziológie SAV</t>
  </si>
  <si>
    <t>Kvantová elektrodynamika umelých  nanoštruktúr</t>
  </si>
  <si>
    <t>APVV-0515-10</t>
  </si>
  <si>
    <t xml:space="preserve">Výskum slovenských meteoritov </t>
  </si>
  <si>
    <t>prof. RNDr. Vladimír Porubčan, DrSc.</t>
  </si>
  <si>
    <t>RNDr. Iveta Bernátová, DrSc.</t>
  </si>
  <si>
    <t>Psychometrická analýza a syntéza existujúcich nástrojov na diagnostikovanie úzkosti a zvládania záťaže v ošetrovateľstve</t>
  </si>
  <si>
    <t>APVV-0532-10</t>
  </si>
  <si>
    <t>doc. PhDr. Tomáš Urbánek, PhD.</t>
  </si>
  <si>
    <t>Ložiskové modely porfýrových systémov so zlatom v stredoslovenkých neovulkanitoch a environmentálne aspekty ich ťažby</t>
  </si>
  <si>
    <t>APVV-0537-10</t>
  </si>
  <si>
    <t>Mgr. Peter Koděra, PhD.</t>
  </si>
  <si>
    <t>Rezistencia parazitov malých prežúvavcov na antihelmintiká - môže veda vyhrať?</t>
  </si>
  <si>
    <t>APVV-0539-10</t>
  </si>
  <si>
    <t>MVDr. Marián Várady, DrSc.</t>
  </si>
  <si>
    <t>Predvídanie potrieb slovenského trhu práce v strednodobom horizonte do roku 2025</t>
  </si>
  <si>
    <t>APVV-0541-10</t>
  </si>
  <si>
    <t>doc. Dr. Menbere Workie Tiruneh, PhD.</t>
  </si>
  <si>
    <t>Včasnostredoveké mocenské centrá v strednom Podunajsku</t>
  </si>
  <si>
    <t>APVV-0553-10</t>
  </si>
  <si>
    <t>PhDr. Karol Pieta, DrSc.</t>
  </si>
  <si>
    <t>Archeologický ústav SAV</t>
  </si>
  <si>
    <t>Štruktúrne a elektronické fázové prechody v kondenzovaných systémoch</t>
  </si>
  <si>
    <t>APVV-0558-10</t>
  </si>
  <si>
    <t>doc. Ing. Roman Martoňák, DrSc.</t>
  </si>
  <si>
    <t>Chladenie výkonových elektronických systémov pomocou chladiacich obehov bez mechanických pohonov</t>
  </si>
  <si>
    <t>APVV-0577-10</t>
  </si>
  <si>
    <t>prof. RNDr. Milan Malcho, PhD.</t>
  </si>
  <si>
    <t>EVPÚ a.s.</t>
  </si>
  <si>
    <t>Protikorózna ochrana stožiarov vysokého napätia</t>
  </si>
  <si>
    <t>APVV-0578-10</t>
  </si>
  <si>
    <t>doc. Ing. Peter Polák, PhD.</t>
  </si>
  <si>
    <t>Transformácia, transport a distribúcia látok v nadložnom horizonte lesných pôd</t>
  </si>
  <si>
    <t>APVV-0580-10</t>
  </si>
  <si>
    <t>doc. Ing. Erika Gomoryová, CSc.</t>
  </si>
  <si>
    <t>Rozšírenie vedeckých poznatkov o kvalite a bezpečnosti Slovenskej bryndze modernými mikrobiologickými, molekulárno-biologickými a chromatografickými metódami</t>
  </si>
  <si>
    <t>APVV-0590-10</t>
  </si>
  <si>
    <t>RNDr. Tomáš Kuchta, DrSc.</t>
  </si>
  <si>
    <t>Archeologická chronometria na Slovensku</t>
  </si>
  <si>
    <t>APVV-0598-10</t>
  </si>
  <si>
    <t>Mgr. Peter Barta, PhD.</t>
  </si>
  <si>
    <t>Univerzita Konštantína Filozofa v Nitre - Filozofická fakulta UKF</t>
  </si>
  <si>
    <t>Udržateľná reprodukcia na Slovensku: psycho-sociálne skúmanie</t>
  </si>
  <si>
    <t>APVV-0604-10</t>
  </si>
  <si>
    <t>doc. PhDr. Gabriel Bianchi, CSc.</t>
  </si>
  <si>
    <t>Ústav výskumu sociálnej komunikácie SAV</t>
  </si>
  <si>
    <t>Kontinuita a diskontinuita práva na Slovensku v 20. storočí a jej vplyv na právny poriadok SR</t>
  </si>
  <si>
    <t>APVV-0607-10</t>
  </si>
  <si>
    <t>prof. JUDr. Jozef Beňa, CSc.</t>
  </si>
  <si>
    <t>Výskum vývoja lesných ekosystémov na vybraných dlhodobo sledovaných výskumných objektoch Národného lesníckeho centra</t>
  </si>
  <si>
    <t>APVV-0608-10</t>
  </si>
  <si>
    <t>Ing. Tibor Priwitzer, PhD.</t>
  </si>
  <si>
    <t>Výskum nových foriem projektovania výrobných a logistických systémov v podmienkach konceptu digitálneho podniku s využitím rozšírenej reality</t>
  </si>
  <si>
    <t>APVV-0615-10</t>
  </si>
  <si>
    <t>Ing. Andrej Štefánik, PhD.</t>
  </si>
  <si>
    <t>CEIT Technical Innovation, s.r.o.</t>
  </si>
  <si>
    <t>Umelecké a spoločenské funkcie súčasného slovenského divadla</t>
  </si>
  <si>
    <t>APVV-0619-10</t>
  </si>
  <si>
    <t>PhDr. Andrej Maťašík, PhD.</t>
  </si>
  <si>
    <t>Ústav divadelnej a filmovej vedy SAV</t>
  </si>
  <si>
    <t>Symbióza interakcie obnoviteľné zdroje energie a systémová väzba budova-klíma-energia v ekológii nízkoenergetickej, zelenej a trvalo udržateľnej architektúry</t>
  </si>
  <si>
    <t>APVV-0624-10</t>
  </si>
  <si>
    <t>doc. Ing. Boris Bielek, PhD.</t>
  </si>
  <si>
    <t xml:space="preserve">Štruktúrne a funkčné aspekty regulácie ľudského ryanodínového receptora a jej narušenia mutáciami </t>
  </si>
  <si>
    <t>APVV-0628-10</t>
  </si>
  <si>
    <t>Ing. Jozef Ševčík, DrSc.</t>
  </si>
  <si>
    <t xml:space="preserve">Vplyv vnútorných a vonkajších faktorov na emisie a koncentrácie škodlivých plynov v ustajneniach ošípaných, kurčiat a dojníc  </t>
  </si>
  <si>
    <t>APVV-0632-10</t>
  </si>
  <si>
    <t>doc. Ing. Jan Brouček, DrSc.</t>
  </si>
  <si>
    <t>Štúdium vlastností hornín a vyšetrovanie štruktúrno-textúrnych charakteristík hornín s koreláciou na termofyzikálne a fyzikálno-mechanické vlastnosti</t>
  </si>
  <si>
    <t>APVV-0641-10</t>
  </si>
  <si>
    <t>Ing. Vlastimil Boháč, CSc.</t>
  </si>
  <si>
    <t>Využitie tafonomických a geochemických metód pri zhodnotení stability morských paleospoločenstiev s bezstavovcami</t>
  </si>
  <si>
    <t>APVV-0644-10</t>
  </si>
  <si>
    <t>Mgr. Adam Tomašových, PhD.</t>
  </si>
  <si>
    <t>Zložitosť a kvantová informácia</t>
  </si>
  <si>
    <t>APVV-0646-10</t>
  </si>
  <si>
    <t>doc. Mgr. Mário Ziman, PhD.</t>
  </si>
  <si>
    <t>Zvyšovanie tuhosti ľahkých konštrukčných prvkov aplikáciou nových kovových materiálov</t>
  </si>
  <si>
    <t>APVV-0647-10</t>
  </si>
  <si>
    <t>Ing. František Simančík, PhD.</t>
  </si>
  <si>
    <t>Divergencia kultúrnych rastlín a ich predchodcov a prenos vlastností z divých druhov do súčasných odrôd pšenice (Triticum L.) a jačmeňa (Hordeum L.)</t>
  </si>
  <si>
    <t>RNDr. Miroslav  Švec, CSc.</t>
  </si>
  <si>
    <t>Štúdium kontaminácie baníckej krajiny toxickými prvkami na vybraných Cu-ložiskách a možnosti jej remediácie</t>
  </si>
  <si>
    <t>APVV-0663-10</t>
  </si>
  <si>
    <t>doc. RNDr. Peter Andráš, CSc.</t>
  </si>
  <si>
    <t>Ústav krajinnej ekológie SAV</t>
  </si>
  <si>
    <t>APVV-0665-10</t>
  </si>
  <si>
    <t>Ing. Jozef Mikulec, CSc.</t>
  </si>
  <si>
    <t>VÚRUP, a.s.</t>
  </si>
  <si>
    <t>Oprava DNA a preleukemické klony v kmeňových bunkách pupočníkovej krvi</t>
  </si>
  <si>
    <t>APVV-0669-10</t>
  </si>
  <si>
    <t>doc. Ing. Igor Beliaev, DrSc.</t>
  </si>
  <si>
    <t>Vplyv materiálov asfaltových zmesí na spoľahlivosť vrstiev vozovky</t>
  </si>
  <si>
    <t>APVV-0677-10</t>
  </si>
  <si>
    <t>Ing. Vladimír Řikovský, CSc.</t>
  </si>
  <si>
    <t>VUIS - CESTY spol. s r.o.</t>
  </si>
  <si>
    <t>Transformácia prietokových vĺn na úsekoch bez priamej hydraulickej väzby u vodohospodársko-energetických sústav</t>
  </si>
  <si>
    <t>APVV-0680-10</t>
  </si>
  <si>
    <t>prof. Ing. Peter Dušička, PhD.</t>
  </si>
  <si>
    <t>Inovácia edukačnej praxe etickej výchovy</t>
  </si>
  <si>
    <t>APVV-0690-10</t>
  </si>
  <si>
    <t>PhDr. Miroslav Valica, PhD.</t>
  </si>
  <si>
    <t>Univerzita Mateja Bela v Banskej Bystrici - Pedagogická fakulta UMB</t>
  </si>
  <si>
    <t>Analýza a diagnostické merania výkonových transformátorov metódou SFRA (Sweep Frequency Response Analysis)</t>
  </si>
  <si>
    <t>APVV-0703-10</t>
  </si>
  <si>
    <t>prof. Ing. Ján Michalík, PhD.</t>
  </si>
  <si>
    <t>Žilinská univerzita v Žiline - Elektrotechnická fakulta Žilinská univerzita v Žiline, Katedra merania a aplikovanej elektrotechniky</t>
  </si>
  <si>
    <t>Molekulárno-genetické aspekty komplexných ochorení v slovenskej rómskej populácii</t>
  </si>
  <si>
    <t>APVV-0716-10</t>
  </si>
  <si>
    <t>prof. RNDr. Jarmila Bernasovská, PhD.</t>
  </si>
  <si>
    <t>Analýza voľnej fetálnej DNA získanej zo slín tehotných žien a jej potenciálne využitie v neinvazívnej prenatálnej DNA diagnostike</t>
  </si>
  <si>
    <t>APVV-0720-10</t>
  </si>
  <si>
    <t>GENETON s.r.o.</t>
  </si>
  <si>
    <t>Remodelovanie myokardu - úloha vápnikovej signalizácie</t>
  </si>
  <si>
    <t>APVV-0721-10</t>
  </si>
  <si>
    <t>Ing. Alexandra Zahradníková, CSc.</t>
  </si>
  <si>
    <t>Účinok aliskirénu viazaného na nanočastice pri experimentálnej hypertenzii</t>
  </si>
  <si>
    <t>APVV-0742-10</t>
  </si>
  <si>
    <t>RNDr. Oľga Pecháňová, DrSc.</t>
  </si>
  <si>
    <t>Určovanie fyzikálnych charakteristík infiltrácie a transportu kontaminantov  s adsorpciou v poréznych médiách</t>
  </si>
  <si>
    <t>APVV-0743-10</t>
  </si>
  <si>
    <t>prof. RNDr. Jozef Kačur, DrSc.</t>
  </si>
  <si>
    <t>Molekulárny mechanizmus vplyvu testosterónu na priestorové schopnosti</t>
  </si>
  <si>
    <t>APVV-0753-10</t>
  </si>
  <si>
    <t>MUDr. Peter Celec, PhD.</t>
  </si>
  <si>
    <t>Úloha cirkulujúcich nukleových kyselín v patogenéze preeklampsie</t>
  </si>
  <si>
    <t>APVV-0754-10</t>
  </si>
  <si>
    <t>RNDr. Barbora Izrael Vlková, PhD.</t>
  </si>
  <si>
    <t>Od magnetoaktívnych koordinačných zlúčenín k funkčným materiálom</t>
  </si>
  <si>
    <t>APVV-0014-11</t>
  </si>
  <si>
    <t>VV-2011</t>
  </si>
  <si>
    <t>prof. Ing. Roman Boča, DrSc.</t>
  </si>
  <si>
    <t>Identifikácia biomarkerov asociovaných s rezistenciou na chemoterapiu u testikulárnych nádorov z germinatívnych buniek.</t>
  </si>
  <si>
    <t>APVV-0016-11</t>
  </si>
  <si>
    <t>doc. MUDr. Michal Mego, PhD.</t>
  </si>
  <si>
    <t>Onkologický ústav sv. Alžbety, s.r.o.</t>
  </si>
  <si>
    <t>Dynamika doménovej steny v tenkých magnetických  drôtoch.</t>
  </si>
  <si>
    <t>APVV-0027-11</t>
  </si>
  <si>
    <t>doc. RNDr. Rastislav Varga, PhD.</t>
  </si>
  <si>
    <t>Sociálne determinanty zdravia školákov</t>
  </si>
  <si>
    <t>APVV-0032-11</t>
  </si>
  <si>
    <t>doc. Mgr. Andrea Madarasová Gecková, PhD.</t>
  </si>
  <si>
    <t>Komparatívna a funkčná analýza jadrových telomér</t>
  </si>
  <si>
    <t>APVV-0035-11</t>
  </si>
  <si>
    <t>prof. RNDr. Ľubomír Tomáška, DrSc.</t>
  </si>
  <si>
    <t>Progresívne materiály s konkurenčnými parametrami usporiadania</t>
  </si>
  <si>
    <t>APVV-0036-11</t>
  </si>
  <si>
    <t>prof. RNDr. Peter Samuely, DrSc.</t>
  </si>
  <si>
    <t>Polyaplikovateľné heterocykly - návrh štruktúry, syntéza a vlastnosti</t>
  </si>
  <si>
    <t>APVV-0038-11</t>
  </si>
  <si>
    <t>prof. Ing. Viktor Milata, DrSc.</t>
  </si>
  <si>
    <t>IP3 receptory, ich modulácia a funkcia v nádorových bunkách</t>
  </si>
  <si>
    <t>APVV-0045-11</t>
  </si>
  <si>
    <t>doc. Ing. Oľga Križanová, DrSc.</t>
  </si>
  <si>
    <t>Kognitívno-komunikačné poruchy u pacientov s miernou kognitívnou poruchou a demenciou</t>
  </si>
  <si>
    <t>APVV-0048-11</t>
  </si>
  <si>
    <t>Silno interagujúca hmota v extrémnych podmienkach</t>
  </si>
  <si>
    <t>APVV-0050-11</t>
  </si>
  <si>
    <t>RNDr. Štefan Olejník, DrSc.</t>
  </si>
  <si>
    <t>VÝskum vplyvu neštátneho vlastníctva lesov NA politiky súvisiace s LESníctvom</t>
  </si>
  <si>
    <t>APVV-0057-11</t>
  </si>
  <si>
    <t>Ing. Zuzana Sarvašová, PhD.</t>
  </si>
  <si>
    <t>Biodiverzita malých vodných biotopov: rovnobežky, rôznobežky alebo mimobežky?</t>
  </si>
  <si>
    <t>APVV-0059-11</t>
  </si>
  <si>
    <t>Ing. Richard Hrivnák, PhD.</t>
  </si>
  <si>
    <t>Enzýmová biotransformácia prírodných aromatických aditív</t>
  </si>
  <si>
    <t>APVV-0061-11</t>
  </si>
  <si>
    <t>doc. RNDr. Stanislav Stuchlík, CSc.</t>
  </si>
  <si>
    <t>Pokročilé materiály a štruktúry pre elektrotechniku, elektroniku a biomedicínske aplikácie na báze feritov s rozmermi častíc v oblasti mikrometrov a nanometrov</t>
  </si>
  <si>
    <t>APVV-0062-11</t>
  </si>
  <si>
    <t>doc. Ing. Elemír Ušák, PhD.</t>
  </si>
  <si>
    <t>Chirálne medziprodukty pre liečivá</t>
  </si>
  <si>
    <t>APVV-0067-11</t>
  </si>
  <si>
    <t>Ing. Július DURMIS, PhD.</t>
  </si>
  <si>
    <t>SYNKOLA, s.r.o.</t>
  </si>
  <si>
    <t>ICARST, n.o.</t>
  </si>
  <si>
    <t>Dôstojnosť človeka a záklané ľudské práva a slobody v pracovnom práve</t>
  </si>
  <si>
    <t>APVV-0068-11</t>
  </si>
  <si>
    <t>prof. JUDr. Helena Barancová, DrSc.</t>
  </si>
  <si>
    <t>Trnavská univerzita v Trnave - Právnická fakulta TVU</t>
  </si>
  <si>
    <t>Numerické modelovanie v geodézii</t>
  </si>
  <si>
    <t>APVV-0072-11</t>
  </si>
  <si>
    <t>Štúdium molekulárnych mechanizmov biologických účinkov H2S</t>
  </si>
  <si>
    <t>APVV-0074-11</t>
  </si>
  <si>
    <t>RNDr. Karol Ondriaš, DrSc.</t>
  </si>
  <si>
    <t>Štúdium kryštálovej štruktúry a termodynamických vlastností komplexných kovových zliatin na báze hliníka respektíve zinku</t>
  </si>
  <si>
    <t>APVV-0076-11</t>
  </si>
  <si>
    <t>prof. Ing. Jozef Janovec, DrSc.</t>
  </si>
  <si>
    <t>Audiometrické lingválne testy</t>
  </si>
  <si>
    <t>APVV-0077-11</t>
  </si>
  <si>
    <t>prof. Ing. Július Zimmermann, CSc.</t>
  </si>
  <si>
    <t>(Ultra)vysokotlaková metamorfóza a fázové transformácie počas subdukcie a exhumácie kontinentálnej litosféry v kolíznych orogénnych zónach</t>
  </si>
  <si>
    <t>APVV-0080-11</t>
  </si>
  <si>
    <t>RNDr. Marian Janák, DrSc.</t>
  </si>
  <si>
    <t>Využitie metód experimentálneho a numerického modelovania pre zvyšovanie konkurencieschopnosti a inovácie mechanických a mechatronických sústav</t>
  </si>
  <si>
    <t>APVV-0091-11</t>
  </si>
  <si>
    <t>prof. Ing. František Trebuňa, CSc.</t>
  </si>
  <si>
    <t>Úloha defektov v organických polovodičoch pre slnečné články</t>
  </si>
  <si>
    <t>APVV-0096-11</t>
  </si>
  <si>
    <t>Ing. Vojtech Nádaždy, CSc.</t>
  </si>
  <si>
    <t>Trnavská univerzita v Trnave - Pedagogická fakulta TVU</t>
  </si>
  <si>
    <t>Ing. Janka Sulová,</t>
  </si>
  <si>
    <t>VUKI a.s.</t>
  </si>
  <si>
    <t>Vývoj depozičných systémov Dunajskej panvy</t>
  </si>
  <si>
    <t>APVV-0099-11</t>
  </si>
  <si>
    <t>prof. RNDr. Michal Kováč, DrSc.</t>
  </si>
  <si>
    <t xml:space="preserve">Univerzita Komenského v Bratislave - Prírodovedecká fakulta </t>
  </si>
  <si>
    <t>Vplyv rizikových faktorov súvisiacich so životným štýlom na adaptačné procesy v ischemickom myokarde</t>
  </si>
  <si>
    <t>APVV-0102-11</t>
  </si>
  <si>
    <t>MUDr. Táňa Ravingerová, DrSc.</t>
  </si>
  <si>
    <t>Metodika komplexného hodnotenia existujúcich mostov</t>
  </si>
  <si>
    <t>APVV-0106-11</t>
  </si>
  <si>
    <t>prof. Ing. Josef Vičan, CSc.</t>
  </si>
  <si>
    <t>Žilinská univerzita v Žiline - Stavebná fakulta, Žilinská univerzita v Žiline</t>
  </si>
  <si>
    <t>Elektromagnetické a elektrónové vlastnosti malých systémov a metamateriálov</t>
  </si>
  <si>
    <t>prof. RNDr. Peter Markoš, DrSc.</t>
  </si>
  <si>
    <t>Klinické skúšanie slovenského medovicového medu</t>
  </si>
  <si>
    <t>APVV-0115-11</t>
  </si>
  <si>
    <t>Ing. Juraj Majtán, PhD.</t>
  </si>
  <si>
    <t>Slovensko v 19. storočí</t>
  </si>
  <si>
    <t>APVV-0119-11</t>
  </si>
  <si>
    <t>PhDr. Dušan Kováč, DrSc.</t>
  </si>
  <si>
    <t>Historický ústav SAV</t>
  </si>
  <si>
    <t>Biodekorované kompozitné magnetické nanočastice: Príprava, kolektívne vlastnosti a ich aplikácie</t>
  </si>
  <si>
    <t>APVV-0125-11</t>
  </si>
  <si>
    <t>prof. RNDr. Ignác Capek, DrSc.</t>
  </si>
  <si>
    <t>Integrovaný systém hodnotenia kvality poľnohospodárskych pôd a potenciálu zjednodušených spôsobov ich obrábania</t>
  </si>
  <si>
    <t>APVV-0131-11</t>
  </si>
  <si>
    <t>prof. Ing. Jozef Vilček, PhD.</t>
  </si>
  <si>
    <t>Nekonvenčné kvantové stavy v nanoskopických magnetických systémoch</t>
  </si>
  <si>
    <t>APVV-0132-11</t>
  </si>
  <si>
    <t>prof. RNDr. Alexander Feher, DrSc.</t>
  </si>
  <si>
    <t>Ekologické technológie a produkty na báze bioglycerolu</t>
  </si>
  <si>
    <t>APVV-0133-11</t>
  </si>
  <si>
    <t>doc. Ing. Alexander Kaszonyi, PhD.</t>
  </si>
  <si>
    <t>VUP, a.s.</t>
  </si>
  <si>
    <t xml:space="preserve">Úloha hypoxie v aktivácii molekulárnych dráh asociovaných so zvýšeným kardiovaskulárnym rizikom u pacientov so spánkovým apnoe a ich ovplyvnenie liečbou </t>
  </si>
  <si>
    <t>APVV-0134-11</t>
  </si>
  <si>
    <t>prof. MUDr. Ružena Tkáčová, DrSc.</t>
  </si>
  <si>
    <t>Vysokopevné elektrotechnické kompozitné ocele</t>
  </si>
  <si>
    <t>APVV-0147-11</t>
  </si>
  <si>
    <t>RNDr. František Kováč, CSc.</t>
  </si>
  <si>
    <t xml:space="preserve">Od interagujúcich dvojhviezd k exoplanétam </t>
  </si>
  <si>
    <t>APVV-0158-11</t>
  </si>
  <si>
    <t>RNDr. Luboš Neslušan, CSc.</t>
  </si>
  <si>
    <t>Univerzita Pavla Jozefa Šafárika v Košiciach - Prírodovedecká fakulta</t>
  </si>
  <si>
    <t>Protinádorový účinok biologicky aktívnych ligandov heterodimérov nukleárnych retinoidných X receptorov v tkanivových kultúrach nádorových buniek</t>
  </si>
  <si>
    <t>APVV-0160-11</t>
  </si>
  <si>
    <t>Ing. Július Brtko, DrSc.</t>
  </si>
  <si>
    <t>Vývoj nitridu kremičitého s prídavkom multivrstiev grafénu</t>
  </si>
  <si>
    <t>APVV-0161-11</t>
  </si>
  <si>
    <t>Mgr. Monika Kašiarová, PhD.</t>
  </si>
  <si>
    <t>Analýza vlastností pôdy a vývoja krajiny v nepravidelne zaplavovaných územiach</t>
  </si>
  <si>
    <t>APVV-0163-11</t>
  </si>
  <si>
    <t>RNDr. Danka Kotorová, PhD.</t>
  </si>
  <si>
    <t>Energia symetrie v štruktúre jadrovej hmoty</t>
  </si>
  <si>
    <t>APVV-0177-11</t>
  </si>
  <si>
    <t>Mgr. Martin Venhart, PhD.</t>
  </si>
  <si>
    <t>Neurčitosť z pohľadu pravdepodobnosti, algebry, samoadjungovaných operátorov a kvantových štruktúr</t>
  </si>
  <si>
    <t>prof. RNDr. Anatolij Dvurečenskij, DrSc.</t>
  </si>
  <si>
    <t>Slovenská technická univerzita v Bratislave - STU, Stavebná fakulta STU</t>
  </si>
  <si>
    <t>Mgr. Bohumil Kotlárik, CSc.</t>
  </si>
  <si>
    <t>Štúdium centrálnych mechanizmov vitálnych funkcií po léziách mozgového kmeňa, lokálnom podaní antitusík a expozícií VF elektromagnetickým poliam</t>
  </si>
  <si>
    <t>APVV-0189-11</t>
  </si>
  <si>
    <t>prof. MUDr. Ján Jakuš, DrSc.</t>
  </si>
  <si>
    <t>Univerzita Komenského v Bratislave - Jesseniova lekárska fakulta v Martine, Ústav lekárskej biofyziky</t>
  </si>
  <si>
    <t>Výskum expertného systému virtuálneho skúšobníctva veľkorozmerových valivých ložísk</t>
  </si>
  <si>
    <t>APVV-0197-11</t>
  </si>
  <si>
    <t>Ing. Peter Mačuš, PhD.</t>
  </si>
  <si>
    <t>Využitie alginitu na stabilizáciu a stimuláciu účinku probiotických bioprípravkov v medicíne a zdravej výžive.</t>
  </si>
  <si>
    <t>APVV-0199-11</t>
  </si>
  <si>
    <t>MVDr. Radomíra Nemcová, PhD.</t>
  </si>
  <si>
    <t>Mechanizmus interakcie imunitného a nervového systému v procese neurodegenerácie mozgu</t>
  </si>
  <si>
    <t>APVV-0200-11</t>
  </si>
  <si>
    <t>RNDr. Monika Žilková, PhD.</t>
  </si>
  <si>
    <t>Prechod do antiadiabatického stavu – kľúčový fyzikálny efekt pre predikciu nových supravodičov</t>
  </si>
  <si>
    <t>APVV-0201-11</t>
  </si>
  <si>
    <t>doc. Ing. Pavol Baňacký, DrSc.</t>
  </si>
  <si>
    <t>Molekulárne mechanizmy biosyntézy, regulácie a horizontálneho prenosu génov zodpovedných za produkciu biologicky aktívnych látok u streptomycét</t>
  </si>
  <si>
    <t>APVV-0203-11</t>
  </si>
  <si>
    <t>RNDr. Ján Kormanec, DrSc.</t>
  </si>
  <si>
    <t>Vplyv dlhodobej stimulácie AT2 receptorov na karidiovaskulárny systém: Vplyv na remodeláciu a jej mechanizmy</t>
  </si>
  <si>
    <t>APVV-0205-11</t>
  </si>
  <si>
    <t>MUDr. Ludovit Paulis, PhD.</t>
  </si>
  <si>
    <t>Rizikové faktory a proteomický rukopis kognitívnych dysfunkcií animálnych modelov pre ľudské demencie</t>
  </si>
  <si>
    <t>APVV-0206-11</t>
  </si>
  <si>
    <t>MVDr. Norbert Žilka, PhD.</t>
  </si>
  <si>
    <t>NANOTIP- Hrotom indukované SPM procesy: zobrazovanie a nanomanipulácia</t>
  </si>
  <si>
    <t>APVV-0207-11</t>
  </si>
  <si>
    <t>prof. Ing. Ivan Štich, DrSc.</t>
  </si>
  <si>
    <t>Mechanizmy korózie a mikromechanické vlastnosti dentálnych materiálov</t>
  </si>
  <si>
    <t>doc. Ing. Dušan Galusek, PhD.</t>
  </si>
  <si>
    <t xml:space="preserve">Možnosti predikcie restenózy a trombózy stentu u pacientov s akútnym koronárnym syndrómom po perkutánnej koronárnej intervencii </t>
  </si>
  <si>
    <t>APVV-0222-11</t>
  </si>
  <si>
    <t>prof. MUDr. Peter Kubisz, DrSc.</t>
  </si>
  <si>
    <t>Univerzita Komenského v Bratislave - Jesseniova lekárska fakulta UK v Martine</t>
  </si>
  <si>
    <t>Nasmerovaná bunková terapia so zvýšenou účinnosťou voči chemorezistentným bunkám a bunkám iniciujúcim nádory</t>
  </si>
  <si>
    <t>APVV-0230-11</t>
  </si>
  <si>
    <t>Mgr. Lucia Kučerová, PhD.</t>
  </si>
  <si>
    <t>Stredoveké nápisy z územia Slovenska</t>
  </si>
  <si>
    <t>APVV-0237-11</t>
  </si>
  <si>
    <t>doc. PhDr. Juraj Šedivý, PhD.</t>
  </si>
  <si>
    <t>Univerzita Komenského v Bratislave - Filozofická fakulta</t>
  </si>
  <si>
    <t>Ústav dejín umenia SAV</t>
  </si>
  <si>
    <t>Poškodenie zdravého tkaniva srdca a ciev pri ožiarení protonmi - patofyziológia a prevencia.</t>
  </si>
  <si>
    <t>APVV-0241-11</t>
  </si>
  <si>
    <t>prof. MUDr. Ján Slezák, DrSc.</t>
  </si>
  <si>
    <t>Využitie biofotonických nanotechnológií k štúdiu mechanizmov bunkovej smrti s cieľom zvýšenia citlivosti detekcie a selektivity liečby nádorov</t>
  </si>
  <si>
    <t>APVV-0242-11</t>
  </si>
  <si>
    <t>prof. RNDr. Pavol Miškovský, DrSc.</t>
  </si>
  <si>
    <t xml:space="preserve">Hodnotenie a modelovanie zásob uhlíka v lesných ekosystémoch pre inventarizácie skleníkových plynov v krajine </t>
  </si>
  <si>
    <t>APVV-0243-11</t>
  </si>
  <si>
    <t>Ing. Pavel  Pavlenda, PhD.</t>
  </si>
  <si>
    <t>Syntéza a spracovanie bielkovín vo vzťahu k ischémiou indukovanej oneskorenej smrti neurónov</t>
  </si>
  <si>
    <t>APVV-0245-11</t>
  </si>
  <si>
    <t>doc. RNDr. Peter Račay, PhD.</t>
  </si>
  <si>
    <t>Užívanie drog medzi dospievajúcimi a vysokoškolákmi. Na výskumných dátach založená prevencia užívania drog.</t>
  </si>
  <si>
    <t>APVV-0253-11</t>
  </si>
  <si>
    <t>doc. PhDr. Oľga Orosová, CSc.</t>
  </si>
  <si>
    <t>Sociálny, emočný a kognitívny obraz autizmu v interdisciplinárnych zrkadlách</t>
  </si>
  <si>
    <t>APVV-0254-11</t>
  </si>
  <si>
    <t>MUDr. Katarína  Babinská, PhD.</t>
  </si>
  <si>
    <t>Možnosti racionalizácie výchovy bukových porastov na základe zhodnotenia výsledkov dlhodobého výskumu prebierok</t>
  </si>
  <si>
    <t>APVV-0262-11</t>
  </si>
  <si>
    <t>doc. Ing. Igor Štefančík, CSc.</t>
  </si>
  <si>
    <t>Optimalizácia tvorby a evalvácie edukačných programov a elektronických učebných materiálov.</t>
  </si>
  <si>
    <t>APVV-0266-11</t>
  </si>
  <si>
    <t>RNDr. Štefan Karolčík, PhD.</t>
  </si>
  <si>
    <t>MULTIfunkčné PRiadze pre Odevné a TECHnické aplikácie</t>
  </si>
  <si>
    <t>APVV-0267-11</t>
  </si>
  <si>
    <t>Ing. Kamila Huljaková,</t>
  </si>
  <si>
    <t>VÚTCH - CHEMITEX,spol. s r.o.</t>
  </si>
  <si>
    <t>Funkcionálne priestory, bornológie, hyperpriestory a topologické štruktúry</t>
  </si>
  <si>
    <t>APVV-0269-11</t>
  </si>
  <si>
    <t>doc. RNDr. Ľubica Holá, DrSc.</t>
  </si>
  <si>
    <t>Priame modelovanie a inverzia vlnových obrazov aplikovaná na seizmický pohyb v Mygdónskom bazéne v Grécku</t>
  </si>
  <si>
    <t>APVV-0271-11</t>
  </si>
  <si>
    <t xml:space="preserve"> Vplyv vnútrodruhových a medzidruhových kompetičných vzťahov na produkčno-ekologické vlastnosti porastov buka a smreka </t>
  </si>
  <si>
    <t>APVV-0273-11</t>
  </si>
  <si>
    <t>Ing. Vladimír Šebeň, PhD.</t>
  </si>
  <si>
    <t>Samozbaľujúce sa G-DNA štruktúry ako východiskové materiály pre molekulárne nanozariadenia</t>
  </si>
  <si>
    <t>APVV-0280-11</t>
  </si>
  <si>
    <t>doc. RNDr. Viktor Víglaský, PhD.</t>
  </si>
  <si>
    <t>Exekutívne funkcie ako štrukturálny komponent schopnosti učiť sa - diagnostika a stimulácia</t>
  </si>
  <si>
    <t>APVV-0281-11</t>
  </si>
  <si>
    <t>doc. PhDr. Iveta Kovalčíková, PhD.</t>
  </si>
  <si>
    <t>Univerzita Pavla Jozefa Šafárika v Košiciach - Filozofická fakulta UPJŠ v Košiciach</t>
  </si>
  <si>
    <t>Príprava nanoštruktúrovaných filmov, ich integrácia s bioelementmi a následné využitie</t>
  </si>
  <si>
    <t>Ing. Ján Tkáč, DrSc.</t>
  </si>
  <si>
    <t>Univerzita Pavla Jozefa Šafárika v Košiciach - Prírodovedecká fakulta UPJŠ</t>
  </si>
  <si>
    <t>Fotoaktívne hybridné nanomateriály s luminiscenčnými a antimikrobiálnymi vlastnosťami.</t>
  </si>
  <si>
    <t>APVV-0291-11</t>
  </si>
  <si>
    <t>RNDr. Juraj Bujdák, DrSc.</t>
  </si>
  <si>
    <t xml:space="preserve">Univerzita Komenského v Bratislave - Prírodovedecká fakulta       </t>
  </si>
  <si>
    <t>Nekonvenčný prístup prípravy obilnín so zvýšeným hospodárskym potenciálom</t>
  </si>
  <si>
    <t>APVV-0294-11</t>
  </si>
  <si>
    <t>Mgr. Daniel Mihálik, PhD.</t>
  </si>
  <si>
    <t>Probiotické mikroorganizmy a regulácia cytokínovej odpovede v prevencii imunopatologických zmien počas črevných bakteriálnych infekcií u hydiny</t>
  </si>
  <si>
    <t>APVV-0302-11</t>
  </si>
  <si>
    <t>prof. MVDr. Mikuláš Levkut, DrSc.</t>
  </si>
  <si>
    <t>Vývoj regionálneho systému klimatických a zrážkovo-odtokových modelov pre predikciu odtoku pri zmenených klimatických podmienkach horských oblastí SR</t>
  </si>
  <si>
    <t>APVV-0303-11</t>
  </si>
  <si>
    <t>doc. Ing. Kamila Hlavčová, PhD.</t>
  </si>
  <si>
    <t>Kryštálové  prvky rtg optiky pre  kompresiu a  expanziu zväzku</t>
  </si>
  <si>
    <t>APVV-0308-11</t>
  </si>
  <si>
    <t>Ing. Matej Jergel, DrSc.</t>
  </si>
  <si>
    <t>Slovenská spoločnosť v medzinárodných komparatívnych výskumoch: pred krízou a počas krízy</t>
  </si>
  <si>
    <t>APVV-0309-11</t>
  </si>
  <si>
    <t>PhDr. Vladimír Krivý, CSc.</t>
  </si>
  <si>
    <t>Sociologický ústav SAV</t>
  </si>
  <si>
    <t>Nové metódy analýzy variability srdcovej frekvencie plodu</t>
  </si>
  <si>
    <t>APVV-0315-11</t>
  </si>
  <si>
    <t>doc. MUDr. Kamil Biringer, PhD.</t>
  </si>
  <si>
    <t>Nové polovodičové detektory neutrónov</t>
  </si>
  <si>
    <t>APVV-0321-11</t>
  </si>
  <si>
    <t>doc. Ing. Andrea Šagátová, PhD.</t>
  </si>
  <si>
    <t>Hodnotenie kvality geografických informácií pre tvorbu environmentálnych rozhodnutí</t>
  </si>
  <si>
    <t>APVV-0326-11</t>
  </si>
  <si>
    <t>doc. RNDr. Eva Mičietová, PhD.</t>
  </si>
  <si>
    <t>Nové produkty na báze acetylénu</t>
  </si>
  <si>
    <t>APVV-0327-11</t>
  </si>
  <si>
    <t>Ing. Peter Grolmus,</t>
  </si>
  <si>
    <t>Elektromagnetická kompatibilita technologických zariadení v gumárenskom priemysle</t>
  </si>
  <si>
    <t>APVV-0333-11</t>
  </si>
  <si>
    <t>Ing. Mikuláš Bittera, PhD.</t>
  </si>
  <si>
    <t>KONŠTRUKTA - Industry, akciová spoločnosť</t>
  </si>
  <si>
    <t xml:space="preserve">Výskum nových a novo vznikajúcich rizík priemyselných technológii v rámci integrovanej bezpečnosti ako predpoklad pre riadenie trvalého rozvoja. </t>
  </si>
  <si>
    <t>APVV-0337-11</t>
  </si>
  <si>
    <t>prof. Ing. Juraj Sinay, DrSc.</t>
  </si>
  <si>
    <t>Slovník viacslovných pomenovaní (lexikografický, lexikologický a komparatívny výskum)</t>
  </si>
  <si>
    <t>APVV-0342-11</t>
  </si>
  <si>
    <t>doc. Mgr. Martin Ološtiak, PhD.</t>
  </si>
  <si>
    <t>Pilotná realizácia sanácie banských vôd na vybranom opustenom Sb ložisku</t>
  </si>
  <si>
    <t>APVV-0344-11</t>
  </si>
  <si>
    <t>Mgr. Peter Šottník, PhD.</t>
  </si>
  <si>
    <t>EL spol. s r.o.</t>
  </si>
  <si>
    <t>Návrh a realizácia pilotnej retorty so zníženými emisiami na výrobu biouhlia pre marginálne zóny a overovacie aplikácie</t>
  </si>
  <si>
    <t>APVV-0353-11</t>
  </si>
  <si>
    <t>Ing. Emília  Hroncová, PhD.</t>
  </si>
  <si>
    <t>Monolitická integrácia ochudobňovacích a obohacovacích InAlN/GaN HFET tranzistorov</t>
  </si>
  <si>
    <t>APVV-0367-11</t>
  </si>
  <si>
    <t>prof. Ing. Alexander Šatka, CSc.</t>
  </si>
  <si>
    <t>Inkluzívny rast v stratégii Európa 2020 - naivita alebo genialita?</t>
  </si>
  <si>
    <t>APVV-0371-11</t>
  </si>
  <si>
    <t>RNDr. Viliam Páleník, PhD.</t>
  </si>
  <si>
    <t>Bezpečnosť terapeuticky a komerčne používaných nanočastíc: vplyv na reprodukčný a imunitný systém, oxidačný status a prevencia možného rizika</t>
  </si>
  <si>
    <t>Mgr. Soňa Scsuková, CSc.</t>
  </si>
  <si>
    <t xml:space="preserve">Vplyv biomasy na aglomeračný proces a kvalitu životného prostredia </t>
  </si>
  <si>
    <t>APVV-0405-11</t>
  </si>
  <si>
    <t>prof. Ing. Mária Frőhlichová, CSc.</t>
  </si>
  <si>
    <t>Technická univerzita v Košiciach - Hutnícka fakulta TUKE</t>
  </si>
  <si>
    <t>Porozumenie čítaného textu - rozvíjanie pomocou inovatívnej metodiky - jej tvorba a overovanie randomizovanou kontrolovanou štúdiou</t>
  </si>
  <si>
    <t>APVV-0410-11</t>
  </si>
  <si>
    <t>Mgr. Svetlana Kapalková, PhD.</t>
  </si>
  <si>
    <t>Univerzita Komenského v Bratislave - Pedagogická fakulta UK</t>
  </si>
  <si>
    <t>BAKOMI</t>
  </si>
  <si>
    <t xml:space="preserve">Možnosti včasnej diagnostiky a predikcie rozvoja ochorenia u karcinómov pľúc </t>
  </si>
  <si>
    <t>APVV-0412-11</t>
  </si>
  <si>
    <t>Inštitucionálna výkonnosť v novej Európe</t>
  </si>
  <si>
    <t>APVV-0413-11</t>
  </si>
  <si>
    <t>prof. PhDr. Darina Malová, CSc.</t>
  </si>
  <si>
    <t>Výskum integrovaných technológií výroby motorových palív druhej generácie z biokvapalín</t>
  </si>
  <si>
    <t>APVV-0415-11</t>
  </si>
  <si>
    <t>Ing. Karol  Lušpai, PhD.</t>
  </si>
  <si>
    <t>Univerzita Komenského v Bratislave - Prírodovedecká fakulta UK v Bratislave</t>
  </si>
  <si>
    <t>Adaptácia moderných výpočtovo-simulačných metód do oblasti vývoja valivých ložísk a ich verifikácia v reálnych podmienkach</t>
  </si>
  <si>
    <t>APVV-0419-11</t>
  </si>
  <si>
    <t>prof. Ing. Štefan Medvecký, PhD.</t>
  </si>
  <si>
    <t>Povrchovo-chemické vlastnosti popolčekov a ich vplyv na technické parametre geopolymérov</t>
  </si>
  <si>
    <t>APVV-0423-11</t>
  </si>
  <si>
    <t>prof. Ing. Jiří Škvarla, CSc.</t>
  </si>
  <si>
    <t>Zvyšovanie bezpečnosti a životnosti oceľových konštrukcií riadeným starnutím</t>
  </si>
  <si>
    <t>APVV-0434-11</t>
  </si>
  <si>
    <t>Inaktivácia endogénneho surfaktantu: molekulové, tkanivové a funkčné aspekty poškodenia respiračného systému</t>
  </si>
  <si>
    <t>APVV-0435-11</t>
  </si>
  <si>
    <t>prof. MUDr. Andrea Čalkovská, PhD.</t>
  </si>
  <si>
    <t>Optimalizácia mikrofluidických zariadení pre biomedicínske aplikácie</t>
  </si>
  <si>
    <t>APVV-0441-11</t>
  </si>
  <si>
    <t>Mgr. Ivan Cimrák, PhD.</t>
  </si>
  <si>
    <t>Expozícia rizikovým faktorom obezity v raných štádiách vývoja organizmu a telesný vývin u 3-ročných detí</t>
  </si>
  <si>
    <t>APVV-0444-11</t>
  </si>
  <si>
    <t>MUDr. Ľubica Palkovičová-Murínová, PhD.</t>
  </si>
  <si>
    <t>Nanoštruktúra v makromolekulových systémoch indukovaná stesnaním</t>
  </si>
  <si>
    <t>APVV-0451-11</t>
  </si>
  <si>
    <t>RNDr. Peter Cifra, DrSc.</t>
  </si>
  <si>
    <t>Progresívne katalytické transformácie na báze Cu a Fe</t>
  </si>
  <si>
    <t>APVV-0457-11</t>
  </si>
  <si>
    <t>Ing. Andrej Kolarovič, PhD.</t>
  </si>
  <si>
    <t>Riešenie problematiky nízkotaviteľných popolovín pri spaľovaní biomasy</t>
  </si>
  <si>
    <t>APVV-0458-11</t>
  </si>
  <si>
    <t>prof. Ing. Jozef Jandačka, PhD.</t>
  </si>
  <si>
    <t>Výskum a vývoj nových technológii etalonáže a kalibrácie meracích prístrojov a zariadení prietoku a objemu kvapalných uhľovodíkov</t>
  </si>
  <si>
    <t>APVV-0461-11</t>
  </si>
  <si>
    <t>doc. Ing. Ľuboš  Kučera, PhD.</t>
  </si>
  <si>
    <t>Slovenská legálna metrológia, n.o.</t>
  </si>
  <si>
    <t>prof. Ing. Ivan Petelen, PhD.</t>
  </si>
  <si>
    <t>Modifikované biomateriály a bunková terapia pre podporu regenerácie poranenej miechy.</t>
  </si>
  <si>
    <t>APVV-0472-11</t>
  </si>
  <si>
    <t>MVDr. Daša Čížková, DrSc.</t>
  </si>
  <si>
    <t>Neurobiologický ústav SAV</t>
  </si>
  <si>
    <t>Patočkova asubjektívna fenomenológia a dejiny filozofie</t>
  </si>
  <si>
    <t>APVV-0480-11</t>
  </si>
  <si>
    <t>Mgr. Róbert Stojka, PhD.</t>
  </si>
  <si>
    <t>Výskum sústav a regulátorov neceločíselného, premenlivého a rozloženého rádu: metódy, algoritmy a prostriedky pre modelovanie, simuláciu, analýzu a syntézu</t>
  </si>
  <si>
    <t>APVV-0482-11</t>
  </si>
  <si>
    <t>prof. RNDr. Igor Podlubný, DrSc.</t>
  </si>
  <si>
    <t>Prešovská univerzita v Prešove - Filozofická fakulta PU</t>
  </si>
  <si>
    <t>Štruktúra a vlastnosti oxidových skiel určených na aplikácie v jadrovej energetike</t>
  </si>
  <si>
    <t>APVV-0487-11</t>
  </si>
  <si>
    <t>prof. Ing. Marek Liška, DrSc.</t>
  </si>
  <si>
    <t>Nanokryštalické a kvázikryštalické kovové systémy s cielene modifikovanou štruktúrou a morfológiou</t>
  </si>
  <si>
    <t>APVV-0492-11</t>
  </si>
  <si>
    <t>Proximitný efekt a transportné vlastnosti  nanoštruktúr feromagnet/supravodič</t>
  </si>
  <si>
    <t>APVV-0494-11</t>
  </si>
  <si>
    <t>Ingerencia súdov do súkromnoprávnych zmlúv</t>
  </si>
  <si>
    <t>APVV-0518-11</t>
  </si>
  <si>
    <t>doc. JUDr. Kristián Csach, PhD.</t>
  </si>
  <si>
    <t>Justičná akadémia Slovenskej republiky</t>
  </si>
  <si>
    <t>Interaktívne metódy zberu a spracovania obrazov v mikroskopii použitím prirodzeného užívateľského rozhrania</t>
  </si>
  <si>
    <t>APVV-0526-11</t>
  </si>
  <si>
    <t>doc. Ing. Zoltán Tomori, CSc.</t>
  </si>
  <si>
    <t>Fyzikálne a elektrochemické správanie mechanochemicky pripravených nanooxidov</t>
  </si>
  <si>
    <t>APVV-0528-11</t>
  </si>
  <si>
    <t>prof. RNDr. Vladimír Šepelák, DrSc.</t>
  </si>
  <si>
    <t>Výskum riadenia servisného robota s duálnou vizuálnou percepciou</t>
  </si>
  <si>
    <t>Ing. Ján Paulík,</t>
  </si>
  <si>
    <t>ZTS Výskumno-vývojový ústav Košice, a.s.</t>
  </si>
  <si>
    <t xml:space="preserve">Proveniencia a geodynamický vývoj paleozoických sekvencií vnútorných Západných Karpát na základe U-Pb (SHRIMP) vekov zirkónu </t>
  </si>
  <si>
    <t>APVV-0546-11</t>
  </si>
  <si>
    <t>prof. RNDr. Anna Vozárová, DrSc.</t>
  </si>
  <si>
    <t>Genotypizácia s využitím SSR markerov  a príprava farmaceuticky aktívnych profilov viničových odrôd</t>
  </si>
  <si>
    <t>APVV-0550-11</t>
  </si>
  <si>
    <t>Mgr. Martina Hudcovicová, PhD.</t>
  </si>
  <si>
    <t>Pokročilé a efektívne metódy optimálneho procesného riadenia</t>
  </si>
  <si>
    <t>APVV-0551-11</t>
  </si>
  <si>
    <t>prof. Ing. Miroslav Fikar, DrSc.</t>
  </si>
  <si>
    <t>Právne argumenty a právne princípy ako pramene práva</t>
  </si>
  <si>
    <t>APVV-0562-11</t>
  </si>
  <si>
    <t>doc. JUDr. Radoslav Procházka, PhD.</t>
  </si>
  <si>
    <t>Vývoj nových kombinovaných metód chemickej analýzy stopových koncentrácií iónových a iónogénnych látok v komplexných environmentálnych a biologických vzorkách</t>
  </si>
  <si>
    <t>APVV-0583-11</t>
  </si>
  <si>
    <t>doc. RNDr. Milan Hutta, CSc.</t>
  </si>
  <si>
    <t>Útok na elektronický podpis prostredníctvom analýzy spotreby energie a realizácia protiopatrení</t>
  </si>
  <si>
    <t>Ing. Michal Varchola, PhD.</t>
  </si>
  <si>
    <t>Nanoštruktúrne materiály pre senzoriku</t>
  </si>
  <si>
    <t>APVV-0593-11</t>
  </si>
  <si>
    <t>Ing. Peter Lobotka, CSc.</t>
  </si>
  <si>
    <t xml:space="preserve">Univerzita Komenského v Bratislave - Prírodovedecká fakulta     </t>
  </si>
  <si>
    <t>Výskum zváracích procesov a automatizácie zvárania nových typov koroziivzdorných ocelí</t>
  </si>
  <si>
    <t>APVV-0613-11</t>
  </si>
  <si>
    <t>Ing. Jozef Guspan,</t>
  </si>
  <si>
    <t>Trestná zodpovednosť právnických osôb</t>
  </si>
  <si>
    <t>APVV-0620-11</t>
  </si>
  <si>
    <t>doc. JUDr. Yvetta Turayová, CSc.</t>
  </si>
  <si>
    <t>Nová syntéza vývoja reliéfu Západných Karpát – príprava databázy pre testovanie kľúčových hypotéz</t>
  </si>
  <si>
    <t>APVV-0625-11</t>
  </si>
  <si>
    <t>prof. RNDr. Jozef Minár, CSc.</t>
  </si>
  <si>
    <t>Katolícka univerzita v Ružomberku - Katolícka univerzita v Ružomberku, Pedagogická fakulta</t>
  </si>
  <si>
    <t>Štátne hranice a identity v moderných slovenských dejinách v stredoeurópskom kontexte</t>
  </si>
  <si>
    <t>APVV-0628-11</t>
  </si>
  <si>
    <t>PhDr. Slavomír Michálek, DrSc.</t>
  </si>
  <si>
    <t>Návrh panelov SNPs markerov fyziologických vlastností hospodárskych zvierat pre využitie v genomickom hodnotení.</t>
  </si>
  <si>
    <t>APVV-0636-11</t>
  </si>
  <si>
    <t>doc. Ing. Anna Trakovická, CSc.</t>
  </si>
  <si>
    <t>Charakterizácia a predikcia vlastností povrchovo glejeného a natieraného papiera</t>
  </si>
  <si>
    <t>APVV-0639-11</t>
  </si>
  <si>
    <t>Ing. Monika Stankovská, PhD.</t>
  </si>
  <si>
    <t>Úloha baktérií v procese karcinogenézy a syndrómu získanej imunodeficiencie</t>
  </si>
  <si>
    <t>APVV-0646-11</t>
  </si>
  <si>
    <t>doc. RNDr. Vladimír Zajac, CSc.</t>
  </si>
  <si>
    <t>Vymedzenie hraníc druhu u parazitov rýb: morfológia verzus gény a chromozómy</t>
  </si>
  <si>
    <t>APVV-0653-11</t>
  </si>
  <si>
    <t>RNDr. Vladimíra Hanzelová, DrSc.</t>
  </si>
  <si>
    <t>Biokatalytická produkcia prírodných aróm v hybridných systémoch</t>
  </si>
  <si>
    <t>APVV-0656-11</t>
  </si>
  <si>
    <t>prof. Ing. Jozef Markoš, DrSc.</t>
  </si>
  <si>
    <t>Karbonická anhydráza IX ako funkčný komponent nádorovej progresie: úloha  v epitelovo-mezenchýmovej tranzícii a v prenose medzibunkových signálov</t>
  </si>
  <si>
    <t>APVV-0658-11</t>
  </si>
  <si>
    <t>prof. RNDr. Silvia Pastoreková, DrSc.</t>
  </si>
  <si>
    <t>Biotechnologická príprava nových typov funkčných obilnín a cereálnych produktov obohatených o polynenasýtené mastné kyseliny a pigmenty.</t>
  </si>
  <si>
    <t>APVV-0662-11</t>
  </si>
  <si>
    <t>doc. Ing. Milan Čertík, PhD.</t>
  </si>
  <si>
    <t>Integrácia akciových trhov: poznatky z empirického výskumu</t>
  </si>
  <si>
    <t>APVV-0666-11</t>
  </si>
  <si>
    <t>Ing. Tomáš Výrost, PhD.</t>
  </si>
  <si>
    <t>Ekonomická univerzita v Bratislave - Podnikovohospodárska fakulta EU v Košiciach</t>
  </si>
  <si>
    <t>Atlas archetypov krajiny Slovenska</t>
  </si>
  <si>
    <t>APVV-0669-11</t>
  </si>
  <si>
    <t>prof. RNDr. Juraj Hreško, PhD.</t>
  </si>
  <si>
    <t>Vplyv vitamínu D na vznik a aktivitu nešpecifických črevných zápalových ochorení</t>
  </si>
  <si>
    <t>APVV-0672-11</t>
  </si>
  <si>
    <t>doc. MUDr. Tibor Hlavatý, PhD.</t>
  </si>
  <si>
    <t>Biologicky odbúrateľné kovové materiály pripravené práškovými technológiami</t>
  </si>
  <si>
    <t>APVV-0677-11</t>
  </si>
  <si>
    <t>RNDr. Miriam Kupková, CSc.</t>
  </si>
  <si>
    <t>Aplikácia progresívnych povlakov nástrojov pre zvýšenie efektívnosti a produktivity lisovania plechov z moderne koncipovaných materiálov.</t>
  </si>
  <si>
    <t>APVV-0682-11</t>
  </si>
  <si>
    <t>prof. Ing. Emil Spišák, CSc.</t>
  </si>
  <si>
    <t>Riešenie porúch pohybového aparátu hovädzieho dobytka s dôrazom na zdravotne závažné anaeróbne infekcie baktériami Fusobacterium a Dichelobacter</t>
  </si>
  <si>
    <t>APVV-0701-11</t>
  </si>
  <si>
    <t>prof. MVDr. Pavol Mudroň, PhD.</t>
  </si>
  <si>
    <t>Štruktúra a tepelný stav litosféry Západných Karpát: potenciál energetických zdrojov tepla suchých  hornín Slovenska</t>
  </si>
  <si>
    <t>APVV-0724-11</t>
  </si>
  <si>
    <t>RNDr. Peter Vajda, PhD.</t>
  </si>
  <si>
    <t>Kinetika elektrónových a iónových procesov pre fúznu plazmu a elektrické výboje</t>
  </si>
  <si>
    <t>APVV-0733-11</t>
  </si>
  <si>
    <t>prof. Dr. Štefan Matejčík, DrSc.</t>
  </si>
  <si>
    <t>Prínos Slovenska pre hospodársky a spoločenský rozvoj európskeho metalika</t>
  </si>
  <si>
    <t>APVV-0736-11</t>
  </si>
  <si>
    <t>prof. PhDr. Václav Furmánek, DrSc.</t>
  </si>
  <si>
    <t>Výskum adaptácie rastlín v rádioaktívnej Černobyľskej oblasti a ich možné využitie</t>
  </si>
  <si>
    <t>Mgr. Martin Hajduch, PhD.</t>
  </si>
  <si>
    <t>Štruktúrne zmeny v slovenskej ekonomike – predpoklad prechodu do vyššieho štádia rozvoja</t>
  </si>
  <si>
    <t>APVV-0750-11</t>
  </si>
  <si>
    <t>Ing. Karol Morvay, PhD.</t>
  </si>
  <si>
    <t>Ekonomická univerzita v Bratislave - Národohospodárska fakulta EU</t>
  </si>
  <si>
    <t>Biologicky aktívne a hodnotné zložky obilnín, pseudoobilnín a krmovín pre produkciu funkčných potravín.</t>
  </si>
  <si>
    <t>APVV-0758-11</t>
  </si>
  <si>
    <t>Ing. Tibor Maliar, PhD.</t>
  </si>
  <si>
    <t>Navrhovanie férových obslužných systémov na dopravných sieťach</t>
  </si>
  <si>
    <t>APVV-0760-11</t>
  </si>
  <si>
    <t>prof. RNDr. Jaroslav Janáček, CSc.</t>
  </si>
  <si>
    <t>Telesný, funkčný a motorický rozvoj stredoškolskej mládeže v reflexii jej pohybovej aktivity</t>
  </si>
  <si>
    <t>APVV-0768-11</t>
  </si>
  <si>
    <t>prof. PaedDr. Ján Junger, PhD.</t>
  </si>
  <si>
    <t>Prešovský samosprávny kraj</t>
  </si>
  <si>
    <t>Lipotoxicita u kvasiniek: mechanizmy ochrany pri akumulácii mastných kyselín a skvalénu</t>
  </si>
  <si>
    <t>APVV-0785-11</t>
  </si>
  <si>
    <t>Mgr. Roman Holič, PhD.</t>
  </si>
  <si>
    <t>Zvýšenie účinnosti rekuperácie tepla v papierenskom priemysle</t>
  </si>
  <si>
    <t>APVV-0788-11</t>
  </si>
  <si>
    <t>Ing.  Jozef  Balberčák,</t>
  </si>
  <si>
    <t>Vývoj nových analytických metód na stanovenie a charakterizáciu biologicky aktívnych látok</t>
  </si>
  <si>
    <t>APVV-0797-11</t>
  </si>
  <si>
    <t>prof. Ing. Ján Labuda, DrSc.</t>
  </si>
  <si>
    <t>Cloudové Počítanie Pre Analýzu Veľkých Dát</t>
  </si>
  <si>
    <t>APVV-0809-11</t>
  </si>
  <si>
    <t>Ing. Dinh Viet Tran, PhD.</t>
  </si>
  <si>
    <t>Matka a embryo: vplyv materskej obezity a stresu na vývin preimplantačného embrya</t>
  </si>
  <si>
    <t>APVV-0815-11</t>
  </si>
  <si>
    <t>RNDr. Štefan Čikoš, CSc.</t>
  </si>
  <si>
    <t>Slnečná koróna: výskum fyzikálnych procesov</t>
  </si>
  <si>
    <t>APVV-0816-11</t>
  </si>
  <si>
    <t>RNDr. Ján Rybák, CSc.</t>
  </si>
  <si>
    <t>Regionalizmus a jeho prínos pre všeobecné medzinárodné právo</t>
  </si>
  <si>
    <t>APVV-0823-11</t>
  </si>
  <si>
    <t>prof. JUDr. Ján Klučka, CSc.</t>
  </si>
  <si>
    <t>Využitie transgénnych postupov pri funkčnej analýze neuropeptidov a ich receptorov regulujúcich správanie a vývin hmyzu</t>
  </si>
  <si>
    <t>APVV-0827-11</t>
  </si>
  <si>
    <t>Ing. Ladislav  Roller, PhD.</t>
  </si>
  <si>
    <t>Výskum, vývoj a aplikácia metódy tandemovej hmotnostnej spektrometrie a ďalších kombinovaných analytických metód na diagnostiku vybraných ochorení</t>
  </si>
  <si>
    <t>APVV-0840-11</t>
  </si>
  <si>
    <t>doc. RNDr. Ivan Ostrovský, CSc.</t>
  </si>
  <si>
    <t>Simulátor ekvivalentného železničného prevádzkového zaťaženia na skúšobnom stave.</t>
  </si>
  <si>
    <t>APVV-0842-11</t>
  </si>
  <si>
    <t>prof. Ing. Juraj Gerlici, PhD.</t>
  </si>
  <si>
    <t>Biomasa - Zdroj chemikálií a biopalív</t>
  </si>
  <si>
    <t>APVV-0850-11</t>
  </si>
  <si>
    <t>Ing. Igor Šurina, PhD.</t>
  </si>
  <si>
    <t>Rastlinné látky ako prírodné regulátory ovariálnych funkcií hospodárskych zvierat</t>
  </si>
  <si>
    <t>APVV-0854-11</t>
  </si>
  <si>
    <t>doc. RNDr. Alexander Sirotkin, DrSc.</t>
  </si>
  <si>
    <t>Inovatívne, energeticky efektívne organické LED štruktúry integrovateľné v osvetľovacích a zobrazovacích aplikáciách</t>
  </si>
  <si>
    <t>POWERTEC s. r. o.</t>
  </si>
  <si>
    <t>Molekulárne aspekty liekmi indukovaného zlyhania srdca a ventrikulárnych arytmií</t>
  </si>
  <si>
    <t>APVV-0887-11</t>
  </si>
  <si>
    <t>doc. PharmDr. Ján Klimas, PhD.</t>
  </si>
  <si>
    <t>Výskum nových pasivačných procesov štruktúr na báze kremíka</t>
  </si>
  <si>
    <t>APVV-0888-11</t>
  </si>
  <si>
    <t>RNDr. Emil Pinčík, CSc.</t>
  </si>
  <si>
    <t>Optimalizácia postupov rekonštrukcií odumierajúcich smrečín na zmiešaný cieľový les</t>
  </si>
  <si>
    <t>APVV-0889-11</t>
  </si>
  <si>
    <t>Ing. Anna Túčeková, PhD.</t>
  </si>
  <si>
    <t>Molekulárne mechanizmy spolupôsobenia stresových hormónov a hypoxie v nádorových bunkách: vplyv na expresiu a funkciu nádorového proteínu CA IX</t>
  </si>
  <si>
    <t>APVV-0893-11</t>
  </si>
  <si>
    <t>RNDr. Lucia Csáderová, PhD.</t>
  </si>
  <si>
    <t>Svetové ceny komodít, cenová transmisia a potravinová bezpečnosť</t>
  </si>
  <si>
    <t>APVV-0894-11</t>
  </si>
  <si>
    <t>Ján Pokrivčák,</t>
  </si>
  <si>
    <t>Energetické zhodnotenie alternatívnych palív vyrobených z obnoviteľných zdrojov energie v piestových spaľovacích motoroch</t>
  </si>
  <si>
    <t>APVV-0015-12</t>
  </si>
  <si>
    <t>VV-2012</t>
  </si>
  <si>
    <t>doc. Ing. Marián Polóni, PhD.</t>
  </si>
  <si>
    <t xml:space="preserve">Humánnogeografické a demografické interakcie, uzly a kontradikcie v časopriestorovej sieti </t>
  </si>
  <si>
    <t>APVV-0018-12</t>
  </si>
  <si>
    <t>doc. RNDr. Branislav Bleha, PhD.</t>
  </si>
  <si>
    <t>Výskum nových spájkovacích zliatin pre beztavivové spájkovanie s využitím lúčových technológií a ultrazvuku</t>
  </si>
  <si>
    <t>APVV-0023-12</t>
  </si>
  <si>
    <t>doc. Ing. Roman Koleňák, PhD.</t>
  </si>
  <si>
    <t>Verejná správa a ochrana základných práv a slobôd v právnej teórii a praxi</t>
  </si>
  <si>
    <t>APVV-0024-12</t>
  </si>
  <si>
    <t>doc. JUDr. Soňa Košičiarová, PhD.</t>
  </si>
  <si>
    <t>Predchádzanie vplyvu stochastických mechanizmov vo vysokorýchlostných plne optických sieťach</t>
  </si>
  <si>
    <t>APVV-0025-12</t>
  </si>
  <si>
    <t>doc. RNDr. Jarmila Müllerová, PhD.</t>
  </si>
  <si>
    <t>Nukleárne (nDNA),  mitochondriálne (mtDNA) a fyziologické biomarkery ako selekčné kritériá pre experimentálnu a produkčnú aplikáciu   modelových zvierat</t>
  </si>
  <si>
    <t>APVV-0044-12</t>
  </si>
  <si>
    <t>RNDr. Vladimír Parkányi, CSc.</t>
  </si>
  <si>
    <t>Stredoveké hrady na Slovensku. Život, kultúra, spoločnosť</t>
  </si>
  <si>
    <t>APVV-0051-12</t>
  </si>
  <si>
    <t>PhDr. Daniela Dvořáková, CSc.</t>
  </si>
  <si>
    <t>Mechanizmy interakcií a účinku terapie pomocou mezenchýmových stromálnych buniek exprimujúcich gény konvertujúce predliečivo na nádorové kmeňové bunky</t>
  </si>
  <si>
    <t>APVV-0052-12</t>
  </si>
  <si>
    <t>RNDr. Miroslava Matúšková, PhD.</t>
  </si>
  <si>
    <t xml:space="preserve">NOvé viacfunkčné PP disperzie, VLÁkna a TEXtílie. </t>
  </si>
  <si>
    <t>APVV-0056-12</t>
  </si>
  <si>
    <t>Ing. Jozef Šesták, CSc.</t>
  </si>
  <si>
    <t>Výskumný ústav chemických vlákien, a.s.</t>
  </si>
  <si>
    <t>CHEMOSVIT FIBROCHEM, a.s.</t>
  </si>
  <si>
    <t>Progresívne metódy zisťovania požiarno-technických charakteristík materiálov v požiarnom inžinierstve</t>
  </si>
  <si>
    <t>APVV-0057-12</t>
  </si>
  <si>
    <t>doc. RNDr. Danica Kačíková, PhD.</t>
  </si>
  <si>
    <t>Nová technológia manažmentu prírody</t>
  </si>
  <si>
    <t>APVV-0069-12</t>
  </si>
  <si>
    <t>doc. Ing. Marek Fabrika, PhD.</t>
  </si>
  <si>
    <t>Magnetické nanoelementy pre energeticky nezávislé pamäte a mikrovlnné aplikácie</t>
  </si>
  <si>
    <t>APVV-0088-12</t>
  </si>
  <si>
    <t>RNDr. Vladimír Cambel, CSc.</t>
  </si>
  <si>
    <t>Prognóza výskytu hydrologického sucha na Slovensku</t>
  </si>
  <si>
    <t>APVV-0089-12</t>
  </si>
  <si>
    <t>prof. RNDr. Miriam Fendeková, CSc.</t>
  </si>
  <si>
    <t>Biomatematické modelovanie a vyhodnocovanie indikátorov očkovania a ich vplyvu na epidemiologickú situáciu vybraných ochorení preventabilných očkovaním</t>
  </si>
  <si>
    <t>APVV-0096-12</t>
  </si>
  <si>
    <t>prof. MUDr. Henrieta Hudečková, PhD.</t>
  </si>
  <si>
    <t>Kolektívne javy vo viazaných elektrónových a spinových systémoch</t>
  </si>
  <si>
    <t>APVV-0097-12</t>
  </si>
  <si>
    <t>RNDr. Pavol Farkašovský, CSc.</t>
  </si>
  <si>
    <t xml:space="preserve">Analýza, modelovanie a hodnotenie agroekosystémových služieb </t>
  </si>
  <si>
    <t>APVV-0098-12</t>
  </si>
  <si>
    <t>RNDr. Jarmila Makovníková, CSc.</t>
  </si>
  <si>
    <t xml:space="preserve">Molekulárno-genetický výskum s farmakogenetickými konsekvenciami u detí s hyperinzulinemickými hypoglykémiami </t>
  </si>
  <si>
    <t>APVV-0107-12</t>
  </si>
  <si>
    <t>MUDr. Juraj Staník, PhD.</t>
  </si>
  <si>
    <t>Vývoj vodivej keramiky na báze SiC</t>
  </si>
  <si>
    <t>APVV-0108-12</t>
  </si>
  <si>
    <t>RNDr. Pavol Hvizdoš, CSc.</t>
  </si>
  <si>
    <t>Úloha esenciálnych proteínkináz v regulácii segregácie chromozómov počas meiózy</t>
  </si>
  <si>
    <t>APVV-0111-12</t>
  </si>
  <si>
    <t>Ing. Ľuboš Čipák, PhD.</t>
  </si>
  <si>
    <t xml:space="preserve"> Aplikácia moderných retenčných systémov pri výrobe hygienických papierov</t>
  </si>
  <si>
    <t>APVV-0115-12</t>
  </si>
  <si>
    <t>Ing. Vladimír  Kuňa,</t>
  </si>
  <si>
    <t>Simulovanie denného svetla v umelej oblohe</t>
  </si>
  <si>
    <t>APVV-0118-12</t>
  </si>
  <si>
    <t>Ing. Stanislav Darula, CSc.</t>
  </si>
  <si>
    <t>APVV-0119-12</t>
  </si>
  <si>
    <t>RNDr. Ján Krahulec, PhD.</t>
  </si>
  <si>
    <t>Identifikácia drog a liečiv v odpadových vodách a možností ich odstraňovania v ČOV</t>
  </si>
  <si>
    <t>APVV-0122-12</t>
  </si>
  <si>
    <t>doc. Ing. Igor Bodík, PhD.</t>
  </si>
  <si>
    <t>Neutronické analýzy rýchleho plynom chladeného reaktora</t>
  </si>
  <si>
    <t>APVV-0123-12</t>
  </si>
  <si>
    <t>Ekonomické správanie detí z marginalizovaných rómskych komunít</t>
  </si>
  <si>
    <t>APVV-0125-12</t>
  </si>
  <si>
    <t>Ing. Tomáš Želinský, PhD.</t>
  </si>
  <si>
    <t>Technická univerzita v Košiciach - Ekonomická fakulta, Technická Univerzita v Košiciach</t>
  </si>
  <si>
    <t>Diagnostika zosuvov pomocou moderných geofyzikálnych a inžinierskogeologických metód</t>
  </si>
  <si>
    <t>APVV-0129-12</t>
  </si>
  <si>
    <t>doc. RNDr. Martin  Bednarik, PhD.</t>
  </si>
  <si>
    <t xml:space="preserve">Štúdium interakcie plazmy s bunkou pre bio-dekontamináciu a medicínske aplikácie     </t>
  </si>
  <si>
    <t>APVV-0134-12</t>
  </si>
  <si>
    <t>doc. RNDr. Zdenko Machala, PhD.</t>
  </si>
  <si>
    <t>Adaptívny genetický potenciál populácií lesných drevín v kontexte klimatických zmien</t>
  </si>
  <si>
    <t>APVV-0135-12</t>
  </si>
  <si>
    <t>prof. Ing. Dušan Gömöry, DrSc.</t>
  </si>
  <si>
    <t>Grafy ako modely sietí s danými metrickými vlastnosťami a danou mierou symetrie</t>
  </si>
  <si>
    <t>APVV-0136-12</t>
  </si>
  <si>
    <t>prof. RNDr. Jozef Širáň, DrSc.</t>
  </si>
  <si>
    <t xml:space="preserve">Druhová a genetická diverzita v čeľadi Brassicaceae - k lepšiemu pochopeniu evolúcie polyploidných komplexov  </t>
  </si>
  <si>
    <t>APVV-0139-12</t>
  </si>
  <si>
    <t>Analytické metódy v spoločensko-humanitných disciplínach</t>
  </si>
  <si>
    <t>APVV-0149-12</t>
  </si>
  <si>
    <t>prof. Mgr. Marián Zouhar, PhD.</t>
  </si>
  <si>
    <t xml:space="preserve">Efektívnosť právnej úpravy ochrany hospodárskej súťaže v kontexte jej aplikácie v praxi </t>
  </si>
  <si>
    <t>APVV-0158-12</t>
  </si>
  <si>
    <t>doc. JUDr. Katarína Kalesná, CSc.</t>
  </si>
  <si>
    <t>Určenie geometrických charakteristík objektov zo zobrazení získaných z kriminalisticky relevantných obrazových záznamov</t>
  </si>
  <si>
    <t>APVV-0161-12</t>
  </si>
  <si>
    <t>doc. RNDr. Daniela Velichová, PhD.</t>
  </si>
  <si>
    <t>Ministerstvo vnútra SR, Kriminalistický a expertízny ústav Policajného zboru</t>
  </si>
  <si>
    <t>Starosť o seba: Antické problematizácie života a súčasné myslenie</t>
  </si>
  <si>
    <t>APVV-0164-12</t>
  </si>
  <si>
    <t>doc. Mgr. Vladislav Suvák, PhD.</t>
  </si>
  <si>
    <t>Vývoj inovatívnych postupov na charakterizáciu a kontrolu hospodársky dôležitých a novo sa objavujúcich  vírusových patogénov červených kôstkovín na Slovensku.</t>
  </si>
  <si>
    <t>APVV-0174-12</t>
  </si>
  <si>
    <t>Ing. Miroslav Glasa, PhD.</t>
  </si>
  <si>
    <t>Nové metódy priestorového modelovania pomocou laserového skenovania a 3D GIS-u</t>
  </si>
  <si>
    <t>APVV-0176-12</t>
  </si>
  <si>
    <t>doc. Mgr. Jaroslav Hofierka, PhD.</t>
  </si>
  <si>
    <t>Restoratívna justícia a systém alternatívnych trestov  v podmienkach Slovenskej republiky</t>
  </si>
  <si>
    <t>APVV-0179-12</t>
  </si>
  <si>
    <t>doc. JUDr. Tomáš Strémy, PhD.</t>
  </si>
  <si>
    <t>Historický atlas obyvateľstva Slovenska (18. - 1. pol. 20. storočia)</t>
  </si>
  <si>
    <t>APVV-0199-12</t>
  </si>
  <si>
    <t>doc. PhDr. Pavol Tišliar, PhD.</t>
  </si>
  <si>
    <t>Drevné kompozity s antimikrobiálnymi vlastnosťami</t>
  </si>
  <si>
    <t>APVV-0200-12</t>
  </si>
  <si>
    <t>prof. Ing. Ladislav Reinprecht, CSc.</t>
  </si>
  <si>
    <t>Monitorovanie interakcie hydroabrazívneho prúdu pomocou vibrácií a akustickej emisie</t>
  </si>
  <si>
    <t>APVV-0207-12</t>
  </si>
  <si>
    <t>doc. Ing. Sergej  Hloch, PhD.</t>
  </si>
  <si>
    <t xml:space="preserve">Tektonický a sedimentárny transfer horninových komplexov v rastúcom západokarpatskom orogénnom kline </t>
  </si>
  <si>
    <t>APVV-0212-12</t>
  </si>
  <si>
    <t>Automatizované spracovávanie trasologických objektov</t>
  </si>
  <si>
    <t>APVV-0219-12</t>
  </si>
  <si>
    <t>Mgr. Michal Vagač, PhD.</t>
  </si>
  <si>
    <t>Stav vedomia a jeho zmeny počas anestézie v hrudníkovej chirurgii.</t>
  </si>
  <si>
    <t>APVV-0223-12</t>
  </si>
  <si>
    <t>prof. MUDr. Beata Sániová, PhD.</t>
  </si>
  <si>
    <t>Modulácia a detekcia vnútornej apoptotickej dráhy nádorových buniek za účelom zvrátenia chemorezistencie</t>
  </si>
  <si>
    <t>APVV-0224-12</t>
  </si>
  <si>
    <t>RNDr. Jozef Hatok, PhD.</t>
  </si>
  <si>
    <t>Od konvencií k normám prekladu v právnom diskurze</t>
  </si>
  <si>
    <t>APVV-0226-12</t>
  </si>
  <si>
    <t>prof. PhDr. Jana Rakšányiová, CSc.</t>
  </si>
  <si>
    <t>Autonómny nervový systém ako kľúčový prvok v patogenéze obezity a jej kardiovaskulárnych komplikácií</t>
  </si>
  <si>
    <t>APVV-0235-12</t>
  </si>
  <si>
    <t>doc. MUDr. Michal Javorka, PhD.</t>
  </si>
  <si>
    <t>Monitorovanie nosných konštrukcií mostov opakovanými dynamickými experimentami</t>
  </si>
  <si>
    <t>APVV-0236-12</t>
  </si>
  <si>
    <t>prof. Ing. Milan Sokol, PhD.</t>
  </si>
  <si>
    <t>Funkčná ananlýza novoidentifikovaných DNA variantov v génoch zodpovedných za cystickú fibrózu a fenylketonúriu</t>
  </si>
  <si>
    <t>APVV-0240-12</t>
  </si>
  <si>
    <t>prof. RNDr. Ľudevít Kádaši, DrSc.</t>
  </si>
  <si>
    <t>Pokročilé metódy modelovania a simulácie SMART mechatronických systémov</t>
  </si>
  <si>
    <t>APVV-0246-12</t>
  </si>
  <si>
    <t>Výskum vlastností zvarových spojov duplexných a superduplexných ocelí</t>
  </si>
  <si>
    <t>APVV-0248-12</t>
  </si>
  <si>
    <t>prof. Ing. Koloman Ulrich, PhD.</t>
  </si>
  <si>
    <t>Progresívne multimediálne služby v prostredí IKT sietí budúcnosti (future networks)</t>
  </si>
  <si>
    <t>APVV-0258-12</t>
  </si>
  <si>
    <t>doc. Ing. Gregor Rozinaj, PhD.</t>
  </si>
  <si>
    <t>Viacrozmerové miniaturizované separačné metódy kombinované s iónovo pohyblivostnou spektrometriou pre environmentálnu a biomedicínsku analýzu</t>
  </si>
  <si>
    <t>APVV-0259-12</t>
  </si>
  <si>
    <t>doc. RNDr. Marián Masár, PhD.</t>
  </si>
  <si>
    <t xml:space="preserve">Podpora inovácií komponentov karosérie z prístrihov oceľových plechov zameraných na bezpečnosť, ekológiu a znižovanie hmotnosti automobilov </t>
  </si>
  <si>
    <t>APVV-0273-12</t>
  </si>
  <si>
    <t>prof. Ing. Emil Evin, CSc.</t>
  </si>
  <si>
    <t>Identifikácia biomarkerov na diagnostiku rickettsií, Coxiella burnetii a im príbuzných organizmov imunoproteomickými a molekulárne biologickými metódami.</t>
  </si>
  <si>
    <t>APVV-0280-12</t>
  </si>
  <si>
    <t>RNDr. Zuzana Sekeyová, PhD.</t>
  </si>
  <si>
    <t>Výskum vlastností zvarových spojov vybraných kovových sústav zhotovených pevnolátkovým laserom</t>
  </si>
  <si>
    <t>APVV-0281-12</t>
  </si>
  <si>
    <t>doc. Ing. Pavol Švec, PhD.</t>
  </si>
  <si>
    <t>Proteosyntéza a bioenergetika v mitochondriách trypanozomatíd a euglén</t>
  </si>
  <si>
    <t>APVV-0286-12</t>
  </si>
  <si>
    <t>doc. RNDr. Anton Horváth, CSc.</t>
  </si>
  <si>
    <t>Identifikácia mechanizmov mediujúcich negatívne dôsledky chronodisrupcie na kardiovaskulárny systém – modelové štúdie u potkanov.</t>
  </si>
  <si>
    <t>APVV-0291-12</t>
  </si>
  <si>
    <t>Výskum mechanizmov šírenia sa podkôrneho hmyzu v smrečinách</t>
  </si>
  <si>
    <t>APVV-0297-12</t>
  </si>
  <si>
    <t>Ing. Miroslav Blaženec, PhD.</t>
  </si>
  <si>
    <t>Determinácia účinkov a celulárnych mechanizmov biologicky aktívnych látok</t>
  </si>
  <si>
    <t>APVV-0304-12</t>
  </si>
  <si>
    <t>doc. Ing. Adriana Kolesárová, PhD.</t>
  </si>
  <si>
    <t xml:space="preserve">Nové názory na farmakologické ovplyvnenie alergickej astmy  </t>
  </si>
  <si>
    <t>APVV-0305-12</t>
  </si>
  <si>
    <t>Výskum a vývoj novej generácie napájacích zdrojov na báze meničov s vysokou výkonovou hustotou, vysokou účinnosťou, nízkym EMI  a  cirkulačnou energiou</t>
  </si>
  <si>
    <t>APVV-0314-12</t>
  </si>
  <si>
    <t>prof. Ing. Branislav Dobrucký, PhD.</t>
  </si>
  <si>
    <t>ELTECO, a.s.</t>
  </si>
  <si>
    <t>Alpínsky tektonotermálny vývoj a exhumačná história vnútorných zón Západných Karpát</t>
  </si>
  <si>
    <t>APVV-0315-12</t>
  </si>
  <si>
    <t>doc. Mgr. Rastislav Vojtko, PhD.</t>
  </si>
  <si>
    <t>Hydrometalácia ako zdroj nukleofilných činidiel pre stereoselektívne domino reakcie</t>
  </si>
  <si>
    <t>APVV-0321-12</t>
  </si>
  <si>
    <t>doc. Mgr. Radovan Šebesta, PhD.</t>
  </si>
  <si>
    <t>Masívne supravodiče</t>
  </si>
  <si>
    <t>APVV-0330-12</t>
  </si>
  <si>
    <t>Ing. Pavel Diko, DrSc.</t>
  </si>
  <si>
    <t>Charakterizácia funkcií kohezínu v meióze</t>
  </si>
  <si>
    <t>APVV-0334-12</t>
  </si>
  <si>
    <t>doc. Mgr. Juraj Gregáň, PhD.</t>
  </si>
  <si>
    <t>Genéza perlitu a inovatívne prístupy pri jeho ťažbe a spracovaní</t>
  </si>
  <si>
    <t>APVV-0339-12</t>
  </si>
  <si>
    <t>doc. Mgr. Peter Uhlík, PhD.</t>
  </si>
  <si>
    <t>Počítačová podpora návrhu robustných nelineárnych regulátorov</t>
  </si>
  <si>
    <t>APVV-0343-12</t>
  </si>
  <si>
    <t>prof. Ing. Mikuláš Huba, PhD.</t>
  </si>
  <si>
    <t xml:space="preserve">Charakterizácia bakteriálnych spoločenstiev slovenských vín pomocou molekulárno-biologických metód </t>
  </si>
  <si>
    <t>APVV-0344-12</t>
  </si>
  <si>
    <t>RNDr. Ľubica Piknová, PhD.</t>
  </si>
  <si>
    <t xml:space="preserve">Štúdium regulácie radikálovej a bunkovej signalizácie v hypertenzii a vplyv nových terapií na túto signalizáciu. </t>
  </si>
  <si>
    <t>APVV-0348-12</t>
  </si>
  <si>
    <t>RNDr. Miroslav  Barančík, DrSc.</t>
  </si>
  <si>
    <t>Overenie využitia technológie priepustných reaktívnych bariér pre remediáciu kyslých podzemných vôd kontaminovaných ťažkými kovmi.</t>
  </si>
  <si>
    <t>APVV-0351-12</t>
  </si>
  <si>
    <t>prof. Ing. Pavel Raschman, CSc.</t>
  </si>
  <si>
    <t>DEKONTA Slovensko</t>
  </si>
  <si>
    <t>Optimalizácia prípravného konania trestného v podmienkach Slovenskej republiky</t>
  </si>
  <si>
    <t>APVV-0356-12</t>
  </si>
  <si>
    <t>prof. JUDr. Jaroslav Ivor, DrSc.</t>
  </si>
  <si>
    <t>Metódy na kontrolu bezpečnosti a kvality surového mlieka</t>
  </si>
  <si>
    <t>APVV-0357-12</t>
  </si>
  <si>
    <t>Ing. Martin Tomáška, PhD.</t>
  </si>
  <si>
    <t>Výskumný ústav mliekárenský, a.s.</t>
  </si>
  <si>
    <t>Rozhodovanie profesionálov: Procesuálne, osobnostné a sociálne aspekty</t>
  </si>
  <si>
    <t>APVV-0361-12</t>
  </si>
  <si>
    <t>doc. Mgr. Peter Halama, PhD.</t>
  </si>
  <si>
    <t>Ústav experimentálnej psychológie SAV</t>
  </si>
  <si>
    <t>Uhlíkové nanomateriály pre senzorické aplikácie</t>
  </si>
  <si>
    <t>APVV-0365-12</t>
  </si>
  <si>
    <t>prof. Ing. Robert Redhammer, PhD.</t>
  </si>
  <si>
    <t>Danubia NanoTech, s.r.o.</t>
  </si>
  <si>
    <t>Príprava mladých ľudí v detských domovoch a reedukačných centrách - analýza a inovácia</t>
  </si>
  <si>
    <t>APVV-0368-12</t>
  </si>
  <si>
    <t>doc. PhDr. Ivan Lukšík, CSc.</t>
  </si>
  <si>
    <t>Prevencia AD</t>
  </si>
  <si>
    <t>Experimentálny výskum redukcie povodňových vplyvov stokovej siete na urbanizované územie</t>
  </si>
  <si>
    <t>APVV-0372-12</t>
  </si>
  <si>
    <t>doc. Ing. Štefan Stanko, PhD.</t>
  </si>
  <si>
    <t>Výskumný ústav vodného hospodárstva</t>
  </si>
  <si>
    <t>Supergénne minerály ako indikátory zmien životného prostredia na haldách: komplexné zhodnotenie a možnosti aplikácie v rámci trvalo udržateľného rozvoja</t>
  </si>
  <si>
    <t>APVV-0375-12</t>
  </si>
  <si>
    <t>Mgr. Daniel Ozdín, PhD.</t>
  </si>
  <si>
    <t>Analýza filozoficko-etických dimenzií NBIC-technológií vo vzťahu k vylepšovaniu človeka</t>
  </si>
  <si>
    <t>APVV-0379-12</t>
  </si>
  <si>
    <t>prof. RNDr. Peter Sýkora, PhD.</t>
  </si>
  <si>
    <t>Univerzita sv. Cyrila a Metoda v Trnave - Filozofická fakulta UCM</t>
  </si>
  <si>
    <t xml:space="preserve">Vegetácia alpínskeho pásma ako indikátor kontaminácie životného prostredia </t>
  </si>
  <si>
    <t>APVV-0380-12</t>
  </si>
  <si>
    <t>doc. RNDr. Marián Janiga, CSc.</t>
  </si>
  <si>
    <t>doc. Ing. Dušan Pudiš, PhD.</t>
  </si>
  <si>
    <t>Tvorba ovsa so znakmi pozitívne ovplyvňujúcimi humánnu výživu</t>
  </si>
  <si>
    <t>APVV-0398-12</t>
  </si>
  <si>
    <t>Ing. Svetlana Šliková, PhD.</t>
  </si>
  <si>
    <t>Lokalizácia osôb v 3D priestore v prípade mimoriadnych situácií pomocou UWB radarového systému</t>
  </si>
  <si>
    <t>APVV-0404-12</t>
  </si>
  <si>
    <t>prof. Ing. Dušan Kocur, CSc.</t>
  </si>
  <si>
    <t>Galektíny a angiogenéza</t>
  </si>
  <si>
    <t>APVV-0408-12</t>
  </si>
  <si>
    <t>prof. MVDr. Ján Mojžiš, DrSc.</t>
  </si>
  <si>
    <t>Univerzita Pavla Jozefa Šafárika v Košiciach - Lekárska fakulta UPJŠ</t>
  </si>
  <si>
    <t>Katalytické heterocyklizácie v syntéze bioaktívnych prírodných látok a ich funkčných analógov</t>
  </si>
  <si>
    <t>APVV-0428-12</t>
  </si>
  <si>
    <t>doc. Ing. Peter Szolcsányi, PhD.</t>
  </si>
  <si>
    <t>Mapovanie fytotoxických ozónových dávok v lesnom prostredí Vysokých Tatier</t>
  </si>
  <si>
    <t>APVV-0429-12</t>
  </si>
  <si>
    <t>Ing. Hana Pavlendová, PhD.</t>
  </si>
  <si>
    <t>Vývoj diagnostického nástroja pre kvantitatívne MRI zobrazovanie biogénneho železa v klinickej praxi</t>
  </si>
  <si>
    <t>APVV-0431-12</t>
  </si>
  <si>
    <t>RNDr. Oliver Štrbák, PhD.</t>
  </si>
  <si>
    <t>Identifikácia potenciálov znižovania hluku strojov a zariadení aplikáciou metód vizualizácie</t>
  </si>
  <si>
    <t>APVV-0432-12</t>
  </si>
  <si>
    <t>prof. Ing. Ervin Lumnitzer, PhD.</t>
  </si>
  <si>
    <t>Výskum a Vývoj Inteligentného Systému pre Bezdrôtový Prenos Elektrickej Energie v Elektromobilitných Aplikáciách</t>
  </si>
  <si>
    <t>APVV-0433-12</t>
  </si>
  <si>
    <t>prof. Ing. Pavol Špánik, PhD.</t>
  </si>
  <si>
    <t>Morfologická charakteristika zmien pri reparačných a regeneračných mechanizmoch v myokarde pri chronických chorobách</t>
  </si>
  <si>
    <t>APVV-0434-12</t>
  </si>
  <si>
    <t>doc. RNDr. Ivan Varga, PhD.</t>
  </si>
  <si>
    <t>Evolučné zákonitosti indikované článkonožcami a ich príbuznými</t>
  </si>
  <si>
    <t>APVV-0436-12</t>
  </si>
  <si>
    <t>Mgr. Peter Vršanský, PhD.</t>
  </si>
  <si>
    <t>Inovatívne metódy hospodárskej úpravy prírode blízkych lesov</t>
  </si>
  <si>
    <t>APVV-0439-12</t>
  </si>
  <si>
    <t>Ing. Ladislav Kulla, PhD.</t>
  </si>
  <si>
    <t>Historické skúsenosti a súčasné požiadavky na navrhovanie betónových mostov s vedomostným transferom získaných poznatkov do odbornej praxe</t>
  </si>
  <si>
    <t>APVV-0442-12</t>
  </si>
  <si>
    <t>prof. Ing. Jaroslav Halvoník, PhD.</t>
  </si>
  <si>
    <t>Technický a skúšobný ústav stavebný, n.o.</t>
  </si>
  <si>
    <t>Výskum a vývoj technológií prípravy tenkých vrstiev karbidu kremíka pre aplikácie v solárnych článkoch a v tenkovrstvových súčiastkach</t>
  </si>
  <si>
    <t>Ing. Jozef Huran, CSc.</t>
  </si>
  <si>
    <t xml:space="preserve">Metabolický syndróm u adolescentov  </t>
  </si>
  <si>
    <t>APVV-0447-12</t>
  </si>
  <si>
    <t>doc. MUDr. Katarína Šebeková, DrSc.</t>
  </si>
  <si>
    <t>Priestorová pozornosť a počúvanie v zložitých prostrediach</t>
  </si>
  <si>
    <t>APVV-0452-12</t>
  </si>
  <si>
    <t>doc. Ing. Norbert Kopčo, PhD.</t>
  </si>
  <si>
    <t>Ing. Gabriel Vanko, PhD.</t>
  </si>
  <si>
    <t>Progresívne nanokryštalické a amorfné materiály pre aplikáciu vo vybraných špičkových zariadeniach výkonovej elektroniky</t>
  </si>
  <si>
    <t>APVV-0460-12</t>
  </si>
  <si>
    <t>Ing. Marek Franko, PhD.</t>
  </si>
  <si>
    <t>Výskum štruktúry hadrónov a previerka Štandardného modelu presnejším vyhodnotením bežiaciej väzbovej konštanty QED v M_Z a miónovej g-2 anomálie</t>
  </si>
  <si>
    <t>APVV-0463-12</t>
  </si>
  <si>
    <t>RNDr. Stanislav Dubnička, DrSc.</t>
  </si>
  <si>
    <t>Dynamická regulácia systému starobného dôchodkového sporenia</t>
  </si>
  <si>
    <t>APVV-0465-12</t>
  </si>
  <si>
    <t>doc. Ing. Ján Šebo, PhD.</t>
  </si>
  <si>
    <t>Univerzita Mateja Bela v Banskej Bystrici - Ekonomická fakulta UMB</t>
  </si>
  <si>
    <t>Antiplagiatorská analýza netextových dát</t>
  </si>
  <si>
    <t>APVV-0469-12</t>
  </si>
  <si>
    <t>Mgr. Ján Grman, PhD.</t>
  </si>
  <si>
    <t>Látkovo-energetické cykly ako indikátory disturbancií  terrestrickcých ekosytémov</t>
  </si>
  <si>
    <t>APVV-0480-12</t>
  </si>
  <si>
    <t>doc. Ing. Katarína  Střelcová, PhD.</t>
  </si>
  <si>
    <t>ŠTÁTNE LESY TATRANSKÉHO NÁRODNÉHO PARKU TATRANSKÁ LOMNICA</t>
  </si>
  <si>
    <t>Štrukturálny dizajn, syntéza a evaluácia selektívnych inhibítorov glykozidhydroláz z rodiny 38</t>
  </si>
  <si>
    <t>APVV-0484-12</t>
  </si>
  <si>
    <t>Ing. Monika Poláková, PhD.</t>
  </si>
  <si>
    <t>Kognitívne, osobnostné a psychofyziologické faktory zvládania stresu v kontexte vzťahu anxiety a alergie a možnosti ich optimalizácie</t>
  </si>
  <si>
    <t>doc. PhDr. Igor Brezina, CSc.</t>
  </si>
  <si>
    <t>Štúdium genómovej variability Listeria monocytogenes so zameraním na kmene schopné prežívať v potravinárskych prevádzkach</t>
  </si>
  <si>
    <t>APVV-0498-12</t>
  </si>
  <si>
    <t>Ing. Eva Kaclíková, CSc.</t>
  </si>
  <si>
    <t>Riadiace systémy pre  energolúčové rezacie centrá</t>
  </si>
  <si>
    <t>Ing. Alexander Varga, PhD.</t>
  </si>
  <si>
    <t>MicroStep, spol. s r.o.</t>
  </si>
  <si>
    <t>Nové prístupy pre riešenie systémov s vysokým stupňom nedynamickej elektrónovej korelácie v rámci teórie spriahnutých klastrov.</t>
  </si>
  <si>
    <t>APVV-0510-12</t>
  </si>
  <si>
    <t>prof. RNDr. Jozef Noga, DrSc.</t>
  </si>
  <si>
    <t xml:space="preserve">Analýza emisií oxidu dusného z poľnohospodársky využívaných pôd a návrh opatrení na ich redukciu </t>
  </si>
  <si>
    <t>APVV-0512-12</t>
  </si>
  <si>
    <t>doc. Ing. Dušan Igaz, PhD.</t>
  </si>
  <si>
    <t>MALÉ MOLEKULY V BIOMEDICÍNSKOM VÝSKUME</t>
  </si>
  <si>
    <t>APVV-0516-12</t>
  </si>
  <si>
    <t>prof. Ing. Ferdinand Devínsky, DrSc.</t>
  </si>
  <si>
    <t>Model populácie meteoroidov v blízkom okolí Zeme</t>
  </si>
  <si>
    <t>APVV-0517-12</t>
  </si>
  <si>
    <t>RNDr. Leonard Kornoš, PhD.</t>
  </si>
  <si>
    <t>Účinnosť pohybového programu na bunkovú reguláciu a stavbu svalového a kostného tkaniva a funkčnú zdatnosť onkologických pacientov</t>
  </si>
  <si>
    <t>APVV-0518-12</t>
  </si>
  <si>
    <t>prof. MUDr. Dušan Hamar, PhD.</t>
  </si>
  <si>
    <t>Identita sociálnej práce v kontexte Slovenska</t>
  </si>
  <si>
    <t>APVV-0524-12</t>
  </si>
  <si>
    <t>prof. PhDr. Jana Levická, PhD.</t>
  </si>
  <si>
    <t>Salivárne steroidy a ich účinok na priestorové schopnosti v závislosti od prenatálneho testosterónu</t>
  </si>
  <si>
    <t>APVV-0539-12</t>
  </si>
  <si>
    <t>MUDr. Július  Hodosy, PhD.</t>
  </si>
  <si>
    <t>Psychometrická kvalita psychodiagnostických nástrojov v kariérovom poradenstve</t>
  </si>
  <si>
    <t>APVV-0540-12</t>
  </si>
  <si>
    <t>PhDr. Tomáš Sollár, PhD.</t>
  </si>
  <si>
    <t>Asfaltové zmesi s nižšou energetickou náročnosťou a s menšou záťažou pre životné prostredie</t>
  </si>
  <si>
    <t>APVV-0554-12</t>
  </si>
  <si>
    <t>Ing. Ľubomír Polakovič, CSc.</t>
  </si>
  <si>
    <t>Kompozity na báze hliníka pripravené in situ reakčnou syntézou</t>
  </si>
  <si>
    <t>APVV-0556-12</t>
  </si>
  <si>
    <t>Ing. Martin Balog, PhD.</t>
  </si>
  <si>
    <t>Pôsobenie chemických polutantov ako  endokrinných rozrušovačov   u detí.</t>
  </si>
  <si>
    <t>APVV-0571-12</t>
  </si>
  <si>
    <t>doc. PhDr. Eva Šovčíková, CSc.</t>
  </si>
  <si>
    <t>Slovenský výskum civilizácie starovekého Egypta</t>
  </si>
  <si>
    <t>APVV-0579-12</t>
  </si>
  <si>
    <t>Mgr. Dušan Magdolen, PhD.</t>
  </si>
  <si>
    <t>Ústav orientalistiky SAV</t>
  </si>
  <si>
    <t>Matematické modely alokácie biomasy v mladých porastoch vybraných druhov listnatých drevín</t>
  </si>
  <si>
    <t>APVV-0584-12</t>
  </si>
  <si>
    <t>Ing. Jozef Pajtík,</t>
  </si>
  <si>
    <t>Vplyv zimnej údržby ciest na lesy v chránených územiach</t>
  </si>
  <si>
    <t>APVV-0593-12</t>
  </si>
  <si>
    <t>RNDr. Slávka Tóthová, PhD.</t>
  </si>
  <si>
    <t>doc. Ing. Veronika Kotradyová, PhD.</t>
  </si>
  <si>
    <t>Štruktúra, vlastnosti a biotechnologický potenciál nových mikrobiálnych enzýmov degradujúcich rastlinnú hmotu</t>
  </si>
  <si>
    <t>APVV-0602-12</t>
  </si>
  <si>
    <t>Mgr. Vladimír Puchart, PhD.</t>
  </si>
  <si>
    <t xml:space="preserve">Potencovanie účinnosti vakcín proti besnote a ďalším lyssavírusovým infekciám novým typom adjuvansu, štúdium vybraných patogénov v populáciách netopierov </t>
  </si>
  <si>
    <t>APVV-0605-12</t>
  </si>
  <si>
    <t>doc. MVDr. Anna Ondrejková, PhD.</t>
  </si>
  <si>
    <t>Myší herpetický vírus, producent látok s imunomodulačnými a antiproliferatívnymi vlastnosťami</t>
  </si>
  <si>
    <t>APVV-0621-12</t>
  </si>
  <si>
    <t>RNDr. Marcela Kúdelová, DrSc.</t>
  </si>
  <si>
    <t>Nové konjugované aromatické zlúčeniny s polovodičovými vlastnosťami</t>
  </si>
  <si>
    <t>APVV-0622-12</t>
  </si>
  <si>
    <t>doc. RNDr. Martin Putala, PhD.</t>
  </si>
  <si>
    <t>Tvarovanie magnetického poľa pomocou kombinácie supravodivých a feromagnetických materiálov</t>
  </si>
  <si>
    <t>APVV-0623-12</t>
  </si>
  <si>
    <t>doc. Ing. Fedor Gömöry, DrSc.</t>
  </si>
  <si>
    <t>Demokratickosť a občania na Slovensku: polstoročie zmien</t>
  </si>
  <si>
    <t>APVV-0627-12</t>
  </si>
  <si>
    <t>Mgr. Miroslav Tížik, PhD.</t>
  </si>
  <si>
    <t>Ústav politických vied SAV</t>
  </si>
  <si>
    <t>Percepčná genetika a jej aplikácia v personalizovanej bezpečnosti potravín</t>
  </si>
  <si>
    <t>APVV-0629-12</t>
  </si>
  <si>
    <t>Ing. Radoslav Židek, PhD.</t>
  </si>
  <si>
    <t>Aplikácie "Next generation sequencing" technológie na molekulárno-genetické analýzy kardiomyopatií v slovenskej populácii so zameraním na rómske etnikum</t>
  </si>
  <si>
    <t>APVV-0644-12</t>
  </si>
  <si>
    <t>doc. RNDr. Iveta Boroňová, PhD.</t>
  </si>
  <si>
    <t>Odstraňovanie vybraných špecifických syntetických  látok z vôd procesmi s využitím ozónu</t>
  </si>
  <si>
    <t>APVV-0656-12</t>
  </si>
  <si>
    <t>doc. Ing. Ján Derco, PhD.</t>
  </si>
  <si>
    <t>Prejavy slnečnej aktivity v časovo-priestorových zmenách geomagnetického poľa</t>
  </si>
  <si>
    <t>APVV-0662-12</t>
  </si>
  <si>
    <t>doc. RNDr. Sebastián Ševčík, CSc.</t>
  </si>
  <si>
    <t xml:space="preserve">Zinok vo výžive hospodárskych zvierat a bezpečnosť konzumentov </t>
  </si>
  <si>
    <t>APVV-0667-12</t>
  </si>
  <si>
    <t>RNDr. Klaudia Čobanová, PhD.</t>
  </si>
  <si>
    <t>Ing. Roman Rosipal, PhD.</t>
  </si>
  <si>
    <t>Charakterizácia nového motívu v M1 proteíne chrípkového vírusu a využitie NS1 delečných mutantov v nádorovej terapii.</t>
  </si>
  <si>
    <t>APVV-0676-12</t>
  </si>
  <si>
    <t>RNDr. Tatiana Betáková, CSc.</t>
  </si>
  <si>
    <t>Etiopatogenéza neurodegeneratívnych ochorení: význam posttranskripčnej úpravy RNA pre vznik a progresiu sporadických tauopátií a Alzheimerovej choroby</t>
  </si>
  <si>
    <t>APVV-0677-12</t>
  </si>
  <si>
    <t>doc. RNDr. Peter Filipčík, CSc.</t>
  </si>
  <si>
    <t>Štúdium imunomodulačných a regeneračných vlastností mezenchýmových stromálnych buniek na in vitro modeli osteoartritídy.</t>
  </si>
  <si>
    <t>APVV-0684-12</t>
  </si>
  <si>
    <t>MVDr. Ján Rosocha, CSc.</t>
  </si>
  <si>
    <t>Slovenčina v kontexte viacjazyčných spoločenstiev na Slovensku</t>
  </si>
  <si>
    <t>APVV-0689-12</t>
  </si>
  <si>
    <t>doc. Mgr. Jozef Tancer, PhD.</t>
  </si>
  <si>
    <t>Vykurovací/chladiaci panel na báze hliníkovej peny vyplnenej PCM</t>
  </si>
  <si>
    <t>APVV-0692-12</t>
  </si>
  <si>
    <t>Dr. Jaroslav  Kováčik,</t>
  </si>
  <si>
    <t xml:space="preserve">Gumárske zmesi s novými netradičnými plnivami pre špeciálne aplikácie </t>
  </si>
  <si>
    <t>APVV-0694-12</t>
  </si>
  <si>
    <t>prof. Ing. Ivan Hudec, PhD.</t>
  </si>
  <si>
    <t>Výskum koexistencie širokopásmových sietí LTE a pozemského digitálneho TV vysielania DVB-T/DVB-T2</t>
  </si>
  <si>
    <t>APVV-0696-12</t>
  </si>
  <si>
    <t>Ing. Marián Felix,</t>
  </si>
  <si>
    <t>Výskumný ústav spojov, n.o.</t>
  </si>
  <si>
    <t>Výskum vplyvu disturbančných faktorov na dlhodobý vývoj zdravotného stavu lesov Slovenska</t>
  </si>
  <si>
    <t>APVV-0707-12</t>
  </si>
  <si>
    <t>Ing. Andrej Kunca, PhD.</t>
  </si>
  <si>
    <t>Implementácia kurikulárnej reformy v základných školách v Slovenskej republike</t>
  </si>
  <si>
    <t>APVV-0713-12</t>
  </si>
  <si>
    <t>doc. PaedDr. Štefan Porubský, PhD.</t>
  </si>
  <si>
    <t>Výskum efektívnosti metód inovácie výučby matematiky, fyziky a informatiky</t>
  </si>
  <si>
    <t>APVV-0715-12</t>
  </si>
  <si>
    <t>doc. RNDr. Stanislav Lukáč, PhD.</t>
  </si>
  <si>
    <t xml:space="preserve">Ca2+ homeostáza a signalizácia  vo fyziológii a vývoji Trichoderma spp.  </t>
  </si>
  <si>
    <t>APVV-0719-12</t>
  </si>
  <si>
    <t>doc. Ing. Martin Šimkovič, PhD.</t>
  </si>
  <si>
    <t>Výskum potenciálu drevnej biomasy na energetické využitie</t>
  </si>
  <si>
    <t>APVV-0724-12</t>
  </si>
  <si>
    <t>Ing. Milan Oravec, CSc.</t>
  </si>
  <si>
    <t>Model hodnotenia ekonomickej efektívnosti protipožiarnych opatrení</t>
  </si>
  <si>
    <t>APVV-0727-12</t>
  </si>
  <si>
    <t>doc. Ing. Jozef Klučka, PhD.</t>
  </si>
  <si>
    <t>Degradácia kompozitných konštrukcií vystužených vláknami pri cyklickom zaťažení</t>
  </si>
  <si>
    <t>APVV-0736-12</t>
  </si>
  <si>
    <t>doc. Ing. Vladimír Dekýš, CSc.</t>
  </si>
  <si>
    <t>Biologický význam a farmakologické vlastnosti proteínov v slinách kliešťov</t>
  </si>
  <si>
    <t>APVV-0737-12</t>
  </si>
  <si>
    <t>Mgr. Iveta Štibrániová, PhD.</t>
  </si>
  <si>
    <t>Odolnostný potenciál lesných porastov ovplyvňovaných prírodnými a antropogénnymi stresovými faktormi v horských lesoch.</t>
  </si>
  <si>
    <t>APVV-0744-12</t>
  </si>
  <si>
    <t>doc. Ing. Jaroslav Kmeť, PhD.</t>
  </si>
  <si>
    <t>Monitoring latentnej kriminality a viktimologickej situácie na Slovensku</t>
  </si>
  <si>
    <t>APVV-0752-12</t>
  </si>
  <si>
    <t>prof. PhDr. Květoň Holcr, DrSc.</t>
  </si>
  <si>
    <t>Implementácia kvantitatívnych a kvalitatívnych výskumných stratégií monitorovania a evaluácie úrovne mediálnej gramotnosti v Slovenskej republike</t>
  </si>
  <si>
    <t>APVV-0754-12</t>
  </si>
  <si>
    <t>prof. Dr. Iwona Hofman, PhD.</t>
  </si>
  <si>
    <t>Návrh komplexného systému pre podporu projektovania výroby inovatívnych produktov na báze pokrokového priemyselného inžinierstva</t>
  </si>
  <si>
    <t>APVV-0755-12</t>
  </si>
  <si>
    <t>Ing. Radovan Furmann, PhD.</t>
  </si>
  <si>
    <t>CEIT, a.s.</t>
  </si>
  <si>
    <t>Chirálne epoxidy, jednoduché enantiomerne syntony na prípravu enantiomerne čistých produktov</t>
  </si>
  <si>
    <t>APVV-0756-12</t>
  </si>
  <si>
    <t>Ing. Vladimír Žvak, CSc.</t>
  </si>
  <si>
    <t>TAU-CHEM, s.r.o.</t>
  </si>
  <si>
    <t>Otvorený a modifikovateľný tezaurus odborných technických termínov pre oblasť celulózo-papierenského priemyslu</t>
  </si>
  <si>
    <t>APVV-0757-12</t>
  </si>
  <si>
    <t>Ing. Alena Zuzánková,</t>
  </si>
  <si>
    <t>Moderné metódy riadenia s využitím FPGA štruktúr</t>
  </si>
  <si>
    <t>APVV-0772-12</t>
  </si>
  <si>
    <t>doc. Ing. Alena Kozáková, PhD.</t>
  </si>
  <si>
    <t>Kaschauer Zeitung (Košické noviny) ako odraz kultúry a jazyka nemeckej menšiny na území  východného Slovenska na prelome 19. a 20. stor.</t>
  </si>
  <si>
    <t>APVV-0786-12</t>
  </si>
  <si>
    <t>prof. Dr. Jorg Meier,</t>
  </si>
  <si>
    <t xml:space="preserve">Slovenská kinematografia po roku 1989 </t>
  </si>
  <si>
    <t>APVV-0797-12</t>
  </si>
  <si>
    <t>doc. Mgr. Jana Dudková, PhD.</t>
  </si>
  <si>
    <t>Vysoká škola múzických umení v Bratislave</t>
  </si>
  <si>
    <t>Vysoká škola múzických umení v Bratislave - Filmová a televízna fakulta VŠMU</t>
  </si>
  <si>
    <t>Kvantová informácia mnohočasticových systémov</t>
  </si>
  <si>
    <t>APVV-0808-12</t>
  </si>
  <si>
    <t>Modernizácia práva obchodných spoločností ako súčasť rekodifikácie súkromného práva</t>
  </si>
  <si>
    <t>APVV-0809-12</t>
  </si>
  <si>
    <t>doc. JUDr. Ján Husár, CSc.</t>
  </si>
  <si>
    <t xml:space="preserve">Záväznosť a aplikovateľnosť Charty základných práv Európskej únie pre členský štát a v členskom štáte s osobitným zreteľom na súdnu moc v Slovenskej republike </t>
  </si>
  <si>
    <t>APVV-0814-12</t>
  </si>
  <si>
    <t>prof. JUDr. Ján Mazák, PhD.</t>
  </si>
  <si>
    <t xml:space="preserve">Inteligentné senzorové systémy na báze organickej elektroniky pre monitorovanie zdravia a zvyšovanie úrovne prevencie a kvality života </t>
  </si>
  <si>
    <t>Ing. Martin Daříček, PhD.</t>
  </si>
  <si>
    <t>NanoDesign, s.r.o.</t>
  </si>
  <si>
    <t>Manažment a ochrana dunajských jeseterov</t>
  </si>
  <si>
    <t>APVV-0820-12</t>
  </si>
  <si>
    <t>Mgr. Ladislav Pekárik, PhD.</t>
  </si>
  <si>
    <t>Nové interpretačné postupy v gravimetrii a magnetometrii v rámci rozsiahlejších území na reálnom teréne</t>
  </si>
  <si>
    <t>APVV-0827-12</t>
  </si>
  <si>
    <t>RNDr. Ján Mikuška, CSc.</t>
  </si>
  <si>
    <t>Chemoenzymatická syntéza a hodnotenie biologických aktivít prírodných glykofenolík a ich analógov</t>
  </si>
  <si>
    <t>APVV-0846-12</t>
  </si>
  <si>
    <t>Ing. Mária Mastihubová, PhD.</t>
  </si>
  <si>
    <t>Osobnostné a sociálne faktory školskej úspešnosti žiakov so špeciálnymi výchovno-vzdelávacími potrebami v podmienkach inklúzie</t>
  </si>
  <si>
    <t>APVV-0851-12</t>
  </si>
  <si>
    <t>Mgr. Tatiana Dubayová, PhD.</t>
  </si>
  <si>
    <t>Úloha mikroprostredia a B-bunkovej imunity v spontánnej regresii u MM pacientov po vysokodávkovej terapii a autológnej transplantácii krvotvorných buniek</t>
  </si>
  <si>
    <t>APVV-0854-12</t>
  </si>
  <si>
    <t>MUDr. Ján Lakota, CSc.</t>
  </si>
  <si>
    <t>Výskum trvanlivosti nástrojov progresívnej konštrukcie zhutňovacieho stroja a vývoj adaptívneho riadenia procesu zhutňovania</t>
  </si>
  <si>
    <t>APVV-0857-12</t>
  </si>
  <si>
    <t>Modelovanie separácie azeotropických zmesi prostredníctvom extrakcie/extrakčnej destilácie a simulácia regenerácie rozpúšťadiel</t>
  </si>
  <si>
    <t>APVV-0858-12</t>
  </si>
  <si>
    <t>doc. Ing. Elena Graczová, PhD.</t>
  </si>
  <si>
    <t>Žalostné piesne slovenských Rómov v kontexte životných príbehov</t>
  </si>
  <si>
    <t>APVV-0859-12</t>
  </si>
  <si>
    <t>Mgr. Jana Belišová, PhD.</t>
  </si>
  <si>
    <t>Ústav hudobnej vedy SAV</t>
  </si>
  <si>
    <t xml:space="preserve">Mayský rituálny a astronomický komplex - výskum, konzervácia a prezentácia slovenského objavu svetového významu </t>
  </si>
  <si>
    <t>APVV-0864-12</t>
  </si>
  <si>
    <t>prof. Mgr. Milan Kováč, PhD.</t>
  </si>
  <si>
    <t xml:space="preserve">Hodnotenie funkcií a služieb ekosystémov kultúrnej krajiny </t>
  </si>
  <si>
    <t>APVV-0866-12</t>
  </si>
  <si>
    <t>RNDr. Róbert Kanka, PhD.</t>
  </si>
  <si>
    <t>Využitie poznania pri príprave dokumentov v tvorbe verejnej politiky</t>
  </si>
  <si>
    <t>APVV-0880-12</t>
  </si>
  <si>
    <t>doc. Mgr. Katarína Staroňová, PhD.</t>
  </si>
  <si>
    <t>Charakterizácia vybraných špecialnych skiel</t>
  </si>
  <si>
    <t>SK-FR-2013-0007</t>
  </si>
  <si>
    <t>SK-FR-2013</t>
  </si>
  <si>
    <t xml:space="preserve">doc. RNDr. Vladimír Labaš, PhD. </t>
  </si>
  <si>
    <t xml:space="preserve">Slovenská technická univerzita v Bratislave - Materiálovotechnologická fakulta, Trnava </t>
  </si>
  <si>
    <t>Transportné vlastnosti selektívne modifikovaných uhlíkových nanotrubíc</t>
  </si>
  <si>
    <t>SK-FR-2013-0008</t>
  </si>
  <si>
    <t xml:space="preserve">doc. Ing. Pavol Fedorko, CSc. </t>
  </si>
  <si>
    <t xml:space="preserve">Slovenská technická univerzita v Bratislave - Fakulta chemickej a potravinárskej technológie </t>
  </si>
  <si>
    <t>Neinvazívna optická identifikácia metabolického stavu ľudských krvných buniek</t>
  </si>
  <si>
    <t>SK-FR-2013-0020</t>
  </si>
  <si>
    <t xml:space="preserve">doc. Alžbeta Marček Chorvátová, PhD. </t>
  </si>
  <si>
    <t>Využitie sekvenačných analýz novej generácie na detekciu a charakterizáciu závažných vírusov čerešní.</t>
  </si>
  <si>
    <t>SK-FR-2013-0021</t>
  </si>
  <si>
    <t xml:space="preserve">Ing. Miroslav Glasa, PhD. </t>
  </si>
  <si>
    <t>Masívne supravodiče s optimalizovaným piningom</t>
  </si>
  <si>
    <t>SK-FR-2013-0025</t>
  </si>
  <si>
    <t xml:space="preserve">Ing. Pavel Diko, DrSc. </t>
  </si>
  <si>
    <t>Zložitosť, citlivosť a robustnosť explicitného prediktívneho riadenia</t>
  </si>
  <si>
    <t>SK-FR-2013-0026</t>
  </si>
  <si>
    <t xml:space="preserve">doc. Ing. Michal Kvasnica, PhD. </t>
  </si>
  <si>
    <t>The chromatic and structural properties of graphs</t>
  </si>
  <si>
    <t>SK-FR-2013-0028</t>
  </si>
  <si>
    <t xml:space="preserve">doc. RNDr. Roman Soták, PhD. </t>
  </si>
  <si>
    <t xml:space="preserve">Univerzita Pavla Jozefa Šafárika v Košiciach - Prírodovedecká fakulta </t>
  </si>
  <si>
    <t xml:space="preserve">prof. RNDr. Alexander Lux, CSc. </t>
  </si>
  <si>
    <t>Produkcia a identifikácia receptora pre vonkajší membránový proteín OMPatt (E. ruminantium), ktorý je silne exprimovaný v oslabenom kmeni</t>
  </si>
  <si>
    <t>SK-FR-2013-0031</t>
  </si>
  <si>
    <t xml:space="preserve">doc. MVDr. Mangesh Bhide, PhD. </t>
  </si>
  <si>
    <t>Elektrónový spinový polarimeter na báze tenkých feromagnetických membrán</t>
  </si>
  <si>
    <t>SK-FR-2013-0032</t>
  </si>
  <si>
    <t xml:space="preserve">Ing. Mgr. Robert Andok, PhD. </t>
  </si>
  <si>
    <t>Farbivami modifikované uhlíkové nanotrubičky pre optotepelnú aktuáciu nanokompozitov</t>
  </si>
  <si>
    <t>SK-FR-2013-0033</t>
  </si>
  <si>
    <t xml:space="preserve">Ing. Mária Omastová, DrSc. </t>
  </si>
  <si>
    <t>Metodika znehybnenia peľov pomocou plazmy s cieľom ich kvantitatívnej analýzy spektroskopiou LIBS.</t>
  </si>
  <si>
    <t>SK-FR-2013-0035</t>
  </si>
  <si>
    <t xml:space="preserve">prof. Dr. Pavel Veis, CSc. </t>
  </si>
  <si>
    <t xml:space="preserve">Univerzita Komenského v Bratislave - Fakulta matematiky, fyziky a informatiky </t>
  </si>
  <si>
    <t>Spektroskopia malých molekúl obsahujúcich vodík</t>
  </si>
  <si>
    <t>SK-FR-2013-0037</t>
  </si>
  <si>
    <t xml:space="preserve">Dr. Peter Čermák, PhD. </t>
  </si>
  <si>
    <t>Potenciálny vplyv draslíka a rubídia na prípravu oxyfluorohlinitanových komplexov v tuhom stave.</t>
  </si>
  <si>
    <t>SK-FR-2013-0039</t>
  </si>
  <si>
    <t xml:space="preserve">Ing. František Šimko, PhD. </t>
  </si>
  <si>
    <t>Výskumné aktivity od subjektov verejnej správy</t>
  </si>
  <si>
    <t>Výskumné aktivity od iných subjektov, ako sú subjekty verejnej správy, a od subjektov zo zahraničia (mimo grantových schém)</t>
  </si>
  <si>
    <t>Prehľad: Výskumné aktivity vysokých škôl za rok 2014 v EUR</t>
  </si>
  <si>
    <t>N</t>
  </si>
  <si>
    <t>Neuvedená suma</t>
  </si>
  <si>
    <t>Granty AŠFEÚ sa nebudú započítavať.</t>
  </si>
  <si>
    <t>Použijú sa podklady od APVV.</t>
  </si>
  <si>
    <t>Použijú sa podklady z MŠVVaŠ SR.</t>
  </si>
  <si>
    <r>
      <rPr>
        <b/>
        <sz val="10"/>
        <rFont val="Arial"/>
        <family val="2"/>
        <charset val="238"/>
      </rPr>
      <t xml:space="preserve">Poznámka: 
</t>
    </r>
    <r>
      <rPr>
        <sz val="10"/>
        <rFont val="Arial"/>
        <family val="2"/>
        <charset val="238"/>
      </rPr>
      <t xml:space="preserve">Pri projektoch VEGA, KEGA a APVV sa využili údaje z vlastných zdrojov. </t>
    </r>
  </si>
  <si>
    <t>Použijú sa údaje od APVV.</t>
  </si>
  <si>
    <t>základný výskum</t>
  </si>
  <si>
    <t>aplikovaný výskum</t>
  </si>
  <si>
    <t>none</t>
  </si>
  <si>
    <t>Podľa evidencie APVV nemá charakter výskumného grantu.</t>
  </si>
  <si>
    <t>** Údaje z podkladov APVV (sú v samostatnom hárku "APVV 2014"). 
Zohľadňovala sa dotácia, ktorú VŠ prijala na svoj účet – pri hlavnom riešiteľovi bez časti finančných prostriedkov určených spoluriešiteľským pracoviskám.</t>
  </si>
  <si>
    <t>Presunuté do ostatných DG (analýza)</t>
  </si>
  <si>
    <t>Rozvojový projekt (dobudovanie pracoviska)</t>
  </si>
  <si>
    <t>Nemá výskumný charakter.</t>
  </si>
  <si>
    <t>Presunuté do nevýskumných ZG</t>
  </si>
  <si>
    <t>Presunuté z výsk. zahr. grant. schémy</t>
  </si>
  <si>
    <t>Nemá výskumný charakter (verejná diskusia).</t>
  </si>
  <si>
    <t>Nemá výskumný charakter (seminár), financiie z VEGA sú započítavané sumárne.</t>
  </si>
  <si>
    <t>Nemá výskumný charakter 
(časopis).</t>
  </si>
  <si>
    <t>Nemá výskumný charakter 
(sympózium).</t>
  </si>
  <si>
    <t>Nemá výskumný charakter 
(konferencia).</t>
  </si>
  <si>
    <t>A</t>
  </si>
  <si>
    <t>Presunuté z výskumných z verejnej správy</t>
  </si>
  <si>
    <t>Presunuté do výskumných nie z verejnej správy</t>
  </si>
  <si>
    <t>Presunuté z výsk. z verej. správy</t>
  </si>
  <si>
    <t>Presunuté z výsk. nie z verej. správy</t>
  </si>
  <si>
    <t>Presunuté do výsk. nie z verej. správy</t>
  </si>
  <si>
    <t>Presunuté do výskumných z verejnej správy (dofinancovanie z MŠVVaŠ SR)</t>
  </si>
  <si>
    <t>Presunuté z výsk. zahr. grant. schém (dofinancovanie z MŠVVaŠ SR)</t>
  </si>
  <si>
    <t>Presunuté do nevýskumných ZG (mobilitné)</t>
  </si>
  <si>
    <t>Presunuté z výsk. zahr. grant. schémy (mobilita)</t>
  </si>
  <si>
    <t>Projekty AŠFEÚ (operačný program VaV) sa nebudú započítavať.</t>
  </si>
  <si>
    <t>Presunuté do výskumných z verejnej správy (financované z MŠVVaŠ SR)</t>
  </si>
  <si>
    <t>Presunuté z výsk. zahr. grant. schém (financované z MŠVVaŠ SR)</t>
  </si>
  <si>
    <t>Presunuté z výsk. zahr. grant. schémy a upravená suma 77191 € na 15850 €</t>
  </si>
  <si>
    <t>Presunuté do ostatných DG (posúdenie)</t>
  </si>
  <si>
    <t>Presunuté do ostatných DG (konferencia)</t>
  </si>
  <si>
    <t>Presunuté do ostatných DG (skúška, overenie)</t>
  </si>
  <si>
    <t>Presunuté do ostatných DG (optimalizácia)</t>
  </si>
  <si>
    <t>Presunuté do ostatných DG</t>
  </si>
  <si>
    <t>Presunuté do ostatných DG (skúška, overenie, meranie ap.)</t>
  </si>
  <si>
    <t>Presunuté do výskumných z verejnej správy</t>
  </si>
  <si>
    <t>Presunuté z výskumných nie z verejnej správy</t>
  </si>
  <si>
    <t>Presunuté do ostatných DG 
(analýzy, merania, posúdenia, ap.)</t>
  </si>
  <si>
    <t>Presunuté do ostatných ZG 
(analýzy, merania, posúdenia, ap.)</t>
  </si>
  <si>
    <t>Nie je definovaná podpora konkrétneho výskumu</t>
  </si>
  <si>
    <t>Názov programu, 
v rámci ktorého získal projekt podporu</t>
  </si>
  <si>
    <t>Iné pracovisko, ako je VVŠ.</t>
  </si>
  <si>
    <t>rešataurátorský výskum a rešataurovanie</t>
  </si>
  <si>
    <t>016</t>
  </si>
  <si>
    <t>Sleziáni DON BOSCA</t>
  </si>
  <si>
    <t>00586421</t>
  </si>
  <si>
    <t>doc. Mgr.art.Jana Karpjaková Balážiková</t>
  </si>
  <si>
    <t xml:space="preserve">Podrobný výskum reštaurátorských prác, popis postupu,fotodokumenácia postupov riešenia </t>
  </si>
  <si>
    <t>Doplnené VŠ pri verifikácii.</t>
  </si>
  <si>
    <t>068</t>
  </si>
  <si>
    <t>R.K.Cirkev Hrachovište</t>
  </si>
  <si>
    <t>34012397</t>
  </si>
  <si>
    <t>105</t>
  </si>
  <si>
    <t>063</t>
  </si>
  <si>
    <t>00164721</t>
  </si>
  <si>
    <t>064</t>
  </si>
  <si>
    <t>065</t>
  </si>
  <si>
    <t>066</t>
  </si>
  <si>
    <t>072</t>
  </si>
  <si>
    <t>SNM Bratislava</t>
  </si>
  <si>
    <t>Dar na účely potrebného vybavenia laboratórií a podporu výskumných aktivít</t>
  </si>
  <si>
    <t>Darovacia zmluva č. 3/2014</t>
  </si>
  <si>
    <t>DIAKOL STRÁŽSKE, s.r.o.</t>
  </si>
  <si>
    <t>doc. RNDr. Gabriel Semanišin, PhD.</t>
  </si>
  <si>
    <t>Dodatočne doplnené VŠ pri verifikácii a neakceptované, keďže nie je definovaná podpora konkrétneho výskumu (+ vybavenie laboratórii - nejde o výskumnú činnosť).</t>
  </si>
  <si>
    <t>Po verifikácii presunuté do ostatných ZG.</t>
  </si>
  <si>
    <t>Po verfikácii presunuté.</t>
  </si>
  <si>
    <t>Akceptované po verifikácii a zdôvodnení, že nejde len o samotné meranie, ale výsledky sa vyhodnocujú a porovnávajú - vedecká činnosť.</t>
  </si>
  <si>
    <t>Akceptované po verifikácii a zdôvodnení, že sa testuje a vyhodnocuje vplyv rôznych prímesí na vlastnosti finálneho produktu - vedeckovýskumná činnosť.</t>
  </si>
  <si>
    <t>Doplená suma VŠ pri verifikácii.</t>
  </si>
  <si>
    <t>Suma upravená z 23 512,5 € na 26 279 € pri verifikácii.</t>
  </si>
  <si>
    <t>BRAWISIMO</t>
  </si>
  <si>
    <t>N00127</t>
  </si>
  <si>
    <t>http://sk-at.eu/sk-at/sk/1-2_terminy.php</t>
  </si>
  <si>
    <t>CBC AT-SK</t>
  </si>
  <si>
    <t>DeWaLoP</t>
  </si>
  <si>
    <t>N00084</t>
  </si>
  <si>
    <t>Dopravný model AT-SK</t>
  </si>
  <si>
    <t>N00043</t>
  </si>
  <si>
    <t>Roseman</t>
  </si>
  <si>
    <t>N00022</t>
  </si>
  <si>
    <t>Bezák Bystrík, prof. Ing. PhD.</t>
  </si>
  <si>
    <t>Cieľom projektu je pre celý región Twin City zabezpečiť  aktuálnosť a kompatibilitu mobilitných dát pre  analýzu a monitorovanie vývoja dopravy a hybnosti s ohľadom na životné prostredie a bezpečnosť, hodnotenie dopravných politík, zvýšenie kvality existujúcich a vznikajúcich dopravných modelov a ich využitie pre praktické účely modelovania dopravy v cezhraničnom regióne AT-SK Hlavný koordinátor projektu: Bundesministerium für Verkehr, Innovation und Technologie</t>
  </si>
  <si>
    <t>Tóthová Katarína, Ing. PhD.</t>
  </si>
  <si>
    <t>Cieľom projektu je spolupráca vodární Bratislava a Viedeň, vývoj metód protipovodňovej ochrany vo vodovodnom systéme  Bratislavy a Viedne, výmena know-how týkajúca sa protipovodňovej ochrany, vývoj systému na včasné varovanie v Bratislave a Viedni založeného na softvéri a existujúcich znalostí Severného Burgenlandu. Hlavný koordinátor projektu: Magistrat der Stadt Wien</t>
  </si>
  <si>
    <t>Cieľom projektu je spracovanie cezhraničného dopravného modelu pre región CENTROPE ( 1. etapa dopravný model Wien-NÖ-Burgenland-Bratislava-Trnava. Model bude zahŕňať intermodálne riešenie, t.j. požiadavky individuálnej a verejnej hromadnej dopravy a ich vzájomných väzieb s spoločnom cezhraničnom priestore východné Rakúsko – západné Slovensko. Hlavný koordinátor projektu: TU Wien - Institut für Transportwissenschaft, Fachbereich Verkehrsplanung und Verkehrstechnik - dofinancovanie</t>
  </si>
  <si>
    <t>Rakšányi  Peter, Ing., PhD.</t>
  </si>
  <si>
    <t>Cieľom projektu je vzorové riešenie manažmentu bezpečnosti cestnej premávky v prihraničných regiónoch, implantácia prvkov upokojenia dopravy v modelových územiach, návrhy zmien legislatívy v oblasti bezpečnosti cestnej dopravy. Hlavný koordinátor projektu: Kuratorium für Verkehrssicherheit (Kuratórium pre bezpečnosť dopravy) - dofinancovanie</t>
  </si>
  <si>
    <t>The Exchange of Knowledge within Alternative Economic Systems with Aim of Sustainable Regional Development (ALTECS)</t>
  </si>
  <si>
    <t>N00154</t>
  </si>
  <si>
    <t xml:space="preserve">Program cezhraničnej spolupráce Rakúsko-Slovensko        (Wirtschaftsuniversität Wien)                                </t>
  </si>
  <si>
    <t>E-COST- European Collaboration in Science and Technology (Európska spolupráca v oblasti vedy a techniky) TN 1301 Sci Generation -  Next Generation of Young Scientist: Towards a Contemporary Spirit of R&amp;I</t>
  </si>
  <si>
    <t>Cagáňová Dagmar, doc. Mgr. PhD.</t>
  </si>
  <si>
    <t>Doplnené VŠ pri verifikácii, neuvedená suma.</t>
  </si>
  <si>
    <t>Presunuté z výsk. zahr. grant. schém. Po verifikácii ponechané vo výskumných nie z verejnej správy, kde poskytovaľom môže byť aj zahraničná inštitúcia. V T3 ide o zahraničné grantové schémy.</t>
  </si>
  <si>
    <t>Architektonická štúdia Trnava</t>
  </si>
  <si>
    <t>0694/0122/14</t>
  </si>
  <si>
    <t>MTF STU Trnava</t>
  </si>
  <si>
    <t>Puškár, Branislav, Ing. arch., PhD.</t>
  </si>
  <si>
    <t>Oprava mestských hradieb Jur</t>
  </si>
  <si>
    <t>35/2014/Ko</t>
  </si>
  <si>
    <t>PRODIS plus, s.r.o.</t>
  </si>
  <si>
    <t>Gregorová, Jana, doc. Ing. arch., PhD.</t>
  </si>
  <si>
    <t>prof. JUDr. Mária Patakyová, CSc.</t>
  </si>
  <si>
    <t>nositeľ projektu - UK, PraF UK - čiastkový riešiteľ (aktivita projektu 2.8)</t>
  </si>
  <si>
    <t>Doplnené VŠ pri verifikácii. a neakceptované. Granty AŠFEÚ sa nezapočítavajú.</t>
  </si>
  <si>
    <t>prof. PaedDr. Zsolt Cséfalvay, PhD.</t>
  </si>
  <si>
    <t>Romanistica</t>
  </si>
  <si>
    <t>Upravené údaje pri verifikácií.</t>
  </si>
  <si>
    <t>China Programm</t>
  </si>
  <si>
    <t>EU support</t>
  </si>
  <si>
    <t>Confucius Institutes</t>
  </si>
  <si>
    <t>Mobility in elderly [MOBIL]</t>
  </si>
  <si>
    <t>n_0003</t>
  </si>
  <si>
    <t>http://http://www.sk-at.eu/</t>
  </si>
  <si>
    <t>INTERREG</t>
  </si>
  <si>
    <t>Prof. MUDr. Dušan HAMAR, PhD.</t>
  </si>
  <si>
    <t>Spoluriešiteľ LBI Viedeň a MU Viedeň</t>
  </si>
  <si>
    <t>Univerzita Komenského v Bratislave Jesseniova lekárska fakulta UK v Martine</t>
  </si>
  <si>
    <t>Podľa evidencie APVV nemá charakter výskumného grantu.
K pripomienke VŠ pri verifikácii: Projekt bol podaný v bilaterálnej výzve, ide o mobilitný projekt, ktorý slúži na podporu rozvoja bilaterálnej spolupráce.</t>
  </si>
  <si>
    <t>K pripomienke VŠ: Podľa záverečnej správy podanej príjemcom dotácie a dodatkov k zmluve bolo na projekt v roku 2014 poskytnutých 38 212 EUR a UPJŠ v roku 2014 nebola financovaná z financií poskytnutých z APVV.</t>
  </si>
  <si>
    <t>K pripomienke VŠ: Podľa ročnej správy podanej príjemcom dotácie v roku 2014 a dodatkov k zmluve bolo v roku 2014 na projekt APVV-0134-11 poskytnutých 40 233,50 EUR a tieto financie boli prerozdelené takto: 35 816,50 EUR UPJŠ  a 4 417,00 EUR spoluriešiteľskej organizácii MLC.</t>
  </si>
  <si>
    <t>Výskumné aktivity v rámci zahraničných grantových schém</t>
  </si>
  <si>
    <t>Edukačné a ostatné nevýskumné projekty zo zahraničia</t>
  </si>
  <si>
    <t xml:space="preserve">Cieľom výskumnej úlohy bolo overenie kvality vzoriek biopalív využívaných v teplárenských spoločnostiach (sušina, popol, spalné teplo a výhrevnosť). Výsledky rozborov slúžia na zdokonalenie technologického procesu využitia energetických štiepok. </t>
  </si>
  <si>
    <t>Cieľom výskumnej úlohy bolo overenie kvality vzoriek biopalív využívaných v teplárenských spoločnostiach (analýza sušiny, popola, spalného tepla a výhrevnosti repkového odpadu a slenčnicových peletiek). Výsledky rozborov slúžia na zdokonalenie technologického procesu využitia repkového odpadu a slnečnicových peletiek.</t>
  </si>
  <si>
    <t xml:space="preserve">Fond rozvoja lesov SR poskytol TU vo Zvolene príspevok na podporu riešenia výskumnej úlohy zameranej na identifikáciiu hraníc lesných pozemkov a zisťovanie stavu lesa v rozmanitých podmienkach SR modernými bezkontaktnými a terestrickými metódami. </t>
  </si>
  <si>
    <t>Pri verifikácii započítané na základe zdôvodnenia výskumného charakteru vysokou školou.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</si>
</sst>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d/m/yy;@"/>
    <numFmt numFmtId="165" formatCode="_-* #,##0.00\ [$€-41B]_-;\-* #,##0.00\ [$€-41B]_-;_-* &quot;-&quot;??\ [$€-41B]_-;_-@_-"/>
    <numFmt numFmtId="166" formatCode="_-* #,##0.00\ [$€-1]_-;\-* #,##0.00\ [$€-1]_-;_-* &quot;-&quot;??\ [$€-1]_-;_-@_-"/>
  </numFmts>
  <fonts count="16" x14ac:knownFonts="1">
    <font>
      <sz val="10"/>
      <name val="Arial"/>
      <charset val="238"/>
    </font>
    <font>
      <sz val="11"/>
      <color theme="1"/>
      <name val="Calibri"/>
      <family val="2"/>
      <charset val="238"/>
      <scheme val="minor"/>
    </font>
    <font>
      <sz val="8"/>
      <name val="Arial"/>
      <family val="2"/>
      <charset val="238"/>
    </font>
    <font>
      <sz val="12"/>
      <name val="Times New Roman"/>
      <family val="1"/>
      <charset val="238"/>
    </font>
    <font>
      <b/>
      <sz val="12"/>
      <name val="Times New Roman"/>
      <family val="1"/>
      <charset val="238"/>
    </font>
    <font>
      <sz val="10"/>
      <color indexed="8"/>
      <name val="Arial"/>
      <family val="2"/>
      <charset val="238"/>
    </font>
    <font>
      <b/>
      <sz val="10"/>
      <name val="Arial"/>
      <family val="2"/>
      <charset val="238"/>
    </font>
    <font>
      <sz val="10"/>
      <name val="Arial"/>
      <family val="2"/>
      <charset val="238"/>
    </font>
    <font>
      <b/>
      <sz val="10"/>
      <color indexed="60"/>
      <name val="Arial"/>
      <family val="2"/>
      <charset val="238"/>
    </font>
    <font>
      <b/>
      <sz val="14"/>
      <name val="Arial"/>
      <family val="2"/>
      <charset val="238"/>
    </font>
    <font>
      <sz val="9"/>
      <color indexed="81"/>
      <name val="Tahoma"/>
      <family val="2"/>
      <charset val="238"/>
    </font>
    <font>
      <sz val="12"/>
      <color theme="1"/>
      <name val="Times New Roman"/>
      <family val="2"/>
      <charset val="238"/>
    </font>
    <font>
      <b/>
      <sz val="12"/>
      <name val="Arial"/>
      <family val="2"/>
      <charset val="238"/>
    </font>
    <font>
      <b/>
      <sz val="12"/>
      <color indexed="60"/>
      <name val="Arial"/>
      <family val="2"/>
      <charset val="238"/>
    </font>
    <font>
      <b/>
      <sz val="12"/>
      <color rgb="FFC00000"/>
      <name val="Arial"/>
      <family val="2"/>
      <charset val="238"/>
    </font>
    <font>
      <sz val="1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5" fillId="0" borderId="0"/>
    <xf numFmtId="0" fontId="11" fillId="0" borderId="0"/>
    <xf numFmtId="0" fontId="7" fillId="0" borderId="0"/>
    <xf numFmtId="43" fontId="15" fillId="0" borderId="0" applyFont="0" applyFill="0" applyBorder="0" applyAlignment="0" applyProtection="0"/>
    <xf numFmtId="0" fontId="1" fillId="0" borderId="0"/>
    <xf numFmtId="44" fontId="15" fillId="0" borderId="0" applyFont="0" applyFill="0" applyBorder="0" applyAlignment="0" applyProtection="0"/>
  </cellStyleXfs>
  <cellXfs count="77">
    <xf numFmtId="0" fontId="0" fillId="0" borderId="0" xfId="0"/>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3" fontId="7" fillId="2" borderId="1"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3" xfId="0" applyFont="1" applyBorder="1" applyAlignment="1">
      <alignment vertical="center" wrapText="1"/>
    </xf>
    <xf numFmtId="0" fontId="6" fillId="3" borderId="1" xfId="0" applyFont="1" applyFill="1" applyBorder="1" applyAlignment="1">
      <alignment horizontal="center" vertical="center" wrapText="1"/>
    </xf>
    <xf numFmtId="0" fontId="7" fillId="0" borderId="0" xfId="0" applyFont="1" applyBorder="1" applyAlignment="1">
      <alignment vertical="center" wrapText="1"/>
    </xf>
    <xf numFmtId="0" fontId="7" fillId="0" borderId="1" xfId="0" applyNumberFormat="1" applyFont="1" applyBorder="1" applyAlignment="1">
      <alignment vertical="center" wrapText="1"/>
    </xf>
    <xf numFmtId="0" fontId="9" fillId="0" borderId="0" xfId="0" applyFont="1" applyBorder="1" applyAlignment="1">
      <alignment vertical="center"/>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0" fontId="7" fillId="0" borderId="1" xfId="0" applyFont="1" applyBorder="1" applyAlignment="1">
      <alignment wrapText="1"/>
    </xf>
    <xf numFmtId="0" fontId="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vertical="center" wrapText="1"/>
    </xf>
    <xf numFmtId="3" fontId="7" fillId="3" borderId="1" xfId="0" applyNumberFormat="1" applyFont="1" applyFill="1" applyBorder="1" applyAlignment="1">
      <alignment vertical="center" wrapText="1"/>
    </xf>
    <xf numFmtId="0" fontId="0" fillId="0" borderId="0" xfId="0" applyFill="1"/>
    <xf numFmtId="0" fontId="7" fillId="0" borderId="0" xfId="0" applyFont="1" applyFill="1"/>
    <xf numFmtId="0" fontId="12" fillId="0" borderId="0" xfId="0" applyFont="1" applyBorder="1" applyAlignment="1">
      <alignment vertical="center"/>
    </xf>
    <xf numFmtId="0" fontId="3" fillId="0" borderId="0" xfId="0" applyFont="1" applyFill="1" applyBorder="1" applyAlignment="1">
      <alignment vertical="center"/>
    </xf>
    <xf numFmtId="164" fontId="3" fillId="0" borderId="0" xfId="0" applyNumberFormat="1" applyFont="1" applyFill="1" applyBorder="1" applyAlignment="1">
      <alignment vertical="center"/>
    </xf>
    <xf numFmtId="0" fontId="12" fillId="0" borderId="0" xfId="0" applyFont="1" applyFill="1" applyBorder="1" applyAlignment="1">
      <alignment horizontal="left" vertical="center"/>
    </xf>
    <xf numFmtId="0" fontId="9" fillId="0" borderId="0" xfId="0" applyFont="1" applyBorder="1" applyAlignment="1"/>
    <xf numFmtId="0" fontId="7" fillId="0" borderId="0" xfId="0" applyFont="1" applyBorder="1" applyAlignment="1">
      <alignment vertical="top" wrapText="1"/>
    </xf>
    <xf numFmtId="0" fontId="7" fillId="0" borderId="0" xfId="0" applyFont="1" applyBorder="1" applyAlignment="1">
      <alignment vertical="top"/>
    </xf>
    <xf numFmtId="0" fontId="0" fillId="0" borderId="1" xfId="0" applyBorder="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8" borderId="1" xfId="0" applyFill="1" applyBorder="1"/>
    <xf numFmtId="3" fontId="0" fillId="0" borderId="1" xfId="4" applyNumberFormat="1" applyFont="1" applyBorder="1"/>
    <xf numFmtId="3" fontId="0" fillId="0" borderId="1" xfId="0" applyNumberFormat="1" applyBorder="1"/>
    <xf numFmtId="3" fontId="0" fillId="6" borderId="1" xfId="0" applyNumberFormat="1" applyFill="1" applyBorder="1"/>
    <xf numFmtId="3" fontId="0" fillId="7" borderId="1" xfId="0" applyNumberFormat="1" applyFill="1" applyBorder="1"/>
    <xf numFmtId="0" fontId="6" fillId="0" borderId="5" xfId="0" applyFont="1" applyFill="1" applyBorder="1"/>
    <xf numFmtId="3" fontId="6" fillId="0" borderId="1" xfId="0" applyNumberFormat="1" applyFont="1" applyBorder="1"/>
    <xf numFmtId="3" fontId="6" fillId="6" borderId="1" xfId="0" applyNumberFormat="1" applyFont="1" applyFill="1" applyBorder="1"/>
    <xf numFmtId="3" fontId="6" fillId="7" borderId="1" xfId="0" applyNumberFormat="1" applyFont="1" applyFill="1" applyBorder="1"/>
    <xf numFmtId="3" fontId="0" fillId="0" borderId="0" xfId="0" applyNumberFormat="1"/>
    <xf numFmtId="165" fontId="0" fillId="0" borderId="0" xfId="0" applyNumberFormat="1" applyAlignment="1">
      <alignment horizontal="right"/>
    </xf>
    <xf numFmtId="0" fontId="0" fillId="0" borderId="0" xfId="0" applyAlignment="1">
      <alignment horizontal="right"/>
    </xf>
    <xf numFmtId="3" fontId="0" fillId="5" borderId="1" xfId="0" applyNumberFormat="1" applyFill="1" applyBorder="1"/>
    <xf numFmtId="3" fontId="6" fillId="5" borderId="1" xfId="0" applyNumberFormat="1" applyFont="1" applyFill="1" applyBorder="1"/>
    <xf numFmtId="0" fontId="7" fillId="0" borderId="0" xfId="0" applyFont="1" applyFill="1" applyBorder="1" applyAlignment="1">
      <alignment vertical="center"/>
    </xf>
    <xf numFmtId="0" fontId="6" fillId="9" borderId="1" xfId="0" applyFont="1" applyFill="1" applyBorder="1" applyAlignment="1">
      <alignment horizontal="center" vertical="center" wrapText="1"/>
    </xf>
    <xf numFmtId="3" fontId="0" fillId="9" borderId="1" xfId="0" applyNumberFormat="1" applyFill="1" applyBorder="1"/>
    <xf numFmtId="3" fontId="6" fillId="9" borderId="1" xfId="0" applyNumberFormat="1" applyFont="1" applyFill="1" applyBorder="1"/>
    <xf numFmtId="0" fontId="7" fillId="0" borderId="0" xfId="0" applyFont="1" applyAlignment="1">
      <alignment wrapText="1"/>
    </xf>
    <xf numFmtId="0" fontId="0" fillId="0" borderId="0" xfId="0" applyAlignment="1">
      <alignment wrapText="1"/>
    </xf>
    <xf numFmtId="0" fontId="0" fillId="0" borderId="0" xfId="0" applyAlignment="1"/>
    <xf numFmtId="166" fontId="7" fillId="0" borderId="0" xfId="6" applyNumberFormat="1" applyFont="1" applyAlignment="1">
      <alignment wrapText="1"/>
    </xf>
    <xf numFmtId="0" fontId="0" fillId="0" borderId="0" xfId="0" applyAlignment="1">
      <alignment horizontal="left" wrapText="1"/>
    </xf>
    <xf numFmtId="0" fontId="7" fillId="0" borderId="0" xfId="0" applyFont="1"/>
    <xf numFmtId="14" fontId="7" fillId="0" borderId="1" xfId="0" applyNumberFormat="1" applyFont="1" applyBorder="1" applyAlignment="1">
      <alignment vertical="center" wrapText="1"/>
    </xf>
    <xf numFmtId="0" fontId="7" fillId="0" borderId="0" xfId="0" applyFont="1" applyAlignment="1">
      <alignment horizontal="center"/>
    </xf>
    <xf numFmtId="0" fontId="0" fillId="0" borderId="0" xfId="0" applyAlignment="1">
      <alignment horizontal="center"/>
    </xf>
    <xf numFmtId="0" fontId="7" fillId="0" borderId="0" xfId="0" applyFont="1" applyBorder="1" applyAlignment="1">
      <alignment horizontal="left" vertical="top" wrapText="1"/>
    </xf>
    <xf numFmtId="0" fontId="12" fillId="0" borderId="4" xfId="0" applyFont="1" applyBorder="1" applyAlignment="1">
      <alignment horizontal="center" vertical="center" wrapText="1"/>
    </xf>
    <xf numFmtId="0" fontId="7" fillId="0" borderId="0" xfId="0" applyFont="1" applyAlignment="1">
      <alignment horizontal="left" wrapText="1"/>
    </xf>
  </cellXfs>
  <cellStyles count="7">
    <cellStyle name="Čiarka" xfId="4" builtinId="3"/>
    <cellStyle name="Mena" xfId="6" builtinId="4"/>
    <cellStyle name="Normal_Sheet1" xfId="1"/>
    <cellStyle name="Normálna" xfId="0" builtinId="0"/>
    <cellStyle name="Normálna 2" xfId="5"/>
    <cellStyle name="Normálna 3" xfId="2"/>
    <cellStyle name="normálne 2 2" xfId="3"/>
  </cellStyles>
  <dxfs count="11">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0.00\ [$€-41B]_-;\-* #,##0.00\ [$€-41B]_-;_-* &quot;-&quot;??\ [$€-41B]_-;_-@_-"/>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vertical="bottom" textRotation="0" wrapText="1"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uľka1" displayName="Tabuľka1" ref="A1:N1124" totalsRowShown="0" headerRowDxfId="10">
  <autoFilter ref="A1:N1124">
    <filterColumn colId="12">
      <filters>
        <filter val="A"/>
      </filters>
    </filterColumn>
  </autoFilter>
  <tableColumns count="14">
    <tableColumn id="1" name="Vysoká škola"/>
    <tableColumn id="2" name="Názov projektu" dataDxfId="9"/>
    <tableColumn id="3" name="Identifikačné číslo projektu podľa zmluvy"/>
    <tableColumn id="5" name="Názov programu, _x000a_v rámci ktorého získal projekt podporu"/>
    <tableColumn id="6" name="Názov inštitúcie, ktorá podporu poskytla" dataDxfId="8"/>
    <tableColumn id="7" name="Rok začiatku riešenia projektu" dataDxfId="7"/>
    <tableColumn id="8" name="Rok skončenia riešenia projektu" dataDxfId="6"/>
    <tableColumn id="9" name="Priezvisko, meno a tituly zodpovedného riešiteľa projektu" dataDxfId="5"/>
    <tableColumn id="10" name="Názov pracoviska, na ktorom sa projekt riešil - riešitelia" dataDxfId="4"/>
    <tableColumn id="13" name="Výška finančných prostriedkov v kategórii BV v období od 1.1. do 31.12.2014" dataDxfId="3"/>
    <tableColumn id="14" name="Výška finančných prostriedkov v kategórii KV v období od 1.1. do 31.12.2014" dataDxfId="2"/>
    <tableColumn id="15" name="Charakter grantov" dataDxfId="1"/>
    <tableColumn id="17" name="A/N" dataDxfId="0"/>
    <tableColumn id="11" name="Komentár MŠVVaŠ SR"/>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enableFormatConditionsCalculation="0">
    <tabColor indexed="11"/>
    <pageSetUpPr fitToPage="1"/>
  </sheetPr>
  <dimension ref="A1:P409"/>
  <sheetViews>
    <sheetView zoomScale="85" zoomScaleNormal="85" workbookViewId="0">
      <pane ySplit="2" topLeftCell="A3" activePane="bottomLeft" state="frozen"/>
      <selection pane="bottomLeft" activeCell="A3" sqref="A3"/>
    </sheetView>
  </sheetViews>
  <sheetFormatPr defaultRowHeight="15.75" x14ac:dyDescent="0.2"/>
  <cols>
    <col min="1" max="1" width="19.28515625" style="1" customWidth="1"/>
    <col min="2" max="2" width="55.7109375" style="1" customWidth="1"/>
    <col min="3" max="3" width="13" style="1" customWidth="1"/>
    <col min="4" max="4" width="29.42578125" style="1" customWidth="1"/>
    <col min="5" max="5" width="18.140625" style="1" customWidth="1"/>
    <col min="6" max="7" width="10.7109375" style="1" customWidth="1"/>
    <col min="8" max="8" width="11.5703125" style="1" customWidth="1"/>
    <col min="9" max="9" width="10.7109375" style="1" customWidth="1"/>
    <col min="10" max="10" width="19.28515625" style="1" customWidth="1"/>
    <col min="11" max="11" width="26" style="1" customWidth="1"/>
    <col min="12" max="12" width="24.85546875" style="1" customWidth="1"/>
    <col min="13" max="13" width="25.42578125" style="1" customWidth="1"/>
    <col min="14" max="14" width="4.140625" style="1" bestFit="1" customWidth="1"/>
    <col min="15" max="15" width="26.85546875" style="10" customWidth="1"/>
    <col min="16" max="16384" width="9.140625" style="1"/>
  </cols>
  <sheetData>
    <row r="1" spans="1:15" ht="31.5" customHeight="1" x14ac:dyDescent="0.2">
      <c r="A1" s="35" t="s">
        <v>178</v>
      </c>
    </row>
    <row r="2" spans="1:15" s="2" customFormat="1" ht="117.75" x14ac:dyDescent="0.2">
      <c r="A2" s="9" t="s">
        <v>25</v>
      </c>
      <c r="B2" s="3" t="s">
        <v>185</v>
      </c>
      <c r="C2" s="3" t="s">
        <v>16</v>
      </c>
      <c r="D2" s="3" t="s">
        <v>187</v>
      </c>
      <c r="E2" s="3" t="s">
        <v>160</v>
      </c>
      <c r="F2" s="3" t="s">
        <v>4</v>
      </c>
      <c r="G2" s="13" t="s">
        <v>157</v>
      </c>
      <c r="H2" s="3" t="s">
        <v>154</v>
      </c>
      <c r="I2" s="3" t="s">
        <v>155</v>
      </c>
      <c r="J2" s="6" t="s">
        <v>191</v>
      </c>
      <c r="K2" s="3" t="s">
        <v>158</v>
      </c>
      <c r="L2" s="3" t="s">
        <v>159</v>
      </c>
      <c r="M2" s="3" t="s">
        <v>1</v>
      </c>
      <c r="N2" s="3" t="s">
        <v>7545</v>
      </c>
      <c r="O2" s="3" t="s">
        <v>7546</v>
      </c>
    </row>
    <row r="3" spans="1:15" ht="25.5" x14ac:dyDescent="0.2">
      <c r="A3" s="7" t="s">
        <v>34</v>
      </c>
      <c r="B3" s="4" t="s">
        <v>4523</v>
      </c>
      <c r="C3" s="4" t="s">
        <v>4524</v>
      </c>
      <c r="D3" s="4" t="s">
        <v>4525</v>
      </c>
      <c r="E3" s="4" t="s">
        <v>4526</v>
      </c>
      <c r="F3" s="4" t="s">
        <v>4527</v>
      </c>
      <c r="G3" s="4" t="s">
        <v>4528</v>
      </c>
      <c r="H3" s="11">
        <v>2013</v>
      </c>
      <c r="I3" s="11">
        <v>2016</v>
      </c>
      <c r="J3" s="5">
        <v>16662</v>
      </c>
      <c r="K3" s="8" t="s">
        <v>4529</v>
      </c>
      <c r="L3" s="4" t="s">
        <v>72</v>
      </c>
      <c r="M3" s="4"/>
      <c r="N3" s="4" t="s">
        <v>9613</v>
      </c>
      <c r="O3" s="4"/>
    </row>
    <row r="4" spans="1:15" ht="25.5" x14ac:dyDescent="0.2">
      <c r="A4" s="7" t="s">
        <v>34</v>
      </c>
      <c r="B4" s="4" t="s">
        <v>4530</v>
      </c>
      <c r="C4" s="4" t="s">
        <v>4531</v>
      </c>
      <c r="D4" s="4" t="s">
        <v>4525</v>
      </c>
      <c r="E4" s="4" t="s">
        <v>4526</v>
      </c>
      <c r="F4" s="4" t="s">
        <v>4527</v>
      </c>
      <c r="G4" s="4" t="s">
        <v>4528</v>
      </c>
      <c r="H4" s="11">
        <v>2013</v>
      </c>
      <c r="I4" s="11">
        <v>2016</v>
      </c>
      <c r="J4" s="5">
        <v>14754</v>
      </c>
      <c r="K4" s="8" t="s">
        <v>4532</v>
      </c>
      <c r="L4" s="4" t="s">
        <v>72</v>
      </c>
      <c r="M4" s="4"/>
      <c r="N4" s="4" t="s">
        <v>9613</v>
      </c>
      <c r="O4" s="4"/>
    </row>
    <row r="5" spans="1:15" ht="25.5" x14ac:dyDescent="0.2">
      <c r="A5" s="7" t="s">
        <v>34</v>
      </c>
      <c r="B5" s="4" t="s">
        <v>4533</v>
      </c>
      <c r="C5" s="4" t="s">
        <v>4534</v>
      </c>
      <c r="D5" s="4" t="s">
        <v>4525</v>
      </c>
      <c r="E5" s="4" t="s">
        <v>4526</v>
      </c>
      <c r="F5" s="4" t="s">
        <v>4527</v>
      </c>
      <c r="G5" s="4" t="s">
        <v>4528</v>
      </c>
      <c r="H5" s="11">
        <v>2013</v>
      </c>
      <c r="I5" s="11">
        <v>2016</v>
      </c>
      <c r="J5" s="5">
        <v>7332</v>
      </c>
      <c r="K5" s="8" t="s">
        <v>4535</v>
      </c>
      <c r="L5" s="4" t="s">
        <v>72</v>
      </c>
      <c r="M5" s="4"/>
      <c r="N5" s="4" t="s">
        <v>9613</v>
      </c>
      <c r="O5" s="4"/>
    </row>
    <row r="6" spans="1:15" ht="38.25" x14ac:dyDescent="0.2">
      <c r="A6" s="7" t="s">
        <v>34</v>
      </c>
      <c r="B6" s="4" t="s">
        <v>4536</v>
      </c>
      <c r="C6" s="4" t="s">
        <v>4537</v>
      </c>
      <c r="D6" s="4" t="s">
        <v>4525</v>
      </c>
      <c r="E6" s="4" t="s">
        <v>4526</v>
      </c>
      <c r="F6" s="4" t="s">
        <v>4527</v>
      </c>
      <c r="G6" s="4" t="s">
        <v>4528</v>
      </c>
      <c r="H6" s="11">
        <v>2013</v>
      </c>
      <c r="I6" s="11">
        <v>2016</v>
      </c>
      <c r="J6" s="5">
        <v>16062</v>
      </c>
      <c r="K6" s="8" t="s">
        <v>4538</v>
      </c>
      <c r="L6" s="4" t="s">
        <v>72</v>
      </c>
      <c r="M6" s="4"/>
      <c r="N6" s="4" t="s">
        <v>9613</v>
      </c>
      <c r="O6" s="4"/>
    </row>
    <row r="7" spans="1:15" ht="38.25" x14ac:dyDescent="0.2">
      <c r="A7" s="7" t="s">
        <v>34</v>
      </c>
      <c r="B7" s="4" t="s">
        <v>4539</v>
      </c>
      <c r="C7" s="4" t="s">
        <v>4540</v>
      </c>
      <c r="D7" s="4" t="s">
        <v>4525</v>
      </c>
      <c r="E7" s="4" t="s">
        <v>4526</v>
      </c>
      <c r="F7" s="4" t="s">
        <v>4527</v>
      </c>
      <c r="G7" s="4" t="s">
        <v>4528</v>
      </c>
      <c r="H7" s="11">
        <v>2013</v>
      </c>
      <c r="I7" s="11">
        <v>2016</v>
      </c>
      <c r="J7" s="5">
        <v>16665</v>
      </c>
      <c r="K7" s="8" t="s">
        <v>4541</v>
      </c>
      <c r="L7" s="4" t="s">
        <v>72</v>
      </c>
      <c r="M7" s="4"/>
      <c r="N7" s="4" t="s">
        <v>9613</v>
      </c>
      <c r="O7" s="4"/>
    </row>
    <row r="8" spans="1:15" ht="25.5" x14ac:dyDescent="0.2">
      <c r="A8" s="7" t="s">
        <v>34</v>
      </c>
      <c r="B8" s="4" t="s">
        <v>4542</v>
      </c>
      <c r="C8" s="4" t="s">
        <v>4543</v>
      </c>
      <c r="D8" s="4" t="s">
        <v>4525</v>
      </c>
      <c r="E8" s="4" t="s">
        <v>4526</v>
      </c>
      <c r="F8" s="4" t="s">
        <v>4527</v>
      </c>
      <c r="G8" s="4" t="s">
        <v>4528</v>
      </c>
      <c r="H8" s="11">
        <v>2013</v>
      </c>
      <c r="I8" s="11">
        <v>2016</v>
      </c>
      <c r="J8" s="5">
        <v>14817</v>
      </c>
      <c r="K8" s="8" t="s">
        <v>4544</v>
      </c>
      <c r="L8" s="4" t="s">
        <v>72</v>
      </c>
      <c r="M8" s="4"/>
      <c r="N8" s="4" t="s">
        <v>9613</v>
      </c>
      <c r="O8" s="4"/>
    </row>
    <row r="9" spans="1:15" ht="25.5" x14ac:dyDescent="0.2">
      <c r="A9" s="7" t="s">
        <v>34</v>
      </c>
      <c r="B9" s="4" t="s">
        <v>4545</v>
      </c>
      <c r="C9" s="4" t="s">
        <v>4546</v>
      </c>
      <c r="D9" s="4" t="s">
        <v>4525</v>
      </c>
      <c r="E9" s="4" t="s">
        <v>4526</v>
      </c>
      <c r="F9" s="4" t="s">
        <v>4527</v>
      </c>
      <c r="G9" s="4" t="s">
        <v>4528</v>
      </c>
      <c r="H9" s="11">
        <v>2013</v>
      </c>
      <c r="I9" s="11">
        <v>2016</v>
      </c>
      <c r="J9" s="5">
        <v>16666.5</v>
      </c>
      <c r="K9" s="8" t="s">
        <v>4547</v>
      </c>
      <c r="L9" s="4" t="s">
        <v>72</v>
      </c>
      <c r="M9" s="4"/>
      <c r="N9" s="4" t="s">
        <v>9613</v>
      </c>
      <c r="O9" s="4"/>
    </row>
    <row r="10" spans="1:15" ht="25.5" x14ac:dyDescent="0.2">
      <c r="A10" s="7" t="s">
        <v>34</v>
      </c>
      <c r="B10" s="4" t="s">
        <v>4548</v>
      </c>
      <c r="C10" s="4" t="s">
        <v>4549</v>
      </c>
      <c r="D10" s="4" t="s">
        <v>4525</v>
      </c>
      <c r="E10" s="4" t="s">
        <v>4526</v>
      </c>
      <c r="F10" s="4" t="s">
        <v>4527</v>
      </c>
      <c r="G10" s="4" t="s">
        <v>4528</v>
      </c>
      <c r="H10" s="11">
        <v>2013</v>
      </c>
      <c r="I10" s="11">
        <v>2016</v>
      </c>
      <c r="J10" s="5">
        <v>16650</v>
      </c>
      <c r="K10" s="8" t="s">
        <v>4550</v>
      </c>
      <c r="L10" s="4" t="s">
        <v>72</v>
      </c>
      <c r="M10" s="4"/>
      <c r="N10" s="4" t="s">
        <v>9613</v>
      </c>
      <c r="O10" s="4"/>
    </row>
    <row r="11" spans="1:15" ht="25.5" x14ac:dyDescent="0.2">
      <c r="A11" s="7" t="s">
        <v>34</v>
      </c>
      <c r="B11" s="4" t="s">
        <v>4551</v>
      </c>
      <c r="C11" s="4" t="s">
        <v>4552</v>
      </c>
      <c r="D11" s="4" t="s">
        <v>4525</v>
      </c>
      <c r="E11" s="4" t="s">
        <v>4526</v>
      </c>
      <c r="F11" s="4" t="s">
        <v>4527</v>
      </c>
      <c r="G11" s="4" t="s">
        <v>4528</v>
      </c>
      <c r="H11" s="11">
        <v>2013</v>
      </c>
      <c r="I11" s="11">
        <v>2016</v>
      </c>
      <c r="J11" s="5">
        <v>16662</v>
      </c>
      <c r="K11" s="8" t="s">
        <v>4553</v>
      </c>
      <c r="L11" s="4" t="s">
        <v>72</v>
      </c>
      <c r="M11" s="4"/>
      <c r="N11" s="4" t="s">
        <v>9613</v>
      </c>
      <c r="O11" s="4"/>
    </row>
    <row r="12" spans="1:15" ht="38.25" x14ac:dyDescent="0.2">
      <c r="A12" s="7" t="s">
        <v>34</v>
      </c>
      <c r="B12" s="4" t="s">
        <v>4554</v>
      </c>
      <c r="C12" s="4" t="s">
        <v>4555</v>
      </c>
      <c r="D12" s="4" t="s">
        <v>4525</v>
      </c>
      <c r="E12" s="4" t="s">
        <v>4526</v>
      </c>
      <c r="F12" s="4" t="s">
        <v>4527</v>
      </c>
      <c r="G12" s="4" t="s">
        <v>4528</v>
      </c>
      <c r="H12" s="11">
        <v>2013</v>
      </c>
      <c r="I12" s="11">
        <v>2016</v>
      </c>
      <c r="J12" s="5">
        <v>16662</v>
      </c>
      <c r="K12" s="8" t="s">
        <v>4556</v>
      </c>
      <c r="L12" s="4" t="s">
        <v>72</v>
      </c>
      <c r="M12" s="4"/>
      <c r="N12" s="4" t="s">
        <v>9613</v>
      </c>
      <c r="O12" s="4"/>
    </row>
    <row r="13" spans="1:15" ht="25.5" x14ac:dyDescent="0.2">
      <c r="A13" s="7" t="s">
        <v>34</v>
      </c>
      <c r="B13" s="4" t="s">
        <v>4557</v>
      </c>
      <c r="C13" s="4" t="s">
        <v>4558</v>
      </c>
      <c r="D13" s="4" t="s">
        <v>4525</v>
      </c>
      <c r="E13" s="4" t="s">
        <v>4526</v>
      </c>
      <c r="F13" s="4" t="s">
        <v>4527</v>
      </c>
      <c r="G13" s="4" t="s">
        <v>4528</v>
      </c>
      <c r="H13" s="11">
        <v>2013</v>
      </c>
      <c r="I13" s="11">
        <v>2016</v>
      </c>
      <c r="J13" s="5">
        <v>7744</v>
      </c>
      <c r="K13" s="8" t="s">
        <v>4559</v>
      </c>
      <c r="L13" s="4" t="s">
        <v>72</v>
      </c>
      <c r="M13" s="4" t="s">
        <v>4560</v>
      </c>
      <c r="N13" s="4" t="s">
        <v>9613</v>
      </c>
      <c r="O13" s="4"/>
    </row>
    <row r="14" spans="1:15" ht="25.5" x14ac:dyDescent="0.2">
      <c r="A14" s="7" t="s">
        <v>34</v>
      </c>
      <c r="B14" s="4" t="s">
        <v>4561</v>
      </c>
      <c r="C14" s="4" t="s">
        <v>4562</v>
      </c>
      <c r="D14" s="4" t="s">
        <v>4525</v>
      </c>
      <c r="E14" s="4" t="s">
        <v>4526</v>
      </c>
      <c r="F14" s="4" t="s">
        <v>4527</v>
      </c>
      <c r="G14" s="4" t="s">
        <v>4528</v>
      </c>
      <c r="H14" s="11">
        <v>2013</v>
      </c>
      <c r="I14" s="11">
        <v>2016</v>
      </c>
      <c r="J14" s="5">
        <v>5359.2</v>
      </c>
      <c r="K14" s="8" t="s">
        <v>4563</v>
      </c>
      <c r="L14" s="4" t="s">
        <v>72</v>
      </c>
      <c r="M14" s="4" t="s">
        <v>4560</v>
      </c>
      <c r="N14" s="4" t="s">
        <v>9613</v>
      </c>
      <c r="O14" s="4"/>
    </row>
    <row r="15" spans="1:15" ht="38.25" hidden="1" x14ac:dyDescent="0.2">
      <c r="A15" s="7" t="s">
        <v>34</v>
      </c>
      <c r="B15" s="4" t="s">
        <v>4564</v>
      </c>
      <c r="C15" s="4" t="s">
        <v>985</v>
      </c>
      <c r="D15" s="4" t="s">
        <v>957</v>
      </c>
      <c r="E15" s="4" t="s">
        <v>958</v>
      </c>
      <c r="F15" s="4" t="s">
        <v>1043</v>
      </c>
      <c r="G15" s="4">
        <v>30797764</v>
      </c>
      <c r="H15" s="11">
        <v>2011</v>
      </c>
      <c r="I15" s="11">
        <v>2014</v>
      </c>
      <c r="J15" s="5">
        <v>4500</v>
      </c>
      <c r="K15" s="8" t="s">
        <v>4565</v>
      </c>
      <c r="L15" s="4" t="s">
        <v>72</v>
      </c>
      <c r="M15" s="4" t="s">
        <v>4560</v>
      </c>
      <c r="N15" s="4" t="s">
        <v>9591</v>
      </c>
      <c r="O15" s="4" t="s">
        <v>9594</v>
      </c>
    </row>
    <row r="16" spans="1:15" ht="25.5" hidden="1" x14ac:dyDescent="0.2">
      <c r="A16" s="7" t="s">
        <v>34</v>
      </c>
      <c r="B16" s="4" t="s">
        <v>4566</v>
      </c>
      <c r="C16" s="4" t="s">
        <v>4567</v>
      </c>
      <c r="D16" s="4" t="s">
        <v>957</v>
      </c>
      <c r="E16" s="4" t="s">
        <v>958</v>
      </c>
      <c r="F16" s="4" t="s">
        <v>1043</v>
      </c>
      <c r="G16" s="4">
        <v>30797764</v>
      </c>
      <c r="H16" s="11">
        <v>2011</v>
      </c>
      <c r="I16" s="11">
        <v>2014</v>
      </c>
      <c r="J16" s="5">
        <v>3680</v>
      </c>
      <c r="K16" s="8" t="s">
        <v>4568</v>
      </c>
      <c r="L16" s="4" t="s">
        <v>72</v>
      </c>
      <c r="M16" s="4" t="s">
        <v>4560</v>
      </c>
      <c r="N16" s="4" t="s">
        <v>9591</v>
      </c>
      <c r="O16" s="4" t="s">
        <v>9594</v>
      </c>
    </row>
    <row r="17" spans="1:15" ht="38.25" hidden="1" x14ac:dyDescent="0.2">
      <c r="A17" s="7" t="s">
        <v>34</v>
      </c>
      <c r="B17" s="4" t="s">
        <v>4569</v>
      </c>
      <c r="C17" s="4" t="s">
        <v>4570</v>
      </c>
      <c r="D17" s="4" t="s">
        <v>957</v>
      </c>
      <c r="E17" s="4" t="s">
        <v>958</v>
      </c>
      <c r="F17" s="4" t="s">
        <v>1043</v>
      </c>
      <c r="G17" s="4">
        <v>30797764</v>
      </c>
      <c r="H17" s="11">
        <v>2011</v>
      </c>
      <c r="I17" s="11">
        <v>2014</v>
      </c>
      <c r="J17" s="5">
        <v>5710</v>
      </c>
      <c r="K17" s="8" t="s">
        <v>4571</v>
      </c>
      <c r="L17" s="4" t="s">
        <v>72</v>
      </c>
      <c r="M17" s="4" t="s">
        <v>4560</v>
      </c>
      <c r="N17" s="4" t="s">
        <v>9591</v>
      </c>
      <c r="O17" s="4" t="s">
        <v>9594</v>
      </c>
    </row>
    <row r="18" spans="1:15" ht="25.5" hidden="1" x14ac:dyDescent="0.2">
      <c r="A18" s="7" t="s">
        <v>34</v>
      </c>
      <c r="B18" s="4" t="s">
        <v>4572</v>
      </c>
      <c r="C18" s="4" t="s">
        <v>4573</v>
      </c>
      <c r="D18" s="4" t="s">
        <v>957</v>
      </c>
      <c r="E18" s="4" t="s">
        <v>958</v>
      </c>
      <c r="F18" s="4" t="s">
        <v>1043</v>
      </c>
      <c r="G18" s="4">
        <v>30797764</v>
      </c>
      <c r="H18" s="11">
        <v>2011</v>
      </c>
      <c r="I18" s="11">
        <v>2014</v>
      </c>
      <c r="J18" s="5">
        <v>4000</v>
      </c>
      <c r="K18" s="8" t="s">
        <v>4574</v>
      </c>
      <c r="L18" s="4" t="s">
        <v>72</v>
      </c>
      <c r="M18" s="4" t="s">
        <v>4560</v>
      </c>
      <c r="N18" s="4" t="s">
        <v>9591</v>
      </c>
      <c r="O18" s="4" t="s">
        <v>9594</v>
      </c>
    </row>
    <row r="19" spans="1:15" ht="25.5" hidden="1" x14ac:dyDescent="0.2">
      <c r="A19" s="7" t="s">
        <v>34</v>
      </c>
      <c r="B19" s="4" t="s">
        <v>4575</v>
      </c>
      <c r="C19" s="4" t="s">
        <v>4576</v>
      </c>
      <c r="D19" s="4" t="s">
        <v>957</v>
      </c>
      <c r="E19" s="4" t="s">
        <v>993</v>
      </c>
      <c r="F19" s="4" t="s">
        <v>1043</v>
      </c>
      <c r="G19" s="4">
        <v>30797764</v>
      </c>
      <c r="H19" s="11">
        <v>2012</v>
      </c>
      <c r="I19" s="11">
        <v>2015</v>
      </c>
      <c r="J19" s="5">
        <v>2670</v>
      </c>
      <c r="K19" s="8" t="s">
        <v>4577</v>
      </c>
      <c r="L19" s="4" t="s">
        <v>72</v>
      </c>
      <c r="M19" s="4" t="s">
        <v>4560</v>
      </c>
      <c r="N19" s="4" t="s">
        <v>9591</v>
      </c>
      <c r="O19" s="4" t="s">
        <v>9594</v>
      </c>
    </row>
    <row r="20" spans="1:15" ht="25.5" hidden="1" x14ac:dyDescent="0.2">
      <c r="A20" s="7" t="s">
        <v>34</v>
      </c>
      <c r="B20" s="4" t="s">
        <v>4578</v>
      </c>
      <c r="C20" s="4" t="s">
        <v>4579</v>
      </c>
      <c r="D20" s="4" t="s">
        <v>957</v>
      </c>
      <c r="E20" s="4" t="s">
        <v>993</v>
      </c>
      <c r="F20" s="4" t="s">
        <v>1043</v>
      </c>
      <c r="G20" s="4">
        <v>30797764</v>
      </c>
      <c r="H20" s="11">
        <v>2012</v>
      </c>
      <c r="I20" s="11">
        <v>2015</v>
      </c>
      <c r="J20" s="5">
        <v>3601</v>
      </c>
      <c r="K20" s="8" t="s">
        <v>4580</v>
      </c>
      <c r="L20" s="4" t="s">
        <v>72</v>
      </c>
      <c r="M20" s="4" t="s">
        <v>4560</v>
      </c>
      <c r="N20" s="4" t="s">
        <v>9591</v>
      </c>
      <c r="O20" s="4" t="s">
        <v>9594</v>
      </c>
    </row>
    <row r="21" spans="1:15" ht="38.25" hidden="1" x14ac:dyDescent="0.2">
      <c r="A21" s="7" t="s">
        <v>34</v>
      </c>
      <c r="B21" s="4" t="s">
        <v>4581</v>
      </c>
      <c r="C21" s="4" t="s">
        <v>4582</v>
      </c>
      <c r="D21" s="4" t="s">
        <v>957</v>
      </c>
      <c r="E21" s="4" t="s">
        <v>993</v>
      </c>
      <c r="F21" s="4" t="s">
        <v>1043</v>
      </c>
      <c r="G21" s="4">
        <v>30797764</v>
      </c>
      <c r="H21" s="11">
        <v>2012</v>
      </c>
      <c r="I21" s="11">
        <v>2015</v>
      </c>
      <c r="J21" s="5">
        <v>6230</v>
      </c>
      <c r="K21" s="8" t="s">
        <v>4565</v>
      </c>
      <c r="L21" s="4" t="s">
        <v>72</v>
      </c>
      <c r="M21" s="4" t="s">
        <v>4560</v>
      </c>
      <c r="N21" s="4" t="s">
        <v>9591</v>
      </c>
      <c r="O21" s="4" t="s">
        <v>9594</v>
      </c>
    </row>
    <row r="22" spans="1:15" ht="25.5" hidden="1" x14ac:dyDescent="0.2">
      <c r="A22" s="7" t="s">
        <v>34</v>
      </c>
      <c r="B22" s="4" t="s">
        <v>4583</v>
      </c>
      <c r="C22" s="4" t="s">
        <v>4584</v>
      </c>
      <c r="D22" s="4" t="s">
        <v>957</v>
      </c>
      <c r="E22" s="4" t="s">
        <v>1020</v>
      </c>
      <c r="F22" s="4" t="s">
        <v>1043</v>
      </c>
      <c r="G22" s="4">
        <v>30797764</v>
      </c>
      <c r="H22" s="11">
        <v>2013</v>
      </c>
      <c r="I22" s="11">
        <v>2016</v>
      </c>
      <c r="J22" s="5">
        <v>8720</v>
      </c>
      <c r="K22" s="8" t="s">
        <v>4571</v>
      </c>
      <c r="L22" s="4" t="s">
        <v>72</v>
      </c>
      <c r="M22" s="4" t="s">
        <v>4560</v>
      </c>
      <c r="N22" s="4" t="s">
        <v>9591</v>
      </c>
      <c r="O22" s="4" t="s">
        <v>9594</v>
      </c>
    </row>
    <row r="23" spans="1:15" ht="25.5" hidden="1" x14ac:dyDescent="0.2">
      <c r="A23" s="7" t="s">
        <v>34</v>
      </c>
      <c r="B23" s="4" t="s">
        <v>4585</v>
      </c>
      <c r="C23" s="4" t="s">
        <v>4586</v>
      </c>
      <c r="D23" s="4" t="s">
        <v>957</v>
      </c>
      <c r="E23" s="4" t="s">
        <v>1020</v>
      </c>
      <c r="F23" s="4" t="s">
        <v>1043</v>
      </c>
      <c r="G23" s="4">
        <v>30797764</v>
      </c>
      <c r="H23" s="11">
        <v>2013</v>
      </c>
      <c r="I23" s="11">
        <v>2016</v>
      </c>
      <c r="J23" s="5">
        <v>5878</v>
      </c>
      <c r="K23" s="8" t="s">
        <v>4587</v>
      </c>
      <c r="L23" s="4" t="s">
        <v>72</v>
      </c>
      <c r="M23" s="4" t="s">
        <v>4560</v>
      </c>
      <c r="N23" s="4" t="s">
        <v>9591</v>
      </c>
      <c r="O23" s="4" t="s">
        <v>9594</v>
      </c>
    </row>
    <row r="24" spans="1:15" ht="25.5" hidden="1" x14ac:dyDescent="0.2">
      <c r="A24" s="7" t="s">
        <v>34</v>
      </c>
      <c r="B24" s="4" t="s">
        <v>4588</v>
      </c>
      <c r="C24" s="4" t="s">
        <v>4589</v>
      </c>
      <c r="D24" s="4" t="s">
        <v>957</v>
      </c>
      <c r="E24" s="4" t="s">
        <v>958</v>
      </c>
      <c r="F24" s="4" t="s">
        <v>1043</v>
      </c>
      <c r="G24" s="4">
        <v>30797764</v>
      </c>
      <c r="H24" s="11">
        <v>2011</v>
      </c>
      <c r="I24" s="11">
        <v>2014</v>
      </c>
      <c r="J24" s="5">
        <v>3392</v>
      </c>
      <c r="K24" s="8" t="s">
        <v>4590</v>
      </c>
      <c r="L24" s="4" t="s">
        <v>72</v>
      </c>
      <c r="M24" s="4" t="s">
        <v>4560</v>
      </c>
      <c r="N24" s="4" t="s">
        <v>9591</v>
      </c>
      <c r="O24" s="4" t="s">
        <v>9594</v>
      </c>
    </row>
    <row r="25" spans="1:15" ht="25.5" hidden="1" x14ac:dyDescent="0.2">
      <c r="A25" s="7" t="s">
        <v>34</v>
      </c>
      <c r="B25" s="4" t="s">
        <v>4591</v>
      </c>
      <c r="C25" s="4" t="s">
        <v>4592</v>
      </c>
      <c r="D25" s="4" t="s">
        <v>4593</v>
      </c>
      <c r="E25" s="4" t="s">
        <v>4594</v>
      </c>
      <c r="F25" s="4" t="s">
        <v>1043</v>
      </c>
      <c r="G25" s="4"/>
      <c r="H25" s="11">
        <v>2011</v>
      </c>
      <c r="I25" s="11">
        <v>2014</v>
      </c>
      <c r="J25" s="5">
        <v>4842</v>
      </c>
      <c r="K25" s="8" t="s">
        <v>4595</v>
      </c>
      <c r="L25" s="4" t="s">
        <v>39</v>
      </c>
      <c r="M25" s="4" t="s">
        <v>4596</v>
      </c>
      <c r="N25" s="4" t="s">
        <v>9591</v>
      </c>
      <c r="O25" s="4" t="s">
        <v>9594</v>
      </c>
    </row>
    <row r="26" spans="1:15" ht="63.75" hidden="1" x14ac:dyDescent="0.2">
      <c r="A26" s="7" t="s">
        <v>34</v>
      </c>
      <c r="B26" s="4" t="s">
        <v>4597</v>
      </c>
      <c r="C26" s="4" t="s">
        <v>4598</v>
      </c>
      <c r="D26" s="4" t="s">
        <v>4593</v>
      </c>
      <c r="E26" s="4" t="s">
        <v>4594</v>
      </c>
      <c r="F26" s="4" t="s">
        <v>1043</v>
      </c>
      <c r="G26" s="4"/>
      <c r="H26" s="11">
        <v>2012</v>
      </c>
      <c r="I26" s="11">
        <v>2015</v>
      </c>
      <c r="J26" s="5">
        <v>6759.47</v>
      </c>
      <c r="K26" s="8" t="s">
        <v>4599</v>
      </c>
      <c r="L26" s="4" t="s">
        <v>39</v>
      </c>
      <c r="M26" s="4" t="s">
        <v>4600</v>
      </c>
      <c r="N26" s="4" t="s">
        <v>9591</v>
      </c>
      <c r="O26" s="4" t="s">
        <v>9594</v>
      </c>
    </row>
    <row r="27" spans="1:15" ht="63.75" hidden="1" x14ac:dyDescent="0.2">
      <c r="A27" s="7" t="s">
        <v>34</v>
      </c>
      <c r="B27" s="4" t="s">
        <v>4601</v>
      </c>
      <c r="C27" s="4" t="s">
        <v>4602</v>
      </c>
      <c r="D27" s="4" t="s">
        <v>4593</v>
      </c>
      <c r="E27" s="4" t="s">
        <v>4594</v>
      </c>
      <c r="F27" s="4" t="s">
        <v>1043</v>
      </c>
      <c r="G27" s="4"/>
      <c r="H27" s="11">
        <v>2013</v>
      </c>
      <c r="I27" s="11">
        <v>2017</v>
      </c>
      <c r="J27" s="5">
        <v>8000</v>
      </c>
      <c r="K27" s="8" t="s">
        <v>4603</v>
      </c>
      <c r="L27" s="4" t="s">
        <v>39</v>
      </c>
      <c r="M27" s="4" t="s">
        <v>4600</v>
      </c>
      <c r="N27" s="4" t="s">
        <v>9591</v>
      </c>
      <c r="O27" s="4" t="s">
        <v>9594</v>
      </c>
    </row>
    <row r="28" spans="1:15" ht="63.75" hidden="1" x14ac:dyDescent="0.2">
      <c r="A28" s="7" t="s">
        <v>34</v>
      </c>
      <c r="B28" s="4" t="s">
        <v>4604</v>
      </c>
      <c r="C28" s="4" t="s">
        <v>4605</v>
      </c>
      <c r="D28" s="4" t="s">
        <v>4606</v>
      </c>
      <c r="E28" s="4" t="s">
        <v>4607</v>
      </c>
      <c r="F28" s="4" t="s">
        <v>4608</v>
      </c>
      <c r="G28" s="4">
        <v>30808898</v>
      </c>
      <c r="H28" s="11">
        <v>2014</v>
      </c>
      <c r="I28" s="11">
        <v>2015</v>
      </c>
      <c r="J28" s="5">
        <v>1200</v>
      </c>
      <c r="K28" s="8" t="s">
        <v>4609</v>
      </c>
      <c r="L28" s="4" t="s">
        <v>70</v>
      </c>
      <c r="M28" s="4"/>
      <c r="N28" s="4" t="s">
        <v>9591</v>
      </c>
      <c r="O28" s="4" t="s">
        <v>9615</v>
      </c>
    </row>
    <row r="29" spans="1:15" ht="63.75" hidden="1" x14ac:dyDescent="0.2">
      <c r="A29" s="7" t="s">
        <v>34</v>
      </c>
      <c r="B29" s="4" t="s">
        <v>4610</v>
      </c>
      <c r="C29" s="4" t="s">
        <v>4611</v>
      </c>
      <c r="D29" s="4" t="s">
        <v>4606</v>
      </c>
      <c r="E29" s="4" t="s">
        <v>4607</v>
      </c>
      <c r="F29" s="4" t="s">
        <v>4608</v>
      </c>
      <c r="G29" s="4">
        <v>30808898</v>
      </c>
      <c r="H29" s="11">
        <v>2013</v>
      </c>
      <c r="I29" s="11">
        <v>2014</v>
      </c>
      <c r="J29" s="5">
        <v>900</v>
      </c>
      <c r="K29" s="8" t="s">
        <v>4612</v>
      </c>
      <c r="L29" s="4" t="s">
        <v>70</v>
      </c>
      <c r="M29" s="4"/>
      <c r="N29" s="4" t="s">
        <v>9591</v>
      </c>
      <c r="O29" s="4" t="s">
        <v>9615</v>
      </c>
    </row>
    <row r="30" spans="1:15" ht="25.5" hidden="1" x14ac:dyDescent="0.2">
      <c r="A30" s="7" t="s">
        <v>34</v>
      </c>
      <c r="B30" s="4" t="s">
        <v>4613</v>
      </c>
      <c r="C30" s="4" t="s">
        <v>4614</v>
      </c>
      <c r="D30" s="4"/>
      <c r="E30" s="4" t="s">
        <v>4615</v>
      </c>
      <c r="F30" s="4" t="s">
        <v>1125</v>
      </c>
      <c r="G30" s="4">
        <v>164381</v>
      </c>
      <c r="H30" s="11">
        <v>2014</v>
      </c>
      <c r="I30" s="11">
        <v>2014</v>
      </c>
      <c r="J30" s="5">
        <v>15000</v>
      </c>
      <c r="K30" s="8" t="s">
        <v>4616</v>
      </c>
      <c r="L30" s="4" t="s">
        <v>27</v>
      </c>
      <c r="M30" s="4" t="s">
        <v>4617</v>
      </c>
      <c r="N30" s="4" t="s">
        <v>9591</v>
      </c>
      <c r="O30" s="4" t="s">
        <v>9604</v>
      </c>
    </row>
    <row r="31" spans="1:15" ht="38.25" x14ac:dyDescent="0.2">
      <c r="A31" s="7" t="s">
        <v>34</v>
      </c>
      <c r="B31" s="4" t="s">
        <v>4618</v>
      </c>
      <c r="C31" s="4" t="s">
        <v>4619</v>
      </c>
      <c r="D31" s="4"/>
      <c r="E31" s="4" t="s">
        <v>4620</v>
      </c>
      <c r="F31" s="4" t="s">
        <v>4621</v>
      </c>
      <c r="G31" s="4">
        <v>42181810</v>
      </c>
      <c r="H31" s="11">
        <v>2012</v>
      </c>
      <c r="I31" s="11">
        <v>2017</v>
      </c>
      <c r="J31" s="5">
        <v>17146.8</v>
      </c>
      <c r="K31" s="8" t="s">
        <v>4622</v>
      </c>
      <c r="L31" s="4" t="s">
        <v>27</v>
      </c>
      <c r="M31" s="4"/>
      <c r="N31" s="4" t="s">
        <v>9613</v>
      </c>
      <c r="O31" s="4"/>
    </row>
    <row r="32" spans="1:15" ht="153" x14ac:dyDescent="0.2">
      <c r="A32" s="7" t="s">
        <v>34</v>
      </c>
      <c r="B32" s="4" t="s">
        <v>4623</v>
      </c>
      <c r="C32" s="4" t="s">
        <v>4558</v>
      </c>
      <c r="D32" s="4" t="s">
        <v>4624</v>
      </c>
      <c r="E32" s="4" t="s">
        <v>4625</v>
      </c>
      <c r="F32" s="4" t="s">
        <v>4626</v>
      </c>
      <c r="G32" s="4">
        <v>165565</v>
      </c>
      <c r="H32" s="11">
        <v>2012</v>
      </c>
      <c r="I32" s="11">
        <v>2014</v>
      </c>
      <c r="J32" s="5">
        <v>2528</v>
      </c>
      <c r="K32" s="8" t="s">
        <v>4627</v>
      </c>
      <c r="L32" s="4" t="s">
        <v>68</v>
      </c>
      <c r="M32" s="4"/>
      <c r="N32" s="4" t="s">
        <v>9613</v>
      </c>
      <c r="O32" s="4"/>
    </row>
    <row r="33" spans="1:15" ht="63.75" x14ac:dyDescent="0.2">
      <c r="A33" s="7" t="s">
        <v>34</v>
      </c>
      <c r="B33" s="4" t="s">
        <v>4628</v>
      </c>
      <c r="C33" s="4" t="s">
        <v>4629</v>
      </c>
      <c r="D33" s="4" t="s">
        <v>4630</v>
      </c>
      <c r="E33" s="4" t="s">
        <v>4631</v>
      </c>
      <c r="F33" s="4" t="s">
        <v>4632</v>
      </c>
      <c r="G33" s="4">
        <v>164381</v>
      </c>
      <c r="H33" s="11">
        <v>2014</v>
      </c>
      <c r="I33" s="11">
        <v>2014</v>
      </c>
      <c r="J33" s="5">
        <v>7000</v>
      </c>
      <c r="K33" s="8" t="s">
        <v>4633</v>
      </c>
      <c r="L33" s="4" t="s">
        <v>68</v>
      </c>
      <c r="M33" s="4"/>
      <c r="N33" s="4" t="s">
        <v>9613</v>
      </c>
      <c r="O33" s="4"/>
    </row>
    <row r="34" spans="1:15" ht="63.75" x14ac:dyDescent="0.2">
      <c r="A34" s="7" t="s">
        <v>34</v>
      </c>
      <c r="B34" s="4" t="s">
        <v>4634</v>
      </c>
      <c r="C34" s="4" t="s">
        <v>4635</v>
      </c>
      <c r="D34" s="4" t="s">
        <v>4636</v>
      </c>
      <c r="E34" s="4" t="s">
        <v>4637</v>
      </c>
      <c r="F34" s="4" t="s">
        <v>4632</v>
      </c>
      <c r="G34" s="4">
        <v>164381</v>
      </c>
      <c r="H34" s="11">
        <v>2010</v>
      </c>
      <c r="I34" s="11">
        <v>2016</v>
      </c>
      <c r="J34" s="5">
        <v>18944</v>
      </c>
      <c r="K34" s="8" t="s">
        <v>4638</v>
      </c>
      <c r="L34" s="4" t="s">
        <v>68</v>
      </c>
      <c r="M34" s="4"/>
      <c r="N34" s="4" t="s">
        <v>9613</v>
      </c>
      <c r="O34" s="4"/>
    </row>
    <row r="35" spans="1:15" ht="63.75" x14ac:dyDescent="0.2">
      <c r="A35" s="7" t="s">
        <v>34</v>
      </c>
      <c r="B35" s="4" t="s">
        <v>4639</v>
      </c>
      <c r="C35" s="4" t="s">
        <v>4635</v>
      </c>
      <c r="D35" s="4" t="s">
        <v>4636</v>
      </c>
      <c r="E35" s="4" t="s">
        <v>4640</v>
      </c>
      <c r="F35" s="4" t="s">
        <v>4632</v>
      </c>
      <c r="G35" s="4">
        <v>164381</v>
      </c>
      <c r="H35" s="11">
        <v>2010</v>
      </c>
      <c r="I35" s="11">
        <v>2016</v>
      </c>
      <c r="J35" s="5">
        <v>5766</v>
      </c>
      <c r="K35" s="8" t="s">
        <v>4638</v>
      </c>
      <c r="L35" s="4" t="s">
        <v>68</v>
      </c>
      <c r="M35" s="4"/>
      <c r="N35" s="4" t="s">
        <v>9613</v>
      </c>
      <c r="O35" s="4"/>
    </row>
    <row r="36" spans="1:15" ht="63.75" x14ac:dyDescent="0.2">
      <c r="A36" s="7" t="s">
        <v>34</v>
      </c>
      <c r="B36" s="4" t="s">
        <v>4641</v>
      </c>
      <c r="C36" s="4" t="s">
        <v>4642</v>
      </c>
      <c r="D36" s="4" t="s">
        <v>4643</v>
      </c>
      <c r="E36" s="4" t="s">
        <v>4640</v>
      </c>
      <c r="F36" s="4" t="s">
        <v>4632</v>
      </c>
      <c r="G36" s="4">
        <v>164381</v>
      </c>
      <c r="H36" s="11">
        <v>2010</v>
      </c>
      <c r="I36" s="11">
        <v>2016</v>
      </c>
      <c r="J36" s="5">
        <v>5766</v>
      </c>
      <c r="K36" s="8" t="s">
        <v>4644</v>
      </c>
      <c r="L36" s="4" t="s">
        <v>68</v>
      </c>
      <c r="M36" s="4"/>
      <c r="N36" s="4" t="s">
        <v>9613</v>
      </c>
      <c r="O36" s="4"/>
    </row>
    <row r="37" spans="1:15" ht="63.75" x14ac:dyDescent="0.2">
      <c r="A37" s="7" t="s">
        <v>34</v>
      </c>
      <c r="B37" s="4" t="s">
        <v>4641</v>
      </c>
      <c r="C37" s="4" t="s">
        <v>4645</v>
      </c>
      <c r="D37" s="4" t="s">
        <v>4643</v>
      </c>
      <c r="E37" s="4" t="s">
        <v>4640</v>
      </c>
      <c r="F37" s="4" t="s">
        <v>4632</v>
      </c>
      <c r="G37" s="4">
        <v>164381</v>
      </c>
      <c r="H37" s="11">
        <v>2009</v>
      </c>
      <c r="I37" s="11">
        <v>2017</v>
      </c>
      <c r="J37" s="5">
        <v>5766</v>
      </c>
      <c r="K37" s="8" t="s">
        <v>4644</v>
      </c>
      <c r="L37" s="4" t="s">
        <v>68</v>
      </c>
      <c r="M37" s="4"/>
      <c r="N37" s="4" t="s">
        <v>9613</v>
      </c>
      <c r="O37" s="4"/>
    </row>
    <row r="38" spans="1:15" ht="63.75" x14ac:dyDescent="0.2">
      <c r="A38" s="7" t="s">
        <v>34</v>
      </c>
      <c r="B38" s="4" t="s">
        <v>4646</v>
      </c>
      <c r="C38" s="4" t="s">
        <v>4647</v>
      </c>
      <c r="D38" s="4" t="s">
        <v>4643</v>
      </c>
      <c r="E38" s="4" t="s">
        <v>4640</v>
      </c>
      <c r="F38" s="4" t="s">
        <v>4632</v>
      </c>
      <c r="G38" s="4">
        <v>164381</v>
      </c>
      <c r="H38" s="11">
        <v>2010</v>
      </c>
      <c r="I38" s="11">
        <v>2015</v>
      </c>
      <c r="J38" s="5">
        <v>5766</v>
      </c>
      <c r="K38" s="8" t="s">
        <v>4648</v>
      </c>
      <c r="L38" s="4" t="s">
        <v>68</v>
      </c>
      <c r="M38" s="4"/>
      <c r="N38" s="4" t="s">
        <v>9613</v>
      </c>
      <c r="O38" s="4"/>
    </row>
    <row r="39" spans="1:15" ht="63.75" x14ac:dyDescent="0.2">
      <c r="A39" s="7" t="s">
        <v>34</v>
      </c>
      <c r="B39" s="4" t="s">
        <v>4649</v>
      </c>
      <c r="C39" s="4" t="s">
        <v>4650</v>
      </c>
      <c r="D39" s="4" t="s">
        <v>4643</v>
      </c>
      <c r="E39" s="4" t="s">
        <v>4640</v>
      </c>
      <c r="F39" s="4" t="s">
        <v>4632</v>
      </c>
      <c r="G39" s="4">
        <v>164381</v>
      </c>
      <c r="H39" s="11">
        <v>2010</v>
      </c>
      <c r="I39" s="11">
        <v>2015</v>
      </c>
      <c r="J39" s="5">
        <v>5766</v>
      </c>
      <c r="K39" s="8" t="s">
        <v>4651</v>
      </c>
      <c r="L39" s="4" t="s">
        <v>68</v>
      </c>
      <c r="M39" s="4"/>
      <c r="N39" s="4" t="s">
        <v>9613</v>
      </c>
      <c r="O39" s="4"/>
    </row>
    <row r="40" spans="1:15" ht="63.75" x14ac:dyDescent="0.2">
      <c r="A40" s="7" t="s">
        <v>34</v>
      </c>
      <c r="B40" s="4" t="s">
        <v>4652</v>
      </c>
      <c r="C40" s="4" t="s">
        <v>4647</v>
      </c>
      <c r="D40" s="4" t="s">
        <v>4643</v>
      </c>
      <c r="E40" s="4" t="s">
        <v>4640</v>
      </c>
      <c r="F40" s="4" t="s">
        <v>4632</v>
      </c>
      <c r="G40" s="4">
        <v>164381</v>
      </c>
      <c r="H40" s="11">
        <v>2010</v>
      </c>
      <c r="I40" s="11">
        <v>2015</v>
      </c>
      <c r="J40" s="5">
        <v>18944</v>
      </c>
      <c r="K40" s="8" t="s">
        <v>4653</v>
      </c>
      <c r="L40" s="4" t="s">
        <v>68</v>
      </c>
      <c r="M40" s="4"/>
      <c r="N40" s="4" t="s">
        <v>9613</v>
      </c>
      <c r="O40" s="4"/>
    </row>
    <row r="41" spans="1:15" ht="63.75" x14ac:dyDescent="0.2">
      <c r="A41" s="7" t="s">
        <v>34</v>
      </c>
      <c r="B41" s="4" t="s">
        <v>4654</v>
      </c>
      <c r="C41" s="4" t="s">
        <v>4655</v>
      </c>
      <c r="D41" s="4" t="s">
        <v>4643</v>
      </c>
      <c r="E41" s="4" t="s">
        <v>4640</v>
      </c>
      <c r="F41" s="4" t="s">
        <v>4632</v>
      </c>
      <c r="G41" s="4">
        <v>164381</v>
      </c>
      <c r="H41" s="11">
        <v>2010</v>
      </c>
      <c r="I41" s="11">
        <v>2015</v>
      </c>
      <c r="J41" s="5">
        <v>18944</v>
      </c>
      <c r="K41" s="8" t="s">
        <v>4644</v>
      </c>
      <c r="L41" s="4" t="s">
        <v>68</v>
      </c>
      <c r="M41" s="4"/>
      <c r="N41" s="4" t="s">
        <v>9613</v>
      </c>
      <c r="O41" s="4"/>
    </row>
    <row r="42" spans="1:15" ht="63.75" x14ac:dyDescent="0.2">
      <c r="A42" s="7" t="s">
        <v>34</v>
      </c>
      <c r="B42" s="4" t="s">
        <v>4656</v>
      </c>
      <c r="C42" s="4" t="s">
        <v>4657</v>
      </c>
      <c r="D42" s="4" t="s">
        <v>4658</v>
      </c>
      <c r="E42" s="4" t="s">
        <v>4659</v>
      </c>
      <c r="F42" s="4" t="s">
        <v>4527</v>
      </c>
      <c r="G42" s="4" t="s">
        <v>4660</v>
      </c>
      <c r="H42" s="11">
        <v>2013</v>
      </c>
      <c r="I42" s="11">
        <v>2015</v>
      </c>
      <c r="J42" s="5">
        <v>16662</v>
      </c>
      <c r="K42" s="8" t="s">
        <v>4661</v>
      </c>
      <c r="L42" s="4" t="s">
        <v>71</v>
      </c>
      <c r="M42" s="4"/>
      <c r="N42" s="4" t="s">
        <v>9613</v>
      </c>
      <c r="O42" s="4"/>
    </row>
    <row r="43" spans="1:15" ht="63.75" x14ac:dyDescent="0.2">
      <c r="A43" s="7" t="s">
        <v>34</v>
      </c>
      <c r="B43" s="4" t="s">
        <v>4662</v>
      </c>
      <c r="C43" s="4" t="s">
        <v>4663</v>
      </c>
      <c r="D43" s="4" t="s">
        <v>4658</v>
      </c>
      <c r="E43" s="4" t="s">
        <v>4659</v>
      </c>
      <c r="F43" s="4" t="s">
        <v>4527</v>
      </c>
      <c r="G43" s="4" t="s">
        <v>4660</v>
      </c>
      <c r="H43" s="11">
        <v>2013</v>
      </c>
      <c r="I43" s="11">
        <v>2015</v>
      </c>
      <c r="J43" s="5">
        <v>18747</v>
      </c>
      <c r="K43" s="8" t="s">
        <v>4664</v>
      </c>
      <c r="L43" s="4" t="s">
        <v>71</v>
      </c>
      <c r="M43" s="4"/>
      <c r="N43" s="4" t="s">
        <v>9613</v>
      </c>
      <c r="O43" s="4"/>
    </row>
    <row r="44" spans="1:15" ht="63.75" x14ac:dyDescent="0.2">
      <c r="A44" s="7" t="s">
        <v>34</v>
      </c>
      <c r="B44" s="4" t="s">
        <v>4665</v>
      </c>
      <c r="C44" s="4" t="s">
        <v>4666</v>
      </c>
      <c r="D44" s="4" t="s">
        <v>4658</v>
      </c>
      <c r="E44" s="4" t="s">
        <v>4659</v>
      </c>
      <c r="F44" s="4" t="s">
        <v>4527</v>
      </c>
      <c r="G44" s="4" t="s">
        <v>4660</v>
      </c>
      <c r="H44" s="11">
        <v>2013</v>
      </c>
      <c r="I44" s="11">
        <v>2015</v>
      </c>
      <c r="J44" s="5">
        <v>17208</v>
      </c>
      <c r="K44" s="8" t="s">
        <v>4667</v>
      </c>
      <c r="L44" s="4" t="s">
        <v>71</v>
      </c>
      <c r="M44" s="4"/>
      <c r="N44" s="4" t="s">
        <v>9613</v>
      </c>
      <c r="O44" s="4"/>
    </row>
    <row r="45" spans="1:15" ht="63.75" x14ac:dyDescent="0.2">
      <c r="A45" s="7" t="s">
        <v>34</v>
      </c>
      <c r="B45" s="4" t="s">
        <v>4668</v>
      </c>
      <c r="C45" s="4" t="s">
        <v>4669</v>
      </c>
      <c r="D45" s="4" t="s">
        <v>4658</v>
      </c>
      <c r="E45" s="4" t="s">
        <v>4659</v>
      </c>
      <c r="F45" s="4" t="s">
        <v>4527</v>
      </c>
      <c r="G45" s="4" t="s">
        <v>4660</v>
      </c>
      <c r="H45" s="11">
        <v>2013</v>
      </c>
      <c r="I45" s="11">
        <v>2015</v>
      </c>
      <c r="J45" s="5">
        <v>16500</v>
      </c>
      <c r="K45" s="8" t="s">
        <v>4670</v>
      </c>
      <c r="L45" s="4" t="s">
        <v>71</v>
      </c>
      <c r="M45" s="4"/>
      <c r="N45" s="4" t="s">
        <v>9613</v>
      </c>
      <c r="O45" s="4"/>
    </row>
    <row r="46" spans="1:15" ht="63.75" x14ac:dyDescent="0.2">
      <c r="A46" s="7" t="s">
        <v>34</v>
      </c>
      <c r="B46" s="4" t="s">
        <v>4671</v>
      </c>
      <c r="C46" s="4" t="s">
        <v>4672</v>
      </c>
      <c r="D46" s="4" t="s">
        <v>4658</v>
      </c>
      <c r="E46" s="4" t="s">
        <v>4659</v>
      </c>
      <c r="F46" s="4" t="s">
        <v>4527</v>
      </c>
      <c r="G46" s="4" t="s">
        <v>4660</v>
      </c>
      <c r="H46" s="11">
        <v>2013</v>
      </c>
      <c r="I46" s="11">
        <v>2015</v>
      </c>
      <c r="J46" s="5">
        <v>16500</v>
      </c>
      <c r="K46" s="8" t="s">
        <v>4673</v>
      </c>
      <c r="L46" s="4" t="s">
        <v>71</v>
      </c>
      <c r="M46" s="4"/>
      <c r="N46" s="4" t="s">
        <v>9613</v>
      </c>
      <c r="O46" s="4"/>
    </row>
    <row r="47" spans="1:15" ht="63.75" x14ac:dyDescent="0.2">
      <c r="A47" s="7" t="s">
        <v>34</v>
      </c>
      <c r="B47" s="4" t="s">
        <v>4674</v>
      </c>
      <c r="C47" s="4" t="s">
        <v>4675</v>
      </c>
      <c r="D47" s="4" t="s">
        <v>4658</v>
      </c>
      <c r="E47" s="4" t="s">
        <v>4659</v>
      </c>
      <c r="F47" s="4" t="s">
        <v>4527</v>
      </c>
      <c r="G47" s="4" t="s">
        <v>4660</v>
      </c>
      <c r="H47" s="11">
        <v>2013</v>
      </c>
      <c r="I47" s="11">
        <v>2015</v>
      </c>
      <c r="J47" s="5">
        <v>23748</v>
      </c>
      <c r="K47" s="8" t="s">
        <v>4676</v>
      </c>
      <c r="L47" s="4" t="s">
        <v>71</v>
      </c>
      <c r="M47" s="4"/>
      <c r="N47" s="4" t="s">
        <v>9613</v>
      </c>
      <c r="O47" s="4"/>
    </row>
    <row r="48" spans="1:15" ht="63.75" x14ac:dyDescent="0.2">
      <c r="A48" s="7" t="s">
        <v>34</v>
      </c>
      <c r="B48" s="4" t="s">
        <v>4677</v>
      </c>
      <c r="C48" s="4" t="s">
        <v>4678</v>
      </c>
      <c r="D48" s="4" t="s">
        <v>4658</v>
      </c>
      <c r="E48" s="4" t="s">
        <v>4659</v>
      </c>
      <c r="F48" s="4" t="s">
        <v>4527</v>
      </c>
      <c r="G48" s="4" t="s">
        <v>4660</v>
      </c>
      <c r="H48" s="11">
        <v>2013</v>
      </c>
      <c r="I48" s="11">
        <v>2015</v>
      </c>
      <c r="J48" s="5">
        <v>16500</v>
      </c>
      <c r="K48" s="8" t="s">
        <v>4679</v>
      </c>
      <c r="L48" s="4" t="s">
        <v>71</v>
      </c>
      <c r="M48" s="4"/>
      <c r="N48" s="4" t="s">
        <v>9613</v>
      </c>
      <c r="O48" s="4"/>
    </row>
    <row r="49" spans="1:15" ht="89.25" x14ac:dyDescent="0.2">
      <c r="A49" s="7" t="s">
        <v>34</v>
      </c>
      <c r="B49" s="4" t="s">
        <v>4680</v>
      </c>
      <c r="C49" s="4" t="s">
        <v>4681</v>
      </c>
      <c r="D49" s="4" t="s">
        <v>4658</v>
      </c>
      <c r="E49" s="4" t="s">
        <v>4659</v>
      </c>
      <c r="F49" s="4" t="s">
        <v>4527</v>
      </c>
      <c r="G49" s="4" t="s">
        <v>4660</v>
      </c>
      <c r="H49" s="11">
        <v>2013</v>
      </c>
      <c r="I49" s="11">
        <v>2015</v>
      </c>
      <c r="J49" s="5">
        <v>14542</v>
      </c>
      <c r="K49" s="8" t="s">
        <v>4682</v>
      </c>
      <c r="L49" s="4" t="s">
        <v>71</v>
      </c>
      <c r="M49" s="4"/>
      <c r="N49" s="4" t="s">
        <v>9613</v>
      </c>
      <c r="O49" s="4"/>
    </row>
    <row r="50" spans="1:15" ht="63.75" x14ac:dyDescent="0.2">
      <c r="A50" s="7" t="s">
        <v>34</v>
      </c>
      <c r="B50" s="4" t="s">
        <v>4683</v>
      </c>
      <c r="C50" s="4" t="s">
        <v>4684</v>
      </c>
      <c r="D50" s="4" t="s">
        <v>4658</v>
      </c>
      <c r="E50" s="4" t="s">
        <v>4659</v>
      </c>
      <c r="F50" s="4" t="s">
        <v>4527</v>
      </c>
      <c r="G50" s="4" t="s">
        <v>4660</v>
      </c>
      <c r="H50" s="11">
        <v>2013</v>
      </c>
      <c r="I50" s="11">
        <v>2015</v>
      </c>
      <c r="J50" s="5">
        <v>9000</v>
      </c>
      <c r="K50" s="8" t="s">
        <v>4685</v>
      </c>
      <c r="L50" s="4" t="s">
        <v>71</v>
      </c>
      <c r="M50" s="4"/>
      <c r="N50" s="4" t="s">
        <v>9613</v>
      </c>
      <c r="O50" s="4"/>
    </row>
    <row r="51" spans="1:15" ht="38.25" x14ac:dyDescent="0.2">
      <c r="A51" s="7" t="s">
        <v>34</v>
      </c>
      <c r="B51" s="4" t="s">
        <v>4686</v>
      </c>
      <c r="C51" s="4" t="s">
        <v>4687</v>
      </c>
      <c r="D51" s="4" t="s">
        <v>3188</v>
      </c>
      <c r="E51" s="4" t="s">
        <v>4688</v>
      </c>
      <c r="F51" s="4" t="s">
        <v>1125</v>
      </c>
      <c r="G51" s="4" t="s">
        <v>4689</v>
      </c>
      <c r="H51" s="11">
        <v>2014</v>
      </c>
      <c r="I51" s="11">
        <v>2015</v>
      </c>
      <c r="J51" s="5">
        <v>58712</v>
      </c>
      <c r="K51" s="8" t="s">
        <v>4664</v>
      </c>
      <c r="L51" s="4" t="s">
        <v>71</v>
      </c>
      <c r="M51" s="4" t="s">
        <v>4690</v>
      </c>
      <c r="N51" s="4" t="s">
        <v>9613</v>
      </c>
      <c r="O51" s="4"/>
    </row>
    <row r="52" spans="1:15" ht="51" x14ac:dyDescent="0.2">
      <c r="A52" s="7" t="s">
        <v>34</v>
      </c>
      <c r="B52" s="4" t="s">
        <v>4691</v>
      </c>
      <c r="C52" s="4" t="s">
        <v>4692</v>
      </c>
      <c r="D52" s="4" t="s">
        <v>4693</v>
      </c>
      <c r="E52" s="4" t="s">
        <v>4694</v>
      </c>
      <c r="F52" s="4" t="s">
        <v>2727</v>
      </c>
      <c r="G52" s="4">
        <v>699021</v>
      </c>
      <c r="H52" s="11">
        <v>2014</v>
      </c>
      <c r="I52" s="11">
        <v>2014</v>
      </c>
      <c r="J52" s="5">
        <v>5500</v>
      </c>
      <c r="K52" s="8" t="s">
        <v>4695</v>
      </c>
      <c r="L52" s="4" t="s">
        <v>42</v>
      </c>
      <c r="M52" s="4"/>
      <c r="N52" s="4" t="s">
        <v>9613</v>
      </c>
      <c r="O52" s="4"/>
    </row>
    <row r="53" spans="1:15" ht="25.5" hidden="1" x14ac:dyDescent="0.2">
      <c r="A53" s="7" t="s">
        <v>34</v>
      </c>
      <c r="B53" s="4" t="s">
        <v>4696</v>
      </c>
      <c r="C53" s="4" t="s">
        <v>4697</v>
      </c>
      <c r="D53" s="4" t="s">
        <v>4698</v>
      </c>
      <c r="E53" s="4" t="s">
        <v>4699</v>
      </c>
      <c r="F53" s="4" t="s">
        <v>4474</v>
      </c>
      <c r="G53" s="4"/>
      <c r="H53" s="11">
        <v>2014</v>
      </c>
      <c r="I53" s="11">
        <v>2015</v>
      </c>
      <c r="J53" s="5">
        <v>0</v>
      </c>
      <c r="K53" s="8" t="s">
        <v>4700</v>
      </c>
      <c r="L53" s="4" t="s">
        <v>42</v>
      </c>
      <c r="M53" s="4"/>
      <c r="N53" s="4" t="s">
        <v>9591</v>
      </c>
      <c r="O53" s="4" t="s">
        <v>9592</v>
      </c>
    </row>
    <row r="54" spans="1:15" ht="38.25" hidden="1" x14ac:dyDescent="0.2">
      <c r="A54" s="7" t="s">
        <v>34</v>
      </c>
      <c r="B54" s="4" t="s">
        <v>4701</v>
      </c>
      <c r="C54" s="4" t="s">
        <v>4702</v>
      </c>
      <c r="D54" s="4" t="s">
        <v>4703</v>
      </c>
      <c r="E54" s="4" t="s">
        <v>4704</v>
      </c>
      <c r="F54" s="4" t="s">
        <v>1125</v>
      </c>
      <c r="G54" s="4"/>
      <c r="H54" s="11">
        <v>2013</v>
      </c>
      <c r="I54" s="11">
        <v>2015</v>
      </c>
      <c r="J54" s="5">
        <v>26907.66</v>
      </c>
      <c r="K54" s="8" t="s">
        <v>4705</v>
      </c>
      <c r="L54" s="4" t="s">
        <v>42</v>
      </c>
      <c r="M54" s="4" t="s">
        <v>4706</v>
      </c>
      <c r="N54" s="4" t="s">
        <v>9591</v>
      </c>
      <c r="O54" s="4" t="s">
        <v>9593</v>
      </c>
    </row>
    <row r="55" spans="1:15" ht="38.25" hidden="1" x14ac:dyDescent="0.2">
      <c r="A55" s="7" t="s">
        <v>34</v>
      </c>
      <c r="B55" s="4" t="s">
        <v>4707</v>
      </c>
      <c r="C55" s="4" t="s">
        <v>4708</v>
      </c>
      <c r="D55" s="4" t="s">
        <v>4709</v>
      </c>
      <c r="E55" s="4" t="s">
        <v>4709</v>
      </c>
      <c r="F55" s="4" t="s">
        <v>1125</v>
      </c>
      <c r="G55" s="4"/>
      <c r="H55" s="11">
        <v>2012</v>
      </c>
      <c r="I55" s="11">
        <v>2014</v>
      </c>
      <c r="J55" s="5">
        <v>0</v>
      </c>
      <c r="K55" s="8" t="s">
        <v>4710</v>
      </c>
      <c r="L55" s="4" t="s">
        <v>42</v>
      </c>
      <c r="M55" s="4" t="s">
        <v>4711</v>
      </c>
      <c r="N55" s="4" t="s">
        <v>9591</v>
      </c>
      <c r="O55" s="4" t="s">
        <v>9592</v>
      </c>
    </row>
    <row r="56" spans="1:15" ht="51" x14ac:dyDescent="0.2">
      <c r="A56" s="7" t="s">
        <v>34</v>
      </c>
      <c r="B56" s="4" t="s">
        <v>4949</v>
      </c>
      <c r="C56" s="4" t="s">
        <v>4950</v>
      </c>
      <c r="D56" s="4" t="s">
        <v>4951</v>
      </c>
      <c r="E56" s="4" t="s">
        <v>1125</v>
      </c>
      <c r="F56" s="4" t="s">
        <v>4952</v>
      </c>
      <c r="G56" s="4"/>
      <c r="H56" s="11">
        <v>2012</v>
      </c>
      <c r="I56" s="11">
        <v>2015</v>
      </c>
      <c r="J56" s="5">
        <v>5000</v>
      </c>
      <c r="K56" s="8" t="s">
        <v>4953</v>
      </c>
      <c r="L56" s="4" t="s">
        <v>68</v>
      </c>
      <c r="M56" s="4"/>
      <c r="N56" s="4" t="s">
        <v>9613</v>
      </c>
      <c r="O56" s="4" t="s">
        <v>9625</v>
      </c>
    </row>
    <row r="57" spans="1:15" ht="38.25" x14ac:dyDescent="0.2">
      <c r="A57" s="7" t="s">
        <v>34</v>
      </c>
      <c r="B57" s="4" t="s">
        <v>4954</v>
      </c>
      <c r="C57" s="4" t="s">
        <v>4955</v>
      </c>
      <c r="D57" s="4" t="s">
        <v>4956</v>
      </c>
      <c r="E57" s="4" t="s">
        <v>1125</v>
      </c>
      <c r="F57" s="4" t="s">
        <v>4957</v>
      </c>
      <c r="G57" s="4"/>
      <c r="H57" s="11">
        <v>2012</v>
      </c>
      <c r="I57" s="11">
        <v>2015</v>
      </c>
      <c r="J57" s="5">
        <v>5000</v>
      </c>
      <c r="K57" s="8" t="s">
        <v>4958</v>
      </c>
      <c r="L57" s="4" t="s">
        <v>68</v>
      </c>
      <c r="M57" s="4"/>
      <c r="N57" s="4" t="s">
        <v>9613</v>
      </c>
      <c r="O57" s="4" t="s">
        <v>9625</v>
      </c>
    </row>
    <row r="58" spans="1:15" ht="38.25" x14ac:dyDescent="0.2">
      <c r="A58" s="7" t="s">
        <v>34</v>
      </c>
      <c r="B58" s="4" t="s">
        <v>4959</v>
      </c>
      <c r="C58" s="4" t="s">
        <v>4960</v>
      </c>
      <c r="D58" s="4" t="s">
        <v>4961</v>
      </c>
      <c r="E58" s="4" t="s">
        <v>1125</v>
      </c>
      <c r="F58" s="4" t="s">
        <v>4962</v>
      </c>
      <c r="G58" s="4"/>
      <c r="H58" s="11">
        <v>1998</v>
      </c>
      <c r="I58" s="11">
        <v>2015</v>
      </c>
      <c r="J58" s="5">
        <v>61000</v>
      </c>
      <c r="K58" s="8" t="s">
        <v>4963</v>
      </c>
      <c r="L58" s="4" t="s">
        <v>68</v>
      </c>
      <c r="M58" s="4"/>
      <c r="N58" s="4" t="s">
        <v>9613</v>
      </c>
      <c r="O58" s="4" t="s">
        <v>9625</v>
      </c>
    </row>
    <row r="59" spans="1:15" ht="38.25" x14ac:dyDescent="0.2">
      <c r="A59" s="7" t="s">
        <v>34</v>
      </c>
      <c r="B59" s="4" t="s">
        <v>4964</v>
      </c>
      <c r="C59" s="4" t="s">
        <v>4965</v>
      </c>
      <c r="D59" s="4" t="s">
        <v>4966</v>
      </c>
      <c r="E59" s="4" t="s">
        <v>1125</v>
      </c>
      <c r="F59" s="4" t="s">
        <v>4967</v>
      </c>
      <c r="G59" s="4"/>
      <c r="H59" s="11">
        <v>1998</v>
      </c>
      <c r="I59" s="11">
        <v>2015</v>
      </c>
      <c r="J59" s="5">
        <v>75000</v>
      </c>
      <c r="K59" s="8" t="s">
        <v>4968</v>
      </c>
      <c r="L59" s="4" t="s">
        <v>68</v>
      </c>
      <c r="M59" s="4"/>
      <c r="N59" s="4" t="s">
        <v>9613</v>
      </c>
      <c r="O59" s="4" t="s">
        <v>9625</v>
      </c>
    </row>
    <row r="60" spans="1:15" ht="38.25" x14ac:dyDescent="0.2">
      <c r="A60" s="7" t="s">
        <v>34</v>
      </c>
      <c r="B60" s="4" t="s">
        <v>5007</v>
      </c>
      <c r="C60" s="4" t="s">
        <v>5008</v>
      </c>
      <c r="D60" s="4" t="s">
        <v>5009</v>
      </c>
      <c r="E60" s="4" t="s">
        <v>5010</v>
      </c>
      <c r="F60" s="4" t="s">
        <v>4979</v>
      </c>
      <c r="G60" s="4"/>
      <c r="H60" s="11">
        <v>2014</v>
      </c>
      <c r="I60" s="11">
        <v>2014</v>
      </c>
      <c r="J60" s="5">
        <v>18944.073799522281</v>
      </c>
      <c r="K60" s="8" t="s">
        <v>5011</v>
      </c>
      <c r="L60" s="4" t="s">
        <v>68</v>
      </c>
      <c r="M60" s="4"/>
      <c r="N60" s="4" t="s">
        <v>9613</v>
      </c>
      <c r="O60" s="4" t="s">
        <v>9625</v>
      </c>
    </row>
    <row r="61" spans="1:15" ht="63.75" x14ac:dyDescent="0.2">
      <c r="A61" s="7" t="s">
        <v>34</v>
      </c>
      <c r="B61" s="4" t="s">
        <v>4769</v>
      </c>
      <c r="C61" s="4">
        <v>3140003687</v>
      </c>
      <c r="D61" s="4" t="s">
        <v>1163</v>
      </c>
      <c r="E61" s="4" t="s">
        <v>4770</v>
      </c>
      <c r="F61" s="4" t="s">
        <v>4770</v>
      </c>
      <c r="G61" s="4" t="s">
        <v>4771</v>
      </c>
      <c r="H61" s="11">
        <v>2014</v>
      </c>
      <c r="I61" s="11">
        <v>2014</v>
      </c>
      <c r="J61" s="5">
        <v>2623</v>
      </c>
      <c r="K61" s="8" t="s">
        <v>4772</v>
      </c>
      <c r="L61" s="4" t="s">
        <v>68</v>
      </c>
      <c r="M61" s="4"/>
      <c r="N61" s="4" t="s">
        <v>9613</v>
      </c>
      <c r="O61" s="4" t="s">
        <v>9634</v>
      </c>
    </row>
    <row r="62" spans="1:15" ht="89.25" x14ac:dyDescent="0.2">
      <c r="A62" s="7" t="s">
        <v>34</v>
      </c>
      <c r="B62" s="4" t="s">
        <v>4826</v>
      </c>
      <c r="C62" s="4" t="s">
        <v>4833</v>
      </c>
      <c r="D62" s="4" t="s">
        <v>4834</v>
      </c>
      <c r="E62" s="4"/>
      <c r="F62" s="4" t="s">
        <v>4835</v>
      </c>
      <c r="G62" s="4">
        <v>30845301</v>
      </c>
      <c r="H62" s="11">
        <v>2014</v>
      </c>
      <c r="I62" s="11">
        <v>2014</v>
      </c>
      <c r="J62" s="5">
        <v>12522</v>
      </c>
      <c r="K62" s="8" t="s">
        <v>4825</v>
      </c>
      <c r="L62" s="4" t="s">
        <v>41</v>
      </c>
      <c r="M62" s="4" t="s">
        <v>4836</v>
      </c>
      <c r="N62" s="4" t="s">
        <v>9613</v>
      </c>
      <c r="O62" s="4" t="s">
        <v>9634</v>
      </c>
    </row>
    <row r="63" spans="1:15" ht="38.25" hidden="1" x14ac:dyDescent="0.2">
      <c r="A63" s="7" t="s">
        <v>34</v>
      </c>
      <c r="B63" s="4" t="s">
        <v>4701</v>
      </c>
      <c r="C63" s="4" t="s">
        <v>4702</v>
      </c>
      <c r="D63" s="4" t="s">
        <v>4703</v>
      </c>
      <c r="E63" s="4" t="s">
        <v>4704</v>
      </c>
      <c r="F63" s="4" t="s">
        <v>1125</v>
      </c>
      <c r="G63" s="4"/>
      <c r="H63" s="11">
        <v>2013</v>
      </c>
      <c r="I63" s="11">
        <v>2015</v>
      </c>
      <c r="J63" s="5">
        <v>20950.14</v>
      </c>
      <c r="K63" s="8" t="s">
        <v>9701</v>
      </c>
      <c r="L63" s="4" t="s">
        <v>40</v>
      </c>
      <c r="M63" s="4" t="s">
        <v>9702</v>
      </c>
      <c r="N63" s="4" t="s">
        <v>9591</v>
      </c>
      <c r="O63" s="4" t="s">
        <v>9703</v>
      </c>
    </row>
    <row r="64" spans="1:15" ht="25.5" x14ac:dyDescent="0.2">
      <c r="A64" s="7" t="s">
        <v>5</v>
      </c>
      <c r="B64" s="4" t="s">
        <v>5729</v>
      </c>
      <c r="C64" s="4" t="s">
        <v>5730</v>
      </c>
      <c r="D64" s="4"/>
      <c r="E64" s="4"/>
      <c r="F64" s="4"/>
      <c r="G64" s="4"/>
      <c r="H64" s="11">
        <v>2014</v>
      </c>
      <c r="I64" s="11">
        <v>2014</v>
      </c>
      <c r="J64" s="5">
        <v>12700</v>
      </c>
      <c r="K64" s="8" t="s">
        <v>5731</v>
      </c>
      <c r="L64" s="4" t="s">
        <v>146</v>
      </c>
      <c r="M64" s="4"/>
      <c r="N64" s="4" t="s">
        <v>9613</v>
      </c>
      <c r="O64" s="4"/>
    </row>
    <row r="65" spans="1:15" ht="38.25" x14ac:dyDescent="0.2">
      <c r="A65" s="7" t="s">
        <v>5</v>
      </c>
      <c r="B65" s="4" t="s">
        <v>5732</v>
      </c>
      <c r="C65" s="4" t="s">
        <v>5733</v>
      </c>
      <c r="D65" s="4"/>
      <c r="E65" s="4"/>
      <c r="F65" s="4"/>
      <c r="G65" s="4"/>
      <c r="H65" s="11">
        <v>2014</v>
      </c>
      <c r="I65" s="11">
        <v>2014</v>
      </c>
      <c r="J65" s="5">
        <v>4000</v>
      </c>
      <c r="K65" s="8" t="s">
        <v>5731</v>
      </c>
      <c r="L65" s="4" t="s">
        <v>146</v>
      </c>
      <c r="M65" s="4"/>
      <c r="N65" s="4" t="s">
        <v>9613</v>
      </c>
      <c r="O65" s="4"/>
    </row>
    <row r="66" spans="1:15" ht="38.25" x14ac:dyDescent="0.2">
      <c r="A66" s="7" t="s">
        <v>5</v>
      </c>
      <c r="B66" s="4" t="s">
        <v>5779</v>
      </c>
      <c r="C66" s="4" t="s">
        <v>5780</v>
      </c>
      <c r="D66" s="4"/>
      <c r="E66" s="4" t="s">
        <v>5781</v>
      </c>
      <c r="F66" s="4" t="s">
        <v>1125</v>
      </c>
      <c r="G66" s="4"/>
      <c r="H66" s="11">
        <v>2011</v>
      </c>
      <c r="I66" s="11">
        <v>2015</v>
      </c>
      <c r="J66" s="5">
        <v>10000</v>
      </c>
      <c r="K66" s="8" t="s">
        <v>5782</v>
      </c>
      <c r="L66" s="4" t="s">
        <v>130</v>
      </c>
      <c r="M66" s="4"/>
      <c r="N66" s="4" t="s">
        <v>9613</v>
      </c>
      <c r="O66" s="4" t="s">
        <v>9625</v>
      </c>
    </row>
    <row r="67" spans="1:15" ht="76.5" x14ac:dyDescent="0.2">
      <c r="A67" s="7" t="s">
        <v>31</v>
      </c>
      <c r="B67" s="4" t="s">
        <v>581</v>
      </c>
      <c r="C67" s="4" t="s">
        <v>582</v>
      </c>
      <c r="D67" s="4"/>
      <c r="E67" s="4" t="s">
        <v>583</v>
      </c>
      <c r="F67" s="4" t="s">
        <v>584</v>
      </c>
      <c r="G67" s="4">
        <v>42034451</v>
      </c>
      <c r="H67" s="11">
        <v>2012</v>
      </c>
      <c r="I67" s="11">
        <v>2014</v>
      </c>
      <c r="J67" s="5">
        <v>150</v>
      </c>
      <c r="K67" s="8" t="s">
        <v>585</v>
      </c>
      <c r="L67" s="4" t="s">
        <v>133</v>
      </c>
      <c r="M67" s="4"/>
      <c r="N67" s="4" t="s">
        <v>9613</v>
      </c>
      <c r="O67" s="4"/>
    </row>
    <row r="68" spans="1:15" ht="76.5" x14ac:dyDescent="0.2">
      <c r="A68" s="7" t="s">
        <v>31</v>
      </c>
      <c r="B68" s="4" t="s">
        <v>586</v>
      </c>
      <c r="C68" s="4" t="s">
        <v>587</v>
      </c>
      <c r="D68" s="4"/>
      <c r="E68" s="4" t="s">
        <v>583</v>
      </c>
      <c r="F68" s="4" t="s">
        <v>584</v>
      </c>
      <c r="G68" s="4">
        <v>42034451</v>
      </c>
      <c r="H68" s="11">
        <v>2012</v>
      </c>
      <c r="I68" s="11">
        <v>2014</v>
      </c>
      <c r="J68" s="5">
        <v>150</v>
      </c>
      <c r="K68" s="8" t="s">
        <v>588</v>
      </c>
      <c r="L68" s="4" t="s">
        <v>133</v>
      </c>
      <c r="M68" s="4"/>
      <c r="N68" s="4" t="s">
        <v>9613</v>
      </c>
      <c r="O68" s="4"/>
    </row>
    <row r="69" spans="1:15" ht="76.5" x14ac:dyDescent="0.2">
      <c r="A69" s="7" t="s">
        <v>31</v>
      </c>
      <c r="B69" s="4" t="s">
        <v>589</v>
      </c>
      <c r="C69" s="4" t="s">
        <v>590</v>
      </c>
      <c r="D69" s="4"/>
      <c r="E69" s="4" t="s">
        <v>583</v>
      </c>
      <c r="F69" s="4" t="s">
        <v>584</v>
      </c>
      <c r="G69" s="4">
        <v>42034451</v>
      </c>
      <c r="H69" s="11">
        <v>2012</v>
      </c>
      <c r="I69" s="11">
        <v>2015</v>
      </c>
      <c r="J69" s="5">
        <v>150</v>
      </c>
      <c r="K69" s="8" t="s">
        <v>591</v>
      </c>
      <c r="L69" s="4" t="s">
        <v>133</v>
      </c>
      <c r="M69" s="4"/>
      <c r="N69" s="4" t="s">
        <v>9613</v>
      </c>
      <c r="O69" s="4"/>
    </row>
    <row r="70" spans="1:15" ht="76.5" x14ac:dyDescent="0.2">
      <c r="A70" s="7" t="s">
        <v>31</v>
      </c>
      <c r="B70" s="4" t="s">
        <v>592</v>
      </c>
      <c r="C70" s="4" t="s">
        <v>593</v>
      </c>
      <c r="D70" s="4"/>
      <c r="E70" s="4" t="s">
        <v>583</v>
      </c>
      <c r="F70" s="4" t="s">
        <v>584</v>
      </c>
      <c r="G70" s="4">
        <v>42034451</v>
      </c>
      <c r="H70" s="11">
        <v>2013</v>
      </c>
      <c r="I70" s="11">
        <v>2015</v>
      </c>
      <c r="J70" s="5">
        <v>100</v>
      </c>
      <c r="K70" s="8" t="s">
        <v>594</v>
      </c>
      <c r="L70" s="4" t="s">
        <v>133</v>
      </c>
      <c r="M70" s="4"/>
      <c r="N70" s="4" t="s">
        <v>9613</v>
      </c>
      <c r="O70" s="4"/>
    </row>
    <row r="71" spans="1:15" ht="76.5" x14ac:dyDescent="0.2">
      <c r="A71" s="7" t="s">
        <v>31</v>
      </c>
      <c r="B71" s="4" t="s">
        <v>595</v>
      </c>
      <c r="C71" s="4" t="s">
        <v>596</v>
      </c>
      <c r="D71" s="4"/>
      <c r="E71" s="4" t="s">
        <v>597</v>
      </c>
      <c r="F71" s="4" t="s">
        <v>584</v>
      </c>
      <c r="G71" s="4">
        <v>42034451</v>
      </c>
      <c r="H71" s="11">
        <v>2014</v>
      </c>
      <c r="I71" s="11">
        <v>2015</v>
      </c>
      <c r="J71" s="5">
        <v>150</v>
      </c>
      <c r="K71" s="8" t="s">
        <v>598</v>
      </c>
      <c r="L71" s="4" t="s">
        <v>133</v>
      </c>
      <c r="M71" s="4"/>
      <c r="N71" s="4" t="s">
        <v>9613</v>
      </c>
      <c r="O71" s="4"/>
    </row>
    <row r="72" spans="1:15" ht="76.5" x14ac:dyDescent="0.2">
      <c r="A72" s="7" t="s">
        <v>31</v>
      </c>
      <c r="B72" s="4" t="s">
        <v>599</v>
      </c>
      <c r="C72" s="4" t="s">
        <v>600</v>
      </c>
      <c r="D72" s="4"/>
      <c r="E72" s="4" t="s">
        <v>583</v>
      </c>
      <c r="F72" s="4" t="s">
        <v>584</v>
      </c>
      <c r="G72" s="4">
        <v>42034451</v>
      </c>
      <c r="H72" s="11">
        <v>2014</v>
      </c>
      <c r="I72" s="11">
        <v>2016</v>
      </c>
      <c r="J72" s="5">
        <v>150</v>
      </c>
      <c r="K72" s="8" t="s">
        <v>601</v>
      </c>
      <c r="L72" s="4" t="s">
        <v>133</v>
      </c>
      <c r="M72" s="4"/>
      <c r="N72" s="4" t="s">
        <v>9613</v>
      </c>
      <c r="O72" s="4"/>
    </row>
    <row r="73" spans="1:15" ht="76.5" x14ac:dyDescent="0.2">
      <c r="A73" s="7" t="s">
        <v>31</v>
      </c>
      <c r="B73" s="4" t="s">
        <v>602</v>
      </c>
      <c r="C73" s="4" t="s">
        <v>603</v>
      </c>
      <c r="D73" s="4"/>
      <c r="E73" s="4" t="s">
        <v>583</v>
      </c>
      <c r="F73" s="4" t="s">
        <v>584</v>
      </c>
      <c r="G73" s="4">
        <v>42034451</v>
      </c>
      <c r="H73" s="11">
        <v>2014</v>
      </c>
      <c r="I73" s="11">
        <v>2016</v>
      </c>
      <c r="J73" s="5">
        <v>150</v>
      </c>
      <c r="K73" s="8" t="s">
        <v>604</v>
      </c>
      <c r="L73" s="4" t="s">
        <v>133</v>
      </c>
      <c r="M73" s="4"/>
      <c r="N73" s="4" t="s">
        <v>9613</v>
      </c>
      <c r="O73" s="4"/>
    </row>
    <row r="74" spans="1:15" ht="51" x14ac:dyDescent="0.2">
      <c r="A74" s="7" t="s">
        <v>31</v>
      </c>
      <c r="B74" s="4" t="s">
        <v>605</v>
      </c>
      <c r="C74" s="4" t="s">
        <v>606</v>
      </c>
      <c r="D74" s="4"/>
      <c r="E74" s="4" t="s">
        <v>607</v>
      </c>
      <c r="F74" s="4" t="s">
        <v>608</v>
      </c>
      <c r="G74" s="4"/>
      <c r="H74" s="11">
        <v>2013</v>
      </c>
      <c r="I74" s="11">
        <v>2014</v>
      </c>
      <c r="J74" s="5">
        <v>1884.97</v>
      </c>
      <c r="K74" s="8" t="s">
        <v>609</v>
      </c>
      <c r="L74" s="4" t="s">
        <v>131</v>
      </c>
      <c r="M74" s="4"/>
      <c r="N74" s="4" t="s">
        <v>9613</v>
      </c>
      <c r="O74" s="4"/>
    </row>
    <row r="75" spans="1:15" ht="51" x14ac:dyDescent="0.2">
      <c r="A75" s="7" t="s">
        <v>31</v>
      </c>
      <c r="B75" s="4" t="s">
        <v>610</v>
      </c>
      <c r="C75" s="4" t="s">
        <v>611</v>
      </c>
      <c r="D75" s="4"/>
      <c r="E75" s="4" t="s">
        <v>607</v>
      </c>
      <c r="F75" s="4" t="s">
        <v>608</v>
      </c>
      <c r="G75" s="4"/>
      <c r="H75" s="11">
        <v>2013</v>
      </c>
      <c r="I75" s="11">
        <v>2014</v>
      </c>
      <c r="J75" s="5">
        <v>2438.08</v>
      </c>
      <c r="K75" s="8" t="s">
        <v>612</v>
      </c>
      <c r="L75" s="4" t="s">
        <v>131</v>
      </c>
      <c r="M75" s="4"/>
      <c r="N75" s="4" t="s">
        <v>9613</v>
      </c>
      <c r="O75" s="4"/>
    </row>
    <row r="76" spans="1:15" ht="63.75" hidden="1" x14ac:dyDescent="0.2">
      <c r="A76" s="7" t="s">
        <v>6</v>
      </c>
      <c r="B76" s="4" t="s">
        <v>4347</v>
      </c>
      <c r="C76" s="4" t="s">
        <v>4348</v>
      </c>
      <c r="D76" s="4" t="s">
        <v>4349</v>
      </c>
      <c r="E76" s="4" t="s">
        <v>4350</v>
      </c>
      <c r="F76" s="4" t="s">
        <v>4351</v>
      </c>
      <c r="G76" s="4">
        <v>699021</v>
      </c>
      <c r="H76" s="11">
        <v>2014</v>
      </c>
      <c r="I76" s="11">
        <v>2014</v>
      </c>
      <c r="J76" s="5">
        <v>4000</v>
      </c>
      <c r="K76" s="8" t="s">
        <v>4352</v>
      </c>
      <c r="L76" s="4" t="s">
        <v>136</v>
      </c>
      <c r="M76" s="4"/>
      <c r="N76" s="4" t="s">
        <v>9591</v>
      </c>
      <c r="O76" s="4" t="s">
        <v>9608</v>
      </c>
    </row>
    <row r="77" spans="1:15" ht="76.5" x14ac:dyDescent="0.2">
      <c r="A77" s="7" t="s">
        <v>6</v>
      </c>
      <c r="B77" s="4" t="s">
        <v>4353</v>
      </c>
      <c r="C77" s="4" t="s">
        <v>4354</v>
      </c>
      <c r="D77" s="4" t="s">
        <v>4355</v>
      </c>
      <c r="E77" s="4" t="s">
        <v>4356</v>
      </c>
      <c r="F77" s="4" t="s">
        <v>3166</v>
      </c>
      <c r="G77" s="4">
        <v>165182</v>
      </c>
      <c r="H77" s="11">
        <v>2014</v>
      </c>
      <c r="I77" s="11">
        <v>2014</v>
      </c>
      <c r="J77" s="5">
        <v>1500</v>
      </c>
      <c r="K77" s="8" t="s">
        <v>4357</v>
      </c>
      <c r="L77" s="4" t="s">
        <v>136</v>
      </c>
      <c r="M77" s="4"/>
      <c r="N77" s="4" t="s">
        <v>9613</v>
      </c>
      <c r="O77" s="4"/>
    </row>
    <row r="78" spans="1:15" ht="76.5" x14ac:dyDescent="0.2">
      <c r="A78" s="7" t="s">
        <v>6</v>
      </c>
      <c r="B78" s="4" t="s">
        <v>4358</v>
      </c>
      <c r="C78" s="4" t="s">
        <v>4359</v>
      </c>
      <c r="D78" s="4" t="s">
        <v>4360</v>
      </c>
      <c r="E78" s="4" t="s">
        <v>4361</v>
      </c>
      <c r="F78" s="4" t="s">
        <v>4362</v>
      </c>
      <c r="G78" s="4">
        <v>37984349</v>
      </c>
      <c r="H78" s="11">
        <v>2014</v>
      </c>
      <c r="I78" s="11">
        <v>2014</v>
      </c>
      <c r="J78" s="5">
        <v>400</v>
      </c>
      <c r="K78" s="8" t="s">
        <v>4363</v>
      </c>
      <c r="L78" s="4" t="s">
        <v>135</v>
      </c>
      <c r="M78" s="4"/>
      <c r="N78" s="4" t="s">
        <v>9613</v>
      </c>
      <c r="O78" s="4"/>
    </row>
    <row r="79" spans="1:15" ht="25.5" hidden="1" x14ac:dyDescent="0.2">
      <c r="A79" s="7" t="s">
        <v>7</v>
      </c>
      <c r="B79" s="4" t="s">
        <v>5381</v>
      </c>
      <c r="C79" s="4" t="s">
        <v>5382</v>
      </c>
      <c r="D79" s="4"/>
      <c r="E79" s="4" t="s">
        <v>5383</v>
      </c>
      <c r="F79" s="4" t="s">
        <v>1125</v>
      </c>
      <c r="G79" s="4"/>
      <c r="H79" s="11">
        <v>2013</v>
      </c>
      <c r="I79" s="11">
        <v>2015</v>
      </c>
      <c r="J79" s="5">
        <v>1763364</v>
      </c>
      <c r="K79" s="8" t="s">
        <v>5384</v>
      </c>
      <c r="L79" s="4" t="s">
        <v>83</v>
      </c>
      <c r="M79" s="4"/>
      <c r="N79" s="4" t="s">
        <v>9591</v>
      </c>
      <c r="O79" s="4" t="s">
        <v>9593</v>
      </c>
    </row>
    <row r="80" spans="1:15" ht="38.25" hidden="1" x14ac:dyDescent="0.2">
      <c r="A80" s="7" t="s">
        <v>7</v>
      </c>
      <c r="B80" s="4" t="s">
        <v>5385</v>
      </c>
      <c r="C80" s="4" t="s">
        <v>5386</v>
      </c>
      <c r="D80" s="4"/>
      <c r="E80" s="4" t="s">
        <v>5383</v>
      </c>
      <c r="F80" s="4" t="s">
        <v>5387</v>
      </c>
      <c r="G80" s="4"/>
      <c r="H80" s="11">
        <v>2010</v>
      </c>
      <c r="I80" s="11">
        <v>2013</v>
      </c>
      <c r="J80" s="5">
        <v>5016</v>
      </c>
      <c r="K80" s="8" t="s">
        <v>5388</v>
      </c>
      <c r="L80" s="4" t="s">
        <v>83</v>
      </c>
      <c r="M80" s="4" t="s">
        <v>5389</v>
      </c>
      <c r="N80" s="4" t="s">
        <v>9591</v>
      </c>
      <c r="O80" s="4" t="s">
        <v>9593</v>
      </c>
    </row>
    <row r="81" spans="1:15" ht="38.25" hidden="1" x14ac:dyDescent="0.2">
      <c r="A81" s="7" t="s">
        <v>7</v>
      </c>
      <c r="B81" s="4" t="s">
        <v>5390</v>
      </c>
      <c r="C81" s="4" t="s">
        <v>5391</v>
      </c>
      <c r="D81" s="4"/>
      <c r="E81" s="4" t="s">
        <v>5383</v>
      </c>
      <c r="F81" s="4" t="s">
        <v>5387</v>
      </c>
      <c r="G81" s="4"/>
      <c r="H81" s="11">
        <v>2010</v>
      </c>
      <c r="I81" s="11">
        <v>2013</v>
      </c>
      <c r="J81" s="5">
        <v>682</v>
      </c>
      <c r="K81" s="8" t="s">
        <v>5392</v>
      </c>
      <c r="L81" s="4" t="s">
        <v>83</v>
      </c>
      <c r="M81" s="4" t="s">
        <v>5389</v>
      </c>
      <c r="N81" s="4" t="s">
        <v>9591</v>
      </c>
      <c r="O81" s="4" t="s">
        <v>9593</v>
      </c>
    </row>
    <row r="82" spans="1:15" ht="38.25" x14ac:dyDescent="0.2">
      <c r="A82" s="7" t="s">
        <v>7</v>
      </c>
      <c r="B82" s="4" t="s">
        <v>5393</v>
      </c>
      <c r="C82" s="4" t="s">
        <v>5394</v>
      </c>
      <c r="D82" s="4" t="s">
        <v>196</v>
      </c>
      <c r="E82" s="4" t="s">
        <v>5395</v>
      </c>
      <c r="F82" s="4" t="s">
        <v>5396</v>
      </c>
      <c r="G82" s="4"/>
      <c r="H82" s="11">
        <v>2014</v>
      </c>
      <c r="I82" s="11">
        <v>2014</v>
      </c>
      <c r="J82" s="5">
        <v>6000</v>
      </c>
      <c r="K82" s="8" t="s">
        <v>5397</v>
      </c>
      <c r="L82" s="4" t="s">
        <v>137</v>
      </c>
      <c r="M82" s="4" t="s">
        <v>3168</v>
      </c>
      <c r="N82" s="4" t="s">
        <v>9613</v>
      </c>
      <c r="O82" s="4"/>
    </row>
    <row r="83" spans="1:15" ht="38.25" x14ac:dyDescent="0.2">
      <c r="A83" s="7" t="s">
        <v>7</v>
      </c>
      <c r="B83" s="4" t="s">
        <v>5398</v>
      </c>
      <c r="C83" s="4" t="s">
        <v>5399</v>
      </c>
      <c r="D83" s="4" t="s">
        <v>4472</v>
      </c>
      <c r="E83" s="4" t="s">
        <v>5400</v>
      </c>
      <c r="F83" s="4" t="s">
        <v>4474</v>
      </c>
      <c r="G83" s="4"/>
      <c r="H83" s="11">
        <v>2014</v>
      </c>
      <c r="I83" s="11">
        <v>2014</v>
      </c>
      <c r="J83" s="5">
        <v>3500</v>
      </c>
      <c r="K83" s="8" t="s">
        <v>5401</v>
      </c>
      <c r="L83" s="4" t="s">
        <v>85</v>
      </c>
      <c r="M83" s="4" t="s">
        <v>3168</v>
      </c>
      <c r="N83" s="4" t="s">
        <v>9613</v>
      </c>
      <c r="O83" s="4"/>
    </row>
    <row r="84" spans="1:15" ht="38.25" x14ac:dyDescent="0.2">
      <c r="A84" s="7" t="s">
        <v>7</v>
      </c>
      <c r="B84" s="4" t="s">
        <v>5402</v>
      </c>
      <c r="C84" s="4" t="s">
        <v>5403</v>
      </c>
      <c r="D84" s="4" t="s">
        <v>4472</v>
      </c>
      <c r="E84" s="4" t="s">
        <v>5400</v>
      </c>
      <c r="F84" s="4" t="s">
        <v>4474</v>
      </c>
      <c r="G84" s="4"/>
      <c r="H84" s="11">
        <v>2014</v>
      </c>
      <c r="I84" s="11">
        <v>2014</v>
      </c>
      <c r="J84" s="5">
        <v>1500</v>
      </c>
      <c r="K84" s="8" t="s">
        <v>5404</v>
      </c>
      <c r="L84" s="4" t="s">
        <v>85</v>
      </c>
      <c r="M84" s="4" t="s">
        <v>3168</v>
      </c>
      <c r="N84" s="4" t="s">
        <v>9613</v>
      </c>
      <c r="O84" s="4"/>
    </row>
    <row r="85" spans="1:15" ht="38.25" hidden="1" x14ac:dyDescent="0.2">
      <c r="A85" s="7" t="s">
        <v>8</v>
      </c>
      <c r="B85" s="4" t="s">
        <v>5521</v>
      </c>
      <c r="C85" s="4">
        <v>51219</v>
      </c>
      <c r="D85" s="4"/>
      <c r="E85" s="4" t="s">
        <v>5522</v>
      </c>
      <c r="F85" s="4" t="s">
        <v>5522</v>
      </c>
      <c r="G85" s="4"/>
      <c r="H85" s="11">
        <v>2014</v>
      </c>
      <c r="I85" s="11">
        <v>2015</v>
      </c>
      <c r="J85" s="5">
        <v>3227</v>
      </c>
      <c r="K85" s="8" t="s">
        <v>5523</v>
      </c>
      <c r="L85" s="4" t="s">
        <v>89</v>
      </c>
      <c r="M85" s="4"/>
      <c r="N85" s="4" t="s">
        <v>9591</v>
      </c>
      <c r="O85" s="4" t="s">
        <v>9615</v>
      </c>
    </row>
    <row r="86" spans="1:15" ht="51" x14ac:dyDescent="0.2">
      <c r="A86" s="7" t="s">
        <v>8</v>
      </c>
      <c r="B86" s="4" t="s">
        <v>5524</v>
      </c>
      <c r="C86" s="4" t="s">
        <v>5525</v>
      </c>
      <c r="D86" s="4" t="s">
        <v>1125</v>
      </c>
      <c r="E86" s="4" t="s">
        <v>1125</v>
      </c>
      <c r="F86" s="4" t="s">
        <v>1125</v>
      </c>
      <c r="G86" s="4"/>
      <c r="H86" s="11">
        <v>2014</v>
      </c>
      <c r="I86" s="11">
        <v>2015</v>
      </c>
      <c r="J86" s="5">
        <v>4300</v>
      </c>
      <c r="K86" s="8" t="s">
        <v>5526</v>
      </c>
      <c r="L86" s="4" t="s">
        <v>28</v>
      </c>
      <c r="M86" s="4" t="s">
        <v>5527</v>
      </c>
      <c r="N86" s="4" t="s">
        <v>9613</v>
      </c>
      <c r="O86" s="4"/>
    </row>
    <row r="87" spans="1:15" ht="76.5" x14ac:dyDescent="0.2">
      <c r="A87" s="7" t="s">
        <v>8</v>
      </c>
      <c r="B87" s="4" t="s">
        <v>5528</v>
      </c>
      <c r="C87" s="4" t="s">
        <v>5529</v>
      </c>
      <c r="D87" s="4" t="s">
        <v>5530</v>
      </c>
      <c r="E87" s="4" t="s">
        <v>1160</v>
      </c>
      <c r="F87" s="4" t="s">
        <v>1160</v>
      </c>
      <c r="G87" s="4"/>
      <c r="H87" s="11">
        <v>2013</v>
      </c>
      <c r="I87" s="11">
        <v>2014</v>
      </c>
      <c r="J87" s="5">
        <v>15000</v>
      </c>
      <c r="K87" s="8" t="s">
        <v>5531</v>
      </c>
      <c r="L87" s="4" t="s">
        <v>45</v>
      </c>
      <c r="M87" s="4" t="s">
        <v>5532</v>
      </c>
      <c r="N87" s="4" t="s">
        <v>9613</v>
      </c>
      <c r="O87" s="4"/>
    </row>
    <row r="88" spans="1:15" ht="38.25" x14ac:dyDescent="0.2">
      <c r="A88" s="7" t="s">
        <v>8</v>
      </c>
      <c r="B88" s="4" t="s">
        <v>5533</v>
      </c>
      <c r="C88" s="4" t="s">
        <v>5534</v>
      </c>
      <c r="D88" s="4" t="s">
        <v>5530</v>
      </c>
      <c r="E88" s="4" t="s">
        <v>1160</v>
      </c>
      <c r="F88" s="4" t="s">
        <v>1160</v>
      </c>
      <c r="G88" s="4"/>
      <c r="H88" s="11">
        <v>2014</v>
      </c>
      <c r="I88" s="11">
        <v>2015</v>
      </c>
      <c r="J88" s="5">
        <v>5000</v>
      </c>
      <c r="K88" s="8" t="s">
        <v>5531</v>
      </c>
      <c r="L88" s="4" t="s">
        <v>45</v>
      </c>
      <c r="M88" s="4"/>
      <c r="N88" s="4" t="s">
        <v>9613</v>
      </c>
      <c r="O88" s="4"/>
    </row>
    <row r="89" spans="1:15" ht="25.5" x14ac:dyDescent="0.2">
      <c r="A89" s="7" t="s">
        <v>8</v>
      </c>
      <c r="B89" s="4" t="s">
        <v>5535</v>
      </c>
      <c r="C89" s="4" t="s">
        <v>5536</v>
      </c>
      <c r="D89" s="4" t="s">
        <v>5537</v>
      </c>
      <c r="E89" s="4"/>
      <c r="F89" s="4" t="s">
        <v>5538</v>
      </c>
      <c r="G89" s="4">
        <v>681156</v>
      </c>
      <c r="H89" s="11">
        <v>2012</v>
      </c>
      <c r="I89" s="11">
        <v>2017</v>
      </c>
      <c r="J89" s="5">
        <v>26126</v>
      </c>
      <c r="K89" s="8" t="s">
        <v>5539</v>
      </c>
      <c r="L89" s="4" t="s">
        <v>46</v>
      </c>
      <c r="M89" s="4"/>
      <c r="N89" s="4" t="s">
        <v>9613</v>
      </c>
      <c r="O89" s="4"/>
    </row>
    <row r="90" spans="1:15" ht="76.5" hidden="1" x14ac:dyDescent="0.2">
      <c r="A90" s="7" t="s">
        <v>8</v>
      </c>
      <c r="B90" s="4" t="s">
        <v>5540</v>
      </c>
      <c r="C90" s="4" t="s">
        <v>5541</v>
      </c>
      <c r="D90" s="4" t="s">
        <v>5542</v>
      </c>
      <c r="E90" s="4" t="s">
        <v>1996</v>
      </c>
      <c r="F90" s="4" t="s">
        <v>5543</v>
      </c>
      <c r="G90" s="4">
        <v>166944</v>
      </c>
      <c r="H90" s="11">
        <v>2011</v>
      </c>
      <c r="I90" s="11">
        <v>2015</v>
      </c>
      <c r="J90" s="5">
        <v>0</v>
      </c>
      <c r="K90" s="8" t="s">
        <v>5544</v>
      </c>
      <c r="L90" s="4" t="s">
        <v>151</v>
      </c>
      <c r="M90" s="4" t="s">
        <v>5545</v>
      </c>
      <c r="N90" s="4" t="s">
        <v>9591</v>
      </c>
      <c r="O90" s="4" t="s">
        <v>9592</v>
      </c>
    </row>
    <row r="91" spans="1:15" ht="76.5" hidden="1" x14ac:dyDescent="0.2">
      <c r="A91" s="7" t="s">
        <v>8</v>
      </c>
      <c r="B91" s="4" t="s">
        <v>5546</v>
      </c>
      <c r="C91" s="4" t="s">
        <v>5547</v>
      </c>
      <c r="D91" s="4" t="s">
        <v>5542</v>
      </c>
      <c r="E91" s="4" t="s">
        <v>1996</v>
      </c>
      <c r="F91" s="4" t="s">
        <v>5543</v>
      </c>
      <c r="G91" s="4">
        <v>166944</v>
      </c>
      <c r="H91" s="11">
        <v>2013</v>
      </c>
      <c r="I91" s="11">
        <v>2017</v>
      </c>
      <c r="J91" s="5">
        <v>0</v>
      </c>
      <c r="K91" s="8" t="s">
        <v>5548</v>
      </c>
      <c r="L91" s="4" t="s">
        <v>151</v>
      </c>
      <c r="M91" s="4" t="s">
        <v>5545</v>
      </c>
      <c r="N91" s="4" t="s">
        <v>9591</v>
      </c>
      <c r="O91" s="4" t="s">
        <v>9592</v>
      </c>
    </row>
    <row r="92" spans="1:15" ht="25.5" x14ac:dyDescent="0.2">
      <c r="A92" s="7" t="s">
        <v>33</v>
      </c>
      <c r="B92" s="4" t="s">
        <v>4230</v>
      </c>
      <c r="C92" s="4" t="s">
        <v>4231</v>
      </c>
      <c r="D92" s="4" t="s">
        <v>4232</v>
      </c>
      <c r="E92" s="4" t="s">
        <v>4233</v>
      </c>
      <c r="F92" s="4" t="s">
        <v>4222</v>
      </c>
      <c r="G92" s="4">
        <v>31819559</v>
      </c>
      <c r="H92" s="11">
        <v>2011</v>
      </c>
      <c r="I92" s="11">
        <v>2013</v>
      </c>
      <c r="J92" s="5">
        <v>50454.71</v>
      </c>
      <c r="K92" s="8" t="s">
        <v>4234</v>
      </c>
      <c r="L92" s="4" t="s">
        <v>90</v>
      </c>
      <c r="M92" s="4"/>
      <c r="N92" s="4" t="s">
        <v>9613</v>
      </c>
      <c r="O92" s="4"/>
    </row>
    <row r="93" spans="1:15" ht="25.5" x14ac:dyDescent="0.2">
      <c r="A93" s="7" t="s">
        <v>33</v>
      </c>
      <c r="B93" s="4" t="s">
        <v>4235</v>
      </c>
      <c r="C93" s="4" t="s">
        <v>4236</v>
      </c>
      <c r="D93" s="4" t="s">
        <v>4232</v>
      </c>
      <c r="E93" s="4" t="s">
        <v>4233</v>
      </c>
      <c r="F93" s="4" t="s">
        <v>4222</v>
      </c>
      <c r="G93" s="4">
        <v>31819559</v>
      </c>
      <c r="H93" s="11">
        <v>2011</v>
      </c>
      <c r="I93" s="11">
        <v>2013</v>
      </c>
      <c r="J93" s="5">
        <v>36525.480000000003</v>
      </c>
      <c r="K93" s="8" t="s">
        <v>4237</v>
      </c>
      <c r="L93" s="4" t="s">
        <v>90</v>
      </c>
      <c r="M93" s="4"/>
      <c r="N93" s="4" t="s">
        <v>9613</v>
      </c>
      <c r="O93" s="4"/>
    </row>
    <row r="94" spans="1:15" ht="51" x14ac:dyDescent="0.2">
      <c r="A94" s="7" t="s">
        <v>33</v>
      </c>
      <c r="B94" s="4" t="s">
        <v>4238</v>
      </c>
      <c r="C94" s="4" t="s">
        <v>4239</v>
      </c>
      <c r="D94" s="4" t="s">
        <v>4240</v>
      </c>
      <c r="E94" s="4" t="s">
        <v>4241</v>
      </c>
      <c r="F94" s="4" t="s">
        <v>4242</v>
      </c>
      <c r="G94" s="4">
        <v>37836901</v>
      </c>
      <c r="H94" s="11">
        <v>2014</v>
      </c>
      <c r="I94" s="11">
        <v>2014</v>
      </c>
      <c r="J94" s="5">
        <v>500</v>
      </c>
      <c r="K94" s="8" t="s">
        <v>4243</v>
      </c>
      <c r="L94" s="4" t="s">
        <v>91</v>
      </c>
      <c r="M94" s="4"/>
      <c r="N94" s="4" t="s">
        <v>9613</v>
      </c>
      <c r="O94" s="4"/>
    </row>
    <row r="95" spans="1:15" ht="89.25" hidden="1" x14ac:dyDescent="0.2">
      <c r="A95" s="7" t="s">
        <v>33</v>
      </c>
      <c r="B95" s="4" t="s">
        <v>4244</v>
      </c>
      <c r="C95" s="4" t="s">
        <v>4245</v>
      </c>
      <c r="D95" s="4"/>
      <c r="E95" s="4" t="s">
        <v>4246</v>
      </c>
      <c r="F95" s="4" t="s">
        <v>4247</v>
      </c>
      <c r="G95" s="4">
        <v>30807549</v>
      </c>
      <c r="H95" s="11">
        <v>2014</v>
      </c>
      <c r="I95" s="11">
        <v>2015</v>
      </c>
      <c r="J95" s="5">
        <v>3000</v>
      </c>
      <c r="K95" s="8" t="s">
        <v>4248</v>
      </c>
      <c r="L95" s="4" t="s">
        <v>47</v>
      </c>
      <c r="M95" s="4"/>
      <c r="N95" s="4" t="s">
        <v>9591</v>
      </c>
      <c r="O95" s="4" t="s">
        <v>9609</v>
      </c>
    </row>
    <row r="96" spans="1:15" ht="38.25" x14ac:dyDescent="0.2">
      <c r="A96" s="7" t="s">
        <v>32</v>
      </c>
      <c r="B96" s="4" t="s">
        <v>938</v>
      </c>
      <c r="C96" s="4" t="s">
        <v>939</v>
      </c>
      <c r="D96" s="4" t="s">
        <v>940</v>
      </c>
      <c r="E96" s="4" t="s">
        <v>941</v>
      </c>
      <c r="F96" s="4" t="s">
        <v>942</v>
      </c>
      <c r="G96" s="4" t="s">
        <v>199</v>
      </c>
      <c r="H96" s="11">
        <v>2014</v>
      </c>
      <c r="I96" s="11">
        <v>2014</v>
      </c>
      <c r="J96" s="5">
        <v>5000</v>
      </c>
      <c r="K96" s="8" t="s">
        <v>943</v>
      </c>
      <c r="L96" s="4" t="s">
        <v>52</v>
      </c>
      <c r="M96" s="4"/>
      <c r="N96" s="4" t="s">
        <v>9613</v>
      </c>
      <c r="O96" s="4"/>
    </row>
    <row r="97" spans="1:15" ht="38.25" x14ac:dyDescent="0.2">
      <c r="A97" s="7" t="s">
        <v>32</v>
      </c>
      <c r="B97" s="4" t="s">
        <v>944</v>
      </c>
      <c r="C97" s="4" t="s">
        <v>945</v>
      </c>
      <c r="D97" s="4" t="s">
        <v>940</v>
      </c>
      <c r="E97" s="4" t="s">
        <v>941</v>
      </c>
      <c r="F97" s="4" t="s">
        <v>942</v>
      </c>
      <c r="G97" s="4" t="s">
        <v>199</v>
      </c>
      <c r="H97" s="11">
        <v>2014</v>
      </c>
      <c r="I97" s="11">
        <v>2014</v>
      </c>
      <c r="J97" s="5">
        <v>8000</v>
      </c>
      <c r="K97" s="8" t="s">
        <v>943</v>
      </c>
      <c r="L97" s="4" t="s">
        <v>52</v>
      </c>
      <c r="M97" s="4"/>
      <c r="N97" s="4" t="s">
        <v>9613</v>
      </c>
      <c r="O97" s="4"/>
    </row>
    <row r="98" spans="1:15" ht="25.5" hidden="1" x14ac:dyDescent="0.2">
      <c r="A98" s="7" t="s">
        <v>32</v>
      </c>
      <c r="B98" s="4" t="s">
        <v>946</v>
      </c>
      <c r="C98" s="4" t="s">
        <v>947</v>
      </c>
      <c r="D98" s="4"/>
      <c r="E98" s="4" t="s">
        <v>948</v>
      </c>
      <c r="F98" s="4" t="s">
        <v>949</v>
      </c>
      <c r="G98" s="4">
        <v>36062090</v>
      </c>
      <c r="H98" s="11">
        <v>2011</v>
      </c>
      <c r="I98" s="11">
        <v>2014</v>
      </c>
      <c r="J98" s="5">
        <v>215000</v>
      </c>
      <c r="K98" s="8" t="s">
        <v>950</v>
      </c>
      <c r="L98" s="4" t="s">
        <v>48</v>
      </c>
      <c r="M98" s="4"/>
      <c r="N98" s="4" t="s">
        <v>9591</v>
      </c>
      <c r="O98" s="4" t="s">
        <v>9615</v>
      </c>
    </row>
    <row r="99" spans="1:15" ht="38.25" hidden="1" x14ac:dyDescent="0.2">
      <c r="A99" s="7" t="s">
        <v>32</v>
      </c>
      <c r="B99" s="4" t="s">
        <v>951</v>
      </c>
      <c r="C99" s="4">
        <v>14026</v>
      </c>
      <c r="D99" s="4"/>
      <c r="E99" s="4" t="s">
        <v>952</v>
      </c>
      <c r="F99" s="4" t="s">
        <v>953</v>
      </c>
      <c r="G99" s="4">
        <v>45378576</v>
      </c>
      <c r="H99" s="11">
        <v>2014</v>
      </c>
      <c r="I99" s="11">
        <v>2015</v>
      </c>
      <c r="J99" s="5">
        <v>5000</v>
      </c>
      <c r="K99" s="8" t="s">
        <v>954</v>
      </c>
      <c r="L99" s="4" t="s">
        <v>48</v>
      </c>
      <c r="M99" s="4"/>
      <c r="N99" s="4" t="s">
        <v>9591</v>
      </c>
      <c r="O99" s="4" t="s">
        <v>9615</v>
      </c>
    </row>
    <row r="100" spans="1:15" ht="25.5" hidden="1" x14ac:dyDescent="0.2">
      <c r="A100" s="7" t="s">
        <v>32</v>
      </c>
      <c r="B100" s="4" t="s">
        <v>955</v>
      </c>
      <c r="C100" s="4" t="s">
        <v>956</v>
      </c>
      <c r="D100" s="4" t="s">
        <v>957</v>
      </c>
      <c r="E100" s="4" t="s">
        <v>958</v>
      </c>
      <c r="F100" s="4" t="s">
        <v>959</v>
      </c>
      <c r="G100" s="4">
        <v>17055555</v>
      </c>
      <c r="H100" s="11">
        <v>2011</v>
      </c>
      <c r="I100" s="11">
        <v>2014</v>
      </c>
      <c r="J100" s="5">
        <v>17551</v>
      </c>
      <c r="K100" s="8" t="s">
        <v>960</v>
      </c>
      <c r="L100" s="4" t="s">
        <v>50</v>
      </c>
      <c r="M100" s="4" t="s">
        <v>961</v>
      </c>
      <c r="N100" s="4" t="s">
        <v>9591</v>
      </c>
      <c r="O100" s="4" t="s">
        <v>9594</v>
      </c>
    </row>
    <row r="101" spans="1:15" ht="25.5" hidden="1" x14ac:dyDescent="0.2">
      <c r="A101" s="7" t="s">
        <v>32</v>
      </c>
      <c r="B101" s="4" t="s">
        <v>962</v>
      </c>
      <c r="C101" s="4" t="s">
        <v>963</v>
      </c>
      <c r="D101" s="4" t="s">
        <v>957</v>
      </c>
      <c r="E101" s="4" t="s">
        <v>958</v>
      </c>
      <c r="F101" s="4" t="s">
        <v>964</v>
      </c>
      <c r="G101" s="4">
        <v>598429</v>
      </c>
      <c r="H101" s="11">
        <v>2011</v>
      </c>
      <c r="I101" s="11">
        <v>2014</v>
      </c>
      <c r="J101" s="5">
        <v>12748</v>
      </c>
      <c r="K101" s="8" t="s">
        <v>965</v>
      </c>
      <c r="L101" s="4" t="s">
        <v>50</v>
      </c>
      <c r="M101" s="4" t="s">
        <v>961</v>
      </c>
      <c r="N101" s="4" t="s">
        <v>9591</v>
      </c>
      <c r="O101" s="4" t="s">
        <v>9594</v>
      </c>
    </row>
    <row r="102" spans="1:15" ht="25.5" hidden="1" x14ac:dyDescent="0.2">
      <c r="A102" s="7" t="s">
        <v>32</v>
      </c>
      <c r="B102" s="4" t="s">
        <v>966</v>
      </c>
      <c r="C102" s="4" t="s">
        <v>967</v>
      </c>
      <c r="D102" s="4" t="s">
        <v>957</v>
      </c>
      <c r="E102" s="4" t="s">
        <v>958</v>
      </c>
      <c r="F102" s="4" t="s">
        <v>968</v>
      </c>
      <c r="G102" s="4">
        <v>31780296</v>
      </c>
      <c r="H102" s="11">
        <v>2011</v>
      </c>
      <c r="I102" s="11">
        <v>2014</v>
      </c>
      <c r="J102" s="5">
        <v>6072</v>
      </c>
      <c r="K102" s="8" t="s">
        <v>969</v>
      </c>
      <c r="L102" s="4" t="s">
        <v>50</v>
      </c>
      <c r="M102" s="4" t="s">
        <v>961</v>
      </c>
      <c r="N102" s="4" t="s">
        <v>9591</v>
      </c>
      <c r="O102" s="4" t="s">
        <v>9594</v>
      </c>
    </row>
    <row r="103" spans="1:15" ht="25.5" hidden="1" x14ac:dyDescent="0.2">
      <c r="A103" s="7" t="s">
        <v>32</v>
      </c>
      <c r="B103" s="4" t="s">
        <v>970</v>
      </c>
      <c r="C103" s="4" t="s">
        <v>971</v>
      </c>
      <c r="D103" s="4" t="s">
        <v>957</v>
      </c>
      <c r="E103" s="4" t="s">
        <v>958</v>
      </c>
      <c r="F103" s="4" t="s">
        <v>964</v>
      </c>
      <c r="G103" s="4">
        <v>598429</v>
      </c>
      <c r="H103" s="11">
        <v>2011</v>
      </c>
      <c r="I103" s="11">
        <v>2014</v>
      </c>
      <c r="J103" s="5">
        <v>2892</v>
      </c>
      <c r="K103" s="8" t="s">
        <v>972</v>
      </c>
      <c r="L103" s="4" t="s">
        <v>50</v>
      </c>
      <c r="M103" s="4" t="s">
        <v>961</v>
      </c>
      <c r="N103" s="4" t="s">
        <v>9591</v>
      </c>
      <c r="O103" s="4" t="s">
        <v>9594</v>
      </c>
    </row>
    <row r="104" spans="1:15" ht="25.5" hidden="1" x14ac:dyDescent="0.2">
      <c r="A104" s="7" t="s">
        <v>32</v>
      </c>
      <c r="B104" s="4" t="s">
        <v>973</v>
      </c>
      <c r="C104" s="4" t="s">
        <v>974</v>
      </c>
      <c r="D104" s="4" t="s">
        <v>957</v>
      </c>
      <c r="E104" s="4" t="s">
        <v>958</v>
      </c>
      <c r="F104" s="4" t="s">
        <v>964</v>
      </c>
      <c r="G104" s="4">
        <v>598429</v>
      </c>
      <c r="H104" s="11">
        <v>2011</v>
      </c>
      <c r="I104" s="11">
        <v>2014</v>
      </c>
      <c r="J104" s="5">
        <v>8863</v>
      </c>
      <c r="K104" s="8" t="s">
        <v>975</v>
      </c>
      <c r="L104" s="4" t="s">
        <v>50</v>
      </c>
      <c r="M104" s="4" t="s">
        <v>961</v>
      </c>
      <c r="N104" s="4" t="s">
        <v>9591</v>
      </c>
      <c r="O104" s="4" t="s">
        <v>9594</v>
      </c>
    </row>
    <row r="105" spans="1:15" ht="25.5" hidden="1" x14ac:dyDescent="0.2">
      <c r="A105" s="7" t="s">
        <v>32</v>
      </c>
      <c r="B105" s="4" t="s">
        <v>976</v>
      </c>
      <c r="C105" s="4" t="s">
        <v>977</v>
      </c>
      <c r="D105" s="4" t="s">
        <v>957</v>
      </c>
      <c r="E105" s="4" t="s">
        <v>958</v>
      </c>
      <c r="F105" s="4" t="s">
        <v>978</v>
      </c>
      <c r="G105" s="4">
        <v>598411</v>
      </c>
      <c r="H105" s="11">
        <v>2011</v>
      </c>
      <c r="I105" s="11">
        <v>2014</v>
      </c>
      <c r="J105" s="5">
        <v>11762</v>
      </c>
      <c r="K105" s="8" t="s">
        <v>979</v>
      </c>
      <c r="L105" s="4" t="s">
        <v>50</v>
      </c>
      <c r="M105" s="4" t="s">
        <v>961</v>
      </c>
      <c r="N105" s="4" t="s">
        <v>9591</v>
      </c>
      <c r="O105" s="4" t="s">
        <v>9594</v>
      </c>
    </row>
    <row r="106" spans="1:15" ht="25.5" hidden="1" x14ac:dyDescent="0.2">
      <c r="A106" s="7" t="s">
        <v>32</v>
      </c>
      <c r="B106" s="4" t="s">
        <v>980</v>
      </c>
      <c r="C106" s="4" t="s">
        <v>981</v>
      </c>
      <c r="D106" s="4" t="s">
        <v>957</v>
      </c>
      <c r="E106" s="4" t="s">
        <v>958</v>
      </c>
      <c r="F106" s="4" t="s">
        <v>982</v>
      </c>
      <c r="G106" s="4">
        <v>397865</v>
      </c>
      <c r="H106" s="11">
        <v>2011</v>
      </c>
      <c r="I106" s="11">
        <v>2014</v>
      </c>
      <c r="J106" s="5">
        <v>1110</v>
      </c>
      <c r="K106" s="8" t="s">
        <v>983</v>
      </c>
      <c r="L106" s="4" t="s">
        <v>50</v>
      </c>
      <c r="M106" s="4" t="s">
        <v>961</v>
      </c>
      <c r="N106" s="4" t="s">
        <v>9591</v>
      </c>
      <c r="O106" s="4" t="s">
        <v>9594</v>
      </c>
    </row>
    <row r="107" spans="1:15" ht="38.25" hidden="1" x14ac:dyDescent="0.2">
      <c r="A107" s="7" t="s">
        <v>32</v>
      </c>
      <c r="B107" s="4" t="s">
        <v>984</v>
      </c>
      <c r="C107" s="4" t="s">
        <v>985</v>
      </c>
      <c r="D107" s="4" t="s">
        <v>957</v>
      </c>
      <c r="E107" s="4" t="s">
        <v>958</v>
      </c>
      <c r="F107" s="4" t="s">
        <v>986</v>
      </c>
      <c r="G107" s="4">
        <v>598470</v>
      </c>
      <c r="H107" s="11">
        <v>2011</v>
      </c>
      <c r="I107" s="11">
        <v>2014</v>
      </c>
      <c r="J107" s="5">
        <v>6875</v>
      </c>
      <c r="K107" s="8" t="s">
        <v>987</v>
      </c>
      <c r="L107" s="4" t="s">
        <v>50</v>
      </c>
      <c r="M107" s="4" t="s">
        <v>961</v>
      </c>
      <c r="N107" s="4" t="s">
        <v>9591</v>
      </c>
      <c r="O107" s="4" t="s">
        <v>9594</v>
      </c>
    </row>
    <row r="108" spans="1:15" ht="25.5" hidden="1" x14ac:dyDescent="0.2">
      <c r="A108" s="7" t="s">
        <v>32</v>
      </c>
      <c r="B108" s="4" t="s">
        <v>988</v>
      </c>
      <c r="C108" s="4" t="s">
        <v>989</v>
      </c>
      <c r="D108" s="4" t="s">
        <v>957</v>
      </c>
      <c r="E108" s="4" t="s">
        <v>958</v>
      </c>
      <c r="F108" s="4" t="s">
        <v>964</v>
      </c>
      <c r="G108" s="4">
        <v>598429</v>
      </c>
      <c r="H108" s="11">
        <v>2011</v>
      </c>
      <c r="I108" s="11">
        <v>2014</v>
      </c>
      <c r="J108" s="5">
        <v>6739</v>
      </c>
      <c r="K108" s="8" t="s">
        <v>990</v>
      </c>
      <c r="L108" s="4" t="s">
        <v>50</v>
      </c>
      <c r="M108" s="4" t="s">
        <v>961</v>
      </c>
      <c r="N108" s="4" t="s">
        <v>9591</v>
      </c>
      <c r="O108" s="4" t="s">
        <v>9594</v>
      </c>
    </row>
    <row r="109" spans="1:15" ht="25.5" hidden="1" x14ac:dyDescent="0.2">
      <c r="A109" s="7" t="s">
        <v>32</v>
      </c>
      <c r="B109" s="4" t="s">
        <v>991</v>
      </c>
      <c r="C109" s="4" t="s">
        <v>992</v>
      </c>
      <c r="D109" s="4" t="s">
        <v>957</v>
      </c>
      <c r="E109" s="4" t="s">
        <v>993</v>
      </c>
      <c r="F109" s="4" t="s">
        <v>994</v>
      </c>
      <c r="G109" s="4">
        <v>397865</v>
      </c>
      <c r="H109" s="11">
        <v>2012</v>
      </c>
      <c r="I109" s="11">
        <v>2015</v>
      </c>
      <c r="J109" s="5">
        <v>3900</v>
      </c>
      <c r="K109" s="8" t="s">
        <v>995</v>
      </c>
      <c r="L109" s="4" t="s">
        <v>50</v>
      </c>
      <c r="M109" s="4" t="s">
        <v>961</v>
      </c>
      <c r="N109" s="4" t="s">
        <v>9591</v>
      </c>
      <c r="O109" s="4" t="s">
        <v>9594</v>
      </c>
    </row>
    <row r="110" spans="1:15" ht="25.5" hidden="1" x14ac:dyDescent="0.2">
      <c r="A110" s="7" t="s">
        <v>32</v>
      </c>
      <c r="B110" s="4" t="s">
        <v>996</v>
      </c>
      <c r="C110" s="4" t="s">
        <v>997</v>
      </c>
      <c r="D110" s="4" t="s">
        <v>957</v>
      </c>
      <c r="E110" s="4" t="s">
        <v>993</v>
      </c>
      <c r="F110" s="4" t="s">
        <v>998</v>
      </c>
      <c r="G110" s="4">
        <v>31321895</v>
      </c>
      <c r="H110" s="11">
        <v>2012</v>
      </c>
      <c r="I110" s="11">
        <v>2015</v>
      </c>
      <c r="J110" s="5">
        <v>4450</v>
      </c>
      <c r="K110" s="8" t="s">
        <v>999</v>
      </c>
      <c r="L110" s="4" t="s">
        <v>50</v>
      </c>
      <c r="M110" s="4" t="s">
        <v>961</v>
      </c>
      <c r="N110" s="4" t="s">
        <v>9591</v>
      </c>
      <c r="O110" s="4" t="s">
        <v>9594</v>
      </c>
    </row>
    <row r="111" spans="1:15" ht="25.5" hidden="1" x14ac:dyDescent="0.2">
      <c r="A111" s="7" t="s">
        <v>32</v>
      </c>
      <c r="B111" s="4" t="s">
        <v>1000</v>
      </c>
      <c r="C111" s="4" t="s">
        <v>1001</v>
      </c>
      <c r="D111" s="4" t="s">
        <v>957</v>
      </c>
      <c r="E111" s="4" t="s">
        <v>993</v>
      </c>
      <c r="F111" s="4" t="s">
        <v>1002</v>
      </c>
      <c r="G111" s="4">
        <v>166791</v>
      </c>
      <c r="H111" s="11">
        <v>2012</v>
      </c>
      <c r="I111" s="11">
        <v>2015</v>
      </c>
      <c r="J111" s="5">
        <v>3991.65</v>
      </c>
      <c r="K111" s="8" t="s">
        <v>1003</v>
      </c>
      <c r="L111" s="4" t="s">
        <v>50</v>
      </c>
      <c r="M111" s="4" t="s">
        <v>961</v>
      </c>
      <c r="N111" s="4" t="s">
        <v>9591</v>
      </c>
      <c r="O111" s="4" t="s">
        <v>9594</v>
      </c>
    </row>
    <row r="112" spans="1:15" ht="25.5" hidden="1" x14ac:dyDescent="0.2">
      <c r="A112" s="7" t="s">
        <v>32</v>
      </c>
      <c r="B112" s="4" t="s">
        <v>1004</v>
      </c>
      <c r="C112" s="4" t="s">
        <v>1005</v>
      </c>
      <c r="D112" s="4" t="s">
        <v>957</v>
      </c>
      <c r="E112" s="4" t="s">
        <v>993</v>
      </c>
      <c r="F112" s="4" t="s">
        <v>998</v>
      </c>
      <c r="G112" s="4">
        <v>31321895</v>
      </c>
      <c r="H112" s="11">
        <v>2012</v>
      </c>
      <c r="I112" s="11">
        <v>2015</v>
      </c>
      <c r="J112" s="5">
        <v>4450</v>
      </c>
      <c r="K112" s="8" t="s">
        <v>999</v>
      </c>
      <c r="L112" s="4" t="s">
        <v>50</v>
      </c>
      <c r="M112" s="4" t="s">
        <v>961</v>
      </c>
      <c r="N112" s="4" t="s">
        <v>9591</v>
      </c>
      <c r="O112" s="4" t="s">
        <v>9594</v>
      </c>
    </row>
    <row r="113" spans="1:15" ht="25.5" hidden="1" x14ac:dyDescent="0.2">
      <c r="A113" s="7" t="s">
        <v>32</v>
      </c>
      <c r="B113" s="4" t="s">
        <v>1006</v>
      </c>
      <c r="C113" s="4" t="s">
        <v>1007</v>
      </c>
      <c r="D113" s="4" t="s">
        <v>957</v>
      </c>
      <c r="E113" s="4" t="s">
        <v>993</v>
      </c>
      <c r="F113" s="4" t="s">
        <v>1008</v>
      </c>
      <c r="G113" s="4">
        <v>44547056</v>
      </c>
      <c r="H113" s="11">
        <v>2012</v>
      </c>
      <c r="I113" s="11">
        <v>2015</v>
      </c>
      <c r="J113" s="5">
        <v>20002.5</v>
      </c>
      <c r="K113" s="8" t="s">
        <v>1009</v>
      </c>
      <c r="L113" s="4" t="s">
        <v>50</v>
      </c>
      <c r="M113" s="4" t="s">
        <v>961</v>
      </c>
      <c r="N113" s="4" t="s">
        <v>9591</v>
      </c>
      <c r="O113" s="4" t="s">
        <v>9594</v>
      </c>
    </row>
    <row r="114" spans="1:15" ht="25.5" hidden="1" x14ac:dyDescent="0.2">
      <c r="A114" s="7" t="s">
        <v>32</v>
      </c>
      <c r="B114" s="4" t="s">
        <v>1010</v>
      </c>
      <c r="C114" s="4" t="s">
        <v>1011</v>
      </c>
      <c r="D114" s="4" t="s">
        <v>957</v>
      </c>
      <c r="E114" s="4" t="s">
        <v>993</v>
      </c>
      <c r="F114" s="4" t="s">
        <v>1012</v>
      </c>
      <c r="G114" s="4">
        <v>31651585</v>
      </c>
      <c r="H114" s="11">
        <v>2012</v>
      </c>
      <c r="I114" s="11">
        <v>2015</v>
      </c>
      <c r="J114" s="5">
        <v>29370</v>
      </c>
      <c r="K114" s="8" t="s">
        <v>1013</v>
      </c>
      <c r="L114" s="4" t="s">
        <v>50</v>
      </c>
      <c r="M114" s="4" t="s">
        <v>961</v>
      </c>
      <c r="N114" s="4" t="s">
        <v>9591</v>
      </c>
      <c r="O114" s="4" t="s">
        <v>9594</v>
      </c>
    </row>
    <row r="115" spans="1:15" ht="25.5" hidden="1" x14ac:dyDescent="0.2">
      <c r="A115" s="7" t="s">
        <v>32</v>
      </c>
      <c r="B115" s="4" t="s">
        <v>1014</v>
      </c>
      <c r="C115" s="4" t="s">
        <v>1015</v>
      </c>
      <c r="D115" s="4" t="s">
        <v>957</v>
      </c>
      <c r="E115" s="4" t="s">
        <v>993</v>
      </c>
      <c r="F115" s="4" t="s">
        <v>1016</v>
      </c>
      <c r="G115" s="4">
        <v>397610</v>
      </c>
      <c r="H115" s="11">
        <v>2012</v>
      </c>
      <c r="I115" s="11">
        <v>2015</v>
      </c>
      <c r="J115" s="5">
        <v>28448</v>
      </c>
      <c r="K115" s="8" t="s">
        <v>1017</v>
      </c>
      <c r="L115" s="4" t="s">
        <v>50</v>
      </c>
      <c r="M115" s="4" t="s">
        <v>961</v>
      </c>
      <c r="N115" s="4" t="s">
        <v>9591</v>
      </c>
      <c r="O115" s="4" t="s">
        <v>9594</v>
      </c>
    </row>
    <row r="116" spans="1:15" ht="25.5" hidden="1" x14ac:dyDescent="0.2">
      <c r="A116" s="7" t="s">
        <v>32</v>
      </c>
      <c r="B116" s="4" t="s">
        <v>1018</v>
      </c>
      <c r="C116" s="4" t="s">
        <v>1019</v>
      </c>
      <c r="D116" s="4" t="s">
        <v>957</v>
      </c>
      <c r="E116" s="4" t="s">
        <v>1020</v>
      </c>
      <c r="F116" s="4" t="s">
        <v>1021</v>
      </c>
      <c r="G116" s="4">
        <v>397563</v>
      </c>
      <c r="H116" s="11">
        <v>2013</v>
      </c>
      <c r="I116" s="11">
        <v>2016</v>
      </c>
      <c r="J116" s="5">
        <v>18617.7</v>
      </c>
      <c r="K116" s="8" t="s">
        <v>1022</v>
      </c>
      <c r="L116" s="4" t="s">
        <v>50</v>
      </c>
      <c r="M116" s="4" t="s">
        <v>961</v>
      </c>
      <c r="N116" s="4" t="s">
        <v>9591</v>
      </c>
      <c r="O116" s="4" t="s">
        <v>9594</v>
      </c>
    </row>
    <row r="117" spans="1:15" ht="25.5" hidden="1" x14ac:dyDescent="0.2">
      <c r="A117" s="7" t="s">
        <v>32</v>
      </c>
      <c r="B117" s="4" t="s">
        <v>1023</v>
      </c>
      <c r="C117" s="4" t="s">
        <v>1024</v>
      </c>
      <c r="D117" s="4" t="s">
        <v>957</v>
      </c>
      <c r="E117" s="4" t="s">
        <v>1020</v>
      </c>
      <c r="F117" s="4" t="s">
        <v>964</v>
      </c>
      <c r="G117" s="4">
        <v>598429</v>
      </c>
      <c r="H117" s="11">
        <v>2013</v>
      </c>
      <c r="I117" s="11">
        <v>2016</v>
      </c>
      <c r="J117" s="5">
        <v>19580</v>
      </c>
      <c r="K117" s="8" t="s">
        <v>1025</v>
      </c>
      <c r="L117" s="4" t="s">
        <v>50</v>
      </c>
      <c r="M117" s="4" t="s">
        <v>961</v>
      </c>
      <c r="N117" s="4" t="s">
        <v>9591</v>
      </c>
      <c r="O117" s="4" t="s">
        <v>9594</v>
      </c>
    </row>
    <row r="118" spans="1:15" ht="38.25" hidden="1" x14ac:dyDescent="0.2">
      <c r="A118" s="7" t="s">
        <v>32</v>
      </c>
      <c r="B118" s="4" t="s">
        <v>1026</v>
      </c>
      <c r="C118" s="4" t="s">
        <v>1027</v>
      </c>
      <c r="D118" s="4" t="s">
        <v>957</v>
      </c>
      <c r="E118" s="4" t="s">
        <v>1020</v>
      </c>
      <c r="F118" s="4" t="s">
        <v>994</v>
      </c>
      <c r="G118" s="4">
        <v>397865</v>
      </c>
      <c r="H118" s="11">
        <v>2013</v>
      </c>
      <c r="I118" s="11">
        <v>2017</v>
      </c>
      <c r="J118" s="5">
        <v>19339.7</v>
      </c>
      <c r="K118" s="8" t="s">
        <v>1028</v>
      </c>
      <c r="L118" s="4" t="s">
        <v>50</v>
      </c>
      <c r="M118" s="4" t="s">
        <v>961</v>
      </c>
      <c r="N118" s="4" t="s">
        <v>9591</v>
      </c>
      <c r="O118" s="4" t="s">
        <v>9594</v>
      </c>
    </row>
    <row r="119" spans="1:15" ht="25.5" hidden="1" x14ac:dyDescent="0.2">
      <c r="A119" s="7" t="s">
        <v>32</v>
      </c>
      <c r="B119" s="4" t="s">
        <v>1029</v>
      </c>
      <c r="C119" s="4" t="s">
        <v>1030</v>
      </c>
      <c r="D119" s="4" t="s">
        <v>957</v>
      </c>
      <c r="E119" s="4" t="s">
        <v>1020</v>
      </c>
      <c r="F119" s="4" t="s">
        <v>1031</v>
      </c>
      <c r="G119" s="4">
        <v>603015</v>
      </c>
      <c r="H119" s="11">
        <v>2013</v>
      </c>
      <c r="I119" s="11">
        <v>2015</v>
      </c>
      <c r="J119" s="5">
        <v>34361</v>
      </c>
      <c r="K119" s="8" t="s">
        <v>1032</v>
      </c>
      <c r="L119" s="4" t="s">
        <v>50</v>
      </c>
      <c r="M119" s="4" t="s">
        <v>961</v>
      </c>
      <c r="N119" s="4" t="s">
        <v>9591</v>
      </c>
      <c r="O119" s="4" t="s">
        <v>9594</v>
      </c>
    </row>
    <row r="120" spans="1:15" ht="38.25" hidden="1" x14ac:dyDescent="0.2">
      <c r="A120" s="7" t="s">
        <v>32</v>
      </c>
      <c r="B120" s="4" t="s">
        <v>1033</v>
      </c>
      <c r="C120" s="4" t="s">
        <v>1034</v>
      </c>
      <c r="D120" s="4" t="s">
        <v>957</v>
      </c>
      <c r="E120" s="4" t="s">
        <v>1020</v>
      </c>
      <c r="F120" s="4" t="s">
        <v>964</v>
      </c>
      <c r="G120" s="4">
        <v>598429</v>
      </c>
      <c r="H120" s="11">
        <v>2013</v>
      </c>
      <c r="I120" s="11">
        <v>2016</v>
      </c>
      <c r="J120" s="5">
        <v>15842</v>
      </c>
      <c r="K120" s="8" t="s">
        <v>1035</v>
      </c>
      <c r="L120" s="4" t="s">
        <v>50</v>
      </c>
      <c r="M120" s="4" t="s">
        <v>961</v>
      </c>
      <c r="N120" s="4" t="s">
        <v>9591</v>
      </c>
      <c r="O120" s="4" t="s">
        <v>9594</v>
      </c>
    </row>
    <row r="121" spans="1:15" ht="38.25" hidden="1" x14ac:dyDescent="0.2">
      <c r="A121" s="7" t="s">
        <v>32</v>
      </c>
      <c r="B121" s="4" t="s">
        <v>1036</v>
      </c>
      <c r="C121" s="4" t="s">
        <v>1037</v>
      </c>
      <c r="D121" s="4" t="s">
        <v>957</v>
      </c>
      <c r="E121" s="4" t="s">
        <v>1020</v>
      </c>
      <c r="F121" s="4" t="s">
        <v>1038</v>
      </c>
      <c r="G121" s="4">
        <v>36744930</v>
      </c>
      <c r="H121" s="11">
        <v>2013</v>
      </c>
      <c r="I121" s="11">
        <v>2016</v>
      </c>
      <c r="J121" s="5">
        <v>27602.5</v>
      </c>
      <c r="K121" s="8" t="s">
        <v>1009</v>
      </c>
      <c r="L121" s="4" t="s">
        <v>50</v>
      </c>
      <c r="M121" s="4" t="s">
        <v>961</v>
      </c>
      <c r="N121" s="4" t="s">
        <v>9591</v>
      </c>
      <c r="O121" s="4" t="s">
        <v>9594</v>
      </c>
    </row>
    <row r="122" spans="1:15" ht="38.25" hidden="1" x14ac:dyDescent="0.2">
      <c r="A122" s="7" t="s">
        <v>32</v>
      </c>
      <c r="B122" s="4" t="s">
        <v>1039</v>
      </c>
      <c r="C122" s="4" t="s">
        <v>1040</v>
      </c>
      <c r="D122" s="4" t="s">
        <v>1041</v>
      </c>
      <c r="E122" s="4" t="s">
        <v>1042</v>
      </c>
      <c r="F122" s="4" t="s">
        <v>1043</v>
      </c>
      <c r="G122" s="4">
        <v>30797764</v>
      </c>
      <c r="H122" s="11">
        <v>2011</v>
      </c>
      <c r="I122" s="11">
        <v>2014</v>
      </c>
      <c r="J122" s="5">
        <v>9500</v>
      </c>
      <c r="K122" s="8" t="s">
        <v>1044</v>
      </c>
      <c r="L122" s="4" t="s">
        <v>49</v>
      </c>
      <c r="M122" s="4" t="s">
        <v>1045</v>
      </c>
      <c r="N122" s="4" t="s">
        <v>9591</v>
      </c>
      <c r="O122" s="4" t="s">
        <v>9594</v>
      </c>
    </row>
    <row r="123" spans="1:15" ht="38.25" hidden="1" x14ac:dyDescent="0.2">
      <c r="A123" s="7" t="s">
        <v>32</v>
      </c>
      <c r="B123" s="4" t="s">
        <v>1046</v>
      </c>
      <c r="C123" s="4" t="s">
        <v>1047</v>
      </c>
      <c r="D123" s="4" t="s">
        <v>1041</v>
      </c>
      <c r="E123" s="4" t="s">
        <v>1042</v>
      </c>
      <c r="F123" s="4" t="s">
        <v>1043</v>
      </c>
      <c r="G123" s="4">
        <v>30797764</v>
      </c>
      <c r="H123" s="11">
        <v>2011</v>
      </c>
      <c r="I123" s="11">
        <v>2014</v>
      </c>
      <c r="J123" s="5">
        <v>3948</v>
      </c>
      <c r="K123" s="8" t="s">
        <v>1048</v>
      </c>
      <c r="L123" s="4" t="s">
        <v>49</v>
      </c>
      <c r="M123" s="4" t="s">
        <v>1049</v>
      </c>
      <c r="N123" s="4" t="s">
        <v>9591</v>
      </c>
      <c r="O123" s="4" t="s">
        <v>9594</v>
      </c>
    </row>
    <row r="124" spans="1:15" ht="38.25" hidden="1" x14ac:dyDescent="0.2">
      <c r="A124" s="7" t="s">
        <v>32</v>
      </c>
      <c r="B124" s="4" t="s">
        <v>1050</v>
      </c>
      <c r="C124" s="4" t="s">
        <v>1051</v>
      </c>
      <c r="D124" s="4" t="s">
        <v>1041</v>
      </c>
      <c r="E124" s="4" t="s">
        <v>1042</v>
      </c>
      <c r="F124" s="4" t="s">
        <v>1043</v>
      </c>
      <c r="G124" s="4">
        <v>30797764</v>
      </c>
      <c r="H124" s="11">
        <v>2011</v>
      </c>
      <c r="I124" s="11">
        <v>2014</v>
      </c>
      <c r="J124" s="5">
        <v>2156</v>
      </c>
      <c r="K124" s="8" t="s">
        <v>1052</v>
      </c>
      <c r="L124" s="4" t="s">
        <v>49</v>
      </c>
      <c r="M124" s="4" t="s">
        <v>1053</v>
      </c>
      <c r="N124" s="4" t="s">
        <v>9591</v>
      </c>
      <c r="O124" s="4" t="s">
        <v>9594</v>
      </c>
    </row>
    <row r="125" spans="1:15" ht="38.25" hidden="1" x14ac:dyDescent="0.2">
      <c r="A125" s="7" t="s">
        <v>32</v>
      </c>
      <c r="B125" s="4" t="s">
        <v>1054</v>
      </c>
      <c r="C125" s="4" t="s">
        <v>1055</v>
      </c>
      <c r="D125" s="4" t="s">
        <v>1041</v>
      </c>
      <c r="E125" s="4" t="s">
        <v>1042</v>
      </c>
      <c r="F125" s="4" t="s">
        <v>1043</v>
      </c>
      <c r="G125" s="4">
        <v>30797764</v>
      </c>
      <c r="H125" s="11">
        <v>2011</v>
      </c>
      <c r="I125" s="11">
        <v>2014</v>
      </c>
      <c r="J125" s="5">
        <v>5569</v>
      </c>
      <c r="K125" s="8" t="s">
        <v>1056</v>
      </c>
      <c r="L125" s="4" t="s">
        <v>49</v>
      </c>
      <c r="M125" s="4" t="s">
        <v>1057</v>
      </c>
      <c r="N125" s="4" t="s">
        <v>9591</v>
      </c>
      <c r="O125" s="4" t="s">
        <v>9594</v>
      </c>
    </row>
    <row r="126" spans="1:15" ht="38.25" hidden="1" x14ac:dyDescent="0.2">
      <c r="A126" s="7" t="s">
        <v>32</v>
      </c>
      <c r="B126" s="4" t="s">
        <v>1058</v>
      </c>
      <c r="C126" s="4" t="s">
        <v>1059</v>
      </c>
      <c r="D126" s="4" t="s">
        <v>1041</v>
      </c>
      <c r="E126" s="4" t="s">
        <v>1042</v>
      </c>
      <c r="F126" s="4" t="s">
        <v>1043</v>
      </c>
      <c r="G126" s="4">
        <v>30797764</v>
      </c>
      <c r="H126" s="11">
        <v>2011</v>
      </c>
      <c r="I126" s="11">
        <v>2014</v>
      </c>
      <c r="J126" s="5">
        <v>14400</v>
      </c>
      <c r="K126" s="8" t="s">
        <v>1060</v>
      </c>
      <c r="L126" s="4" t="s">
        <v>49</v>
      </c>
      <c r="M126" s="4" t="s">
        <v>1061</v>
      </c>
      <c r="N126" s="4" t="s">
        <v>9591</v>
      </c>
      <c r="O126" s="4" t="s">
        <v>9594</v>
      </c>
    </row>
    <row r="127" spans="1:15" ht="38.25" hidden="1" x14ac:dyDescent="0.2">
      <c r="A127" s="7" t="s">
        <v>32</v>
      </c>
      <c r="B127" s="4" t="s">
        <v>1062</v>
      </c>
      <c r="C127" s="4" t="s">
        <v>1063</v>
      </c>
      <c r="D127" s="4" t="s">
        <v>1041</v>
      </c>
      <c r="E127" s="4" t="s">
        <v>1042</v>
      </c>
      <c r="F127" s="4" t="s">
        <v>1043</v>
      </c>
      <c r="G127" s="4">
        <v>30797764</v>
      </c>
      <c r="H127" s="11">
        <v>2011</v>
      </c>
      <c r="I127" s="11">
        <v>2014</v>
      </c>
      <c r="J127" s="5">
        <v>4915</v>
      </c>
      <c r="K127" s="8" t="s">
        <v>1064</v>
      </c>
      <c r="L127" s="4" t="s">
        <v>49</v>
      </c>
      <c r="M127" s="4" t="s">
        <v>1065</v>
      </c>
      <c r="N127" s="4" t="s">
        <v>9591</v>
      </c>
      <c r="O127" s="4" t="s">
        <v>9594</v>
      </c>
    </row>
    <row r="128" spans="1:15" ht="38.25" hidden="1" x14ac:dyDescent="0.2">
      <c r="A128" s="7" t="s">
        <v>32</v>
      </c>
      <c r="B128" s="4" t="s">
        <v>1066</v>
      </c>
      <c r="C128" s="4" t="s">
        <v>1067</v>
      </c>
      <c r="D128" s="4" t="s">
        <v>1041</v>
      </c>
      <c r="E128" s="4" t="s">
        <v>1068</v>
      </c>
      <c r="F128" s="4" t="s">
        <v>1043</v>
      </c>
      <c r="G128" s="4">
        <v>30797764</v>
      </c>
      <c r="H128" s="11">
        <v>2012</v>
      </c>
      <c r="I128" s="11">
        <v>2015</v>
      </c>
      <c r="J128" s="5">
        <v>11801</v>
      </c>
      <c r="K128" s="8" t="s">
        <v>1069</v>
      </c>
      <c r="L128" s="4" t="s">
        <v>49</v>
      </c>
      <c r="M128" s="4" t="s">
        <v>1070</v>
      </c>
      <c r="N128" s="4" t="s">
        <v>9591</v>
      </c>
      <c r="O128" s="4" t="s">
        <v>9594</v>
      </c>
    </row>
    <row r="129" spans="1:15" ht="38.25" hidden="1" x14ac:dyDescent="0.2">
      <c r="A129" s="7" t="s">
        <v>32</v>
      </c>
      <c r="B129" s="4" t="s">
        <v>1071</v>
      </c>
      <c r="C129" s="4" t="s">
        <v>1072</v>
      </c>
      <c r="D129" s="4" t="s">
        <v>1041</v>
      </c>
      <c r="E129" s="4" t="s">
        <v>1068</v>
      </c>
      <c r="F129" s="4" t="s">
        <v>1043</v>
      </c>
      <c r="G129" s="4">
        <v>30797764</v>
      </c>
      <c r="H129" s="11">
        <v>2012</v>
      </c>
      <c r="I129" s="11">
        <v>2015</v>
      </c>
      <c r="J129" s="5">
        <v>20879</v>
      </c>
      <c r="K129" s="8" t="s">
        <v>1073</v>
      </c>
      <c r="L129" s="4" t="s">
        <v>49</v>
      </c>
      <c r="M129" s="4" t="s">
        <v>1045</v>
      </c>
      <c r="N129" s="4" t="s">
        <v>9591</v>
      </c>
      <c r="O129" s="4" t="s">
        <v>9594</v>
      </c>
    </row>
    <row r="130" spans="1:15" ht="38.25" hidden="1" x14ac:dyDescent="0.2">
      <c r="A130" s="7" t="s">
        <v>32</v>
      </c>
      <c r="B130" s="4" t="s">
        <v>1074</v>
      </c>
      <c r="C130" s="4" t="s">
        <v>1075</v>
      </c>
      <c r="D130" s="4" t="s">
        <v>1041</v>
      </c>
      <c r="E130" s="4" t="s">
        <v>1068</v>
      </c>
      <c r="F130" s="4" t="s">
        <v>1043</v>
      </c>
      <c r="G130" s="4">
        <v>30797764</v>
      </c>
      <c r="H130" s="11">
        <v>2012</v>
      </c>
      <c r="I130" s="11">
        <v>2015</v>
      </c>
      <c r="J130" s="5">
        <v>4494</v>
      </c>
      <c r="K130" s="8" t="s">
        <v>1076</v>
      </c>
      <c r="L130" s="4" t="s">
        <v>49</v>
      </c>
      <c r="M130" s="4" t="s">
        <v>1077</v>
      </c>
      <c r="N130" s="4" t="s">
        <v>9591</v>
      </c>
      <c r="O130" s="4" t="s">
        <v>9594</v>
      </c>
    </row>
    <row r="131" spans="1:15" ht="38.25" hidden="1" x14ac:dyDescent="0.2">
      <c r="A131" s="7" t="s">
        <v>32</v>
      </c>
      <c r="B131" s="4" t="s">
        <v>1078</v>
      </c>
      <c r="C131" s="4" t="s">
        <v>1079</v>
      </c>
      <c r="D131" s="4" t="s">
        <v>1041</v>
      </c>
      <c r="E131" s="4" t="s">
        <v>1080</v>
      </c>
      <c r="F131" s="4" t="s">
        <v>1043</v>
      </c>
      <c r="G131" s="4">
        <v>30797764</v>
      </c>
      <c r="H131" s="11">
        <v>2013</v>
      </c>
      <c r="I131" s="11">
        <v>2016</v>
      </c>
      <c r="J131" s="5">
        <v>6903</v>
      </c>
      <c r="K131" s="8" t="s">
        <v>1081</v>
      </c>
      <c r="L131" s="4" t="s">
        <v>49</v>
      </c>
      <c r="M131" s="4" t="s">
        <v>1057</v>
      </c>
      <c r="N131" s="4" t="s">
        <v>9591</v>
      </c>
      <c r="O131" s="4" t="s">
        <v>9594</v>
      </c>
    </row>
    <row r="132" spans="1:15" ht="38.25" hidden="1" x14ac:dyDescent="0.2">
      <c r="A132" s="7" t="s">
        <v>32</v>
      </c>
      <c r="B132" s="4" t="s">
        <v>1082</v>
      </c>
      <c r="C132" s="4" t="s">
        <v>1083</v>
      </c>
      <c r="D132" s="4" t="s">
        <v>1041</v>
      </c>
      <c r="E132" s="4" t="s">
        <v>1080</v>
      </c>
      <c r="F132" s="4" t="s">
        <v>1043</v>
      </c>
      <c r="G132" s="4">
        <v>30797764</v>
      </c>
      <c r="H132" s="11">
        <v>2013</v>
      </c>
      <c r="I132" s="11">
        <v>2016</v>
      </c>
      <c r="J132" s="5">
        <v>6531</v>
      </c>
      <c r="K132" s="8" t="s">
        <v>1084</v>
      </c>
      <c r="L132" s="4" t="s">
        <v>49</v>
      </c>
      <c r="M132" s="4" t="s">
        <v>1085</v>
      </c>
      <c r="N132" s="4" t="s">
        <v>9591</v>
      </c>
      <c r="O132" s="4" t="s">
        <v>9594</v>
      </c>
    </row>
    <row r="133" spans="1:15" ht="51" x14ac:dyDescent="0.2">
      <c r="A133" s="7" t="s">
        <v>32</v>
      </c>
      <c r="B133" s="4" t="s">
        <v>1086</v>
      </c>
      <c r="C133" s="4" t="s">
        <v>1087</v>
      </c>
      <c r="D133" s="4"/>
      <c r="E133" s="4" t="s">
        <v>1088</v>
      </c>
      <c r="F133" s="4" t="s">
        <v>1089</v>
      </c>
      <c r="G133" s="4"/>
      <c r="H133" s="11">
        <v>2014</v>
      </c>
      <c r="I133" s="11">
        <v>2016</v>
      </c>
      <c r="J133" s="5">
        <v>20000</v>
      </c>
      <c r="K133" s="8" t="s">
        <v>1060</v>
      </c>
      <c r="L133" s="4" t="s">
        <v>49</v>
      </c>
      <c r="M133" s="4" t="s">
        <v>1090</v>
      </c>
      <c r="N133" s="4" t="s">
        <v>9613</v>
      </c>
      <c r="O133" s="4"/>
    </row>
    <row r="134" spans="1:15" ht="51" x14ac:dyDescent="0.2">
      <c r="A134" s="7" t="s">
        <v>32</v>
      </c>
      <c r="B134" s="4" t="s">
        <v>1091</v>
      </c>
      <c r="C134" s="4" t="s">
        <v>1092</v>
      </c>
      <c r="D134" s="4" t="s">
        <v>1093</v>
      </c>
      <c r="E134" s="4" t="s">
        <v>1094</v>
      </c>
      <c r="F134" s="4" t="s">
        <v>1095</v>
      </c>
      <c r="G134" s="4"/>
      <c r="H134" s="11">
        <v>2012</v>
      </c>
      <c r="I134" s="11">
        <v>2014</v>
      </c>
      <c r="J134" s="5">
        <v>25225</v>
      </c>
      <c r="K134" s="8" t="s">
        <v>1096</v>
      </c>
      <c r="L134" s="4" t="s">
        <v>49</v>
      </c>
      <c r="M134" s="4"/>
      <c r="N134" s="4" t="s">
        <v>9613</v>
      </c>
      <c r="O134" s="4"/>
    </row>
    <row r="135" spans="1:15" ht="38.25" x14ac:dyDescent="0.2">
      <c r="A135" s="7" t="s">
        <v>32</v>
      </c>
      <c r="B135" s="4" t="s">
        <v>1097</v>
      </c>
      <c r="C135" s="4" t="s">
        <v>1098</v>
      </c>
      <c r="D135" s="4"/>
      <c r="E135" s="4" t="s">
        <v>1099</v>
      </c>
      <c r="F135" s="4" t="s">
        <v>1100</v>
      </c>
      <c r="G135" s="4" t="s">
        <v>1101</v>
      </c>
      <c r="H135" s="11">
        <v>2014</v>
      </c>
      <c r="I135" s="11">
        <v>2015</v>
      </c>
      <c r="J135" s="5">
        <v>10000</v>
      </c>
      <c r="K135" s="8" t="s">
        <v>1102</v>
      </c>
      <c r="L135" s="4" t="s">
        <v>49</v>
      </c>
      <c r="M135" s="4"/>
      <c r="N135" s="4" t="s">
        <v>9613</v>
      </c>
      <c r="O135" s="4"/>
    </row>
    <row r="136" spans="1:15" ht="38.25" x14ac:dyDescent="0.2">
      <c r="A136" s="7" t="s">
        <v>32</v>
      </c>
      <c r="B136" s="4" t="s">
        <v>1103</v>
      </c>
      <c r="C136" s="4" t="s">
        <v>1104</v>
      </c>
      <c r="D136" s="4"/>
      <c r="E136" s="4"/>
      <c r="F136" s="4" t="s">
        <v>1105</v>
      </c>
      <c r="G136" s="4">
        <v>42337402</v>
      </c>
      <c r="H136" s="11">
        <v>2014</v>
      </c>
      <c r="I136" s="11">
        <v>2014</v>
      </c>
      <c r="J136" s="5">
        <v>750</v>
      </c>
      <c r="K136" s="8" t="s">
        <v>1106</v>
      </c>
      <c r="L136" s="4" t="s">
        <v>49</v>
      </c>
      <c r="M136" s="4"/>
      <c r="N136" s="4" t="s">
        <v>9613</v>
      </c>
      <c r="O136" s="4"/>
    </row>
    <row r="137" spans="1:15" ht="38.25" hidden="1" x14ac:dyDescent="0.2">
      <c r="A137" s="7" t="s">
        <v>32</v>
      </c>
      <c r="B137" s="4" t="s">
        <v>1107</v>
      </c>
      <c r="C137" s="4" t="s">
        <v>1108</v>
      </c>
      <c r="D137" s="4" t="s">
        <v>1109</v>
      </c>
      <c r="E137" s="4" t="s">
        <v>1110</v>
      </c>
      <c r="F137" s="4" t="s">
        <v>1111</v>
      </c>
      <c r="G137" s="4" t="s">
        <v>1112</v>
      </c>
      <c r="H137" s="11">
        <v>2014</v>
      </c>
      <c r="I137" s="11">
        <v>2016</v>
      </c>
      <c r="J137" s="5">
        <v>3724</v>
      </c>
      <c r="K137" s="8" t="s">
        <v>1113</v>
      </c>
      <c r="L137" s="4" t="s">
        <v>53</v>
      </c>
      <c r="M137" s="4"/>
      <c r="N137" s="4" t="s">
        <v>9591</v>
      </c>
      <c r="O137" s="4" t="s">
        <v>9595</v>
      </c>
    </row>
    <row r="138" spans="1:15" ht="38.25" hidden="1" x14ac:dyDescent="0.2">
      <c r="A138" s="7" t="s">
        <v>32</v>
      </c>
      <c r="B138" s="4" t="s">
        <v>1114</v>
      </c>
      <c r="C138" s="4" t="s">
        <v>1115</v>
      </c>
      <c r="D138" s="4" t="s">
        <v>1109</v>
      </c>
      <c r="E138" s="4" t="s">
        <v>1110</v>
      </c>
      <c r="F138" s="4" t="s">
        <v>1111</v>
      </c>
      <c r="G138" s="4" t="s">
        <v>1116</v>
      </c>
      <c r="H138" s="11">
        <v>2012</v>
      </c>
      <c r="I138" s="11">
        <v>2014</v>
      </c>
      <c r="J138" s="5">
        <v>5920</v>
      </c>
      <c r="K138" s="8" t="s">
        <v>1117</v>
      </c>
      <c r="L138" s="4" t="s">
        <v>53</v>
      </c>
      <c r="M138" s="4"/>
      <c r="N138" s="4" t="s">
        <v>9591</v>
      </c>
      <c r="O138" s="4" t="s">
        <v>9595</v>
      </c>
    </row>
    <row r="139" spans="1:15" ht="25.5" hidden="1" x14ac:dyDescent="0.2">
      <c r="A139" s="7" t="s">
        <v>32</v>
      </c>
      <c r="B139" s="4" t="s">
        <v>1118</v>
      </c>
      <c r="C139" s="4" t="s">
        <v>1115</v>
      </c>
      <c r="D139" s="4" t="s">
        <v>1109</v>
      </c>
      <c r="E139" s="4" t="s">
        <v>1110</v>
      </c>
      <c r="F139" s="4" t="s">
        <v>1111</v>
      </c>
      <c r="G139" s="4" t="s">
        <v>1119</v>
      </c>
      <c r="H139" s="11">
        <v>2013</v>
      </c>
      <c r="I139" s="11">
        <v>2015</v>
      </c>
      <c r="J139" s="5">
        <v>6644</v>
      </c>
      <c r="K139" s="8" t="s">
        <v>1120</v>
      </c>
      <c r="L139" s="4" t="s">
        <v>53</v>
      </c>
      <c r="M139" s="4"/>
      <c r="N139" s="4" t="s">
        <v>9591</v>
      </c>
      <c r="O139" s="4" t="s">
        <v>9595</v>
      </c>
    </row>
    <row r="140" spans="1:15" ht="38.25" hidden="1" x14ac:dyDescent="0.2">
      <c r="A140" s="7" t="s">
        <v>32</v>
      </c>
      <c r="B140" s="4" t="s">
        <v>1121</v>
      </c>
      <c r="C140" s="4" t="s">
        <v>1122</v>
      </c>
      <c r="D140" s="4" t="s">
        <v>1123</v>
      </c>
      <c r="E140" s="4" t="s">
        <v>1124</v>
      </c>
      <c r="F140" s="4" t="s">
        <v>1125</v>
      </c>
      <c r="G140" s="4" t="s">
        <v>1126</v>
      </c>
      <c r="H140" s="11">
        <v>2014</v>
      </c>
      <c r="I140" s="11">
        <v>2014</v>
      </c>
      <c r="J140" s="5">
        <v>5714</v>
      </c>
      <c r="K140" s="8" t="s">
        <v>1127</v>
      </c>
      <c r="L140" s="4" t="s">
        <v>53</v>
      </c>
      <c r="M140" s="4"/>
      <c r="N140" s="4" t="s">
        <v>9591</v>
      </c>
      <c r="O140" s="4" t="s">
        <v>9595</v>
      </c>
    </row>
    <row r="141" spans="1:15" ht="38.25" hidden="1" x14ac:dyDescent="0.2">
      <c r="A141" s="7" t="s">
        <v>32</v>
      </c>
      <c r="B141" s="4" t="s">
        <v>1128</v>
      </c>
      <c r="C141" s="4" t="s">
        <v>1129</v>
      </c>
      <c r="D141" s="4" t="s">
        <v>1123</v>
      </c>
      <c r="E141" s="4" t="s">
        <v>1124</v>
      </c>
      <c r="F141" s="4" t="s">
        <v>1125</v>
      </c>
      <c r="G141" s="4" t="s">
        <v>1130</v>
      </c>
      <c r="H141" s="11">
        <v>2014</v>
      </c>
      <c r="I141" s="11">
        <v>2014</v>
      </c>
      <c r="J141" s="5">
        <v>6670</v>
      </c>
      <c r="K141" s="8" t="s">
        <v>1131</v>
      </c>
      <c r="L141" s="4" t="s">
        <v>53</v>
      </c>
      <c r="M141" s="4"/>
      <c r="N141" s="4" t="s">
        <v>9591</v>
      </c>
      <c r="O141" s="4" t="s">
        <v>9595</v>
      </c>
    </row>
    <row r="142" spans="1:15" ht="38.25" x14ac:dyDescent="0.2">
      <c r="A142" s="7" t="s">
        <v>32</v>
      </c>
      <c r="B142" s="4" t="s">
        <v>1132</v>
      </c>
      <c r="C142" s="4" t="s">
        <v>1133</v>
      </c>
      <c r="D142" s="4" t="s">
        <v>1134</v>
      </c>
      <c r="E142" s="4" t="s">
        <v>1135</v>
      </c>
      <c r="F142" s="4" t="s">
        <v>1136</v>
      </c>
      <c r="G142" s="4"/>
      <c r="H142" s="11">
        <v>2012</v>
      </c>
      <c r="I142" s="11">
        <v>2014</v>
      </c>
      <c r="J142" s="5">
        <v>2766.18</v>
      </c>
      <c r="K142" s="8" t="s">
        <v>1137</v>
      </c>
      <c r="L142" s="4" t="s">
        <v>53</v>
      </c>
      <c r="M142" s="4"/>
      <c r="N142" s="4" t="s">
        <v>9613</v>
      </c>
      <c r="O142" s="4"/>
    </row>
    <row r="143" spans="1:15" ht="25.5" hidden="1" x14ac:dyDescent="0.2">
      <c r="A143" s="7" t="s">
        <v>32</v>
      </c>
      <c r="B143" s="4" t="s">
        <v>1138</v>
      </c>
      <c r="C143" s="4" t="s">
        <v>1139</v>
      </c>
      <c r="D143" s="4" t="s">
        <v>1140</v>
      </c>
      <c r="E143" s="4" t="s">
        <v>1141</v>
      </c>
      <c r="F143" s="4" t="s">
        <v>1043</v>
      </c>
      <c r="G143" s="4">
        <v>30797764</v>
      </c>
      <c r="H143" s="11">
        <v>2012</v>
      </c>
      <c r="I143" s="11">
        <v>2016</v>
      </c>
      <c r="J143" s="5">
        <v>68859</v>
      </c>
      <c r="K143" s="8" t="s">
        <v>1142</v>
      </c>
      <c r="L143" s="4" t="s">
        <v>53</v>
      </c>
      <c r="M143" s="4"/>
      <c r="N143" s="4" t="s">
        <v>9591</v>
      </c>
      <c r="O143" s="4" t="s">
        <v>9594</v>
      </c>
    </row>
    <row r="144" spans="1:15" ht="25.5" hidden="1" x14ac:dyDescent="0.2">
      <c r="A144" s="7" t="s">
        <v>32</v>
      </c>
      <c r="B144" s="4" t="s">
        <v>1143</v>
      </c>
      <c r="C144" s="4" t="s">
        <v>1144</v>
      </c>
      <c r="D144" s="4" t="s">
        <v>1140</v>
      </c>
      <c r="E144" s="4" t="s">
        <v>1145</v>
      </c>
      <c r="F144" s="4" t="s">
        <v>1043</v>
      </c>
      <c r="G144" s="4">
        <v>30797764</v>
      </c>
      <c r="H144" s="11">
        <v>2013</v>
      </c>
      <c r="I144" s="11">
        <v>2015</v>
      </c>
      <c r="J144" s="5">
        <v>61106</v>
      </c>
      <c r="K144" s="8" t="s">
        <v>1146</v>
      </c>
      <c r="L144" s="4" t="s">
        <v>53</v>
      </c>
      <c r="M144" s="4"/>
      <c r="N144" s="4" t="s">
        <v>9591</v>
      </c>
      <c r="O144" s="4" t="s">
        <v>9594</v>
      </c>
    </row>
    <row r="145" spans="1:15" ht="25.5" hidden="1" x14ac:dyDescent="0.2">
      <c r="A145" s="7" t="s">
        <v>32</v>
      </c>
      <c r="B145" s="4" t="s">
        <v>1147</v>
      </c>
      <c r="C145" s="4" t="s">
        <v>1148</v>
      </c>
      <c r="D145" s="4"/>
      <c r="E145" s="4"/>
      <c r="F145" s="4" t="s">
        <v>1149</v>
      </c>
      <c r="G145" s="4">
        <v>37836901</v>
      </c>
      <c r="H145" s="11">
        <v>2014</v>
      </c>
      <c r="I145" s="11">
        <v>2014</v>
      </c>
      <c r="J145" s="5">
        <v>3177.5</v>
      </c>
      <c r="K145" s="8" t="s">
        <v>1150</v>
      </c>
      <c r="L145" s="4" t="s">
        <v>51</v>
      </c>
      <c r="M145" s="4" t="s">
        <v>1151</v>
      </c>
      <c r="N145" s="4" t="s">
        <v>9591</v>
      </c>
      <c r="O145" s="4" t="s">
        <v>9605</v>
      </c>
    </row>
    <row r="146" spans="1:15" ht="51" x14ac:dyDescent="0.2">
      <c r="A146" s="7" t="s">
        <v>32</v>
      </c>
      <c r="B146" s="4" t="s">
        <v>1152</v>
      </c>
      <c r="C146" s="4" t="s">
        <v>1153</v>
      </c>
      <c r="D146" s="4"/>
      <c r="E146" s="4" t="s">
        <v>1154</v>
      </c>
      <c r="F146" s="4" t="s">
        <v>1155</v>
      </c>
      <c r="G146" s="4">
        <v>312037</v>
      </c>
      <c r="H146" s="11">
        <v>2014</v>
      </c>
      <c r="I146" s="11">
        <v>2015</v>
      </c>
      <c r="J146" s="5">
        <v>16561</v>
      </c>
      <c r="K146" s="8" t="s">
        <v>1156</v>
      </c>
      <c r="L146" s="4" t="s">
        <v>148</v>
      </c>
      <c r="M146" s="4"/>
      <c r="N146" s="4" t="s">
        <v>9613</v>
      </c>
      <c r="O146" s="4"/>
    </row>
    <row r="147" spans="1:15" ht="25.5" hidden="1" x14ac:dyDescent="0.2">
      <c r="A147" s="7" t="s">
        <v>32</v>
      </c>
      <c r="B147" s="4" t="s">
        <v>1157</v>
      </c>
      <c r="C147" s="4" t="s">
        <v>1158</v>
      </c>
      <c r="D147" s="4"/>
      <c r="E147" s="4" t="s">
        <v>1159</v>
      </c>
      <c r="F147" s="4" t="s">
        <v>1160</v>
      </c>
      <c r="G147" s="4"/>
      <c r="H147" s="11">
        <v>2014</v>
      </c>
      <c r="I147" s="11">
        <v>2015</v>
      </c>
      <c r="J147" s="5">
        <v>0</v>
      </c>
      <c r="K147" s="8" t="s">
        <v>1156</v>
      </c>
      <c r="L147" s="4" t="s">
        <v>148</v>
      </c>
      <c r="M147" s="4"/>
      <c r="N147" s="4" t="s">
        <v>9591</v>
      </c>
      <c r="O147" s="4" t="s">
        <v>9592</v>
      </c>
    </row>
    <row r="148" spans="1:15" ht="51" x14ac:dyDescent="0.2">
      <c r="A148" s="7" t="s">
        <v>32</v>
      </c>
      <c r="B148" s="4" t="s">
        <v>2078</v>
      </c>
      <c r="C148" s="4" t="s">
        <v>2079</v>
      </c>
      <c r="D148" s="4" t="s">
        <v>2059</v>
      </c>
      <c r="E148" s="4"/>
      <c r="F148" s="4" t="s">
        <v>2081</v>
      </c>
      <c r="G148" s="4"/>
      <c r="H148" s="71">
        <v>40695</v>
      </c>
      <c r="I148" s="71">
        <v>41790</v>
      </c>
      <c r="J148" s="5">
        <v>32000</v>
      </c>
      <c r="K148" s="8" t="s">
        <v>965</v>
      </c>
      <c r="L148" s="4" t="s">
        <v>50</v>
      </c>
      <c r="M148" s="4"/>
      <c r="N148" s="4" t="s">
        <v>9613</v>
      </c>
      <c r="O148" s="4" t="s">
        <v>9620</v>
      </c>
    </row>
    <row r="149" spans="1:15" ht="51" x14ac:dyDescent="0.2">
      <c r="A149" s="7" t="s">
        <v>32</v>
      </c>
      <c r="B149" s="4" t="s">
        <v>2082</v>
      </c>
      <c r="C149" s="4" t="s">
        <v>2083</v>
      </c>
      <c r="D149" s="4" t="s">
        <v>2059</v>
      </c>
      <c r="E149" s="4"/>
      <c r="F149" s="4" t="s">
        <v>2081</v>
      </c>
      <c r="G149" s="4"/>
      <c r="H149" s="71">
        <v>41730</v>
      </c>
      <c r="I149" s="71">
        <v>42825</v>
      </c>
      <c r="J149" s="5">
        <v>74250</v>
      </c>
      <c r="K149" s="8" t="s">
        <v>1009</v>
      </c>
      <c r="L149" s="4" t="s">
        <v>50</v>
      </c>
      <c r="M149" s="4"/>
      <c r="N149" s="4" t="s">
        <v>9613</v>
      </c>
      <c r="O149" s="4" t="s">
        <v>9620</v>
      </c>
    </row>
    <row r="150" spans="1:15" ht="51" x14ac:dyDescent="0.2">
      <c r="A150" s="7" t="s">
        <v>32</v>
      </c>
      <c r="B150" s="4" t="s">
        <v>2084</v>
      </c>
      <c r="C150" s="4" t="s">
        <v>2085</v>
      </c>
      <c r="D150" s="4" t="s">
        <v>2059</v>
      </c>
      <c r="E150" s="4"/>
      <c r="F150" s="4" t="s">
        <v>2081</v>
      </c>
      <c r="G150" s="4"/>
      <c r="H150" s="71">
        <v>41730</v>
      </c>
      <c r="I150" s="71">
        <v>42826</v>
      </c>
      <c r="J150" s="5">
        <v>62000</v>
      </c>
      <c r="K150" s="8" t="s">
        <v>2086</v>
      </c>
      <c r="L150" s="4" t="s">
        <v>50</v>
      </c>
      <c r="M150" s="4"/>
      <c r="N150" s="4" t="s">
        <v>9613</v>
      </c>
      <c r="O150" s="4" t="s">
        <v>9620</v>
      </c>
    </row>
    <row r="151" spans="1:15" ht="51" x14ac:dyDescent="0.2">
      <c r="A151" s="7" t="s">
        <v>32</v>
      </c>
      <c r="B151" s="4" t="s">
        <v>2087</v>
      </c>
      <c r="C151" s="4" t="s">
        <v>2088</v>
      </c>
      <c r="D151" s="4" t="s">
        <v>2059</v>
      </c>
      <c r="E151" s="4"/>
      <c r="F151" s="4" t="s">
        <v>2081</v>
      </c>
      <c r="G151" s="4"/>
      <c r="H151" s="71">
        <v>41365</v>
      </c>
      <c r="I151" s="71">
        <v>42460</v>
      </c>
      <c r="J151" s="5">
        <v>83000</v>
      </c>
      <c r="K151" s="8" t="s">
        <v>1009</v>
      </c>
      <c r="L151" s="4" t="s">
        <v>50</v>
      </c>
      <c r="M151" s="4"/>
      <c r="N151" s="4" t="s">
        <v>9613</v>
      </c>
      <c r="O151" s="4" t="s">
        <v>9620</v>
      </c>
    </row>
    <row r="152" spans="1:15" ht="51" x14ac:dyDescent="0.2">
      <c r="A152" s="7" t="s">
        <v>32</v>
      </c>
      <c r="B152" s="4" t="s">
        <v>2090</v>
      </c>
      <c r="C152" s="4" t="s">
        <v>2091</v>
      </c>
      <c r="D152" s="4" t="s">
        <v>2059</v>
      </c>
      <c r="E152" s="4"/>
      <c r="F152" s="4" t="s">
        <v>2081</v>
      </c>
      <c r="G152" s="4"/>
      <c r="H152" s="71">
        <v>41000</v>
      </c>
      <c r="I152" s="71">
        <v>42094</v>
      </c>
      <c r="J152" s="5">
        <v>91200</v>
      </c>
      <c r="K152" s="8" t="s">
        <v>2092</v>
      </c>
      <c r="L152" s="4" t="s">
        <v>50</v>
      </c>
      <c r="M152" s="4"/>
      <c r="N152" s="4" t="s">
        <v>9613</v>
      </c>
      <c r="O152" s="4" t="s">
        <v>9620</v>
      </c>
    </row>
    <row r="153" spans="1:15" ht="114.75" x14ac:dyDescent="0.2">
      <c r="A153" s="7" t="s">
        <v>32</v>
      </c>
      <c r="B153" s="4" t="s">
        <v>1182</v>
      </c>
      <c r="C153" s="4" t="s">
        <v>1183</v>
      </c>
      <c r="D153" s="4" t="s">
        <v>287</v>
      </c>
      <c r="E153" s="4"/>
      <c r="F153" s="4" t="s">
        <v>1184</v>
      </c>
      <c r="G153" s="4">
        <v>42183677</v>
      </c>
      <c r="H153" s="11">
        <v>2014</v>
      </c>
      <c r="I153" s="11">
        <v>2014</v>
      </c>
      <c r="J153" s="5">
        <v>106800</v>
      </c>
      <c r="K153" s="8" t="s">
        <v>1176</v>
      </c>
      <c r="L153" s="4" t="s">
        <v>52</v>
      </c>
      <c r="M153" s="4" t="s">
        <v>1185</v>
      </c>
      <c r="N153" s="4" t="s">
        <v>9613</v>
      </c>
      <c r="O153" s="4" t="s">
        <v>9634</v>
      </c>
    </row>
    <row r="154" spans="1:15" ht="89.25" x14ac:dyDescent="0.2">
      <c r="A154" s="7" t="s">
        <v>32</v>
      </c>
      <c r="B154" s="4" t="s">
        <v>1186</v>
      </c>
      <c r="C154" s="4" t="s">
        <v>1187</v>
      </c>
      <c r="D154" s="4" t="s">
        <v>287</v>
      </c>
      <c r="E154" s="4"/>
      <c r="F154" s="4" t="s">
        <v>1188</v>
      </c>
      <c r="G154" s="4">
        <v>30416094</v>
      </c>
      <c r="H154" s="11">
        <v>2014</v>
      </c>
      <c r="I154" s="11">
        <v>2014</v>
      </c>
      <c r="J154" s="5">
        <v>198000</v>
      </c>
      <c r="K154" s="8" t="s">
        <v>1176</v>
      </c>
      <c r="L154" s="4" t="s">
        <v>52</v>
      </c>
      <c r="M154" s="4" t="s">
        <v>1189</v>
      </c>
      <c r="N154" s="4" t="s">
        <v>9613</v>
      </c>
      <c r="O154" s="4" t="s">
        <v>9634</v>
      </c>
    </row>
    <row r="155" spans="1:15" ht="63.75" x14ac:dyDescent="0.2">
      <c r="A155" s="7" t="s">
        <v>32</v>
      </c>
      <c r="B155" s="4" t="s">
        <v>1207</v>
      </c>
      <c r="C155" s="4" t="s">
        <v>1208</v>
      </c>
      <c r="D155" s="4" t="s">
        <v>1163</v>
      </c>
      <c r="E155" s="4"/>
      <c r="F155" s="4" t="s">
        <v>1209</v>
      </c>
      <c r="G155" s="4">
        <v>30845572</v>
      </c>
      <c r="H155" s="11">
        <v>2014</v>
      </c>
      <c r="I155" s="11">
        <v>2014</v>
      </c>
      <c r="J155" s="5">
        <v>3500</v>
      </c>
      <c r="K155" s="8" t="s">
        <v>1210</v>
      </c>
      <c r="L155" s="4" t="s">
        <v>52</v>
      </c>
      <c r="M155" s="4" t="s">
        <v>1211</v>
      </c>
      <c r="N155" s="4" t="s">
        <v>9613</v>
      </c>
      <c r="O155" s="4" t="s">
        <v>9634</v>
      </c>
    </row>
    <row r="156" spans="1:15" ht="89.25" x14ac:dyDescent="0.2">
      <c r="A156" s="7" t="s">
        <v>32</v>
      </c>
      <c r="B156" s="4" t="s">
        <v>1216</v>
      </c>
      <c r="C156" s="4" t="s">
        <v>1217</v>
      </c>
      <c r="D156" s="4" t="s">
        <v>287</v>
      </c>
      <c r="E156" s="4"/>
      <c r="F156" s="4" t="s">
        <v>1218</v>
      </c>
      <c r="G156" s="4">
        <v>31753604</v>
      </c>
      <c r="H156" s="11">
        <v>2014</v>
      </c>
      <c r="I156" s="11">
        <v>2014</v>
      </c>
      <c r="J156" s="5">
        <v>2100</v>
      </c>
      <c r="K156" s="8" t="s">
        <v>1219</v>
      </c>
      <c r="L156" s="4" t="s">
        <v>52</v>
      </c>
      <c r="M156" s="4" t="s">
        <v>1220</v>
      </c>
      <c r="N156" s="4" t="s">
        <v>9613</v>
      </c>
      <c r="O156" s="4" t="s">
        <v>9634</v>
      </c>
    </row>
    <row r="157" spans="1:15" ht="102" x14ac:dyDescent="0.2">
      <c r="A157" s="7" t="s">
        <v>32</v>
      </c>
      <c r="B157" s="4" t="s">
        <v>1221</v>
      </c>
      <c r="C157" s="4" t="s">
        <v>1222</v>
      </c>
      <c r="D157" s="4" t="s">
        <v>1163</v>
      </c>
      <c r="E157" s="4"/>
      <c r="F157" s="4" t="s">
        <v>1223</v>
      </c>
      <c r="G157" s="4">
        <v>35919001</v>
      </c>
      <c r="H157" s="11">
        <v>2014</v>
      </c>
      <c r="I157" s="11">
        <v>2014</v>
      </c>
      <c r="J157" s="5">
        <v>9800</v>
      </c>
      <c r="K157" s="8" t="s">
        <v>1224</v>
      </c>
      <c r="L157" s="4" t="s">
        <v>52</v>
      </c>
      <c r="M157" s="4" t="s">
        <v>1225</v>
      </c>
      <c r="N157" s="4" t="s">
        <v>9613</v>
      </c>
      <c r="O157" s="4" t="s">
        <v>9634</v>
      </c>
    </row>
    <row r="158" spans="1:15" ht="127.5" x14ac:dyDescent="0.2">
      <c r="A158" s="7" t="s">
        <v>32</v>
      </c>
      <c r="B158" s="4" t="s">
        <v>1226</v>
      </c>
      <c r="C158" s="4" t="s">
        <v>1227</v>
      </c>
      <c r="D158" s="4" t="s">
        <v>1163</v>
      </c>
      <c r="E158" s="4"/>
      <c r="F158" s="4" t="s">
        <v>1223</v>
      </c>
      <c r="G158" s="4">
        <v>35919001</v>
      </c>
      <c r="H158" s="11">
        <v>2014</v>
      </c>
      <c r="I158" s="11">
        <v>2014</v>
      </c>
      <c r="J158" s="5">
        <v>6600</v>
      </c>
      <c r="K158" s="8" t="s">
        <v>1228</v>
      </c>
      <c r="L158" s="4" t="s">
        <v>52</v>
      </c>
      <c r="M158" s="4" t="s">
        <v>1229</v>
      </c>
      <c r="N158" s="4" t="s">
        <v>9613</v>
      </c>
      <c r="O158" s="4" t="s">
        <v>9634</v>
      </c>
    </row>
    <row r="159" spans="1:15" ht="242.25" x14ac:dyDescent="0.2">
      <c r="A159" s="7" t="s">
        <v>32</v>
      </c>
      <c r="B159" s="4" t="s">
        <v>1261</v>
      </c>
      <c r="C159" s="4" t="s">
        <v>1262</v>
      </c>
      <c r="D159" s="4" t="s">
        <v>287</v>
      </c>
      <c r="E159" s="4"/>
      <c r="F159" s="4" t="s">
        <v>1218</v>
      </c>
      <c r="G159" s="4">
        <v>31753604</v>
      </c>
      <c r="H159" s="11">
        <v>2014</v>
      </c>
      <c r="I159" s="11">
        <v>2014</v>
      </c>
      <c r="J159" s="5">
        <v>1600</v>
      </c>
      <c r="K159" s="8" t="s">
        <v>1237</v>
      </c>
      <c r="L159" s="4" t="s">
        <v>52</v>
      </c>
      <c r="M159" s="4" t="s">
        <v>1263</v>
      </c>
      <c r="N159" s="4" t="s">
        <v>9613</v>
      </c>
      <c r="O159" s="4" t="s">
        <v>9634</v>
      </c>
    </row>
    <row r="160" spans="1:15" ht="395.25" x14ac:dyDescent="0.2">
      <c r="A160" s="7" t="s">
        <v>32</v>
      </c>
      <c r="B160" s="4" t="s">
        <v>1330</v>
      </c>
      <c r="C160" s="4" t="s">
        <v>1331</v>
      </c>
      <c r="D160" s="4" t="s">
        <v>287</v>
      </c>
      <c r="E160" s="4"/>
      <c r="F160" s="4" t="s">
        <v>1332</v>
      </c>
      <c r="G160" s="4">
        <v>156884</v>
      </c>
      <c r="H160" s="11">
        <v>2014</v>
      </c>
      <c r="I160" s="11">
        <v>2014</v>
      </c>
      <c r="J160" s="5">
        <v>22800</v>
      </c>
      <c r="K160" s="8" t="s">
        <v>1333</v>
      </c>
      <c r="L160" s="4" t="s">
        <v>52</v>
      </c>
      <c r="M160" s="4" t="s">
        <v>1334</v>
      </c>
      <c r="N160" s="4" t="s">
        <v>9613</v>
      </c>
      <c r="O160" s="4" t="s">
        <v>9634</v>
      </c>
    </row>
    <row r="161" spans="1:15" ht="165.75" x14ac:dyDescent="0.2">
      <c r="A161" s="7" t="s">
        <v>32</v>
      </c>
      <c r="B161" s="4" t="s">
        <v>1343</v>
      </c>
      <c r="C161" s="4" t="s">
        <v>1344</v>
      </c>
      <c r="D161" s="4" t="s">
        <v>1163</v>
      </c>
      <c r="E161" s="4"/>
      <c r="F161" s="4" t="s">
        <v>763</v>
      </c>
      <c r="G161" s="4">
        <v>166600</v>
      </c>
      <c r="H161" s="11">
        <v>2014</v>
      </c>
      <c r="I161" s="11">
        <v>2014</v>
      </c>
      <c r="J161" s="5">
        <v>900</v>
      </c>
      <c r="K161" s="8" t="s">
        <v>1345</v>
      </c>
      <c r="L161" s="4" t="s">
        <v>52</v>
      </c>
      <c r="M161" s="4" t="s">
        <v>1346</v>
      </c>
      <c r="N161" s="4" t="s">
        <v>9613</v>
      </c>
      <c r="O161" s="4" t="s">
        <v>9634</v>
      </c>
    </row>
    <row r="162" spans="1:15" ht="369.75" x14ac:dyDescent="0.2">
      <c r="A162" s="7" t="s">
        <v>32</v>
      </c>
      <c r="B162" s="4" t="s">
        <v>1347</v>
      </c>
      <c r="C162" s="4" t="s">
        <v>1348</v>
      </c>
      <c r="D162" s="4" t="s">
        <v>287</v>
      </c>
      <c r="E162" s="4"/>
      <c r="F162" s="4" t="s">
        <v>1349</v>
      </c>
      <c r="G162" s="4">
        <v>156850</v>
      </c>
      <c r="H162" s="11">
        <v>2014</v>
      </c>
      <c r="I162" s="11">
        <v>2014</v>
      </c>
      <c r="J162" s="5">
        <v>18400</v>
      </c>
      <c r="K162" s="8" t="s">
        <v>1350</v>
      </c>
      <c r="L162" s="4" t="s">
        <v>52</v>
      </c>
      <c r="M162" s="4" t="s">
        <v>1351</v>
      </c>
      <c r="N162" s="4" t="s">
        <v>9613</v>
      </c>
      <c r="O162" s="4" t="s">
        <v>9634</v>
      </c>
    </row>
    <row r="163" spans="1:15" ht="178.5" x14ac:dyDescent="0.2">
      <c r="A163" s="7" t="s">
        <v>32</v>
      </c>
      <c r="B163" s="4" t="s">
        <v>1352</v>
      </c>
      <c r="C163" s="4" t="s">
        <v>1353</v>
      </c>
      <c r="D163" s="4" t="s">
        <v>1163</v>
      </c>
      <c r="E163" s="4"/>
      <c r="F163" s="4" t="s">
        <v>763</v>
      </c>
      <c r="G163" s="4">
        <v>166600</v>
      </c>
      <c r="H163" s="11">
        <v>2014</v>
      </c>
      <c r="I163" s="11">
        <v>2014</v>
      </c>
      <c r="J163" s="5">
        <v>500</v>
      </c>
      <c r="K163" s="8" t="s">
        <v>1350</v>
      </c>
      <c r="L163" s="4" t="s">
        <v>52</v>
      </c>
      <c r="M163" s="4" t="s">
        <v>1354</v>
      </c>
      <c r="N163" s="4" t="s">
        <v>9613</v>
      </c>
      <c r="O163" s="4" t="s">
        <v>9634</v>
      </c>
    </row>
    <row r="164" spans="1:15" ht="38.25" x14ac:dyDescent="0.2">
      <c r="A164" s="7" t="s">
        <v>32</v>
      </c>
      <c r="B164" s="4" t="s">
        <v>1436</v>
      </c>
      <c r="C164" s="4" t="s">
        <v>1437</v>
      </c>
      <c r="D164" s="4" t="s">
        <v>1361</v>
      </c>
      <c r="E164" s="4"/>
      <c r="F164" s="4" t="s">
        <v>1438</v>
      </c>
      <c r="G164" s="4">
        <v>30844185</v>
      </c>
      <c r="H164" s="11">
        <v>2014</v>
      </c>
      <c r="I164" s="11">
        <v>2014</v>
      </c>
      <c r="J164" s="5">
        <v>9900</v>
      </c>
      <c r="K164" s="8" t="s">
        <v>1439</v>
      </c>
      <c r="L164" s="4" t="s">
        <v>1409</v>
      </c>
      <c r="M164" s="4"/>
      <c r="N164" s="4" t="s">
        <v>9613</v>
      </c>
      <c r="O164" s="4" t="s">
        <v>9634</v>
      </c>
    </row>
    <row r="165" spans="1:15" ht="38.25" x14ac:dyDescent="0.2">
      <c r="A165" s="7" t="s">
        <v>32</v>
      </c>
      <c r="B165" s="4" t="s">
        <v>1440</v>
      </c>
      <c r="C165" s="4" t="s">
        <v>1441</v>
      </c>
      <c r="D165" s="4" t="s">
        <v>1361</v>
      </c>
      <c r="E165" s="4"/>
      <c r="F165" s="4" t="s">
        <v>1438</v>
      </c>
      <c r="G165" s="4">
        <v>30844185</v>
      </c>
      <c r="H165" s="11">
        <v>2014</v>
      </c>
      <c r="I165" s="11">
        <v>2014</v>
      </c>
      <c r="J165" s="5">
        <v>9900</v>
      </c>
      <c r="K165" s="8" t="s">
        <v>1439</v>
      </c>
      <c r="L165" s="4" t="s">
        <v>1409</v>
      </c>
      <c r="M165" s="4"/>
      <c r="N165" s="4" t="s">
        <v>9613</v>
      </c>
      <c r="O165" s="4" t="s">
        <v>9634</v>
      </c>
    </row>
    <row r="166" spans="1:15" ht="25.5" x14ac:dyDescent="0.2">
      <c r="A166" s="7" t="s">
        <v>32</v>
      </c>
      <c r="B166" s="4" t="s">
        <v>1668</v>
      </c>
      <c r="C166" s="4" t="s">
        <v>1669</v>
      </c>
      <c r="D166" s="4" t="s">
        <v>1670</v>
      </c>
      <c r="E166" s="4"/>
      <c r="F166" s="4" t="s">
        <v>1671</v>
      </c>
      <c r="G166" s="4" t="s">
        <v>1672</v>
      </c>
      <c r="H166" s="11">
        <v>2014</v>
      </c>
      <c r="I166" s="11">
        <v>2014</v>
      </c>
      <c r="J166" s="5">
        <v>1000</v>
      </c>
      <c r="K166" s="8" t="s">
        <v>1673</v>
      </c>
      <c r="L166" s="4" t="s">
        <v>53</v>
      </c>
      <c r="M166" s="4"/>
      <c r="N166" s="4" t="s">
        <v>9613</v>
      </c>
      <c r="O166" s="4" t="s">
        <v>9634</v>
      </c>
    </row>
    <row r="167" spans="1:15" ht="25.5" x14ac:dyDescent="0.2">
      <c r="A167" s="7" t="s">
        <v>32</v>
      </c>
      <c r="B167" s="4" t="s">
        <v>1994</v>
      </c>
      <c r="C167" s="4" t="s">
        <v>1995</v>
      </c>
      <c r="D167" s="4" t="s">
        <v>503</v>
      </c>
      <c r="E167" s="4" t="s">
        <v>1996</v>
      </c>
      <c r="F167" s="4" t="s">
        <v>1997</v>
      </c>
      <c r="G167" s="4">
        <v>166537</v>
      </c>
      <c r="H167" s="11">
        <v>2011</v>
      </c>
      <c r="I167" s="11">
        <v>2014</v>
      </c>
      <c r="J167" s="5">
        <v>5900.85</v>
      </c>
      <c r="K167" s="8" t="s">
        <v>1998</v>
      </c>
      <c r="L167" s="4" t="s">
        <v>51</v>
      </c>
      <c r="M167" s="4"/>
      <c r="N167" s="4" t="s">
        <v>9613</v>
      </c>
      <c r="O167" s="4" t="s">
        <v>9634</v>
      </c>
    </row>
    <row r="168" spans="1:15" ht="38.25" x14ac:dyDescent="0.2">
      <c r="A168" s="7" t="s">
        <v>32</v>
      </c>
      <c r="B168" s="4" t="s">
        <v>2011</v>
      </c>
      <c r="C168" s="4" t="s">
        <v>2012</v>
      </c>
      <c r="D168" s="4" t="s">
        <v>2013</v>
      </c>
      <c r="E168" s="4" t="s">
        <v>2014</v>
      </c>
      <c r="F168" s="4" t="s">
        <v>2015</v>
      </c>
      <c r="G168" s="4" t="s">
        <v>2016</v>
      </c>
      <c r="H168" s="11">
        <v>2014</v>
      </c>
      <c r="I168" s="11">
        <v>2014</v>
      </c>
      <c r="J168" s="5">
        <v>8000</v>
      </c>
      <c r="K168" s="8" t="s">
        <v>2010</v>
      </c>
      <c r="L168" s="4" t="s">
        <v>92</v>
      </c>
      <c r="M168" s="4"/>
      <c r="N168" s="4" t="s">
        <v>9613</v>
      </c>
      <c r="O168" s="4" t="s">
        <v>9634</v>
      </c>
    </row>
    <row r="169" spans="1:15" ht="38.25" x14ac:dyDescent="0.2">
      <c r="A169" s="7" t="s">
        <v>32</v>
      </c>
      <c r="B169" s="4" t="s">
        <v>2029</v>
      </c>
      <c r="C169" s="4" t="s">
        <v>2030</v>
      </c>
      <c r="D169" s="4" t="s">
        <v>2031</v>
      </c>
      <c r="E169" s="4" t="s">
        <v>2032</v>
      </c>
      <c r="F169" s="4" t="s">
        <v>2033</v>
      </c>
      <c r="G169" s="4">
        <v>596795</v>
      </c>
      <c r="H169" s="11">
        <v>2011</v>
      </c>
      <c r="I169" s="11">
        <v>2014</v>
      </c>
      <c r="J169" s="5">
        <v>3000</v>
      </c>
      <c r="K169" s="8" t="s">
        <v>1156</v>
      </c>
      <c r="L169" s="4" t="s">
        <v>148</v>
      </c>
      <c r="M169" s="4"/>
      <c r="N169" s="4" t="s">
        <v>9613</v>
      </c>
      <c r="O169" s="4" t="s">
        <v>9634</v>
      </c>
    </row>
    <row r="170" spans="1:15" ht="38.25" x14ac:dyDescent="0.2">
      <c r="A170" s="7" t="s">
        <v>9</v>
      </c>
      <c r="B170" s="4" t="s">
        <v>3163</v>
      </c>
      <c r="C170" s="4" t="s">
        <v>3164</v>
      </c>
      <c r="D170" s="4" t="s">
        <v>940</v>
      </c>
      <c r="E170" s="4" t="s">
        <v>3165</v>
      </c>
      <c r="F170" s="4" t="s">
        <v>3166</v>
      </c>
      <c r="G170" s="4">
        <v>165182</v>
      </c>
      <c r="H170" s="11">
        <v>2014</v>
      </c>
      <c r="I170" s="11">
        <v>2014</v>
      </c>
      <c r="J170" s="5">
        <v>5000</v>
      </c>
      <c r="K170" s="8" t="s">
        <v>3167</v>
      </c>
      <c r="L170" s="4" t="s">
        <v>94</v>
      </c>
      <c r="M170" s="4" t="s">
        <v>3168</v>
      </c>
      <c r="N170" s="4" t="s">
        <v>9613</v>
      </c>
      <c r="O170" s="4"/>
    </row>
    <row r="171" spans="1:15" ht="51" x14ac:dyDescent="0.2">
      <c r="A171" s="7" t="s">
        <v>9</v>
      </c>
      <c r="B171" s="4" t="s">
        <v>3169</v>
      </c>
      <c r="C171" s="4" t="s">
        <v>3170</v>
      </c>
      <c r="D171" s="4" t="s">
        <v>3171</v>
      </c>
      <c r="E171" s="4" t="s">
        <v>3172</v>
      </c>
      <c r="F171" s="4" t="s">
        <v>1125</v>
      </c>
      <c r="G171" s="4">
        <v>164381</v>
      </c>
      <c r="H171" s="11">
        <v>2014</v>
      </c>
      <c r="I171" s="11">
        <v>2014</v>
      </c>
      <c r="J171" s="5">
        <v>95000</v>
      </c>
      <c r="K171" s="8" t="s">
        <v>3173</v>
      </c>
      <c r="L171" s="4" t="s">
        <v>55</v>
      </c>
      <c r="M171" s="4"/>
      <c r="N171" s="4" t="s">
        <v>9613</v>
      </c>
      <c r="O171" s="4"/>
    </row>
    <row r="172" spans="1:15" ht="51" x14ac:dyDescent="0.2">
      <c r="A172" s="7" t="s">
        <v>9</v>
      </c>
      <c r="B172" s="4" t="s">
        <v>3174</v>
      </c>
      <c r="C172" s="4" t="s">
        <v>3175</v>
      </c>
      <c r="D172" s="4" t="s">
        <v>3176</v>
      </c>
      <c r="E172" s="4"/>
      <c r="F172" s="4" t="s">
        <v>3177</v>
      </c>
      <c r="G172" s="4" t="s">
        <v>3178</v>
      </c>
      <c r="H172" s="11">
        <v>2014</v>
      </c>
      <c r="I172" s="11">
        <v>2014</v>
      </c>
      <c r="J172" s="5">
        <v>5000</v>
      </c>
      <c r="K172" s="8" t="s">
        <v>3179</v>
      </c>
      <c r="L172" s="4" t="s">
        <v>138</v>
      </c>
      <c r="M172" s="4"/>
      <c r="N172" s="4" t="s">
        <v>9613</v>
      </c>
      <c r="O172" s="4"/>
    </row>
    <row r="173" spans="1:15" ht="51" x14ac:dyDescent="0.2">
      <c r="A173" s="7" t="s">
        <v>9</v>
      </c>
      <c r="B173" s="4" t="s">
        <v>3174</v>
      </c>
      <c r="C173" s="4" t="s">
        <v>3175</v>
      </c>
      <c r="D173" s="4" t="s">
        <v>3176</v>
      </c>
      <c r="E173" s="4"/>
      <c r="F173" s="4" t="s">
        <v>3177</v>
      </c>
      <c r="G173" s="4" t="s">
        <v>3178</v>
      </c>
      <c r="H173" s="11">
        <v>2014</v>
      </c>
      <c r="I173" s="11">
        <v>2014</v>
      </c>
      <c r="J173" s="5">
        <v>10000</v>
      </c>
      <c r="K173" s="8" t="s">
        <v>3180</v>
      </c>
      <c r="L173" s="4" t="s">
        <v>138</v>
      </c>
      <c r="M173" s="4"/>
      <c r="N173" s="4" t="s">
        <v>9613</v>
      </c>
      <c r="O173" s="4"/>
    </row>
    <row r="174" spans="1:15" ht="25.5" hidden="1" x14ac:dyDescent="0.2">
      <c r="A174" s="7" t="s">
        <v>9</v>
      </c>
      <c r="B174" s="4" t="s">
        <v>3181</v>
      </c>
      <c r="C174" s="4"/>
      <c r="D174" s="4" t="s">
        <v>3182</v>
      </c>
      <c r="E174" s="4"/>
      <c r="F174" s="4" t="s">
        <v>3183</v>
      </c>
      <c r="G174" s="4" t="s">
        <v>3184</v>
      </c>
      <c r="H174" s="11">
        <v>2014</v>
      </c>
      <c r="I174" s="11">
        <v>2014</v>
      </c>
      <c r="J174" s="5">
        <v>7500</v>
      </c>
      <c r="K174" s="8" t="s">
        <v>3185</v>
      </c>
      <c r="L174" s="4" t="s">
        <v>138</v>
      </c>
      <c r="M174" s="4"/>
      <c r="N174" s="4" t="s">
        <v>9591</v>
      </c>
      <c r="O174" s="4" t="s">
        <v>9604</v>
      </c>
    </row>
    <row r="175" spans="1:15" ht="38.25" hidden="1" x14ac:dyDescent="0.2">
      <c r="A175" s="7" t="s">
        <v>9</v>
      </c>
      <c r="B175" s="4" t="s">
        <v>3186</v>
      </c>
      <c r="C175" s="4" t="s">
        <v>3187</v>
      </c>
      <c r="D175" s="4" t="s">
        <v>3188</v>
      </c>
      <c r="E175" s="4" t="s">
        <v>3189</v>
      </c>
      <c r="F175" s="4" t="s">
        <v>3190</v>
      </c>
      <c r="G175" s="4">
        <v>397610</v>
      </c>
      <c r="H175" s="11">
        <v>2010</v>
      </c>
      <c r="I175" s="11">
        <v>2013</v>
      </c>
      <c r="J175" s="5">
        <v>39119</v>
      </c>
      <c r="K175" s="8" t="s">
        <v>3191</v>
      </c>
      <c r="L175" s="4" t="s">
        <v>54</v>
      </c>
      <c r="M175" s="4"/>
      <c r="N175" s="4" t="s">
        <v>9591</v>
      </c>
      <c r="O175" s="4" t="s">
        <v>9593</v>
      </c>
    </row>
    <row r="176" spans="1:15" ht="38.25" hidden="1" x14ac:dyDescent="0.2">
      <c r="A176" s="7" t="s">
        <v>9</v>
      </c>
      <c r="B176" s="4" t="s">
        <v>3192</v>
      </c>
      <c r="C176" s="4" t="s">
        <v>3193</v>
      </c>
      <c r="D176" s="4" t="s">
        <v>3188</v>
      </c>
      <c r="E176" s="4" t="s">
        <v>3189</v>
      </c>
      <c r="F176" s="4" t="s">
        <v>3190</v>
      </c>
      <c r="G176" s="4">
        <v>397610</v>
      </c>
      <c r="H176" s="11">
        <v>2010</v>
      </c>
      <c r="I176" s="11">
        <v>2014</v>
      </c>
      <c r="J176" s="5">
        <v>96879</v>
      </c>
      <c r="K176" s="8" t="s">
        <v>3194</v>
      </c>
      <c r="L176" s="4" t="s">
        <v>54</v>
      </c>
      <c r="M176" s="4"/>
      <c r="N176" s="4" t="s">
        <v>9591</v>
      </c>
      <c r="O176" s="4" t="s">
        <v>9593</v>
      </c>
    </row>
    <row r="177" spans="1:15" ht="38.25" hidden="1" x14ac:dyDescent="0.2">
      <c r="A177" s="7" t="s">
        <v>9</v>
      </c>
      <c r="B177" s="4" t="s">
        <v>3195</v>
      </c>
      <c r="C177" s="4" t="s">
        <v>3196</v>
      </c>
      <c r="D177" s="4" t="s">
        <v>3188</v>
      </c>
      <c r="E177" s="4" t="s">
        <v>3189</v>
      </c>
      <c r="F177" s="4" t="s">
        <v>3190</v>
      </c>
      <c r="G177" s="4">
        <v>397610</v>
      </c>
      <c r="H177" s="11">
        <v>2010</v>
      </c>
      <c r="I177" s="11">
        <v>2014</v>
      </c>
      <c r="J177" s="5">
        <v>25021</v>
      </c>
      <c r="K177" s="8" t="s">
        <v>3197</v>
      </c>
      <c r="L177" s="4" t="s">
        <v>23</v>
      </c>
      <c r="M177" s="4"/>
      <c r="N177" s="4" t="s">
        <v>9591</v>
      </c>
      <c r="O177" s="4" t="s">
        <v>9593</v>
      </c>
    </row>
    <row r="178" spans="1:15" ht="38.25" hidden="1" x14ac:dyDescent="0.2">
      <c r="A178" s="7" t="s">
        <v>9</v>
      </c>
      <c r="B178" s="4" t="s">
        <v>3195</v>
      </c>
      <c r="C178" s="4" t="s">
        <v>3196</v>
      </c>
      <c r="D178" s="4" t="s">
        <v>3188</v>
      </c>
      <c r="E178" s="4" t="s">
        <v>3189</v>
      </c>
      <c r="F178" s="4" t="s">
        <v>3190</v>
      </c>
      <c r="G178" s="4">
        <v>397610</v>
      </c>
      <c r="H178" s="11">
        <v>2010</v>
      </c>
      <c r="I178" s="11">
        <v>2014</v>
      </c>
      <c r="J178" s="5">
        <v>4992</v>
      </c>
      <c r="K178" s="8" t="s">
        <v>3198</v>
      </c>
      <c r="L178" s="4" t="s">
        <v>23</v>
      </c>
      <c r="M178" s="4"/>
      <c r="N178" s="4" t="s">
        <v>9591</v>
      </c>
      <c r="O178" s="4" t="s">
        <v>9593</v>
      </c>
    </row>
    <row r="179" spans="1:15" ht="38.25" hidden="1" x14ac:dyDescent="0.2">
      <c r="A179" s="7" t="s">
        <v>9</v>
      </c>
      <c r="B179" s="4" t="s">
        <v>3199</v>
      </c>
      <c r="C179" s="4" t="s">
        <v>3200</v>
      </c>
      <c r="D179" s="4" t="s">
        <v>3188</v>
      </c>
      <c r="E179" s="4" t="s">
        <v>3201</v>
      </c>
      <c r="F179" s="4" t="s">
        <v>3190</v>
      </c>
      <c r="G179" s="4">
        <v>397610</v>
      </c>
      <c r="H179" s="11">
        <v>2011</v>
      </c>
      <c r="I179" s="11">
        <v>2015</v>
      </c>
      <c r="J179" s="5">
        <v>448611</v>
      </c>
      <c r="K179" s="8" t="s">
        <v>3197</v>
      </c>
      <c r="L179" s="4" t="s">
        <v>23</v>
      </c>
      <c r="M179" s="4"/>
      <c r="N179" s="4" t="s">
        <v>9591</v>
      </c>
      <c r="O179" s="4" t="s">
        <v>9593</v>
      </c>
    </row>
    <row r="180" spans="1:15" ht="25.5" hidden="1" x14ac:dyDescent="0.2">
      <c r="A180" s="7" t="s">
        <v>9</v>
      </c>
      <c r="B180" s="4" t="s">
        <v>3202</v>
      </c>
      <c r="C180" s="4" t="s">
        <v>3203</v>
      </c>
      <c r="D180" s="4" t="s">
        <v>3188</v>
      </c>
      <c r="E180" s="4" t="s">
        <v>3204</v>
      </c>
      <c r="F180" s="4" t="s">
        <v>3190</v>
      </c>
      <c r="G180" s="4">
        <v>397610</v>
      </c>
      <c r="H180" s="11">
        <v>2011</v>
      </c>
      <c r="I180" s="11">
        <v>2014</v>
      </c>
      <c r="J180" s="5">
        <v>40596</v>
      </c>
      <c r="K180" s="8" t="s">
        <v>3205</v>
      </c>
      <c r="L180" s="4" t="s">
        <v>23</v>
      </c>
      <c r="M180" s="4"/>
      <c r="N180" s="4" t="s">
        <v>9591</v>
      </c>
      <c r="O180" s="4" t="s">
        <v>9593</v>
      </c>
    </row>
    <row r="181" spans="1:15" ht="25.5" hidden="1" x14ac:dyDescent="0.2">
      <c r="A181" s="7" t="s">
        <v>9</v>
      </c>
      <c r="B181" s="4" t="s">
        <v>3206</v>
      </c>
      <c r="C181" s="4" t="s">
        <v>3207</v>
      </c>
      <c r="D181" s="4" t="s">
        <v>3188</v>
      </c>
      <c r="E181" s="4" t="s">
        <v>3208</v>
      </c>
      <c r="F181" s="4" t="s">
        <v>3190</v>
      </c>
      <c r="G181" s="4">
        <v>397610</v>
      </c>
      <c r="H181" s="11">
        <v>2013</v>
      </c>
      <c r="I181" s="11">
        <v>2015</v>
      </c>
      <c r="J181" s="5">
        <v>7112</v>
      </c>
      <c r="K181" s="8" t="s">
        <v>3209</v>
      </c>
      <c r="L181" s="4" t="s">
        <v>23</v>
      </c>
      <c r="M181" s="4"/>
      <c r="N181" s="4" t="s">
        <v>9591</v>
      </c>
      <c r="O181" s="4" t="s">
        <v>9593</v>
      </c>
    </row>
    <row r="182" spans="1:15" ht="25.5" hidden="1" x14ac:dyDescent="0.2">
      <c r="A182" s="7" t="s">
        <v>9</v>
      </c>
      <c r="B182" s="4" t="s">
        <v>3210</v>
      </c>
      <c r="C182" s="4" t="s">
        <v>3211</v>
      </c>
      <c r="D182" s="4" t="s">
        <v>3188</v>
      </c>
      <c r="E182" s="4" t="s">
        <v>3208</v>
      </c>
      <c r="F182" s="4" t="s">
        <v>3190</v>
      </c>
      <c r="G182" s="4">
        <v>397610</v>
      </c>
      <c r="H182" s="11">
        <v>2013</v>
      </c>
      <c r="I182" s="11">
        <v>2015</v>
      </c>
      <c r="J182" s="5">
        <v>53249</v>
      </c>
      <c r="K182" s="8" t="s">
        <v>3212</v>
      </c>
      <c r="L182" s="4" t="s">
        <v>23</v>
      </c>
      <c r="M182" s="4"/>
      <c r="N182" s="4" t="s">
        <v>9591</v>
      </c>
      <c r="O182" s="4" t="s">
        <v>9593</v>
      </c>
    </row>
    <row r="183" spans="1:15" ht="25.5" hidden="1" x14ac:dyDescent="0.2">
      <c r="A183" s="7" t="s">
        <v>9</v>
      </c>
      <c r="B183" s="4" t="s">
        <v>3213</v>
      </c>
      <c r="C183" s="4" t="s">
        <v>3214</v>
      </c>
      <c r="D183" s="4" t="s">
        <v>3188</v>
      </c>
      <c r="E183" s="4" t="s">
        <v>3208</v>
      </c>
      <c r="F183" s="4" t="s">
        <v>3190</v>
      </c>
      <c r="G183" s="4">
        <v>397610</v>
      </c>
      <c r="H183" s="11">
        <v>2013</v>
      </c>
      <c r="I183" s="11">
        <v>2015</v>
      </c>
      <c r="J183" s="5">
        <v>6717</v>
      </c>
      <c r="K183" s="8" t="s">
        <v>3215</v>
      </c>
      <c r="L183" s="4" t="s">
        <v>23</v>
      </c>
      <c r="M183" s="4"/>
      <c r="N183" s="4" t="s">
        <v>9591</v>
      </c>
      <c r="O183" s="4" t="s">
        <v>9593</v>
      </c>
    </row>
    <row r="184" spans="1:15" ht="25.5" hidden="1" x14ac:dyDescent="0.2">
      <c r="A184" s="7" t="s">
        <v>9</v>
      </c>
      <c r="B184" s="4" t="s">
        <v>3216</v>
      </c>
      <c r="C184" s="4" t="s">
        <v>3217</v>
      </c>
      <c r="D184" s="4" t="s">
        <v>3188</v>
      </c>
      <c r="E184" s="4" t="s">
        <v>3208</v>
      </c>
      <c r="F184" s="4" t="s">
        <v>3190</v>
      </c>
      <c r="G184" s="4">
        <v>397610</v>
      </c>
      <c r="H184" s="11">
        <v>2010</v>
      </c>
      <c r="I184" s="11">
        <v>2013</v>
      </c>
      <c r="J184" s="5">
        <v>19789</v>
      </c>
      <c r="K184" s="8" t="s">
        <v>3218</v>
      </c>
      <c r="L184" s="4" t="s">
        <v>23</v>
      </c>
      <c r="M184" s="4"/>
      <c r="N184" s="4" t="s">
        <v>9591</v>
      </c>
      <c r="O184" s="4" t="s">
        <v>9593</v>
      </c>
    </row>
    <row r="185" spans="1:15" ht="25.5" hidden="1" x14ac:dyDescent="0.2">
      <c r="A185" s="7" t="s">
        <v>9</v>
      </c>
      <c r="B185" s="4" t="s">
        <v>3219</v>
      </c>
      <c r="C185" s="4" t="s">
        <v>3220</v>
      </c>
      <c r="D185" s="4" t="s">
        <v>3188</v>
      </c>
      <c r="E185" s="4" t="s">
        <v>3208</v>
      </c>
      <c r="F185" s="4" t="s">
        <v>3190</v>
      </c>
      <c r="G185" s="4">
        <v>397610</v>
      </c>
      <c r="H185" s="11">
        <v>2012</v>
      </c>
      <c r="I185" s="11">
        <v>2015</v>
      </c>
      <c r="J185" s="5">
        <v>5724</v>
      </c>
      <c r="K185" s="8" t="s">
        <v>3218</v>
      </c>
      <c r="L185" s="4" t="s">
        <v>23</v>
      </c>
      <c r="M185" s="4"/>
      <c r="N185" s="4" t="s">
        <v>9591</v>
      </c>
      <c r="O185" s="4" t="s">
        <v>9593</v>
      </c>
    </row>
    <row r="186" spans="1:15" ht="51" x14ac:dyDescent="0.2">
      <c r="A186" s="7" t="s">
        <v>9</v>
      </c>
      <c r="B186" s="4" t="s">
        <v>3559</v>
      </c>
      <c r="C186" s="4" t="s">
        <v>3597</v>
      </c>
      <c r="D186" s="4" t="s">
        <v>1163</v>
      </c>
      <c r="E186" s="4"/>
      <c r="F186" s="4" t="s">
        <v>3598</v>
      </c>
      <c r="G186" s="4">
        <v>31364501</v>
      </c>
      <c r="H186" s="11">
        <v>2014</v>
      </c>
      <c r="I186" s="11">
        <v>2014</v>
      </c>
      <c r="J186" s="5">
        <v>9850</v>
      </c>
      <c r="K186" s="8" t="s">
        <v>3599</v>
      </c>
      <c r="L186" s="4" t="s">
        <v>36</v>
      </c>
      <c r="M186" s="4"/>
      <c r="N186" s="4" t="s">
        <v>9613</v>
      </c>
      <c r="O186" s="4" t="s">
        <v>9634</v>
      </c>
    </row>
    <row r="187" spans="1:15" ht="51" x14ac:dyDescent="0.2">
      <c r="A187" s="7" t="s">
        <v>9</v>
      </c>
      <c r="B187" s="4" t="s">
        <v>3601</v>
      </c>
      <c r="C187" s="4" t="s">
        <v>3602</v>
      </c>
      <c r="D187" s="4" t="s">
        <v>1163</v>
      </c>
      <c r="E187" s="4"/>
      <c r="F187" s="4" t="s">
        <v>3603</v>
      </c>
      <c r="G187" s="4" t="s">
        <v>3604</v>
      </c>
      <c r="H187" s="11">
        <v>2014</v>
      </c>
      <c r="I187" s="11">
        <v>2014</v>
      </c>
      <c r="J187" s="5">
        <v>176500</v>
      </c>
      <c r="K187" s="8" t="s">
        <v>3550</v>
      </c>
      <c r="L187" s="4" t="s">
        <v>36</v>
      </c>
      <c r="M187" s="4"/>
      <c r="N187" s="4" t="s">
        <v>9613</v>
      </c>
      <c r="O187" s="4" t="s">
        <v>9634</v>
      </c>
    </row>
    <row r="188" spans="1:15" ht="51" x14ac:dyDescent="0.2">
      <c r="A188" s="7" t="s">
        <v>10</v>
      </c>
      <c r="B188" s="4" t="s">
        <v>5932</v>
      </c>
      <c r="C188" s="4" t="s">
        <v>5933</v>
      </c>
      <c r="D188" s="4"/>
      <c r="E188" s="4" t="s">
        <v>5934</v>
      </c>
      <c r="F188" s="4" t="s">
        <v>1125</v>
      </c>
      <c r="G188" s="4" t="s">
        <v>5935</v>
      </c>
      <c r="H188" s="11">
        <v>2012</v>
      </c>
      <c r="I188" s="11">
        <v>2016</v>
      </c>
      <c r="J188" s="5">
        <v>8350</v>
      </c>
      <c r="K188" s="8" t="s">
        <v>5936</v>
      </c>
      <c r="L188" s="4" t="s">
        <v>139</v>
      </c>
      <c r="M188" s="4"/>
      <c r="N188" s="4" t="s">
        <v>9613</v>
      </c>
      <c r="O188" s="4"/>
    </row>
    <row r="189" spans="1:15" ht="38.25" x14ac:dyDescent="0.2">
      <c r="A189" s="7" t="s">
        <v>10</v>
      </c>
      <c r="B189" s="4" t="s">
        <v>5937</v>
      </c>
      <c r="C189" s="4" t="s">
        <v>5938</v>
      </c>
      <c r="D189" s="4"/>
      <c r="E189" s="4" t="s">
        <v>5939</v>
      </c>
      <c r="F189" s="4" t="s">
        <v>1125</v>
      </c>
      <c r="G189" s="4" t="s">
        <v>5935</v>
      </c>
      <c r="H189" s="11">
        <v>2013</v>
      </c>
      <c r="I189" s="11">
        <v>2016</v>
      </c>
      <c r="J189" s="5">
        <v>40000</v>
      </c>
      <c r="K189" s="8" t="s">
        <v>5940</v>
      </c>
      <c r="L189" s="4" t="s">
        <v>139</v>
      </c>
      <c r="M189" s="4"/>
      <c r="N189" s="4" t="s">
        <v>9613</v>
      </c>
      <c r="O189" s="4"/>
    </row>
    <row r="190" spans="1:15" ht="51" x14ac:dyDescent="0.2">
      <c r="A190" s="7" t="s">
        <v>10</v>
      </c>
      <c r="B190" s="4" t="s">
        <v>5941</v>
      </c>
      <c r="C190" s="4">
        <v>2013002671</v>
      </c>
      <c r="D190" s="4" t="s">
        <v>5942</v>
      </c>
      <c r="E190" s="4" t="s">
        <v>5943</v>
      </c>
      <c r="F190" s="4" t="s">
        <v>5944</v>
      </c>
      <c r="G190" s="4" t="s">
        <v>5945</v>
      </c>
      <c r="H190" s="11">
        <v>2013</v>
      </c>
      <c r="I190" s="11">
        <v>2014</v>
      </c>
      <c r="J190" s="5">
        <v>16680</v>
      </c>
      <c r="K190" s="8" t="s">
        <v>5946</v>
      </c>
      <c r="L190" s="4" t="s">
        <v>139</v>
      </c>
      <c r="M190" s="4"/>
      <c r="N190" s="4" t="s">
        <v>9613</v>
      </c>
      <c r="O190" s="4"/>
    </row>
    <row r="191" spans="1:15" ht="102" hidden="1" x14ac:dyDescent="0.2">
      <c r="A191" s="7" t="s">
        <v>10</v>
      </c>
      <c r="B191" s="4" t="s">
        <v>5947</v>
      </c>
      <c r="C191" s="4" t="s">
        <v>5948</v>
      </c>
      <c r="D191" s="4" t="s">
        <v>5949</v>
      </c>
      <c r="E191" s="4" t="s">
        <v>5950</v>
      </c>
      <c r="F191" s="4" t="s">
        <v>5951</v>
      </c>
      <c r="G191" s="4" t="s">
        <v>5952</v>
      </c>
      <c r="H191" s="11">
        <v>2013</v>
      </c>
      <c r="I191" s="11">
        <v>2014</v>
      </c>
      <c r="J191" s="5">
        <v>24800</v>
      </c>
      <c r="K191" s="8" t="s">
        <v>5946</v>
      </c>
      <c r="L191" s="4" t="s">
        <v>139</v>
      </c>
      <c r="M191" s="4"/>
      <c r="N191" s="4" t="s">
        <v>9591</v>
      </c>
      <c r="O191" s="4" t="s">
        <v>9615</v>
      </c>
    </row>
    <row r="192" spans="1:15" ht="51" x14ac:dyDescent="0.2">
      <c r="A192" s="7" t="s">
        <v>10</v>
      </c>
      <c r="B192" s="4" t="s">
        <v>5953</v>
      </c>
      <c r="C192" s="4" t="s">
        <v>5954</v>
      </c>
      <c r="D192" s="4" t="s">
        <v>5955</v>
      </c>
      <c r="E192" s="4" t="s">
        <v>5956</v>
      </c>
      <c r="F192" s="4" t="s">
        <v>5957</v>
      </c>
      <c r="G192" s="4" t="s">
        <v>5958</v>
      </c>
      <c r="H192" s="11">
        <v>2013</v>
      </c>
      <c r="I192" s="11">
        <v>2013</v>
      </c>
      <c r="J192" s="5">
        <v>7252</v>
      </c>
      <c r="K192" s="8" t="s">
        <v>5959</v>
      </c>
      <c r="L192" s="4" t="s">
        <v>139</v>
      </c>
      <c r="M192" s="4"/>
      <c r="N192" s="4" t="s">
        <v>9613</v>
      </c>
      <c r="O192" s="4"/>
    </row>
    <row r="193" spans="1:15" ht="51" x14ac:dyDescent="0.2">
      <c r="A193" s="7" t="s">
        <v>10</v>
      </c>
      <c r="B193" s="4" t="s">
        <v>5960</v>
      </c>
      <c r="C193" s="4" t="s">
        <v>5961</v>
      </c>
      <c r="D193" s="4" t="s">
        <v>5962</v>
      </c>
      <c r="E193" s="4" t="s">
        <v>5963</v>
      </c>
      <c r="F193" s="4" t="s">
        <v>1125</v>
      </c>
      <c r="G193" s="4">
        <v>164381</v>
      </c>
      <c r="H193" s="11">
        <v>2013</v>
      </c>
      <c r="I193" s="11">
        <v>2016</v>
      </c>
      <c r="J193" s="5">
        <v>38688</v>
      </c>
      <c r="K193" s="8" t="s">
        <v>5964</v>
      </c>
      <c r="L193" s="4" t="s">
        <v>96</v>
      </c>
      <c r="M193" s="4"/>
      <c r="N193" s="4" t="s">
        <v>9613</v>
      </c>
      <c r="O193" s="4"/>
    </row>
    <row r="194" spans="1:15" ht="25.5" x14ac:dyDescent="0.2">
      <c r="A194" s="7" t="s">
        <v>10</v>
      </c>
      <c r="B194" s="4" t="s">
        <v>5965</v>
      </c>
      <c r="C194" s="4" t="s">
        <v>5966</v>
      </c>
      <c r="D194" s="4"/>
      <c r="E194" s="4" t="s">
        <v>5967</v>
      </c>
      <c r="F194" s="4" t="s">
        <v>1125</v>
      </c>
      <c r="G194" s="4">
        <v>164381</v>
      </c>
      <c r="H194" s="11">
        <v>2014</v>
      </c>
      <c r="I194" s="11">
        <v>2015</v>
      </c>
      <c r="J194" s="5">
        <v>5300</v>
      </c>
      <c r="K194" s="8" t="s">
        <v>5968</v>
      </c>
      <c r="L194" s="4" t="s">
        <v>96</v>
      </c>
      <c r="M194" s="4"/>
      <c r="N194" s="4" t="s">
        <v>9613</v>
      </c>
      <c r="O194" s="4"/>
    </row>
    <row r="195" spans="1:15" ht="25.5" x14ac:dyDescent="0.2">
      <c r="A195" s="7" t="s">
        <v>10</v>
      </c>
      <c r="B195" s="4" t="s">
        <v>5969</v>
      </c>
      <c r="C195" s="4" t="s">
        <v>5970</v>
      </c>
      <c r="D195" s="4" t="s">
        <v>5971</v>
      </c>
      <c r="E195" s="4"/>
      <c r="F195" s="4" t="s">
        <v>1125</v>
      </c>
      <c r="G195" s="4">
        <v>164381</v>
      </c>
      <c r="H195" s="11">
        <v>2013</v>
      </c>
      <c r="I195" s="11">
        <v>2015</v>
      </c>
      <c r="J195" s="5">
        <v>29900</v>
      </c>
      <c r="K195" s="8" t="s">
        <v>5972</v>
      </c>
      <c r="L195" s="4" t="s">
        <v>96</v>
      </c>
      <c r="M195" s="4"/>
      <c r="N195" s="4" t="s">
        <v>9613</v>
      </c>
      <c r="O195" s="4"/>
    </row>
    <row r="196" spans="1:15" ht="63.75" x14ac:dyDescent="0.2">
      <c r="A196" s="7" t="s">
        <v>10</v>
      </c>
      <c r="B196" s="4" t="s">
        <v>5973</v>
      </c>
      <c r="C196" s="4" t="s">
        <v>5974</v>
      </c>
      <c r="D196" s="4" t="s">
        <v>5975</v>
      </c>
      <c r="E196" s="4"/>
      <c r="F196" s="4" t="s">
        <v>5976</v>
      </c>
      <c r="G196" s="4">
        <v>31364501</v>
      </c>
      <c r="H196" s="11">
        <v>2014</v>
      </c>
      <c r="I196" s="11">
        <v>2014</v>
      </c>
      <c r="J196" s="5">
        <v>10410</v>
      </c>
      <c r="K196" s="8" t="s">
        <v>5977</v>
      </c>
      <c r="L196" s="4" t="s">
        <v>37</v>
      </c>
      <c r="M196" s="4"/>
      <c r="N196" s="4" t="s">
        <v>9613</v>
      </c>
      <c r="O196" s="4"/>
    </row>
    <row r="197" spans="1:15" ht="38.25" x14ac:dyDescent="0.2">
      <c r="A197" s="7" t="s">
        <v>10</v>
      </c>
      <c r="B197" s="4" t="s">
        <v>5978</v>
      </c>
      <c r="C197" s="4" t="s">
        <v>5979</v>
      </c>
      <c r="D197" s="4" t="s">
        <v>5980</v>
      </c>
      <c r="E197" s="4"/>
      <c r="F197" s="4" t="s">
        <v>5981</v>
      </c>
      <c r="G197" s="4" t="s">
        <v>5982</v>
      </c>
      <c r="H197" s="11">
        <v>2014</v>
      </c>
      <c r="I197" s="11">
        <v>2014</v>
      </c>
      <c r="J197" s="5">
        <v>19990</v>
      </c>
      <c r="K197" s="8" t="s">
        <v>5983</v>
      </c>
      <c r="L197" s="4" t="s">
        <v>37</v>
      </c>
      <c r="M197" s="4"/>
      <c r="N197" s="4" t="s">
        <v>9613</v>
      </c>
      <c r="O197" s="4"/>
    </row>
    <row r="198" spans="1:15" ht="38.25" x14ac:dyDescent="0.2">
      <c r="A198" s="7" t="s">
        <v>10</v>
      </c>
      <c r="B198" s="4" t="s">
        <v>5984</v>
      </c>
      <c r="C198" s="4" t="s">
        <v>5985</v>
      </c>
      <c r="D198" s="4" t="s">
        <v>5980</v>
      </c>
      <c r="E198" s="4"/>
      <c r="F198" s="4" t="s">
        <v>5981</v>
      </c>
      <c r="G198" s="4" t="s">
        <v>5982</v>
      </c>
      <c r="H198" s="11">
        <v>2014</v>
      </c>
      <c r="I198" s="11">
        <v>2014</v>
      </c>
      <c r="J198" s="5">
        <v>18678</v>
      </c>
      <c r="K198" s="8" t="s">
        <v>5986</v>
      </c>
      <c r="L198" s="4" t="s">
        <v>37</v>
      </c>
      <c r="M198" s="4"/>
      <c r="N198" s="4" t="s">
        <v>9613</v>
      </c>
      <c r="O198" s="4"/>
    </row>
    <row r="199" spans="1:15" ht="38.25" x14ac:dyDescent="0.2">
      <c r="A199" s="7" t="s">
        <v>10</v>
      </c>
      <c r="B199" s="4" t="s">
        <v>5987</v>
      </c>
      <c r="C199" s="4" t="s">
        <v>5988</v>
      </c>
      <c r="D199" s="4" t="s">
        <v>5989</v>
      </c>
      <c r="E199" s="4" t="s">
        <v>5990</v>
      </c>
      <c r="F199" s="4" t="s">
        <v>4316</v>
      </c>
      <c r="G199" s="4"/>
      <c r="H199" s="11">
        <v>2013</v>
      </c>
      <c r="I199" s="11">
        <v>2016</v>
      </c>
      <c r="J199" s="5">
        <v>36500</v>
      </c>
      <c r="K199" s="8" t="s">
        <v>5991</v>
      </c>
      <c r="L199" s="4" t="s">
        <v>38</v>
      </c>
      <c r="M199" s="4" t="s">
        <v>5992</v>
      </c>
      <c r="N199" s="4" t="s">
        <v>9613</v>
      </c>
      <c r="O199" s="4"/>
    </row>
    <row r="200" spans="1:15" ht="38.25" x14ac:dyDescent="0.2">
      <c r="A200" s="7" t="s">
        <v>10</v>
      </c>
      <c r="B200" s="4" t="s">
        <v>5993</v>
      </c>
      <c r="C200" s="4" t="s">
        <v>5994</v>
      </c>
      <c r="D200" s="4" t="s">
        <v>5989</v>
      </c>
      <c r="E200" s="4" t="s">
        <v>5990</v>
      </c>
      <c r="F200" s="4" t="s">
        <v>4316</v>
      </c>
      <c r="G200" s="4"/>
      <c r="H200" s="11">
        <v>2013</v>
      </c>
      <c r="I200" s="11">
        <v>2016</v>
      </c>
      <c r="J200" s="5">
        <v>100900</v>
      </c>
      <c r="K200" s="8" t="s">
        <v>5991</v>
      </c>
      <c r="L200" s="4" t="s">
        <v>38</v>
      </c>
      <c r="M200" s="4" t="s">
        <v>5995</v>
      </c>
      <c r="N200" s="4" t="s">
        <v>9613</v>
      </c>
      <c r="O200" s="4"/>
    </row>
    <row r="201" spans="1:15" ht="25.5" x14ac:dyDescent="0.2">
      <c r="A201" s="7" t="s">
        <v>10</v>
      </c>
      <c r="B201" s="4" t="s">
        <v>6120</v>
      </c>
      <c r="C201" s="4" t="s">
        <v>6121</v>
      </c>
      <c r="D201" s="4" t="s">
        <v>2879</v>
      </c>
      <c r="E201" s="4"/>
      <c r="F201" s="4" t="s">
        <v>2879</v>
      </c>
      <c r="G201" s="4">
        <v>31364501</v>
      </c>
      <c r="H201" s="11">
        <v>2013</v>
      </c>
      <c r="I201" s="11">
        <v>2014</v>
      </c>
      <c r="J201" s="5">
        <v>45000</v>
      </c>
      <c r="K201" s="8" t="s">
        <v>6122</v>
      </c>
      <c r="L201" s="4" t="s">
        <v>0</v>
      </c>
      <c r="M201" s="4"/>
      <c r="N201" s="4" t="s">
        <v>9613</v>
      </c>
      <c r="O201" s="4" t="s">
        <v>9634</v>
      </c>
    </row>
    <row r="202" spans="1:15" ht="38.25" x14ac:dyDescent="0.2">
      <c r="A202" s="7" t="s">
        <v>10</v>
      </c>
      <c r="B202" s="4" t="s">
        <v>6147</v>
      </c>
      <c r="C202" s="4" t="s">
        <v>6148</v>
      </c>
      <c r="D202" s="4" t="s">
        <v>6139</v>
      </c>
      <c r="E202" s="4"/>
      <c r="F202" s="4" t="s">
        <v>6149</v>
      </c>
      <c r="G202" s="4">
        <v>35919001</v>
      </c>
      <c r="H202" s="11">
        <v>2013</v>
      </c>
      <c r="I202" s="11">
        <v>2014</v>
      </c>
      <c r="J202" s="5">
        <v>20280</v>
      </c>
      <c r="K202" s="8" t="s">
        <v>6150</v>
      </c>
      <c r="L202" s="4" t="s">
        <v>123</v>
      </c>
      <c r="M202" s="4" t="s">
        <v>6142</v>
      </c>
      <c r="N202" s="4" t="s">
        <v>9613</v>
      </c>
      <c r="O202" s="4" t="s">
        <v>9634</v>
      </c>
    </row>
    <row r="203" spans="1:15" ht="63.75" x14ac:dyDescent="0.2">
      <c r="A203" s="7" t="s">
        <v>12</v>
      </c>
      <c r="B203" s="4" t="s">
        <v>277</v>
      </c>
      <c r="C203" s="4" t="s">
        <v>278</v>
      </c>
      <c r="D203" s="4" t="s">
        <v>279</v>
      </c>
      <c r="E203" s="4" t="s">
        <v>280</v>
      </c>
      <c r="F203" s="4" t="s">
        <v>281</v>
      </c>
      <c r="G203" s="4">
        <v>30416094</v>
      </c>
      <c r="H203" s="11">
        <v>2013</v>
      </c>
      <c r="I203" s="11">
        <v>2014</v>
      </c>
      <c r="J203" s="5">
        <v>9396</v>
      </c>
      <c r="K203" s="8" t="s">
        <v>282</v>
      </c>
      <c r="L203" s="4" t="s">
        <v>56</v>
      </c>
      <c r="M203" s="4"/>
      <c r="N203" s="4" t="s">
        <v>9613</v>
      </c>
      <c r="O203" s="4"/>
    </row>
    <row r="204" spans="1:15" ht="38.25" x14ac:dyDescent="0.2">
      <c r="A204" s="7" t="s">
        <v>12</v>
      </c>
      <c r="B204" s="4" t="s">
        <v>293</v>
      </c>
      <c r="C204" s="4" t="s">
        <v>294</v>
      </c>
      <c r="D204" s="4" t="s">
        <v>283</v>
      </c>
      <c r="E204" s="4" t="s">
        <v>283</v>
      </c>
      <c r="F204" s="4" t="s">
        <v>283</v>
      </c>
      <c r="G204" s="4">
        <v>603481</v>
      </c>
      <c r="H204" s="11">
        <v>2013</v>
      </c>
      <c r="I204" s="11">
        <v>2014</v>
      </c>
      <c r="J204" s="5">
        <v>9480</v>
      </c>
      <c r="K204" s="8" t="s">
        <v>285</v>
      </c>
      <c r="L204" s="4" t="s">
        <v>56</v>
      </c>
      <c r="M204" s="4"/>
      <c r="N204" s="4" t="s">
        <v>9613</v>
      </c>
      <c r="O204" s="4" t="s">
        <v>9634</v>
      </c>
    </row>
    <row r="205" spans="1:15" ht="38.25" hidden="1" x14ac:dyDescent="0.2">
      <c r="A205" s="7" t="s">
        <v>13</v>
      </c>
      <c r="B205" s="4" t="s">
        <v>733</v>
      </c>
      <c r="C205" s="4" t="s">
        <v>734</v>
      </c>
      <c r="D205" s="4" t="s">
        <v>735</v>
      </c>
      <c r="E205" s="4" t="s">
        <v>736</v>
      </c>
      <c r="F205" s="4" t="s">
        <v>34</v>
      </c>
      <c r="G205" s="4">
        <v>397865</v>
      </c>
      <c r="H205" s="11" t="s">
        <v>737</v>
      </c>
      <c r="I205" s="11" t="s">
        <v>738</v>
      </c>
      <c r="J205" s="5">
        <v>16457</v>
      </c>
      <c r="K205" s="8" t="s">
        <v>739</v>
      </c>
      <c r="L205" s="4" t="s">
        <v>98</v>
      </c>
      <c r="M205" s="4"/>
      <c r="N205" s="4" t="s">
        <v>9591</v>
      </c>
      <c r="O205" s="4" t="s">
        <v>9594</v>
      </c>
    </row>
    <row r="206" spans="1:15" ht="38.25" hidden="1" x14ac:dyDescent="0.2">
      <c r="A206" s="7" t="s">
        <v>13</v>
      </c>
      <c r="B206" s="4" t="s">
        <v>740</v>
      </c>
      <c r="C206" s="4" t="s">
        <v>741</v>
      </c>
      <c r="D206" s="4" t="s">
        <v>735</v>
      </c>
      <c r="E206" s="4" t="s">
        <v>736</v>
      </c>
      <c r="F206" s="4" t="s">
        <v>742</v>
      </c>
      <c r="G206" s="4">
        <v>42337402</v>
      </c>
      <c r="H206" s="11" t="s">
        <v>737</v>
      </c>
      <c r="I206" s="11" t="s">
        <v>738</v>
      </c>
      <c r="J206" s="5">
        <v>13705</v>
      </c>
      <c r="K206" s="8" t="s">
        <v>743</v>
      </c>
      <c r="L206" s="4" t="s">
        <v>98</v>
      </c>
      <c r="M206" s="4"/>
      <c r="N206" s="4" t="s">
        <v>9591</v>
      </c>
      <c r="O206" s="4" t="s">
        <v>9594</v>
      </c>
    </row>
    <row r="207" spans="1:15" ht="38.25" hidden="1" x14ac:dyDescent="0.2">
      <c r="A207" s="7" t="s">
        <v>13</v>
      </c>
      <c r="B207" s="4" t="s">
        <v>744</v>
      </c>
      <c r="C207" s="4" t="s">
        <v>745</v>
      </c>
      <c r="D207" s="4" t="s">
        <v>735</v>
      </c>
      <c r="E207" s="4" t="s">
        <v>736</v>
      </c>
      <c r="F207" s="4" t="s">
        <v>746</v>
      </c>
      <c r="G207" s="4">
        <v>42337402</v>
      </c>
      <c r="H207" s="11" t="s">
        <v>737</v>
      </c>
      <c r="I207" s="11" t="s">
        <v>738</v>
      </c>
      <c r="J207" s="5">
        <v>16875</v>
      </c>
      <c r="K207" s="8" t="s">
        <v>747</v>
      </c>
      <c r="L207" s="4" t="s">
        <v>98</v>
      </c>
      <c r="M207" s="4"/>
      <c r="N207" s="4" t="s">
        <v>9591</v>
      </c>
      <c r="O207" s="4" t="s">
        <v>9594</v>
      </c>
    </row>
    <row r="208" spans="1:15" ht="63.75" hidden="1" x14ac:dyDescent="0.2">
      <c r="A208" s="7" t="s">
        <v>13</v>
      </c>
      <c r="B208" s="4" t="s">
        <v>748</v>
      </c>
      <c r="C208" s="4" t="s">
        <v>749</v>
      </c>
      <c r="D208" s="4" t="s">
        <v>735</v>
      </c>
      <c r="E208" s="4" t="s">
        <v>736</v>
      </c>
      <c r="F208" s="4" t="s">
        <v>750</v>
      </c>
      <c r="G208" s="4" t="s">
        <v>751</v>
      </c>
      <c r="H208" s="11" t="s">
        <v>752</v>
      </c>
      <c r="I208" s="11" t="s">
        <v>753</v>
      </c>
      <c r="J208" s="5">
        <v>7387.5</v>
      </c>
      <c r="K208" s="8" t="s">
        <v>754</v>
      </c>
      <c r="L208" s="4" t="s">
        <v>98</v>
      </c>
      <c r="M208" s="4"/>
      <c r="N208" s="4" t="s">
        <v>9591</v>
      </c>
      <c r="O208" s="4" t="s">
        <v>9594</v>
      </c>
    </row>
    <row r="209" spans="1:15" ht="51" hidden="1" x14ac:dyDescent="0.2">
      <c r="A209" s="7" t="s">
        <v>13</v>
      </c>
      <c r="B209" s="4" t="s">
        <v>755</v>
      </c>
      <c r="C209" s="4" t="s">
        <v>756</v>
      </c>
      <c r="D209" s="4" t="s">
        <v>757</v>
      </c>
      <c r="E209" s="4" t="s">
        <v>736</v>
      </c>
      <c r="F209" s="4" t="s">
        <v>758</v>
      </c>
      <c r="G209" s="4">
        <v>42337402</v>
      </c>
      <c r="H209" s="11">
        <v>2012</v>
      </c>
      <c r="I209" s="11">
        <v>2015</v>
      </c>
      <c r="J209" s="5">
        <v>4642</v>
      </c>
      <c r="K209" s="8" t="s">
        <v>759</v>
      </c>
      <c r="L209" s="4" t="s">
        <v>99</v>
      </c>
      <c r="M209" s="4"/>
      <c r="N209" s="4" t="s">
        <v>9591</v>
      </c>
      <c r="O209" s="4" t="s">
        <v>9594</v>
      </c>
    </row>
    <row r="210" spans="1:15" ht="38.25" hidden="1" x14ac:dyDescent="0.2">
      <c r="A210" s="7" t="s">
        <v>13</v>
      </c>
      <c r="B210" s="4" t="s">
        <v>760</v>
      </c>
      <c r="C210" s="4" t="s">
        <v>761</v>
      </c>
      <c r="D210" s="4" t="s">
        <v>762</v>
      </c>
      <c r="E210" s="4" t="s">
        <v>736</v>
      </c>
      <c r="F210" s="4" t="s">
        <v>763</v>
      </c>
      <c r="G210" s="4">
        <v>166600</v>
      </c>
      <c r="H210" s="11">
        <v>2011</v>
      </c>
      <c r="I210" s="11">
        <v>2014</v>
      </c>
      <c r="J210" s="5">
        <v>12820</v>
      </c>
      <c r="K210" s="8" t="s">
        <v>764</v>
      </c>
      <c r="L210" s="4" t="s">
        <v>100</v>
      </c>
      <c r="M210" s="4"/>
      <c r="N210" s="4" t="s">
        <v>9591</v>
      </c>
      <c r="O210" s="4" t="s">
        <v>9594</v>
      </c>
    </row>
    <row r="211" spans="1:15" ht="51" hidden="1" x14ac:dyDescent="0.2">
      <c r="A211" s="7" t="s">
        <v>13</v>
      </c>
      <c r="B211" s="4" t="s">
        <v>765</v>
      </c>
      <c r="C211" s="4" t="s">
        <v>766</v>
      </c>
      <c r="D211" s="4" t="s">
        <v>762</v>
      </c>
      <c r="E211" s="4" t="s">
        <v>736</v>
      </c>
      <c r="F211" s="4" t="s">
        <v>763</v>
      </c>
      <c r="G211" s="4">
        <v>166600</v>
      </c>
      <c r="H211" s="11">
        <v>2011</v>
      </c>
      <c r="I211" s="11">
        <v>2014</v>
      </c>
      <c r="J211" s="5">
        <v>8013</v>
      </c>
      <c r="K211" s="8" t="s">
        <v>767</v>
      </c>
      <c r="L211" s="4" t="s">
        <v>100</v>
      </c>
      <c r="M211" s="4"/>
      <c r="N211" s="4" t="s">
        <v>9591</v>
      </c>
      <c r="O211" s="4" t="s">
        <v>9594</v>
      </c>
    </row>
    <row r="212" spans="1:15" ht="38.25" hidden="1" x14ac:dyDescent="0.2">
      <c r="A212" s="7" t="s">
        <v>13</v>
      </c>
      <c r="B212" s="4" t="s">
        <v>768</v>
      </c>
      <c r="C212" s="4" t="s">
        <v>125</v>
      </c>
      <c r="D212" s="4" t="s">
        <v>769</v>
      </c>
      <c r="E212" s="4" t="s">
        <v>736</v>
      </c>
      <c r="F212" s="4" t="s">
        <v>125</v>
      </c>
      <c r="G212" s="4">
        <v>399957</v>
      </c>
      <c r="H212" s="11"/>
      <c r="I212" s="11">
        <v>2014</v>
      </c>
      <c r="J212" s="5">
        <v>10010</v>
      </c>
      <c r="K212" s="8" t="s">
        <v>770</v>
      </c>
      <c r="L212" s="4" t="s">
        <v>63</v>
      </c>
      <c r="M212" s="4"/>
      <c r="N212" s="4" t="s">
        <v>9591</v>
      </c>
      <c r="O212" s="4" t="s">
        <v>9594</v>
      </c>
    </row>
    <row r="213" spans="1:15" ht="76.5" hidden="1" x14ac:dyDescent="0.2">
      <c r="A213" s="7" t="s">
        <v>13</v>
      </c>
      <c r="B213" s="4" t="s">
        <v>771</v>
      </c>
      <c r="C213" s="4" t="s">
        <v>772</v>
      </c>
      <c r="D213" s="4" t="s">
        <v>773</v>
      </c>
      <c r="E213" s="4" t="s">
        <v>774</v>
      </c>
      <c r="F213" s="4" t="s">
        <v>772</v>
      </c>
      <c r="G213" s="4">
        <v>34142983</v>
      </c>
      <c r="H213" s="11">
        <v>2014</v>
      </c>
      <c r="I213" s="11">
        <v>2014</v>
      </c>
      <c r="J213" s="5">
        <v>1200</v>
      </c>
      <c r="K213" s="8" t="s">
        <v>775</v>
      </c>
      <c r="L213" s="4" t="s">
        <v>98</v>
      </c>
      <c r="M213" s="4"/>
      <c r="N213" s="4" t="s">
        <v>9591</v>
      </c>
      <c r="O213" s="4" t="s">
        <v>9615</v>
      </c>
    </row>
    <row r="214" spans="1:15" ht="38.25" hidden="1" x14ac:dyDescent="0.2">
      <c r="A214" s="7" t="s">
        <v>13</v>
      </c>
      <c r="B214" s="4" t="s">
        <v>776</v>
      </c>
      <c r="C214" s="4" t="s">
        <v>777</v>
      </c>
      <c r="D214" s="4" t="s">
        <v>778</v>
      </c>
      <c r="E214" s="4" t="s">
        <v>774</v>
      </c>
      <c r="F214" s="4" t="s">
        <v>779</v>
      </c>
      <c r="G214" s="4">
        <v>60917431</v>
      </c>
      <c r="H214" s="11">
        <v>2014</v>
      </c>
      <c r="I214" s="11">
        <v>2014</v>
      </c>
      <c r="J214" s="5">
        <v>14938</v>
      </c>
      <c r="K214" s="8" t="s">
        <v>780</v>
      </c>
      <c r="L214" s="4" t="s">
        <v>98</v>
      </c>
      <c r="M214" s="4"/>
      <c r="N214" s="4" t="s">
        <v>9591</v>
      </c>
      <c r="O214" s="4" t="s">
        <v>9615</v>
      </c>
    </row>
    <row r="215" spans="1:15" ht="38.25" hidden="1" x14ac:dyDescent="0.2">
      <c r="A215" s="7" t="s">
        <v>13</v>
      </c>
      <c r="B215" s="4" t="s">
        <v>781</v>
      </c>
      <c r="C215" s="4">
        <v>6214080030</v>
      </c>
      <c r="D215" s="4" t="s">
        <v>782</v>
      </c>
      <c r="E215" s="4" t="s">
        <v>774</v>
      </c>
      <c r="F215" s="4" t="s">
        <v>783</v>
      </c>
      <c r="G215" s="4">
        <v>35826487</v>
      </c>
      <c r="H215" s="11">
        <v>2014</v>
      </c>
      <c r="I215" s="11">
        <v>2014</v>
      </c>
      <c r="J215" s="5">
        <v>12000</v>
      </c>
      <c r="K215" s="8" t="s">
        <v>784</v>
      </c>
      <c r="L215" s="4" t="s">
        <v>98</v>
      </c>
      <c r="M215" s="4"/>
      <c r="N215" s="4" t="s">
        <v>9591</v>
      </c>
      <c r="O215" s="4" t="s">
        <v>9615</v>
      </c>
    </row>
    <row r="216" spans="1:15" ht="76.5" hidden="1" x14ac:dyDescent="0.2">
      <c r="A216" s="7" t="s">
        <v>13</v>
      </c>
      <c r="B216" s="4" t="s">
        <v>786</v>
      </c>
      <c r="C216" s="4" t="s">
        <v>785</v>
      </c>
      <c r="D216" s="4" t="s">
        <v>773</v>
      </c>
      <c r="E216" s="4" t="s">
        <v>774</v>
      </c>
      <c r="F216" s="4" t="s">
        <v>787</v>
      </c>
      <c r="G216" s="4">
        <v>35716266</v>
      </c>
      <c r="H216" s="11">
        <v>2013</v>
      </c>
      <c r="I216" s="11">
        <v>2014</v>
      </c>
      <c r="J216" s="5">
        <v>990</v>
      </c>
      <c r="K216" s="8" t="s">
        <v>788</v>
      </c>
      <c r="L216" s="4" t="s">
        <v>98</v>
      </c>
      <c r="M216" s="4"/>
      <c r="N216" s="4" t="s">
        <v>9591</v>
      </c>
      <c r="O216" s="4" t="s">
        <v>9615</v>
      </c>
    </row>
    <row r="217" spans="1:15" ht="38.25" hidden="1" x14ac:dyDescent="0.2">
      <c r="A217" s="7" t="s">
        <v>13</v>
      </c>
      <c r="B217" s="4" t="s">
        <v>790</v>
      </c>
      <c r="C217" s="4" t="s">
        <v>789</v>
      </c>
      <c r="D217" s="4" t="s">
        <v>782</v>
      </c>
      <c r="E217" s="4" t="s">
        <v>774</v>
      </c>
      <c r="F217" s="4" t="s">
        <v>791</v>
      </c>
      <c r="G217" s="4">
        <v>46685472</v>
      </c>
      <c r="H217" s="11">
        <v>2014</v>
      </c>
      <c r="I217" s="11">
        <v>2015</v>
      </c>
      <c r="J217" s="5">
        <v>6000</v>
      </c>
      <c r="K217" s="8" t="s">
        <v>792</v>
      </c>
      <c r="L217" s="4" t="s">
        <v>63</v>
      </c>
      <c r="M217" s="4"/>
      <c r="N217" s="4" t="s">
        <v>9591</v>
      </c>
      <c r="O217" s="4" t="s">
        <v>9615</v>
      </c>
    </row>
    <row r="218" spans="1:15" ht="51" hidden="1" x14ac:dyDescent="0.2">
      <c r="A218" s="7" t="s">
        <v>13</v>
      </c>
      <c r="B218" s="4" t="s">
        <v>794</v>
      </c>
      <c r="C218" s="4" t="s">
        <v>793</v>
      </c>
      <c r="D218" s="4" t="s">
        <v>795</v>
      </c>
      <c r="E218" s="4" t="s">
        <v>774</v>
      </c>
      <c r="F218" s="4" t="s">
        <v>796</v>
      </c>
      <c r="G218" s="4">
        <v>34122818</v>
      </c>
      <c r="H218" s="11">
        <v>2014</v>
      </c>
      <c r="I218" s="11">
        <v>2014</v>
      </c>
      <c r="J218" s="5">
        <v>3612</v>
      </c>
      <c r="K218" s="8" t="s">
        <v>792</v>
      </c>
      <c r="L218" s="4" t="s">
        <v>63</v>
      </c>
      <c r="M218" s="4"/>
      <c r="N218" s="4" t="s">
        <v>9591</v>
      </c>
      <c r="O218" s="4" t="s">
        <v>9615</v>
      </c>
    </row>
    <row r="219" spans="1:15" ht="38.25" x14ac:dyDescent="0.2">
      <c r="A219" s="7" t="s">
        <v>14</v>
      </c>
      <c r="B219" s="4" t="s">
        <v>4107</v>
      </c>
      <c r="C219" s="4" t="s">
        <v>4108</v>
      </c>
      <c r="D219" s="4" t="s">
        <v>4109</v>
      </c>
      <c r="E219" s="4" t="s">
        <v>4109</v>
      </c>
      <c r="F219" s="4" t="s">
        <v>4110</v>
      </c>
      <c r="G219" s="4">
        <v>17058520</v>
      </c>
      <c r="H219" s="11">
        <v>2013</v>
      </c>
      <c r="I219" s="11">
        <v>2015</v>
      </c>
      <c r="J219" s="5">
        <v>106648</v>
      </c>
      <c r="K219" s="8" t="s">
        <v>4111</v>
      </c>
      <c r="L219" s="4" t="s">
        <v>104</v>
      </c>
      <c r="M219" s="4"/>
      <c r="N219" s="4" t="s">
        <v>9613</v>
      </c>
      <c r="O219" s="4"/>
    </row>
    <row r="220" spans="1:15" ht="51" x14ac:dyDescent="0.2">
      <c r="A220" s="7" t="s">
        <v>14</v>
      </c>
      <c r="B220" s="4" t="s">
        <v>4112</v>
      </c>
      <c r="C220" s="4" t="s">
        <v>4113</v>
      </c>
      <c r="D220" s="4" t="s">
        <v>4114</v>
      </c>
      <c r="E220" s="4" t="s">
        <v>4115</v>
      </c>
      <c r="F220" s="4" t="s">
        <v>4116</v>
      </c>
      <c r="G220" s="4">
        <v>30794323</v>
      </c>
      <c r="H220" s="11">
        <v>2012</v>
      </c>
      <c r="I220" s="11">
        <v>2013</v>
      </c>
      <c r="J220" s="5">
        <v>500665</v>
      </c>
      <c r="K220" s="8" t="s">
        <v>4117</v>
      </c>
      <c r="L220" s="4" t="s">
        <v>127</v>
      </c>
      <c r="M220" s="4"/>
      <c r="N220" s="4" t="s">
        <v>9613</v>
      </c>
      <c r="O220" s="4"/>
    </row>
    <row r="221" spans="1:15" ht="63.75" x14ac:dyDescent="0.2">
      <c r="A221" s="7" t="s">
        <v>35</v>
      </c>
      <c r="B221" s="4" t="s">
        <v>7458</v>
      </c>
      <c r="C221" s="4" t="s">
        <v>7459</v>
      </c>
      <c r="D221" s="4" t="s">
        <v>7460</v>
      </c>
      <c r="E221" s="4" t="s">
        <v>7461</v>
      </c>
      <c r="F221" s="4" t="s">
        <v>7462</v>
      </c>
      <c r="G221" s="4">
        <v>603147</v>
      </c>
      <c r="H221" s="11">
        <v>2014</v>
      </c>
      <c r="I221" s="11">
        <v>2014</v>
      </c>
      <c r="J221" s="5">
        <v>500</v>
      </c>
      <c r="K221" s="8" t="s">
        <v>7374</v>
      </c>
      <c r="L221" s="4" t="s">
        <v>108</v>
      </c>
      <c r="M221" s="4"/>
      <c r="N221" s="4" t="s">
        <v>9613</v>
      </c>
      <c r="O221" s="4" t="s">
        <v>9634</v>
      </c>
    </row>
    <row r="222" spans="1:15" ht="51" x14ac:dyDescent="0.2">
      <c r="A222" s="7" t="s">
        <v>35</v>
      </c>
      <c r="B222" s="4" t="s">
        <v>7463</v>
      </c>
      <c r="C222" s="4" t="s">
        <v>7464</v>
      </c>
      <c r="D222" s="4" t="s">
        <v>7465</v>
      </c>
      <c r="E222" s="4" t="s">
        <v>7466</v>
      </c>
      <c r="F222" s="4" t="s">
        <v>5317</v>
      </c>
      <c r="G222" s="4">
        <v>36063606</v>
      </c>
      <c r="H222" s="11">
        <v>2014</v>
      </c>
      <c r="I222" s="11">
        <v>2014</v>
      </c>
      <c r="J222" s="5">
        <v>1000</v>
      </c>
      <c r="K222" s="8" t="s">
        <v>7403</v>
      </c>
      <c r="L222" s="4" t="s">
        <v>107</v>
      </c>
      <c r="M222" s="4"/>
      <c r="N222" s="4" t="s">
        <v>9613</v>
      </c>
      <c r="O222" s="4" t="s">
        <v>9634</v>
      </c>
    </row>
    <row r="223" spans="1:15" ht="89.25" x14ac:dyDescent="0.2">
      <c r="A223" s="7" t="s">
        <v>35</v>
      </c>
      <c r="B223" s="4" t="s">
        <v>7467</v>
      </c>
      <c r="C223" s="4" t="s">
        <v>7468</v>
      </c>
      <c r="D223" s="4" t="s">
        <v>7469</v>
      </c>
      <c r="E223" s="4" t="s">
        <v>7470</v>
      </c>
      <c r="F223" s="4" t="s">
        <v>7471</v>
      </c>
      <c r="G223" s="4">
        <v>31819559</v>
      </c>
      <c r="H223" s="11">
        <v>2013</v>
      </c>
      <c r="I223" s="11">
        <v>2014</v>
      </c>
      <c r="J223" s="5">
        <v>2587.1999999999998</v>
      </c>
      <c r="K223" s="8" t="s">
        <v>7403</v>
      </c>
      <c r="L223" s="4" t="s">
        <v>107</v>
      </c>
      <c r="M223" s="4"/>
      <c r="N223" s="4" t="s">
        <v>9613</v>
      </c>
      <c r="O223" s="4" t="s">
        <v>9634</v>
      </c>
    </row>
    <row r="224" spans="1:15" ht="63.75" x14ac:dyDescent="0.2">
      <c r="A224" s="7" t="s">
        <v>35</v>
      </c>
      <c r="B224" s="4" t="s">
        <v>7472</v>
      </c>
      <c r="C224" s="4" t="s">
        <v>7473</v>
      </c>
      <c r="D224" s="4" t="s">
        <v>7474</v>
      </c>
      <c r="E224" s="4" t="s">
        <v>7475</v>
      </c>
      <c r="F224" s="4" t="s">
        <v>7476</v>
      </c>
      <c r="G224" s="4">
        <v>151882</v>
      </c>
      <c r="H224" s="11">
        <v>2013</v>
      </c>
      <c r="I224" s="11">
        <v>2014</v>
      </c>
      <c r="J224" s="5">
        <v>12949.2</v>
      </c>
      <c r="K224" s="8" t="s">
        <v>7477</v>
      </c>
      <c r="L224" s="4" t="s">
        <v>108</v>
      </c>
      <c r="M224" s="4"/>
      <c r="N224" s="4" t="s">
        <v>9613</v>
      </c>
      <c r="O224" s="4" t="s">
        <v>9634</v>
      </c>
    </row>
    <row r="225" spans="1:15" ht="38.25" x14ac:dyDescent="0.2">
      <c r="A225" s="7" t="s">
        <v>35</v>
      </c>
      <c r="B225" s="4" t="s">
        <v>7478</v>
      </c>
      <c r="C225" s="4" t="s">
        <v>7479</v>
      </c>
      <c r="D225" s="4" t="s">
        <v>7480</v>
      </c>
      <c r="E225" s="4" t="s">
        <v>7480</v>
      </c>
      <c r="F225" s="4" t="s">
        <v>7481</v>
      </c>
      <c r="G225" s="4">
        <v>47232480</v>
      </c>
      <c r="H225" s="11">
        <v>2014</v>
      </c>
      <c r="I225" s="11">
        <v>2015</v>
      </c>
      <c r="J225" s="5">
        <v>22059</v>
      </c>
      <c r="K225" s="8" t="s">
        <v>7377</v>
      </c>
      <c r="L225" s="4" t="s">
        <v>108</v>
      </c>
      <c r="M225" s="4"/>
      <c r="N225" s="4" t="s">
        <v>9613</v>
      </c>
      <c r="O225" s="4" t="s">
        <v>9634</v>
      </c>
    </row>
    <row r="226" spans="1:15" ht="51" x14ac:dyDescent="0.2">
      <c r="A226" s="7" t="s">
        <v>35</v>
      </c>
      <c r="B226" s="4" t="s">
        <v>7371</v>
      </c>
      <c r="C226" s="4" t="s">
        <v>7372</v>
      </c>
      <c r="D226" s="4" t="s">
        <v>242</v>
      </c>
      <c r="E226" s="4" t="s">
        <v>7373</v>
      </c>
      <c r="F226" s="4" t="s">
        <v>244</v>
      </c>
      <c r="G226" s="4">
        <v>42169330</v>
      </c>
      <c r="H226" s="11">
        <v>2014</v>
      </c>
      <c r="I226" s="11">
        <v>2015</v>
      </c>
      <c r="J226" s="5">
        <v>3000</v>
      </c>
      <c r="K226" s="8" t="s">
        <v>7374</v>
      </c>
      <c r="L226" s="4" t="s">
        <v>108</v>
      </c>
      <c r="M226" s="4"/>
      <c r="N226" s="4" t="s">
        <v>9613</v>
      </c>
      <c r="O226" s="4"/>
    </row>
    <row r="227" spans="1:15" ht="51" x14ac:dyDescent="0.2">
      <c r="A227" s="7" t="s">
        <v>35</v>
      </c>
      <c r="B227" s="4" t="s">
        <v>7375</v>
      </c>
      <c r="C227" s="4" t="s">
        <v>7376</v>
      </c>
      <c r="D227" s="4" t="s">
        <v>242</v>
      </c>
      <c r="E227" s="4" t="s">
        <v>7373</v>
      </c>
      <c r="F227" s="4" t="s">
        <v>244</v>
      </c>
      <c r="G227" s="4">
        <v>42169330</v>
      </c>
      <c r="H227" s="11">
        <v>2014</v>
      </c>
      <c r="I227" s="11">
        <v>2014</v>
      </c>
      <c r="J227" s="5">
        <v>1000</v>
      </c>
      <c r="K227" s="8" t="s">
        <v>7377</v>
      </c>
      <c r="L227" s="4" t="s">
        <v>108</v>
      </c>
      <c r="M227" s="4"/>
      <c r="N227" s="4" t="s">
        <v>9613</v>
      </c>
      <c r="O227" s="4"/>
    </row>
    <row r="228" spans="1:15" ht="51" x14ac:dyDescent="0.2">
      <c r="A228" s="7" t="s">
        <v>35</v>
      </c>
      <c r="B228" s="4" t="s">
        <v>7378</v>
      </c>
      <c r="C228" s="4" t="s">
        <v>7379</v>
      </c>
      <c r="D228" s="4" t="s">
        <v>242</v>
      </c>
      <c r="E228" s="4" t="s">
        <v>7373</v>
      </c>
      <c r="F228" s="4" t="s">
        <v>244</v>
      </c>
      <c r="G228" s="4">
        <v>42169330</v>
      </c>
      <c r="H228" s="11">
        <v>2014</v>
      </c>
      <c r="I228" s="11">
        <v>2015</v>
      </c>
      <c r="J228" s="5">
        <v>3300</v>
      </c>
      <c r="K228" s="8" t="s">
        <v>7377</v>
      </c>
      <c r="L228" s="4" t="s">
        <v>108</v>
      </c>
      <c r="M228" s="4"/>
      <c r="N228" s="4" t="s">
        <v>9613</v>
      </c>
      <c r="O228" s="4"/>
    </row>
    <row r="229" spans="1:15" ht="51" x14ac:dyDescent="0.2">
      <c r="A229" s="7" t="s">
        <v>35</v>
      </c>
      <c r="B229" s="4" t="s">
        <v>7380</v>
      </c>
      <c r="C229" s="4" t="s">
        <v>7381</v>
      </c>
      <c r="D229" s="4" t="s">
        <v>242</v>
      </c>
      <c r="E229" s="4" t="s">
        <v>7373</v>
      </c>
      <c r="F229" s="4" t="s">
        <v>244</v>
      </c>
      <c r="G229" s="4">
        <v>42169330</v>
      </c>
      <c r="H229" s="11">
        <v>2014</v>
      </c>
      <c r="I229" s="11">
        <v>2014</v>
      </c>
      <c r="J229" s="5">
        <v>3200</v>
      </c>
      <c r="K229" s="8" t="s">
        <v>7382</v>
      </c>
      <c r="L229" s="4" t="s">
        <v>108</v>
      </c>
      <c r="M229" s="4"/>
      <c r="N229" s="4" t="s">
        <v>9613</v>
      </c>
      <c r="O229" s="4"/>
    </row>
    <row r="230" spans="1:15" ht="51" x14ac:dyDescent="0.2">
      <c r="A230" s="7" t="s">
        <v>35</v>
      </c>
      <c r="B230" s="4" t="s">
        <v>7383</v>
      </c>
      <c r="C230" s="4" t="s">
        <v>7384</v>
      </c>
      <c r="D230" s="4" t="s">
        <v>242</v>
      </c>
      <c r="E230" s="4" t="s">
        <v>7373</v>
      </c>
      <c r="F230" s="4" t="s">
        <v>244</v>
      </c>
      <c r="G230" s="4">
        <v>42169330</v>
      </c>
      <c r="H230" s="11">
        <v>2014</v>
      </c>
      <c r="I230" s="11">
        <v>2015</v>
      </c>
      <c r="J230" s="5">
        <v>5500</v>
      </c>
      <c r="K230" s="8" t="s">
        <v>7385</v>
      </c>
      <c r="L230" s="4" t="s">
        <v>108</v>
      </c>
      <c r="M230" s="4"/>
      <c r="N230" s="4" t="s">
        <v>9613</v>
      </c>
      <c r="O230" s="4"/>
    </row>
    <row r="231" spans="1:15" ht="51" x14ac:dyDescent="0.2">
      <c r="A231" s="7" t="s">
        <v>35</v>
      </c>
      <c r="B231" s="4" t="s">
        <v>7386</v>
      </c>
      <c r="C231" s="4" t="s">
        <v>7387</v>
      </c>
      <c r="D231" s="4" t="s">
        <v>242</v>
      </c>
      <c r="E231" s="4" t="s">
        <v>7373</v>
      </c>
      <c r="F231" s="4" t="s">
        <v>244</v>
      </c>
      <c r="G231" s="4">
        <v>42169330</v>
      </c>
      <c r="H231" s="11">
        <v>2014</v>
      </c>
      <c r="I231" s="11">
        <v>2014</v>
      </c>
      <c r="J231" s="5">
        <v>2000</v>
      </c>
      <c r="K231" s="8" t="s">
        <v>7382</v>
      </c>
      <c r="L231" s="4" t="s">
        <v>108</v>
      </c>
      <c r="M231" s="4"/>
      <c r="N231" s="4" t="s">
        <v>9613</v>
      </c>
      <c r="O231" s="4"/>
    </row>
    <row r="232" spans="1:15" ht="51" x14ac:dyDescent="0.2">
      <c r="A232" s="7" t="s">
        <v>35</v>
      </c>
      <c r="B232" s="4" t="s">
        <v>7388</v>
      </c>
      <c r="C232" s="4" t="s">
        <v>7389</v>
      </c>
      <c r="D232" s="4" t="s">
        <v>242</v>
      </c>
      <c r="E232" s="4" t="s">
        <v>7373</v>
      </c>
      <c r="F232" s="4" t="s">
        <v>244</v>
      </c>
      <c r="G232" s="4">
        <v>42169330</v>
      </c>
      <c r="H232" s="11">
        <v>2014</v>
      </c>
      <c r="I232" s="11">
        <v>2014</v>
      </c>
      <c r="J232" s="5">
        <v>3000</v>
      </c>
      <c r="K232" s="8" t="s">
        <v>7382</v>
      </c>
      <c r="L232" s="4" t="s">
        <v>108</v>
      </c>
      <c r="M232" s="4"/>
      <c r="N232" s="4" t="s">
        <v>9613</v>
      </c>
      <c r="O232" s="4"/>
    </row>
    <row r="233" spans="1:15" ht="51" x14ac:dyDescent="0.2">
      <c r="A233" s="7" t="s">
        <v>35</v>
      </c>
      <c r="B233" s="4" t="s">
        <v>7390</v>
      </c>
      <c r="C233" s="4" t="s">
        <v>7391</v>
      </c>
      <c r="D233" s="4" t="s">
        <v>242</v>
      </c>
      <c r="E233" s="4" t="s">
        <v>7373</v>
      </c>
      <c r="F233" s="4" t="s">
        <v>244</v>
      </c>
      <c r="G233" s="4">
        <v>42169330</v>
      </c>
      <c r="H233" s="11">
        <v>2014</v>
      </c>
      <c r="I233" s="11">
        <v>2014</v>
      </c>
      <c r="J233" s="5">
        <v>2500</v>
      </c>
      <c r="K233" s="8" t="s">
        <v>7382</v>
      </c>
      <c r="L233" s="4" t="s">
        <v>108</v>
      </c>
      <c r="M233" s="4"/>
      <c r="N233" s="4" t="s">
        <v>9613</v>
      </c>
      <c r="O233" s="4"/>
    </row>
    <row r="234" spans="1:15" ht="51" x14ac:dyDescent="0.2">
      <c r="A234" s="7" t="s">
        <v>35</v>
      </c>
      <c r="B234" s="4" t="s">
        <v>7392</v>
      </c>
      <c r="C234" s="4" t="s">
        <v>7393</v>
      </c>
      <c r="D234" s="4" t="s">
        <v>242</v>
      </c>
      <c r="E234" s="4" t="s">
        <v>7373</v>
      </c>
      <c r="F234" s="4" t="s">
        <v>244</v>
      </c>
      <c r="G234" s="4">
        <v>42169330</v>
      </c>
      <c r="H234" s="11">
        <v>2014</v>
      </c>
      <c r="I234" s="11">
        <v>2014</v>
      </c>
      <c r="J234" s="5">
        <v>5000</v>
      </c>
      <c r="K234" s="8" t="s">
        <v>7382</v>
      </c>
      <c r="L234" s="4" t="s">
        <v>108</v>
      </c>
      <c r="M234" s="4"/>
      <c r="N234" s="4" t="s">
        <v>9613</v>
      </c>
      <c r="O234" s="4"/>
    </row>
    <row r="235" spans="1:15" ht="51" x14ac:dyDescent="0.2">
      <c r="A235" s="7" t="s">
        <v>35</v>
      </c>
      <c r="B235" s="4" t="s">
        <v>7394</v>
      </c>
      <c r="C235" s="4" t="s">
        <v>7395</v>
      </c>
      <c r="D235" s="4" t="s">
        <v>242</v>
      </c>
      <c r="E235" s="4" t="s">
        <v>7373</v>
      </c>
      <c r="F235" s="4" t="s">
        <v>244</v>
      </c>
      <c r="G235" s="4">
        <v>42169330</v>
      </c>
      <c r="H235" s="11">
        <v>2014</v>
      </c>
      <c r="I235" s="11">
        <v>2014</v>
      </c>
      <c r="J235" s="5">
        <v>3000</v>
      </c>
      <c r="K235" s="8" t="s">
        <v>7382</v>
      </c>
      <c r="L235" s="4" t="s">
        <v>108</v>
      </c>
      <c r="M235" s="4"/>
      <c r="N235" s="4" t="s">
        <v>9613</v>
      </c>
      <c r="O235" s="4"/>
    </row>
    <row r="236" spans="1:15" ht="51" x14ac:dyDescent="0.2">
      <c r="A236" s="7" t="s">
        <v>35</v>
      </c>
      <c r="B236" s="4" t="s">
        <v>7396</v>
      </c>
      <c r="C236" s="4" t="s">
        <v>7397</v>
      </c>
      <c r="D236" s="4" t="s">
        <v>242</v>
      </c>
      <c r="E236" s="4" t="s">
        <v>7373</v>
      </c>
      <c r="F236" s="4" t="s">
        <v>244</v>
      </c>
      <c r="G236" s="4">
        <v>42169330</v>
      </c>
      <c r="H236" s="11">
        <v>2014</v>
      </c>
      <c r="I236" s="11">
        <v>2014</v>
      </c>
      <c r="J236" s="5">
        <v>3500</v>
      </c>
      <c r="K236" s="8" t="s">
        <v>7382</v>
      </c>
      <c r="L236" s="4" t="s">
        <v>108</v>
      </c>
      <c r="M236" s="4"/>
      <c r="N236" s="4" t="s">
        <v>9613</v>
      </c>
      <c r="O236" s="4"/>
    </row>
    <row r="237" spans="1:15" ht="51" x14ac:dyDescent="0.2">
      <c r="A237" s="7" t="s">
        <v>35</v>
      </c>
      <c r="B237" s="4" t="s">
        <v>7398</v>
      </c>
      <c r="C237" s="4" t="s">
        <v>7399</v>
      </c>
      <c r="D237" s="4" t="s">
        <v>242</v>
      </c>
      <c r="E237" s="4" t="s">
        <v>7373</v>
      </c>
      <c r="F237" s="4" t="s">
        <v>244</v>
      </c>
      <c r="G237" s="4">
        <v>42169330</v>
      </c>
      <c r="H237" s="11">
        <v>2014</v>
      </c>
      <c r="I237" s="11">
        <v>2014</v>
      </c>
      <c r="J237" s="5">
        <v>2000</v>
      </c>
      <c r="K237" s="8" t="s">
        <v>7385</v>
      </c>
      <c r="L237" s="4" t="s">
        <v>108</v>
      </c>
      <c r="M237" s="4"/>
      <c r="N237" s="4" t="s">
        <v>9613</v>
      </c>
      <c r="O237" s="4"/>
    </row>
    <row r="238" spans="1:15" ht="51" x14ac:dyDescent="0.2">
      <c r="A238" s="7" t="s">
        <v>35</v>
      </c>
      <c r="B238" s="4" t="s">
        <v>7400</v>
      </c>
      <c r="C238" s="4" t="s">
        <v>7401</v>
      </c>
      <c r="D238" s="4" t="s">
        <v>196</v>
      </c>
      <c r="E238" s="4" t="s">
        <v>7402</v>
      </c>
      <c r="F238" s="4" t="s">
        <v>2739</v>
      </c>
      <c r="G238" s="4">
        <v>165182</v>
      </c>
      <c r="H238" s="11">
        <v>2014</v>
      </c>
      <c r="I238" s="11">
        <v>2014</v>
      </c>
      <c r="J238" s="5">
        <v>15000</v>
      </c>
      <c r="K238" s="8" t="s">
        <v>7403</v>
      </c>
      <c r="L238" s="4" t="s">
        <v>107</v>
      </c>
      <c r="M238" s="4"/>
      <c r="N238" s="4" t="s">
        <v>9613</v>
      </c>
      <c r="O238" s="4"/>
    </row>
    <row r="239" spans="1:15" ht="89.25" x14ac:dyDescent="0.2">
      <c r="A239" s="7" t="s">
        <v>35</v>
      </c>
      <c r="B239" s="4" t="s">
        <v>7404</v>
      </c>
      <c r="C239" s="4" t="s">
        <v>7405</v>
      </c>
      <c r="D239" s="4" t="s">
        <v>196</v>
      </c>
      <c r="E239" s="4" t="s">
        <v>7406</v>
      </c>
      <c r="F239" s="4" t="s">
        <v>2739</v>
      </c>
      <c r="G239" s="4">
        <v>165182</v>
      </c>
      <c r="H239" s="11">
        <v>2014</v>
      </c>
      <c r="I239" s="11">
        <v>2014</v>
      </c>
      <c r="J239" s="5">
        <v>1000</v>
      </c>
      <c r="K239" s="8" t="s">
        <v>7403</v>
      </c>
      <c r="L239" s="4" t="s">
        <v>107</v>
      </c>
      <c r="M239" s="4"/>
      <c r="N239" s="4" t="s">
        <v>9613</v>
      </c>
      <c r="O239" s="4"/>
    </row>
    <row r="240" spans="1:15" ht="51" x14ac:dyDescent="0.2">
      <c r="A240" s="7" t="s">
        <v>35</v>
      </c>
      <c r="B240" s="4" t="s">
        <v>7407</v>
      </c>
      <c r="C240" s="4" t="s">
        <v>7408</v>
      </c>
      <c r="D240" s="4" t="s">
        <v>196</v>
      </c>
      <c r="E240" s="4" t="s">
        <v>7402</v>
      </c>
      <c r="F240" s="4" t="s">
        <v>2739</v>
      </c>
      <c r="G240" s="4">
        <v>165182</v>
      </c>
      <c r="H240" s="11">
        <v>2014</v>
      </c>
      <c r="I240" s="11">
        <v>2014</v>
      </c>
      <c r="J240" s="5">
        <v>800</v>
      </c>
      <c r="K240" s="8" t="s">
        <v>7403</v>
      </c>
      <c r="L240" s="4" t="s">
        <v>107</v>
      </c>
      <c r="M240" s="4"/>
      <c r="N240" s="4" t="s">
        <v>9613</v>
      </c>
      <c r="O240" s="4"/>
    </row>
    <row r="241" spans="1:15" ht="51" x14ac:dyDescent="0.2">
      <c r="A241" s="7" t="s">
        <v>35</v>
      </c>
      <c r="B241" s="4" t="s">
        <v>7409</v>
      </c>
      <c r="C241" s="4" t="s">
        <v>7410</v>
      </c>
      <c r="D241" s="4" t="s">
        <v>196</v>
      </c>
      <c r="E241" s="4" t="s">
        <v>7402</v>
      </c>
      <c r="F241" s="4" t="s">
        <v>2739</v>
      </c>
      <c r="G241" s="4">
        <v>165182</v>
      </c>
      <c r="H241" s="11">
        <v>2014</v>
      </c>
      <c r="I241" s="11">
        <v>2014</v>
      </c>
      <c r="J241" s="5">
        <v>500</v>
      </c>
      <c r="K241" s="8" t="s">
        <v>7403</v>
      </c>
      <c r="L241" s="4" t="s">
        <v>107</v>
      </c>
      <c r="M241" s="4"/>
      <c r="N241" s="4" t="s">
        <v>9613</v>
      </c>
      <c r="O241" s="4"/>
    </row>
    <row r="242" spans="1:15" ht="51" x14ac:dyDescent="0.2">
      <c r="A242" s="7" t="s">
        <v>35</v>
      </c>
      <c r="B242" s="4" t="s">
        <v>7411</v>
      </c>
      <c r="C242" s="4" t="s">
        <v>7412</v>
      </c>
      <c r="D242" s="4" t="s">
        <v>196</v>
      </c>
      <c r="E242" s="4" t="s">
        <v>7402</v>
      </c>
      <c r="F242" s="4" t="s">
        <v>2739</v>
      </c>
      <c r="G242" s="4">
        <v>165182</v>
      </c>
      <c r="H242" s="11">
        <v>2014</v>
      </c>
      <c r="I242" s="11">
        <v>2014</v>
      </c>
      <c r="J242" s="5">
        <v>6000</v>
      </c>
      <c r="K242" s="8" t="s">
        <v>7413</v>
      </c>
      <c r="L242" s="4" t="s">
        <v>109</v>
      </c>
      <c r="M242" s="4"/>
      <c r="N242" s="4" t="s">
        <v>9613</v>
      </c>
      <c r="O242" s="4"/>
    </row>
    <row r="243" spans="1:15" ht="51" x14ac:dyDescent="0.2">
      <c r="A243" s="7" t="s">
        <v>35</v>
      </c>
      <c r="B243" s="4" t="s">
        <v>7414</v>
      </c>
      <c r="C243" s="4" t="s">
        <v>7415</v>
      </c>
      <c r="D243" s="4" t="s">
        <v>196</v>
      </c>
      <c r="E243" s="4" t="s">
        <v>7402</v>
      </c>
      <c r="F243" s="4" t="s">
        <v>2739</v>
      </c>
      <c r="G243" s="4">
        <v>165182</v>
      </c>
      <c r="H243" s="11">
        <v>2014</v>
      </c>
      <c r="I243" s="11">
        <v>2014</v>
      </c>
      <c r="J243" s="5">
        <v>5000</v>
      </c>
      <c r="K243" s="8" t="s">
        <v>7416</v>
      </c>
      <c r="L243" s="4" t="s">
        <v>109</v>
      </c>
      <c r="M243" s="4"/>
      <c r="N243" s="4" t="s">
        <v>9613</v>
      </c>
      <c r="O243" s="4"/>
    </row>
    <row r="244" spans="1:15" ht="51" x14ac:dyDescent="0.2">
      <c r="A244" s="7" t="s">
        <v>35</v>
      </c>
      <c r="B244" s="4" t="s">
        <v>7417</v>
      </c>
      <c r="C244" s="4" t="s">
        <v>7418</v>
      </c>
      <c r="D244" s="4" t="s">
        <v>196</v>
      </c>
      <c r="E244" s="4" t="s">
        <v>7402</v>
      </c>
      <c r="F244" s="4" t="s">
        <v>2739</v>
      </c>
      <c r="G244" s="4">
        <v>165182</v>
      </c>
      <c r="H244" s="11">
        <v>2014</v>
      </c>
      <c r="I244" s="11">
        <v>2014</v>
      </c>
      <c r="J244" s="5">
        <v>2000</v>
      </c>
      <c r="K244" s="8" t="s">
        <v>7416</v>
      </c>
      <c r="L244" s="4" t="s">
        <v>109</v>
      </c>
      <c r="M244" s="4"/>
      <c r="N244" s="4" t="s">
        <v>9613</v>
      </c>
      <c r="O244" s="4"/>
    </row>
    <row r="245" spans="1:15" ht="51" x14ac:dyDescent="0.2">
      <c r="A245" s="7" t="s">
        <v>35</v>
      </c>
      <c r="B245" s="4" t="s">
        <v>7419</v>
      </c>
      <c r="C245" s="4" t="s">
        <v>7420</v>
      </c>
      <c r="D245" s="4" t="s">
        <v>196</v>
      </c>
      <c r="E245" s="4" t="s">
        <v>7402</v>
      </c>
      <c r="F245" s="4" t="s">
        <v>2739</v>
      </c>
      <c r="G245" s="4">
        <v>165182</v>
      </c>
      <c r="H245" s="11">
        <v>2014</v>
      </c>
      <c r="I245" s="11">
        <v>2014</v>
      </c>
      <c r="J245" s="5">
        <v>3000</v>
      </c>
      <c r="K245" s="8" t="s">
        <v>7421</v>
      </c>
      <c r="L245" s="4" t="s">
        <v>109</v>
      </c>
      <c r="M245" s="4"/>
      <c r="N245" s="4" t="s">
        <v>9613</v>
      </c>
      <c r="O245" s="4"/>
    </row>
    <row r="246" spans="1:15" ht="51" x14ac:dyDescent="0.2">
      <c r="A246" s="7" t="s">
        <v>35</v>
      </c>
      <c r="B246" s="4" t="s">
        <v>7422</v>
      </c>
      <c r="C246" s="4" t="s">
        <v>7423</v>
      </c>
      <c r="D246" s="4" t="s">
        <v>196</v>
      </c>
      <c r="E246" s="4" t="s">
        <v>7424</v>
      </c>
      <c r="F246" s="4" t="s">
        <v>2739</v>
      </c>
      <c r="G246" s="4">
        <v>165182</v>
      </c>
      <c r="H246" s="11">
        <v>2014</v>
      </c>
      <c r="I246" s="11">
        <v>2014</v>
      </c>
      <c r="J246" s="5">
        <v>1200</v>
      </c>
      <c r="K246" s="8" t="s">
        <v>7425</v>
      </c>
      <c r="L246" s="4" t="s">
        <v>109</v>
      </c>
      <c r="M246" s="4"/>
      <c r="N246" s="4" t="s">
        <v>9613</v>
      </c>
      <c r="O246" s="4"/>
    </row>
    <row r="247" spans="1:15" ht="51" x14ac:dyDescent="0.2">
      <c r="A247" s="7" t="s">
        <v>35</v>
      </c>
      <c r="B247" s="4" t="s">
        <v>7426</v>
      </c>
      <c r="C247" s="4" t="s">
        <v>7427</v>
      </c>
      <c r="D247" s="4" t="s">
        <v>196</v>
      </c>
      <c r="E247" s="4" t="s">
        <v>7424</v>
      </c>
      <c r="F247" s="4" t="s">
        <v>2739</v>
      </c>
      <c r="G247" s="4">
        <v>165182</v>
      </c>
      <c r="H247" s="11">
        <v>2014</v>
      </c>
      <c r="I247" s="11">
        <v>2014</v>
      </c>
      <c r="J247" s="5">
        <v>2000</v>
      </c>
      <c r="K247" s="8" t="s">
        <v>7428</v>
      </c>
      <c r="L247" s="4" t="s">
        <v>109</v>
      </c>
      <c r="M247" s="4"/>
      <c r="N247" s="4" t="s">
        <v>9613</v>
      </c>
      <c r="O247" s="4"/>
    </row>
    <row r="248" spans="1:15" ht="51" x14ac:dyDescent="0.2">
      <c r="A248" s="7" t="s">
        <v>35</v>
      </c>
      <c r="B248" s="4" t="s">
        <v>7429</v>
      </c>
      <c r="C248" s="4" t="s">
        <v>7430</v>
      </c>
      <c r="D248" s="4" t="s">
        <v>196</v>
      </c>
      <c r="E248" s="4" t="s">
        <v>7424</v>
      </c>
      <c r="F248" s="4" t="s">
        <v>2739</v>
      </c>
      <c r="G248" s="4">
        <v>165182</v>
      </c>
      <c r="H248" s="11">
        <v>2014</v>
      </c>
      <c r="I248" s="11">
        <v>2014</v>
      </c>
      <c r="J248" s="5">
        <v>1000</v>
      </c>
      <c r="K248" s="8" t="s">
        <v>7421</v>
      </c>
      <c r="L248" s="4" t="s">
        <v>109</v>
      </c>
      <c r="M248" s="4"/>
      <c r="N248" s="4" t="s">
        <v>9613</v>
      </c>
      <c r="O248" s="4"/>
    </row>
    <row r="249" spans="1:15" ht="51" x14ac:dyDescent="0.2">
      <c r="A249" s="7" t="s">
        <v>15</v>
      </c>
      <c r="B249" s="4" t="s">
        <v>9640</v>
      </c>
      <c r="C249" s="4" t="s">
        <v>9651</v>
      </c>
      <c r="D249" s="4" t="s">
        <v>287</v>
      </c>
      <c r="E249" s="4"/>
      <c r="F249" s="4" t="s">
        <v>1100</v>
      </c>
      <c r="G249" s="4" t="s">
        <v>9652</v>
      </c>
      <c r="H249" s="11">
        <v>2014</v>
      </c>
      <c r="I249" s="11">
        <v>2014</v>
      </c>
      <c r="J249" s="5">
        <v>1600</v>
      </c>
      <c r="K249" s="8" t="s">
        <v>5828</v>
      </c>
      <c r="L249" s="4" t="s">
        <v>110</v>
      </c>
      <c r="M249" s="4" t="s">
        <v>9645</v>
      </c>
      <c r="N249" s="4" t="s">
        <v>9613</v>
      </c>
      <c r="O249" s="4" t="s">
        <v>9646</v>
      </c>
    </row>
    <row r="250" spans="1:15" ht="51" x14ac:dyDescent="0.2">
      <c r="A250" s="7" t="s">
        <v>15</v>
      </c>
      <c r="B250" s="4" t="s">
        <v>9640</v>
      </c>
      <c r="C250" s="4" t="s">
        <v>9653</v>
      </c>
      <c r="D250" s="4" t="s">
        <v>287</v>
      </c>
      <c r="E250" s="4"/>
      <c r="F250" s="4" t="s">
        <v>1100</v>
      </c>
      <c r="G250" s="4" t="s">
        <v>9652</v>
      </c>
      <c r="H250" s="11">
        <v>2014</v>
      </c>
      <c r="I250" s="11">
        <v>2014</v>
      </c>
      <c r="J250" s="5">
        <v>2600</v>
      </c>
      <c r="K250" s="8" t="s">
        <v>5828</v>
      </c>
      <c r="L250" s="4" t="s">
        <v>110</v>
      </c>
      <c r="M250" s="4" t="s">
        <v>9645</v>
      </c>
      <c r="N250" s="4" t="s">
        <v>9613</v>
      </c>
      <c r="O250" s="4" t="s">
        <v>9646</v>
      </c>
    </row>
    <row r="251" spans="1:15" ht="51" x14ac:dyDescent="0.2">
      <c r="A251" s="7" t="s">
        <v>15</v>
      </c>
      <c r="B251" s="4" t="s">
        <v>9640</v>
      </c>
      <c r="C251" s="4" t="s">
        <v>9654</v>
      </c>
      <c r="D251" s="4" t="s">
        <v>287</v>
      </c>
      <c r="E251" s="4"/>
      <c r="F251" s="4" t="s">
        <v>1100</v>
      </c>
      <c r="G251" s="4" t="s">
        <v>9652</v>
      </c>
      <c r="H251" s="11">
        <v>2014</v>
      </c>
      <c r="I251" s="11">
        <v>2014</v>
      </c>
      <c r="J251" s="5">
        <v>1000</v>
      </c>
      <c r="K251" s="8" t="s">
        <v>5828</v>
      </c>
      <c r="L251" s="4" t="s">
        <v>110</v>
      </c>
      <c r="M251" s="4" t="s">
        <v>9645</v>
      </c>
      <c r="N251" s="4" t="s">
        <v>9613</v>
      </c>
      <c r="O251" s="4" t="s">
        <v>9646</v>
      </c>
    </row>
    <row r="252" spans="1:15" ht="51" x14ac:dyDescent="0.2">
      <c r="A252" s="7" t="s">
        <v>15</v>
      </c>
      <c r="B252" s="4" t="s">
        <v>9640</v>
      </c>
      <c r="C252" s="4" t="s">
        <v>9655</v>
      </c>
      <c r="D252" s="4" t="s">
        <v>287</v>
      </c>
      <c r="E252" s="4"/>
      <c r="F252" s="4" t="s">
        <v>1100</v>
      </c>
      <c r="G252" s="4" t="s">
        <v>9652</v>
      </c>
      <c r="H252" s="11">
        <v>2014</v>
      </c>
      <c r="I252" s="11">
        <v>2014</v>
      </c>
      <c r="J252" s="5">
        <v>1400</v>
      </c>
      <c r="K252" s="8" t="s">
        <v>5828</v>
      </c>
      <c r="L252" s="4" t="s">
        <v>110</v>
      </c>
      <c r="M252" s="4" t="s">
        <v>9645</v>
      </c>
      <c r="N252" s="4" t="s">
        <v>9613</v>
      </c>
      <c r="O252" s="4" t="s">
        <v>9646</v>
      </c>
    </row>
    <row r="253" spans="1:15" ht="51" x14ac:dyDescent="0.2">
      <c r="A253" s="7" t="s">
        <v>15</v>
      </c>
      <c r="B253" s="4" t="s">
        <v>9640</v>
      </c>
      <c r="C253" s="4" t="s">
        <v>9656</v>
      </c>
      <c r="D253" s="4" t="s">
        <v>287</v>
      </c>
      <c r="E253" s="4"/>
      <c r="F253" s="4" t="s">
        <v>9657</v>
      </c>
      <c r="G253" s="4" t="s">
        <v>9652</v>
      </c>
      <c r="H253" s="11">
        <v>2013</v>
      </c>
      <c r="I253" s="11">
        <v>2014</v>
      </c>
      <c r="J253" s="5">
        <v>2000</v>
      </c>
      <c r="K253" s="8" t="s">
        <v>5828</v>
      </c>
      <c r="L253" s="4" t="s">
        <v>110</v>
      </c>
      <c r="M253" s="4" t="s">
        <v>9645</v>
      </c>
      <c r="N253" s="4" t="s">
        <v>9613</v>
      </c>
      <c r="O253" s="4" t="s">
        <v>9646</v>
      </c>
    </row>
    <row r="254" spans="1:15" ht="38.25" x14ac:dyDescent="0.2">
      <c r="A254" s="7" t="s">
        <v>29</v>
      </c>
      <c r="B254" s="4" t="s">
        <v>194</v>
      </c>
      <c r="C254" s="4" t="s">
        <v>195</v>
      </c>
      <c r="D254" s="4" t="s">
        <v>196</v>
      </c>
      <c r="E254" s="4" t="s">
        <v>197</v>
      </c>
      <c r="F254" s="4" t="s">
        <v>198</v>
      </c>
      <c r="G254" s="4" t="s">
        <v>199</v>
      </c>
      <c r="H254" s="11">
        <v>2014</v>
      </c>
      <c r="I254" s="11">
        <v>2014</v>
      </c>
      <c r="J254" s="5">
        <v>2000</v>
      </c>
      <c r="K254" s="8" t="s">
        <v>200</v>
      </c>
      <c r="L254" s="4" t="s">
        <v>112</v>
      </c>
      <c r="M254" s="4" t="s">
        <v>201</v>
      </c>
      <c r="N254" s="4" t="s">
        <v>9613</v>
      </c>
      <c r="O254" s="4"/>
    </row>
    <row r="255" spans="1:15" ht="38.25" x14ac:dyDescent="0.2">
      <c r="A255" s="7" t="s">
        <v>29</v>
      </c>
      <c r="B255" s="4" t="s">
        <v>202</v>
      </c>
      <c r="C255" s="4" t="s">
        <v>203</v>
      </c>
      <c r="D255" s="4" t="s">
        <v>196</v>
      </c>
      <c r="E255" s="4" t="s">
        <v>197</v>
      </c>
      <c r="F255" s="4" t="s">
        <v>198</v>
      </c>
      <c r="G255" s="4" t="s">
        <v>199</v>
      </c>
      <c r="H255" s="11">
        <v>2014</v>
      </c>
      <c r="I255" s="11">
        <v>2014</v>
      </c>
      <c r="J255" s="5">
        <v>3500</v>
      </c>
      <c r="K255" s="8" t="s">
        <v>204</v>
      </c>
      <c r="L255" s="4" t="s">
        <v>111</v>
      </c>
      <c r="M255" s="4" t="s">
        <v>201</v>
      </c>
      <c r="N255" s="4" t="s">
        <v>9613</v>
      </c>
      <c r="O255" s="4"/>
    </row>
    <row r="256" spans="1:15" ht="38.25" x14ac:dyDescent="0.2">
      <c r="A256" s="7" t="s">
        <v>29</v>
      </c>
      <c r="B256" s="4" t="s">
        <v>205</v>
      </c>
      <c r="C256" s="4" t="s">
        <v>206</v>
      </c>
      <c r="D256" s="4" t="s">
        <v>196</v>
      </c>
      <c r="E256" s="4" t="s">
        <v>197</v>
      </c>
      <c r="F256" s="4" t="s">
        <v>198</v>
      </c>
      <c r="G256" s="4" t="s">
        <v>199</v>
      </c>
      <c r="H256" s="11">
        <v>2014</v>
      </c>
      <c r="I256" s="11">
        <v>2014</v>
      </c>
      <c r="J256" s="5">
        <v>12000</v>
      </c>
      <c r="K256" s="8" t="s">
        <v>207</v>
      </c>
      <c r="L256" s="4" t="s">
        <v>111</v>
      </c>
      <c r="M256" s="4" t="s">
        <v>201</v>
      </c>
      <c r="N256" s="4" t="s">
        <v>9613</v>
      </c>
      <c r="O256" s="4"/>
    </row>
    <row r="257" spans="1:15" ht="25.5" x14ac:dyDescent="0.2">
      <c r="A257" s="7" t="s">
        <v>29</v>
      </c>
      <c r="B257" s="4" t="s">
        <v>208</v>
      </c>
      <c r="C257" s="4" t="s">
        <v>209</v>
      </c>
      <c r="D257" s="4" t="s">
        <v>196</v>
      </c>
      <c r="E257" s="4" t="s">
        <v>197</v>
      </c>
      <c r="F257" s="4" t="s">
        <v>198</v>
      </c>
      <c r="G257" s="4" t="s">
        <v>199</v>
      </c>
      <c r="H257" s="11">
        <v>2014</v>
      </c>
      <c r="I257" s="11">
        <v>2014</v>
      </c>
      <c r="J257" s="5">
        <v>3000</v>
      </c>
      <c r="K257" s="8" t="s">
        <v>207</v>
      </c>
      <c r="L257" s="4" t="s">
        <v>111</v>
      </c>
      <c r="M257" s="4" t="s">
        <v>201</v>
      </c>
      <c r="N257" s="4" t="s">
        <v>9613</v>
      </c>
      <c r="O257" s="4"/>
    </row>
    <row r="258" spans="1:15" ht="38.25" x14ac:dyDescent="0.2">
      <c r="A258" s="7" t="s">
        <v>29</v>
      </c>
      <c r="B258" s="4" t="s">
        <v>210</v>
      </c>
      <c r="C258" s="4" t="s">
        <v>211</v>
      </c>
      <c r="D258" s="4" t="s">
        <v>196</v>
      </c>
      <c r="E258" s="4" t="s">
        <v>197</v>
      </c>
      <c r="F258" s="4" t="s">
        <v>198</v>
      </c>
      <c r="G258" s="4" t="s">
        <v>199</v>
      </c>
      <c r="H258" s="11">
        <v>2014</v>
      </c>
      <c r="I258" s="11">
        <v>2014</v>
      </c>
      <c r="J258" s="5">
        <v>700</v>
      </c>
      <c r="K258" s="8" t="s">
        <v>212</v>
      </c>
      <c r="L258" s="4" t="s">
        <v>112</v>
      </c>
      <c r="M258" s="4" t="s">
        <v>201</v>
      </c>
      <c r="N258" s="4" t="s">
        <v>9613</v>
      </c>
      <c r="O258" s="4"/>
    </row>
    <row r="259" spans="1:15" ht="38.25" x14ac:dyDescent="0.2">
      <c r="A259" s="7" t="s">
        <v>29</v>
      </c>
      <c r="B259" s="4" t="s">
        <v>213</v>
      </c>
      <c r="C259" s="4" t="s">
        <v>214</v>
      </c>
      <c r="D259" s="4" t="s">
        <v>196</v>
      </c>
      <c r="E259" s="4" t="s">
        <v>197</v>
      </c>
      <c r="F259" s="4" t="s">
        <v>198</v>
      </c>
      <c r="G259" s="4" t="s">
        <v>199</v>
      </c>
      <c r="H259" s="11">
        <v>2014</v>
      </c>
      <c r="I259" s="11">
        <v>2014</v>
      </c>
      <c r="J259" s="5">
        <v>500</v>
      </c>
      <c r="K259" s="8" t="s">
        <v>212</v>
      </c>
      <c r="L259" s="4" t="s">
        <v>112</v>
      </c>
      <c r="M259" s="4" t="s">
        <v>201</v>
      </c>
      <c r="N259" s="4" t="s">
        <v>9613</v>
      </c>
      <c r="O259" s="4"/>
    </row>
    <row r="260" spans="1:15" ht="25.5" x14ac:dyDescent="0.2">
      <c r="A260" s="7" t="s">
        <v>29</v>
      </c>
      <c r="B260" s="4" t="s">
        <v>215</v>
      </c>
      <c r="C260" s="4" t="s">
        <v>216</v>
      </c>
      <c r="D260" s="4" t="s">
        <v>196</v>
      </c>
      <c r="E260" s="4" t="s">
        <v>197</v>
      </c>
      <c r="F260" s="4" t="s">
        <v>198</v>
      </c>
      <c r="G260" s="4" t="s">
        <v>199</v>
      </c>
      <c r="H260" s="11">
        <v>2014</v>
      </c>
      <c r="I260" s="11">
        <v>2014</v>
      </c>
      <c r="J260" s="5">
        <v>7000</v>
      </c>
      <c r="K260" s="8" t="s">
        <v>217</v>
      </c>
      <c r="L260" s="4" t="s">
        <v>112</v>
      </c>
      <c r="M260" s="4" t="s">
        <v>201</v>
      </c>
      <c r="N260" s="4" t="s">
        <v>9613</v>
      </c>
      <c r="O260" s="4"/>
    </row>
    <row r="261" spans="1:15" ht="25.5" x14ac:dyDescent="0.2">
      <c r="A261" s="7" t="s">
        <v>29</v>
      </c>
      <c r="B261" s="4" t="s">
        <v>218</v>
      </c>
      <c r="C261" s="4" t="s">
        <v>219</v>
      </c>
      <c r="D261" s="4" t="s">
        <v>196</v>
      </c>
      <c r="E261" s="4" t="s">
        <v>197</v>
      </c>
      <c r="F261" s="4" t="s">
        <v>198</v>
      </c>
      <c r="G261" s="4" t="s">
        <v>199</v>
      </c>
      <c r="H261" s="11">
        <v>2014</v>
      </c>
      <c r="I261" s="11">
        <v>2014</v>
      </c>
      <c r="J261" s="5">
        <v>1500</v>
      </c>
      <c r="K261" s="8" t="s">
        <v>220</v>
      </c>
      <c r="L261" s="4" t="s">
        <v>112</v>
      </c>
      <c r="M261" s="4" t="s">
        <v>201</v>
      </c>
      <c r="N261" s="4" t="s">
        <v>9613</v>
      </c>
      <c r="O261" s="4"/>
    </row>
    <row r="262" spans="1:15" ht="25.5" x14ac:dyDescent="0.2">
      <c r="A262" s="7" t="s">
        <v>29</v>
      </c>
      <c r="B262" s="4" t="s">
        <v>221</v>
      </c>
      <c r="C262" s="4" t="s">
        <v>222</v>
      </c>
      <c r="D262" s="4" t="s">
        <v>196</v>
      </c>
      <c r="E262" s="4" t="s">
        <v>197</v>
      </c>
      <c r="F262" s="4" t="s">
        <v>198</v>
      </c>
      <c r="G262" s="4" t="s">
        <v>199</v>
      </c>
      <c r="H262" s="11">
        <v>2014</v>
      </c>
      <c r="I262" s="11">
        <v>2014</v>
      </c>
      <c r="J262" s="5">
        <v>2000</v>
      </c>
      <c r="K262" s="8" t="s">
        <v>223</v>
      </c>
      <c r="L262" s="4" t="s">
        <v>112</v>
      </c>
      <c r="M262" s="4" t="s">
        <v>201</v>
      </c>
      <c r="N262" s="4" t="s">
        <v>9613</v>
      </c>
      <c r="O262" s="4"/>
    </row>
    <row r="263" spans="1:15" ht="38.25" x14ac:dyDescent="0.2">
      <c r="A263" s="7" t="s">
        <v>29</v>
      </c>
      <c r="B263" s="4" t="s">
        <v>224</v>
      </c>
      <c r="C263" s="4" t="s">
        <v>225</v>
      </c>
      <c r="D263" s="4" t="s">
        <v>196</v>
      </c>
      <c r="E263" s="4" t="s">
        <v>197</v>
      </c>
      <c r="F263" s="4" t="s">
        <v>198</v>
      </c>
      <c r="G263" s="4" t="s">
        <v>199</v>
      </c>
      <c r="H263" s="11">
        <v>2014</v>
      </c>
      <c r="I263" s="11">
        <v>2014</v>
      </c>
      <c r="J263" s="5">
        <v>2000</v>
      </c>
      <c r="K263" s="8" t="s">
        <v>226</v>
      </c>
      <c r="L263" s="4" t="s">
        <v>113</v>
      </c>
      <c r="M263" s="4" t="s">
        <v>201</v>
      </c>
      <c r="N263" s="4" t="s">
        <v>9613</v>
      </c>
      <c r="O263" s="4"/>
    </row>
    <row r="264" spans="1:15" ht="25.5" x14ac:dyDescent="0.2">
      <c r="A264" s="7" t="s">
        <v>29</v>
      </c>
      <c r="B264" s="4" t="s">
        <v>227</v>
      </c>
      <c r="C264" s="4" t="s">
        <v>228</v>
      </c>
      <c r="D264" s="4" t="s">
        <v>196</v>
      </c>
      <c r="E264" s="4" t="s">
        <v>197</v>
      </c>
      <c r="F264" s="4" t="s">
        <v>198</v>
      </c>
      <c r="G264" s="4" t="s">
        <v>199</v>
      </c>
      <c r="H264" s="11">
        <v>2014</v>
      </c>
      <c r="I264" s="11">
        <v>2014</v>
      </c>
      <c r="J264" s="5">
        <v>2000</v>
      </c>
      <c r="K264" s="8" t="s">
        <v>229</v>
      </c>
      <c r="L264" s="4" t="s">
        <v>113</v>
      </c>
      <c r="M264" s="4" t="s">
        <v>201</v>
      </c>
      <c r="N264" s="4" t="s">
        <v>9613</v>
      </c>
      <c r="O264" s="4"/>
    </row>
    <row r="265" spans="1:15" ht="38.25" x14ac:dyDescent="0.2">
      <c r="A265" s="7" t="s">
        <v>29</v>
      </c>
      <c r="B265" s="4" t="s">
        <v>230</v>
      </c>
      <c r="C265" s="4" t="s">
        <v>231</v>
      </c>
      <c r="D265" s="4" t="s">
        <v>196</v>
      </c>
      <c r="E265" s="4" t="s">
        <v>197</v>
      </c>
      <c r="F265" s="4" t="s">
        <v>198</v>
      </c>
      <c r="G265" s="4" t="s">
        <v>199</v>
      </c>
      <c r="H265" s="11">
        <v>2014</v>
      </c>
      <c r="I265" s="11">
        <v>2014</v>
      </c>
      <c r="J265" s="5">
        <v>2000</v>
      </c>
      <c r="K265" s="8" t="s">
        <v>226</v>
      </c>
      <c r="L265" s="4" t="s">
        <v>113</v>
      </c>
      <c r="M265" s="4" t="s">
        <v>201</v>
      </c>
      <c r="N265" s="4" t="s">
        <v>9613</v>
      </c>
      <c r="O265" s="4"/>
    </row>
    <row r="266" spans="1:15" ht="38.25" x14ac:dyDescent="0.2">
      <c r="A266" s="7" t="s">
        <v>29</v>
      </c>
      <c r="B266" s="4" t="s">
        <v>232</v>
      </c>
      <c r="C266" s="4" t="s">
        <v>233</v>
      </c>
      <c r="D266" s="4" t="s">
        <v>196</v>
      </c>
      <c r="E266" s="4" t="s">
        <v>197</v>
      </c>
      <c r="F266" s="4" t="s">
        <v>198</v>
      </c>
      <c r="G266" s="4" t="s">
        <v>199</v>
      </c>
      <c r="H266" s="11">
        <v>2014</v>
      </c>
      <c r="I266" s="11">
        <v>2014</v>
      </c>
      <c r="J266" s="5">
        <v>3000</v>
      </c>
      <c r="K266" s="8" t="s">
        <v>234</v>
      </c>
      <c r="L266" s="4" t="s">
        <v>113</v>
      </c>
      <c r="M266" s="4" t="s">
        <v>201</v>
      </c>
      <c r="N266" s="4" t="s">
        <v>9613</v>
      </c>
      <c r="O266" s="4"/>
    </row>
    <row r="267" spans="1:15" ht="38.25" x14ac:dyDescent="0.2">
      <c r="A267" s="7" t="s">
        <v>29</v>
      </c>
      <c r="B267" s="4" t="s">
        <v>235</v>
      </c>
      <c r="C267" s="4" t="s">
        <v>236</v>
      </c>
      <c r="D267" s="4" t="s">
        <v>196</v>
      </c>
      <c r="E267" s="4" t="s">
        <v>197</v>
      </c>
      <c r="F267" s="4" t="s">
        <v>198</v>
      </c>
      <c r="G267" s="4" t="s">
        <v>199</v>
      </c>
      <c r="H267" s="11">
        <v>2014</v>
      </c>
      <c r="I267" s="11">
        <v>2014</v>
      </c>
      <c r="J267" s="5">
        <v>1500</v>
      </c>
      <c r="K267" s="8" t="s">
        <v>237</v>
      </c>
      <c r="L267" s="4" t="s">
        <v>111</v>
      </c>
      <c r="M267" s="4" t="s">
        <v>201</v>
      </c>
      <c r="N267" s="4" t="s">
        <v>9613</v>
      </c>
      <c r="O267" s="4"/>
    </row>
    <row r="268" spans="1:15" ht="38.25" x14ac:dyDescent="0.2">
      <c r="A268" s="7" t="s">
        <v>29</v>
      </c>
      <c r="B268" s="4" t="s">
        <v>238</v>
      </c>
      <c r="C268" s="4" t="s">
        <v>239</v>
      </c>
      <c r="D268" s="4" t="s">
        <v>196</v>
      </c>
      <c r="E268" s="4" t="s">
        <v>197</v>
      </c>
      <c r="F268" s="4" t="s">
        <v>198</v>
      </c>
      <c r="G268" s="4" t="s">
        <v>199</v>
      </c>
      <c r="H268" s="11">
        <v>2014</v>
      </c>
      <c r="I268" s="11">
        <v>2014</v>
      </c>
      <c r="J268" s="5">
        <v>1500</v>
      </c>
      <c r="K268" s="8" t="s">
        <v>207</v>
      </c>
      <c r="L268" s="4" t="s">
        <v>111</v>
      </c>
      <c r="M268" s="4" t="s">
        <v>201</v>
      </c>
      <c r="N268" s="4" t="s">
        <v>9613</v>
      </c>
      <c r="O268" s="4"/>
    </row>
    <row r="269" spans="1:15" ht="63.75" x14ac:dyDescent="0.2">
      <c r="A269" s="7" t="s">
        <v>29</v>
      </c>
      <c r="B269" s="4" t="s">
        <v>240</v>
      </c>
      <c r="C269" s="4" t="s">
        <v>241</v>
      </c>
      <c r="D269" s="4" t="s">
        <v>242</v>
      </c>
      <c r="E269" s="4" t="s">
        <v>243</v>
      </c>
      <c r="F269" s="4" t="s">
        <v>244</v>
      </c>
      <c r="G269" s="4">
        <v>42169330</v>
      </c>
      <c r="H269" s="11">
        <v>2014</v>
      </c>
      <c r="I269" s="11">
        <v>2014</v>
      </c>
      <c r="J269" s="5">
        <v>950</v>
      </c>
      <c r="K269" s="8" t="s">
        <v>245</v>
      </c>
      <c r="L269" s="4" t="s">
        <v>111</v>
      </c>
      <c r="M269" s="4" t="s">
        <v>201</v>
      </c>
      <c r="N269" s="4" t="s">
        <v>9613</v>
      </c>
      <c r="O269" s="4"/>
    </row>
    <row r="270" spans="1:15" ht="63.75" x14ac:dyDescent="0.2">
      <c r="A270" s="7" t="s">
        <v>29</v>
      </c>
      <c r="B270" s="4" t="s">
        <v>246</v>
      </c>
      <c r="C270" s="4" t="s">
        <v>247</v>
      </c>
      <c r="D270" s="4" t="s">
        <v>242</v>
      </c>
      <c r="E270" s="4" t="s">
        <v>243</v>
      </c>
      <c r="F270" s="4" t="s">
        <v>244</v>
      </c>
      <c r="G270" s="4">
        <v>42169330</v>
      </c>
      <c r="H270" s="11">
        <v>2014</v>
      </c>
      <c r="I270" s="11">
        <v>2014</v>
      </c>
      <c r="J270" s="5">
        <v>1900</v>
      </c>
      <c r="K270" s="8" t="s">
        <v>245</v>
      </c>
      <c r="L270" s="4" t="s">
        <v>111</v>
      </c>
      <c r="M270" s="4" t="s">
        <v>201</v>
      </c>
      <c r="N270" s="4" t="s">
        <v>9613</v>
      </c>
      <c r="O270" s="4"/>
    </row>
    <row r="271" spans="1:15" ht="38.25" hidden="1" x14ac:dyDescent="0.2">
      <c r="A271" s="7" t="s">
        <v>21</v>
      </c>
      <c r="B271" s="4" t="s">
        <v>4470</v>
      </c>
      <c r="C271" s="4" t="s">
        <v>4471</v>
      </c>
      <c r="D271" s="4" t="s">
        <v>4472</v>
      </c>
      <c r="E271" s="4" t="s">
        <v>4473</v>
      </c>
      <c r="F271" s="4" t="s">
        <v>4474</v>
      </c>
      <c r="G271" s="4"/>
      <c r="H271" s="11">
        <v>2014</v>
      </c>
      <c r="I271" s="11">
        <v>2014</v>
      </c>
      <c r="J271" s="5">
        <v>5000</v>
      </c>
      <c r="K271" s="8" t="s">
        <v>4475</v>
      </c>
      <c r="L271" s="4" t="s">
        <v>65</v>
      </c>
      <c r="M271" s="4"/>
      <c r="N271" s="4" t="s">
        <v>9591</v>
      </c>
      <c r="O271" s="4" t="s">
        <v>9610</v>
      </c>
    </row>
    <row r="272" spans="1:15" ht="38.25" hidden="1" x14ac:dyDescent="0.2">
      <c r="A272" s="7" t="s">
        <v>21</v>
      </c>
      <c r="B272" s="4" t="s">
        <v>4476</v>
      </c>
      <c r="C272" s="4" t="s">
        <v>4477</v>
      </c>
      <c r="D272" s="4" t="s">
        <v>4472</v>
      </c>
      <c r="E272" s="4" t="s">
        <v>4473</v>
      </c>
      <c r="F272" s="4" t="s">
        <v>4474</v>
      </c>
      <c r="G272" s="4"/>
      <c r="H272" s="11">
        <v>2014</v>
      </c>
      <c r="I272" s="11">
        <v>2014</v>
      </c>
      <c r="J272" s="5">
        <v>2000</v>
      </c>
      <c r="K272" s="8" t="s">
        <v>4478</v>
      </c>
      <c r="L272" s="4" t="s">
        <v>65</v>
      </c>
      <c r="M272" s="4"/>
      <c r="N272" s="4" t="s">
        <v>9591</v>
      </c>
      <c r="O272" s="4" t="s">
        <v>9611</v>
      </c>
    </row>
    <row r="273" spans="1:16" ht="38.25" hidden="1" x14ac:dyDescent="0.2">
      <c r="A273" s="7" t="s">
        <v>21</v>
      </c>
      <c r="B273" s="4" t="s">
        <v>4479</v>
      </c>
      <c r="C273" s="4" t="s">
        <v>4480</v>
      </c>
      <c r="D273" s="4" t="s">
        <v>4472</v>
      </c>
      <c r="E273" s="4" t="s">
        <v>4473</v>
      </c>
      <c r="F273" s="4" t="s">
        <v>4474</v>
      </c>
      <c r="G273" s="4"/>
      <c r="H273" s="11">
        <v>2014</v>
      </c>
      <c r="I273" s="11">
        <v>2014</v>
      </c>
      <c r="J273" s="5">
        <v>1000</v>
      </c>
      <c r="K273" s="8" t="s">
        <v>4481</v>
      </c>
      <c r="L273" s="4" t="s">
        <v>65</v>
      </c>
      <c r="M273" s="4"/>
      <c r="N273" s="4" t="s">
        <v>9591</v>
      </c>
      <c r="O273" s="4" t="s">
        <v>9612</v>
      </c>
    </row>
    <row r="274" spans="1:16" ht="38.25" hidden="1" x14ac:dyDescent="0.2">
      <c r="A274" s="7" t="s">
        <v>21</v>
      </c>
      <c r="B274" s="4" t="s">
        <v>4482</v>
      </c>
      <c r="C274" s="4" t="s">
        <v>4483</v>
      </c>
      <c r="D274" s="4" t="s">
        <v>4472</v>
      </c>
      <c r="E274" s="4" t="s">
        <v>4473</v>
      </c>
      <c r="F274" s="4" t="s">
        <v>4474</v>
      </c>
      <c r="G274" s="4"/>
      <c r="H274" s="11">
        <v>2014</v>
      </c>
      <c r="I274" s="11">
        <v>2014</v>
      </c>
      <c r="J274" s="5">
        <v>2500</v>
      </c>
      <c r="K274" s="8" t="s">
        <v>4484</v>
      </c>
      <c r="L274" s="4" t="s">
        <v>146</v>
      </c>
      <c r="M274" s="4" t="s">
        <v>4485</v>
      </c>
      <c r="N274" s="4" t="s">
        <v>9591</v>
      </c>
      <c r="O274" s="4" t="s">
        <v>9605</v>
      </c>
    </row>
    <row r="275" spans="1:16" ht="35.25" customHeight="1" x14ac:dyDescent="0.2"/>
    <row r="276" spans="1:16" ht="69.75" customHeight="1" x14ac:dyDescent="0.2">
      <c r="A276" s="74" t="s">
        <v>9596</v>
      </c>
      <c r="B276" s="74"/>
      <c r="C276" s="74"/>
      <c r="D276" s="74"/>
      <c r="E276" s="74"/>
      <c r="F276" s="74"/>
      <c r="G276" s="74"/>
      <c r="H276" s="74"/>
      <c r="I276" s="74"/>
      <c r="J276" s="74"/>
      <c r="K276" s="74"/>
      <c r="L276" s="74"/>
      <c r="M276" s="74"/>
      <c r="N276" s="74"/>
      <c r="O276" s="74"/>
      <c r="P276" s="74"/>
    </row>
    <row r="277" spans="1:16" ht="87" customHeight="1" x14ac:dyDescent="0.2">
      <c r="A277" s="12"/>
    </row>
    <row r="278" spans="1:16" ht="87" customHeight="1" x14ac:dyDescent="0.2">
      <c r="A278" s="12"/>
    </row>
    <row r="280" spans="1:16" s="10" customFormat="1" ht="12.75" hidden="1" customHeight="1" x14ac:dyDescent="0.2">
      <c r="A280" s="10" t="s">
        <v>146</v>
      </c>
      <c r="L280" s="10" t="s">
        <v>146</v>
      </c>
    </row>
    <row r="281" spans="1:16" s="10" customFormat="1" ht="12.75" hidden="1" customHeight="1" x14ac:dyDescent="0.2">
      <c r="A281" s="10" t="s">
        <v>34</v>
      </c>
      <c r="L281" s="10" t="s">
        <v>66</v>
      </c>
    </row>
    <row r="282" spans="1:16" s="10" customFormat="1" ht="25.5" hidden="1" customHeight="1" x14ac:dyDescent="0.2">
      <c r="A282" s="10" t="s">
        <v>5</v>
      </c>
      <c r="L282" s="10" t="s">
        <v>67</v>
      </c>
    </row>
    <row r="283" spans="1:16" s="10" customFormat="1" ht="12.75" hidden="1" customHeight="1" x14ac:dyDescent="0.2">
      <c r="A283" s="10" t="s">
        <v>31</v>
      </c>
      <c r="L283" s="10" t="s">
        <v>41</v>
      </c>
    </row>
    <row r="284" spans="1:16" s="10" customFormat="1" ht="25.5" hidden="1" customHeight="1" x14ac:dyDescent="0.2">
      <c r="A284" s="10" t="s">
        <v>6</v>
      </c>
      <c r="L284" s="10" t="s">
        <v>68</v>
      </c>
    </row>
    <row r="285" spans="1:16" s="10" customFormat="1" ht="25.5" hidden="1" customHeight="1" x14ac:dyDescent="0.2">
      <c r="A285" s="10" t="s">
        <v>144</v>
      </c>
      <c r="L285" s="10" t="s">
        <v>42</v>
      </c>
    </row>
    <row r="286" spans="1:16" s="10" customFormat="1" ht="25.5" hidden="1" customHeight="1" x14ac:dyDescent="0.2">
      <c r="A286" s="10" t="s">
        <v>7</v>
      </c>
      <c r="L286" s="10" t="s">
        <v>69</v>
      </c>
    </row>
    <row r="287" spans="1:16" s="10" customFormat="1" ht="25.5" hidden="1" customHeight="1" x14ac:dyDescent="0.2">
      <c r="A287" s="10" t="s">
        <v>8</v>
      </c>
      <c r="L287" s="10" t="s">
        <v>70</v>
      </c>
    </row>
    <row r="288" spans="1:16" s="10" customFormat="1" ht="12.75" hidden="1" customHeight="1" x14ac:dyDescent="0.2">
      <c r="A288" s="10" t="s">
        <v>33</v>
      </c>
      <c r="L288" s="10" t="s">
        <v>39</v>
      </c>
    </row>
    <row r="289" spans="1:12" s="10" customFormat="1" ht="25.5" hidden="1" customHeight="1" x14ac:dyDescent="0.2">
      <c r="A289" s="10" t="s">
        <v>32</v>
      </c>
      <c r="L289" s="10" t="s">
        <v>71</v>
      </c>
    </row>
    <row r="290" spans="1:12" s="10" customFormat="1" ht="12.75" hidden="1" customHeight="1" x14ac:dyDescent="0.2">
      <c r="A290" s="10" t="s">
        <v>9</v>
      </c>
      <c r="L290" s="10" t="s">
        <v>72</v>
      </c>
    </row>
    <row r="291" spans="1:12" s="10" customFormat="1" ht="12.75" hidden="1" customHeight="1" x14ac:dyDescent="0.2">
      <c r="A291" s="10" t="s">
        <v>10</v>
      </c>
      <c r="L291" s="10" t="s">
        <v>73</v>
      </c>
    </row>
    <row r="292" spans="1:12" s="10" customFormat="1" ht="12.75" hidden="1" customHeight="1" x14ac:dyDescent="0.2">
      <c r="A292" s="10" t="s">
        <v>11</v>
      </c>
      <c r="L292" s="10" t="s">
        <v>40</v>
      </c>
    </row>
    <row r="293" spans="1:12" s="10" customFormat="1" ht="12.75" hidden="1" customHeight="1" x14ac:dyDescent="0.2">
      <c r="A293" s="10" t="s">
        <v>12</v>
      </c>
      <c r="L293" s="10" t="s">
        <v>27</v>
      </c>
    </row>
    <row r="294" spans="1:12" s="10" customFormat="1" ht="38.25" hidden="1" customHeight="1" x14ac:dyDescent="0.2">
      <c r="A294" s="10" t="s">
        <v>13</v>
      </c>
      <c r="L294" s="10" t="s">
        <v>43</v>
      </c>
    </row>
    <row r="295" spans="1:12" s="10" customFormat="1" ht="38.25" hidden="1" customHeight="1" x14ac:dyDescent="0.2">
      <c r="A295" s="10" t="s">
        <v>14</v>
      </c>
      <c r="L295" s="10" t="s">
        <v>74</v>
      </c>
    </row>
    <row r="296" spans="1:12" s="10" customFormat="1" ht="25.5" hidden="1" customHeight="1" x14ac:dyDescent="0.2">
      <c r="A296" s="10" t="s">
        <v>35</v>
      </c>
      <c r="L296" s="10" t="s">
        <v>128</v>
      </c>
    </row>
    <row r="297" spans="1:12" s="10" customFormat="1" ht="12.75" hidden="1" customHeight="1" x14ac:dyDescent="0.2">
      <c r="A297" s="10" t="s">
        <v>15</v>
      </c>
      <c r="L297" s="10" t="s">
        <v>75</v>
      </c>
    </row>
    <row r="298" spans="1:12" s="10" customFormat="1" ht="12.75" hidden="1" customHeight="1" x14ac:dyDescent="0.2">
      <c r="A298" s="10" t="s">
        <v>29</v>
      </c>
      <c r="L298" s="10" t="s">
        <v>76</v>
      </c>
    </row>
    <row r="299" spans="1:12" s="10" customFormat="1" ht="12.75" hidden="1" customHeight="1" x14ac:dyDescent="0.2">
      <c r="A299" s="10" t="s">
        <v>30</v>
      </c>
      <c r="L299" s="10" t="s">
        <v>129</v>
      </c>
    </row>
    <row r="300" spans="1:12" s="10" customFormat="1" ht="25.5" hidden="1" customHeight="1" x14ac:dyDescent="0.2">
      <c r="A300" s="10" t="s">
        <v>21</v>
      </c>
      <c r="L300" s="10" t="s">
        <v>130</v>
      </c>
    </row>
    <row r="301" spans="1:12" s="10" customFormat="1" ht="25.5" hidden="1" customHeight="1" x14ac:dyDescent="0.2">
      <c r="L301" s="10" t="s">
        <v>77</v>
      </c>
    </row>
    <row r="302" spans="1:12" s="10" customFormat="1" ht="12.75" hidden="1" customHeight="1" x14ac:dyDescent="0.2">
      <c r="L302" s="10" t="s">
        <v>132</v>
      </c>
    </row>
    <row r="303" spans="1:12" s="10" customFormat="1" ht="12.75" hidden="1" customHeight="1" x14ac:dyDescent="0.2">
      <c r="L303" s="10" t="s">
        <v>78</v>
      </c>
    </row>
    <row r="304" spans="1:12" s="10" customFormat="1" ht="12.75" hidden="1" customHeight="1" x14ac:dyDescent="0.2">
      <c r="L304" s="10" t="s">
        <v>79</v>
      </c>
    </row>
    <row r="305" spans="12:12" s="10" customFormat="1" ht="12.75" hidden="1" customHeight="1" x14ac:dyDescent="0.2">
      <c r="L305" s="10" t="s">
        <v>131</v>
      </c>
    </row>
    <row r="306" spans="12:12" s="10" customFormat="1" ht="25.5" hidden="1" customHeight="1" x14ac:dyDescent="0.2">
      <c r="L306" s="10" t="s">
        <v>134</v>
      </c>
    </row>
    <row r="307" spans="12:12" s="10" customFormat="1" ht="12.75" hidden="1" customHeight="1" x14ac:dyDescent="0.2">
      <c r="L307" s="10" t="s">
        <v>80</v>
      </c>
    </row>
    <row r="308" spans="12:12" s="10" customFormat="1" ht="25.5" hidden="1" customHeight="1" x14ac:dyDescent="0.2">
      <c r="L308" s="10" t="s">
        <v>133</v>
      </c>
    </row>
    <row r="309" spans="12:12" s="10" customFormat="1" ht="25.5" hidden="1" customHeight="1" x14ac:dyDescent="0.2">
      <c r="L309" s="10" t="s">
        <v>136</v>
      </c>
    </row>
    <row r="310" spans="12:12" s="10" customFormat="1" ht="25.5" hidden="1" customHeight="1" x14ac:dyDescent="0.2">
      <c r="L310" s="10" t="s">
        <v>81</v>
      </c>
    </row>
    <row r="311" spans="12:12" s="10" customFormat="1" ht="12.75" hidden="1" customHeight="1" x14ac:dyDescent="0.2">
      <c r="L311" s="10" t="s">
        <v>135</v>
      </c>
    </row>
    <row r="312" spans="12:12" s="10" customFormat="1" ht="25.5" hidden="1" customHeight="1" x14ac:dyDescent="0.2">
      <c r="L312" s="10" t="s">
        <v>150</v>
      </c>
    </row>
    <row r="313" spans="12:12" s="10" customFormat="1" ht="25.5" hidden="1" customHeight="1" x14ac:dyDescent="0.2">
      <c r="L313" s="10" t="s">
        <v>82</v>
      </c>
    </row>
    <row r="314" spans="12:12" s="10" customFormat="1" ht="12.75" hidden="1" customHeight="1" x14ac:dyDescent="0.2">
      <c r="L314" s="10" t="s">
        <v>83</v>
      </c>
    </row>
    <row r="315" spans="12:12" s="10" customFormat="1" ht="25.5" hidden="1" customHeight="1" x14ac:dyDescent="0.2">
      <c r="L315" s="10" t="s">
        <v>84</v>
      </c>
    </row>
    <row r="316" spans="12:12" s="10" customFormat="1" ht="25.5" hidden="1" customHeight="1" x14ac:dyDescent="0.2">
      <c r="L316" s="10" t="s">
        <v>85</v>
      </c>
    </row>
    <row r="317" spans="12:12" s="10" customFormat="1" ht="12.75" hidden="1" customHeight="1" x14ac:dyDescent="0.2">
      <c r="L317" s="10" t="s">
        <v>137</v>
      </c>
    </row>
    <row r="318" spans="12:12" s="10" customFormat="1" ht="12.75" hidden="1" customHeight="1" x14ac:dyDescent="0.2">
      <c r="L318" s="10" t="s">
        <v>86</v>
      </c>
    </row>
    <row r="319" spans="12:12" s="10" customFormat="1" ht="12.75" hidden="1" customHeight="1" x14ac:dyDescent="0.2">
      <c r="L319" s="10" t="s">
        <v>46</v>
      </c>
    </row>
    <row r="320" spans="12:12" s="10" customFormat="1" ht="12.75" hidden="1" customHeight="1" x14ac:dyDescent="0.2">
      <c r="L320" s="10" t="s">
        <v>151</v>
      </c>
    </row>
    <row r="321" spans="12:12" s="10" customFormat="1" ht="38.25" hidden="1" customHeight="1" x14ac:dyDescent="0.2">
      <c r="L321" s="10" t="s">
        <v>87</v>
      </c>
    </row>
    <row r="322" spans="12:12" s="10" customFormat="1" ht="25.5" hidden="1" customHeight="1" x14ac:dyDescent="0.2">
      <c r="L322" s="10" t="s">
        <v>28</v>
      </c>
    </row>
    <row r="323" spans="12:12" s="10" customFormat="1" ht="12.75" hidden="1" customHeight="1" x14ac:dyDescent="0.2">
      <c r="L323" s="10" t="s">
        <v>88</v>
      </c>
    </row>
    <row r="324" spans="12:12" s="10" customFormat="1" ht="12.75" hidden="1" customHeight="1" x14ac:dyDescent="0.2">
      <c r="L324" s="10" t="s">
        <v>89</v>
      </c>
    </row>
    <row r="325" spans="12:12" s="10" customFormat="1" ht="12.75" hidden="1" customHeight="1" x14ac:dyDescent="0.2">
      <c r="L325" s="10" t="s">
        <v>45</v>
      </c>
    </row>
    <row r="326" spans="12:12" s="10" customFormat="1" ht="12.75" hidden="1" customHeight="1" x14ac:dyDescent="0.2">
      <c r="L326" s="10" t="s">
        <v>44</v>
      </c>
    </row>
    <row r="327" spans="12:12" s="10" customFormat="1" ht="25.5" hidden="1" customHeight="1" x14ac:dyDescent="0.2">
      <c r="L327" s="10" t="s">
        <v>90</v>
      </c>
    </row>
    <row r="328" spans="12:12" s="10" customFormat="1" ht="12.75" hidden="1" customHeight="1" x14ac:dyDescent="0.2">
      <c r="L328" s="10" t="s">
        <v>19</v>
      </c>
    </row>
    <row r="329" spans="12:12" s="10" customFormat="1" ht="12.75" hidden="1" customHeight="1" x14ac:dyDescent="0.2">
      <c r="L329" s="10" t="s">
        <v>20</v>
      </c>
    </row>
    <row r="330" spans="12:12" s="10" customFormat="1" ht="12.75" hidden="1" customHeight="1" x14ac:dyDescent="0.2">
      <c r="L330" s="10" t="s">
        <v>47</v>
      </c>
    </row>
    <row r="331" spans="12:12" s="10" customFormat="1" ht="25.5" hidden="1" customHeight="1" x14ac:dyDescent="0.2">
      <c r="L331" s="10" t="s">
        <v>91</v>
      </c>
    </row>
    <row r="332" spans="12:12" s="10" customFormat="1" ht="12.75" hidden="1" customHeight="1" x14ac:dyDescent="0.2">
      <c r="L332" s="10" t="s">
        <v>53</v>
      </c>
    </row>
    <row r="333" spans="12:12" s="10" customFormat="1" ht="25.5" hidden="1" customHeight="1" x14ac:dyDescent="0.2">
      <c r="L333" s="10" t="s">
        <v>50</v>
      </c>
    </row>
    <row r="334" spans="12:12" s="10" customFormat="1" ht="38.25" hidden="1" customHeight="1" x14ac:dyDescent="0.2">
      <c r="L334" s="10" t="s">
        <v>49</v>
      </c>
    </row>
    <row r="335" spans="12:12" s="10" customFormat="1" ht="38.25" hidden="1" customHeight="1" x14ac:dyDescent="0.2">
      <c r="L335" s="10" t="s">
        <v>92</v>
      </c>
    </row>
    <row r="336" spans="12:12" s="10" customFormat="1" ht="25.5" hidden="1" customHeight="1" x14ac:dyDescent="0.2">
      <c r="L336" s="10" t="s">
        <v>51</v>
      </c>
    </row>
    <row r="337" spans="12:12" s="10" customFormat="1" ht="12.75" hidden="1" customHeight="1" x14ac:dyDescent="0.2">
      <c r="L337" s="10" t="s">
        <v>52</v>
      </c>
    </row>
    <row r="338" spans="12:12" s="10" customFormat="1" ht="12.75" hidden="1" customHeight="1" x14ac:dyDescent="0.2">
      <c r="L338" s="10" t="s">
        <v>48</v>
      </c>
    </row>
    <row r="339" spans="12:12" s="10" customFormat="1" ht="12.75" hidden="1" customHeight="1" x14ac:dyDescent="0.2">
      <c r="L339" s="10" t="s">
        <v>148</v>
      </c>
    </row>
    <row r="340" spans="12:12" s="10" customFormat="1" ht="12.75" hidden="1" customHeight="1" x14ac:dyDescent="0.2">
      <c r="L340" s="10" t="s">
        <v>93</v>
      </c>
    </row>
    <row r="341" spans="12:12" s="10" customFormat="1" ht="38.25" hidden="1" customHeight="1" x14ac:dyDescent="0.2">
      <c r="L341" s="10" t="s">
        <v>55</v>
      </c>
    </row>
    <row r="342" spans="12:12" s="10" customFormat="1" ht="25.5" hidden="1" customHeight="1" x14ac:dyDescent="0.2">
      <c r="L342" s="10" t="s">
        <v>138</v>
      </c>
    </row>
    <row r="343" spans="12:12" s="10" customFormat="1" ht="12.75" hidden="1" customHeight="1" x14ac:dyDescent="0.2">
      <c r="L343" s="10" t="s">
        <v>94</v>
      </c>
    </row>
    <row r="344" spans="12:12" s="10" customFormat="1" ht="25.5" hidden="1" customHeight="1" x14ac:dyDescent="0.2">
      <c r="L344" s="10" t="s">
        <v>18</v>
      </c>
    </row>
    <row r="345" spans="12:12" s="10" customFormat="1" ht="12.75" hidden="1" customHeight="1" x14ac:dyDescent="0.2">
      <c r="L345" s="10" t="s">
        <v>23</v>
      </c>
    </row>
    <row r="346" spans="12:12" s="10" customFormat="1" ht="12.75" hidden="1" customHeight="1" x14ac:dyDescent="0.2">
      <c r="L346" s="10" t="s">
        <v>95</v>
      </c>
    </row>
    <row r="347" spans="12:12" s="10" customFormat="1" ht="12.75" hidden="1" customHeight="1" x14ac:dyDescent="0.2">
      <c r="L347" s="10" t="s">
        <v>54</v>
      </c>
    </row>
    <row r="348" spans="12:12" s="10" customFormat="1" ht="12.75" hidden="1" customHeight="1" x14ac:dyDescent="0.2">
      <c r="L348" s="10" t="s">
        <v>36</v>
      </c>
    </row>
    <row r="349" spans="12:12" s="10" customFormat="1" ht="12.75" hidden="1" customHeight="1" x14ac:dyDescent="0.2">
      <c r="L349" s="10" t="s">
        <v>96</v>
      </c>
    </row>
    <row r="350" spans="12:12" s="10" customFormat="1" ht="38.25" hidden="1" customHeight="1" x14ac:dyDescent="0.2">
      <c r="L350" s="10" t="s">
        <v>139</v>
      </c>
    </row>
    <row r="351" spans="12:12" s="10" customFormat="1" ht="25.5" hidden="1" customHeight="1" x14ac:dyDescent="0.2">
      <c r="L351" s="10" t="s">
        <v>149</v>
      </c>
    </row>
    <row r="352" spans="12:12" s="10" customFormat="1" ht="25.5" hidden="1" customHeight="1" x14ac:dyDescent="0.2">
      <c r="L352" s="10" t="s">
        <v>0</v>
      </c>
    </row>
    <row r="353" spans="12:12" s="10" customFormat="1" ht="25.5" hidden="1" customHeight="1" x14ac:dyDescent="0.2">
      <c r="L353" s="10" t="s">
        <v>140</v>
      </c>
    </row>
    <row r="354" spans="12:12" s="10" customFormat="1" ht="12.75" hidden="1" customHeight="1" x14ac:dyDescent="0.2">
      <c r="L354" s="10" t="s">
        <v>37</v>
      </c>
    </row>
    <row r="355" spans="12:12" s="10" customFormat="1" ht="12.75" hidden="1" customHeight="1" x14ac:dyDescent="0.2">
      <c r="L355" s="10" t="s">
        <v>2</v>
      </c>
    </row>
    <row r="356" spans="12:12" s="10" customFormat="1" ht="38.25" hidden="1" customHeight="1" x14ac:dyDescent="0.2">
      <c r="L356" s="10" t="s">
        <v>38</v>
      </c>
    </row>
    <row r="357" spans="12:12" s="10" customFormat="1" ht="25.5" hidden="1" customHeight="1" x14ac:dyDescent="0.2">
      <c r="L357" s="10" t="s">
        <v>149</v>
      </c>
    </row>
    <row r="358" spans="12:12" s="10" customFormat="1" ht="25.5" hidden="1" customHeight="1" x14ac:dyDescent="0.2">
      <c r="L358" s="10" t="s">
        <v>142</v>
      </c>
    </row>
    <row r="359" spans="12:12" s="10" customFormat="1" ht="38.25" hidden="1" customHeight="1" x14ac:dyDescent="0.2">
      <c r="L359" s="10" t="s">
        <v>22</v>
      </c>
    </row>
    <row r="360" spans="12:12" s="10" customFormat="1" ht="38.25" hidden="1" customHeight="1" x14ac:dyDescent="0.2">
      <c r="L360" s="10" t="s">
        <v>143</v>
      </c>
    </row>
    <row r="361" spans="12:12" s="10" customFormat="1" ht="25.5" hidden="1" customHeight="1" x14ac:dyDescent="0.2">
      <c r="L361" s="10" t="s">
        <v>141</v>
      </c>
    </row>
    <row r="362" spans="12:12" s="10" customFormat="1" ht="25.5" hidden="1" customHeight="1" x14ac:dyDescent="0.2">
      <c r="L362" s="10" t="s">
        <v>97</v>
      </c>
    </row>
    <row r="363" spans="12:12" s="10" customFormat="1" ht="25.5" hidden="1" customHeight="1" x14ac:dyDescent="0.2">
      <c r="L363" s="10" t="s">
        <v>152</v>
      </c>
    </row>
    <row r="364" spans="12:12" s="10" customFormat="1" ht="25.5" hidden="1" customHeight="1" x14ac:dyDescent="0.2">
      <c r="L364" s="10" t="s">
        <v>58</v>
      </c>
    </row>
    <row r="365" spans="12:12" s="10" customFormat="1" ht="25.5" hidden="1" customHeight="1" x14ac:dyDescent="0.2">
      <c r="L365" s="10" t="s">
        <v>57</v>
      </c>
    </row>
    <row r="366" spans="12:12" s="10" customFormat="1" ht="25.5" hidden="1" customHeight="1" x14ac:dyDescent="0.2">
      <c r="L366" s="10" t="s">
        <v>59</v>
      </c>
    </row>
    <row r="367" spans="12:12" s="10" customFormat="1" ht="25.5" hidden="1" customHeight="1" x14ac:dyDescent="0.2">
      <c r="L367" s="10" t="s">
        <v>61</v>
      </c>
    </row>
    <row r="368" spans="12:12" s="10" customFormat="1" ht="12.75" hidden="1" customHeight="1" x14ac:dyDescent="0.2">
      <c r="L368" s="10" t="s">
        <v>56</v>
      </c>
    </row>
    <row r="369" spans="12:12" s="10" customFormat="1" ht="25.5" hidden="1" customHeight="1" x14ac:dyDescent="0.2">
      <c r="L369" s="10" t="s">
        <v>60</v>
      </c>
    </row>
    <row r="370" spans="12:12" s="10" customFormat="1" ht="25.5" hidden="1" customHeight="1" x14ac:dyDescent="0.2">
      <c r="L370" s="10" t="s">
        <v>153</v>
      </c>
    </row>
    <row r="371" spans="12:12" s="10" customFormat="1" ht="25.5" hidden="1" customHeight="1" x14ac:dyDescent="0.2">
      <c r="L371" s="10" t="s">
        <v>98</v>
      </c>
    </row>
    <row r="372" spans="12:12" s="10" customFormat="1" ht="25.5" hidden="1" customHeight="1" x14ac:dyDescent="0.2">
      <c r="L372" s="10" t="s">
        <v>99</v>
      </c>
    </row>
    <row r="373" spans="12:12" s="10" customFormat="1" ht="25.5" hidden="1" customHeight="1" x14ac:dyDescent="0.2">
      <c r="L373" s="10" t="s">
        <v>62</v>
      </c>
    </row>
    <row r="374" spans="12:12" s="10" customFormat="1" ht="25.5" hidden="1" customHeight="1" x14ac:dyDescent="0.2">
      <c r="L374" s="10" t="s">
        <v>63</v>
      </c>
    </row>
    <row r="375" spans="12:12" s="10" customFormat="1" ht="25.5" hidden="1" customHeight="1" x14ac:dyDescent="0.2">
      <c r="L375" s="10" t="s">
        <v>100</v>
      </c>
    </row>
    <row r="376" spans="12:12" s="10" customFormat="1" ht="38.25" hidden="1" customHeight="1" x14ac:dyDescent="0.2">
      <c r="L376" s="10" t="s">
        <v>101</v>
      </c>
    </row>
    <row r="377" spans="12:12" s="10" customFormat="1" ht="12.75" hidden="1" customHeight="1" x14ac:dyDescent="0.2">
      <c r="L377" s="10" t="s">
        <v>147</v>
      </c>
    </row>
    <row r="378" spans="12:12" s="10" customFormat="1" ht="12.75" hidden="1" customHeight="1" x14ac:dyDescent="0.2">
      <c r="L378" s="10" t="s">
        <v>102</v>
      </c>
    </row>
    <row r="379" spans="12:12" s="10" customFormat="1" ht="12.75" hidden="1" customHeight="1" x14ac:dyDescent="0.2">
      <c r="L379" s="10" t="s">
        <v>17</v>
      </c>
    </row>
    <row r="380" spans="12:12" s="10" customFormat="1" ht="25.5" hidden="1" customHeight="1" x14ac:dyDescent="0.2">
      <c r="L380" s="10" t="s">
        <v>103</v>
      </c>
    </row>
    <row r="381" spans="12:12" s="10" customFormat="1" ht="25.5" hidden="1" customHeight="1" x14ac:dyDescent="0.2">
      <c r="L381" s="10" t="s">
        <v>24</v>
      </c>
    </row>
    <row r="382" spans="12:12" s="10" customFormat="1" ht="12.75" hidden="1" customHeight="1" x14ac:dyDescent="0.2">
      <c r="L382" s="10" t="s">
        <v>104</v>
      </c>
    </row>
    <row r="383" spans="12:12" s="10" customFormat="1" ht="25.5" hidden="1" customHeight="1" x14ac:dyDescent="0.2">
      <c r="L383" s="10" t="s">
        <v>105</v>
      </c>
    </row>
    <row r="384" spans="12:12" s="10" customFormat="1" ht="25.5" hidden="1" customHeight="1" x14ac:dyDescent="0.2">
      <c r="L384" s="10" t="s">
        <v>106</v>
      </c>
    </row>
    <row r="385" spans="12:12" s="10" customFormat="1" ht="12.75" hidden="1" customHeight="1" x14ac:dyDescent="0.2">
      <c r="L385" s="10" t="s">
        <v>107</v>
      </c>
    </row>
    <row r="386" spans="12:12" s="10" customFormat="1" ht="25.5" hidden="1" customHeight="1" x14ac:dyDescent="0.2">
      <c r="L386" s="10" t="s">
        <v>108</v>
      </c>
    </row>
    <row r="387" spans="12:12" s="10" customFormat="1" ht="25.5" hidden="1" customHeight="1" x14ac:dyDescent="0.2">
      <c r="L387" s="10" t="s">
        <v>109</v>
      </c>
    </row>
    <row r="388" spans="12:12" s="10" customFormat="1" ht="25.5" hidden="1" customHeight="1" x14ac:dyDescent="0.2">
      <c r="L388" s="10" t="s">
        <v>110</v>
      </c>
    </row>
    <row r="389" spans="12:12" s="10" customFormat="1" ht="25.5" hidden="1" customHeight="1" x14ac:dyDescent="0.2">
      <c r="L389" s="10" t="s">
        <v>111</v>
      </c>
    </row>
    <row r="390" spans="12:12" s="10" customFormat="1" ht="25.5" hidden="1" customHeight="1" x14ac:dyDescent="0.2">
      <c r="L390" s="10" t="s">
        <v>112</v>
      </c>
    </row>
    <row r="391" spans="12:12" s="10" customFormat="1" ht="25.5" hidden="1" customHeight="1" x14ac:dyDescent="0.2">
      <c r="L391" s="10" t="s">
        <v>113</v>
      </c>
    </row>
    <row r="392" spans="12:12" s="10" customFormat="1" ht="12.75" hidden="1" customHeight="1" x14ac:dyDescent="0.2">
      <c r="L392" s="10" t="s">
        <v>114</v>
      </c>
    </row>
    <row r="393" spans="12:12" s="10" customFormat="1" ht="12.75" hidden="1" customHeight="1" x14ac:dyDescent="0.2">
      <c r="L393" s="10" t="s">
        <v>115</v>
      </c>
    </row>
    <row r="394" spans="12:12" s="10" customFormat="1" ht="12.75" hidden="1" customHeight="1" x14ac:dyDescent="0.2">
      <c r="L394" s="10" t="s">
        <v>116</v>
      </c>
    </row>
    <row r="395" spans="12:12" s="10" customFormat="1" ht="25.5" hidden="1" customHeight="1" x14ac:dyDescent="0.2">
      <c r="L395" s="10" t="s">
        <v>64</v>
      </c>
    </row>
    <row r="396" spans="12:12" s="10" customFormat="1" ht="12.75" hidden="1" customHeight="1" x14ac:dyDescent="0.2">
      <c r="L396" s="10" t="s">
        <v>117</v>
      </c>
    </row>
    <row r="397" spans="12:12" s="10" customFormat="1" ht="25.5" hidden="1" customHeight="1" x14ac:dyDescent="0.2">
      <c r="L397" s="10" t="s">
        <v>118</v>
      </c>
    </row>
    <row r="398" spans="12:12" s="10" customFormat="1" ht="12.75" hidden="1" customHeight="1" x14ac:dyDescent="0.2">
      <c r="L398" s="10" t="s">
        <v>65</v>
      </c>
    </row>
    <row r="399" spans="12:12" s="10" customFormat="1" ht="25.5" hidden="1" customHeight="1" x14ac:dyDescent="0.2">
      <c r="L399" s="10" t="s">
        <v>119</v>
      </c>
    </row>
    <row r="400" spans="12:12" s="10" customFormat="1" ht="38.25" hidden="1" customHeight="1" x14ac:dyDescent="0.2">
      <c r="L400" s="10" t="s">
        <v>145</v>
      </c>
    </row>
    <row r="401" spans="12:12" s="10" customFormat="1" ht="25.5" hidden="1" customHeight="1" x14ac:dyDescent="0.2">
      <c r="L401" s="10" t="s">
        <v>120</v>
      </c>
    </row>
    <row r="402" spans="12:12" s="10" customFormat="1" ht="12.75" hidden="1" customHeight="1" x14ac:dyDescent="0.2">
      <c r="L402" s="10" t="s">
        <v>121</v>
      </c>
    </row>
    <row r="403" spans="12:12" s="10" customFormat="1" ht="25.5" hidden="1" customHeight="1" x14ac:dyDescent="0.2">
      <c r="L403" s="10" t="s">
        <v>122</v>
      </c>
    </row>
    <row r="404" spans="12:12" s="10" customFormat="1" ht="12.75" hidden="1" customHeight="1" x14ac:dyDescent="0.2">
      <c r="L404" s="10" t="s">
        <v>123</v>
      </c>
    </row>
    <row r="405" spans="12:12" s="10" customFormat="1" ht="38.25" hidden="1" customHeight="1" x14ac:dyDescent="0.2">
      <c r="L405" s="10" t="s">
        <v>124</v>
      </c>
    </row>
    <row r="406" spans="12:12" s="10" customFormat="1" ht="25.5" hidden="1" customHeight="1" x14ac:dyDescent="0.2">
      <c r="L406" s="10" t="s">
        <v>125</v>
      </c>
    </row>
    <row r="407" spans="12:12" s="10" customFormat="1" ht="38.25" hidden="1" customHeight="1" x14ac:dyDescent="0.2">
      <c r="L407" s="10" t="s">
        <v>126</v>
      </c>
    </row>
    <row r="408" spans="12:12" s="10" customFormat="1" ht="25.5" hidden="1" customHeight="1" x14ac:dyDescent="0.2">
      <c r="L408" s="10" t="s">
        <v>127</v>
      </c>
    </row>
    <row r="409" spans="12:12" s="10" customFormat="1" ht="25.5" hidden="1" customHeight="1" x14ac:dyDescent="0.2">
      <c r="L409" s="10" t="s">
        <v>110</v>
      </c>
    </row>
  </sheetData>
  <autoFilter ref="A2:O274">
    <filterColumn colId="13">
      <filters>
        <filter val="A"/>
      </filters>
    </filterColumn>
    <sortState ref="A3:O274">
      <sortCondition ref="A3:A274" customList="UK Bratislava,UPJŠ Košice,PU Prešov,UCM Trnava,UVLF Košice,UKF Nitra,UMB Banská Bystrica,TVU Trnava,STU Bratislava,TU Košice,ŽU Žilina,TUAD Trenčín,EU Bratislava,SPU Nitra,TU Zvolen,VŠMU Bratislava,VŠVU Bratislava,AU Banská Bystrica,KU Ružomberok,UJS Komá"/>
    </sortState>
  </autoFilter>
  <dataConsolidate/>
  <mergeCells count="1">
    <mergeCell ref="A276:P276"/>
  </mergeCells>
  <phoneticPr fontId="2" type="noConversion"/>
  <dataValidations count="2">
    <dataValidation type="list" allowBlank="1" showInputMessage="1" showErrorMessage="1" sqref="L3:L274">
      <formula1>$L$281:$L$409</formula1>
    </dataValidation>
    <dataValidation type="list" allowBlank="1" showInputMessage="1" showErrorMessage="1" sqref="A3:A274">
      <formula1>$A$281:$A$300</formula1>
    </dataValidation>
  </dataValidations>
  <pageMargins left="0.74803149606299213" right="0.74803149606299213" top="0.98425196850393704" bottom="0.98425196850393704" header="0.51181102362204722" footer="0.51181102362204722"/>
  <pageSetup paperSize="9" scale="42" fitToHeight="0" orientation="landscape"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pageSetUpPr fitToPage="1"/>
  </sheetPr>
  <dimension ref="A1:R653"/>
  <sheetViews>
    <sheetView zoomScale="85" zoomScaleNormal="85" workbookViewId="0">
      <pane ySplit="2" topLeftCell="A3" activePane="bottomLeft" state="frozen"/>
      <selection pane="bottomLeft" activeCell="A3" sqref="A3"/>
    </sheetView>
  </sheetViews>
  <sheetFormatPr defaultRowHeight="15.75" x14ac:dyDescent="0.2"/>
  <cols>
    <col min="1" max="1" width="17.85546875" style="30" customWidth="1"/>
    <col min="2" max="2" width="40.42578125" style="26" customWidth="1"/>
    <col min="3" max="3" width="20" style="26" customWidth="1"/>
    <col min="4" max="4" width="37" style="26" customWidth="1"/>
    <col min="5" max="5" width="18.140625" style="26" customWidth="1"/>
    <col min="6" max="6" width="21.85546875" style="26" customWidth="1"/>
    <col min="7" max="7" width="13.42578125" style="26" customWidth="1"/>
    <col min="8" max="8" width="21.85546875" style="26" customWidth="1"/>
    <col min="9" max="9" width="12.28515625" style="26" customWidth="1"/>
    <col min="10" max="10" width="12" style="31" customWidth="1"/>
    <col min="11" max="11" width="21.140625" style="26" customWidth="1"/>
    <col min="12" max="12" width="18.42578125" style="26" customWidth="1"/>
    <col min="13" max="13" width="25.5703125" style="26" customWidth="1"/>
    <col min="14" max="14" width="26" style="26" customWidth="1"/>
    <col min="15" max="15" width="24.85546875" style="26" customWidth="1"/>
    <col min="16" max="16" width="38.7109375" style="26" customWidth="1"/>
    <col min="17" max="17" width="4.140625" style="26" bestFit="1" customWidth="1"/>
    <col min="18" max="18" width="26.85546875" style="27" customWidth="1"/>
    <col min="19" max="16384" width="9.140625" style="26"/>
  </cols>
  <sheetData>
    <row r="1" spans="1:18" s="36" customFormat="1" ht="32.25" customHeight="1" x14ac:dyDescent="0.2">
      <c r="A1" s="38" t="s">
        <v>184</v>
      </c>
      <c r="J1" s="37"/>
      <c r="R1" s="61"/>
    </row>
    <row r="2" spans="1:18" s="16" customFormat="1" ht="138" customHeight="1" x14ac:dyDescent="0.2">
      <c r="A2" s="9" t="s">
        <v>25</v>
      </c>
      <c r="B2" s="13" t="s">
        <v>185</v>
      </c>
      <c r="C2" s="13" t="s">
        <v>16</v>
      </c>
      <c r="D2" s="13" t="s">
        <v>186</v>
      </c>
      <c r="E2" s="13" t="s">
        <v>160</v>
      </c>
      <c r="F2" s="13" t="s">
        <v>4</v>
      </c>
      <c r="G2" s="13" t="s">
        <v>181</v>
      </c>
      <c r="H2" s="13" t="s">
        <v>162</v>
      </c>
      <c r="I2" s="13" t="s">
        <v>154</v>
      </c>
      <c r="J2" s="14" t="s">
        <v>155</v>
      </c>
      <c r="K2" s="9" t="s">
        <v>192</v>
      </c>
      <c r="L2" s="9" t="s">
        <v>188</v>
      </c>
      <c r="M2" s="15" t="s">
        <v>180</v>
      </c>
      <c r="N2" s="13" t="s">
        <v>158</v>
      </c>
      <c r="O2" s="13" t="s">
        <v>159</v>
      </c>
      <c r="P2" s="13" t="s">
        <v>163</v>
      </c>
      <c r="Q2" s="13" t="s">
        <v>7545</v>
      </c>
      <c r="R2" s="3" t="s">
        <v>7546</v>
      </c>
    </row>
    <row r="3" spans="1:18" ht="25.5" x14ac:dyDescent="0.2">
      <c r="A3" s="17" t="s">
        <v>34</v>
      </c>
      <c r="B3" s="18" t="s">
        <v>4712</v>
      </c>
      <c r="C3" s="19" t="s">
        <v>4713</v>
      </c>
      <c r="D3" s="19" t="s">
        <v>4714</v>
      </c>
      <c r="E3" s="19" t="s">
        <v>4715</v>
      </c>
      <c r="F3" s="19" t="s">
        <v>4716</v>
      </c>
      <c r="G3" s="19">
        <v>2908777</v>
      </c>
      <c r="H3" s="20">
        <v>41988</v>
      </c>
      <c r="I3" s="21">
        <v>2014</v>
      </c>
      <c r="J3" s="21">
        <v>2015</v>
      </c>
      <c r="K3" s="23">
        <v>4000</v>
      </c>
      <c r="L3" s="22" t="s">
        <v>164</v>
      </c>
      <c r="M3" s="24">
        <f>K3*VLOOKUP(L3,Kurzy!$A$2:$B$10,2,FALSE)</f>
        <v>4000</v>
      </c>
      <c r="N3" s="25" t="s">
        <v>4717</v>
      </c>
      <c r="O3" s="18" t="s">
        <v>72</v>
      </c>
      <c r="P3" s="19"/>
      <c r="Q3" s="19" t="s">
        <v>9613</v>
      </c>
      <c r="R3" s="19"/>
    </row>
    <row r="4" spans="1:18" ht="51" x14ac:dyDescent="0.2">
      <c r="A4" s="17" t="s">
        <v>34</v>
      </c>
      <c r="B4" s="18" t="s">
        <v>4718</v>
      </c>
      <c r="C4" s="19" t="s">
        <v>4719</v>
      </c>
      <c r="D4" s="19" t="s">
        <v>4720</v>
      </c>
      <c r="E4" s="19" t="s">
        <v>4721</v>
      </c>
      <c r="F4" s="19" t="s">
        <v>4722</v>
      </c>
      <c r="G4" s="19">
        <v>36723304</v>
      </c>
      <c r="H4" s="20">
        <v>41695</v>
      </c>
      <c r="I4" s="21">
        <v>2014</v>
      </c>
      <c r="J4" s="21" t="s">
        <v>4723</v>
      </c>
      <c r="K4" s="23">
        <v>14000</v>
      </c>
      <c r="L4" s="22" t="s">
        <v>164</v>
      </c>
      <c r="M4" s="24">
        <f>K4*VLOOKUP(L4,Kurzy!$A$2:$B$10,2,FALSE)</f>
        <v>14000</v>
      </c>
      <c r="N4" s="25" t="s">
        <v>4724</v>
      </c>
      <c r="O4" s="18" t="s">
        <v>72</v>
      </c>
      <c r="P4" s="19"/>
      <c r="Q4" s="19" t="s">
        <v>9613</v>
      </c>
      <c r="R4" s="19"/>
    </row>
    <row r="5" spans="1:18" ht="51" x14ac:dyDescent="0.2">
      <c r="A5" s="17" t="s">
        <v>34</v>
      </c>
      <c r="B5" s="18" t="s">
        <v>4725</v>
      </c>
      <c r="C5" s="19" t="s">
        <v>4726</v>
      </c>
      <c r="D5" s="19" t="s">
        <v>4727</v>
      </c>
      <c r="E5" s="19" t="s">
        <v>4728</v>
      </c>
      <c r="F5" s="19" t="s">
        <v>4729</v>
      </c>
      <c r="G5" s="19">
        <v>44393326</v>
      </c>
      <c r="H5" s="20">
        <v>41918</v>
      </c>
      <c r="I5" s="21">
        <v>2014</v>
      </c>
      <c r="J5" s="21" t="s">
        <v>4723</v>
      </c>
      <c r="K5" s="23">
        <v>3797.84</v>
      </c>
      <c r="L5" s="22" t="s">
        <v>164</v>
      </c>
      <c r="M5" s="24">
        <f>K5*VLOOKUP(L5,Kurzy!$A$2:$B$10,2,FALSE)</f>
        <v>3797.84</v>
      </c>
      <c r="N5" s="25" t="s">
        <v>4730</v>
      </c>
      <c r="O5" s="18" t="s">
        <v>72</v>
      </c>
      <c r="P5" s="19"/>
      <c r="Q5" s="19" t="s">
        <v>9613</v>
      </c>
      <c r="R5" s="19"/>
    </row>
    <row r="6" spans="1:18" ht="76.5" x14ac:dyDescent="0.2">
      <c r="A6" s="17" t="s">
        <v>34</v>
      </c>
      <c r="B6" s="18" t="s">
        <v>4731</v>
      </c>
      <c r="C6" s="19" t="s">
        <v>4732</v>
      </c>
      <c r="D6" s="19" t="s">
        <v>4733</v>
      </c>
      <c r="E6" s="19" t="s">
        <v>4734</v>
      </c>
      <c r="F6" s="19" t="s">
        <v>4735</v>
      </c>
      <c r="G6" s="19">
        <v>31781012</v>
      </c>
      <c r="H6" s="20">
        <v>41194</v>
      </c>
      <c r="I6" s="21">
        <v>2012</v>
      </c>
      <c r="J6" s="21">
        <v>2015</v>
      </c>
      <c r="K6" s="23">
        <v>2000</v>
      </c>
      <c r="L6" s="22" t="s">
        <v>164</v>
      </c>
      <c r="M6" s="24">
        <f>K6*VLOOKUP(L6,Kurzy!$A$2:$B$10,2,FALSE)</f>
        <v>2000</v>
      </c>
      <c r="N6" s="25" t="s">
        <v>4736</v>
      </c>
      <c r="O6" s="18" t="s">
        <v>72</v>
      </c>
      <c r="P6" s="19"/>
      <c r="Q6" s="19" t="s">
        <v>9613</v>
      </c>
      <c r="R6" s="19"/>
    </row>
    <row r="7" spans="1:18" ht="63.75" x14ac:dyDescent="0.2">
      <c r="A7" s="17" t="s">
        <v>34</v>
      </c>
      <c r="B7" s="18" t="s">
        <v>4737</v>
      </c>
      <c r="C7" s="19" t="s">
        <v>4738</v>
      </c>
      <c r="D7" s="19" t="s">
        <v>4720</v>
      </c>
      <c r="E7" s="19" t="s">
        <v>4721</v>
      </c>
      <c r="F7" s="19" t="s">
        <v>4722</v>
      </c>
      <c r="G7" s="19">
        <v>36723304</v>
      </c>
      <c r="H7" s="20">
        <v>41891</v>
      </c>
      <c r="I7" s="21">
        <v>2014</v>
      </c>
      <c r="J7" s="21" t="s">
        <v>4723</v>
      </c>
      <c r="K7" s="23">
        <v>816</v>
      </c>
      <c r="L7" s="22" t="s">
        <v>164</v>
      </c>
      <c r="M7" s="24">
        <f>K7*VLOOKUP(L7,Kurzy!$A$2:$B$10,2,FALSE)</f>
        <v>816</v>
      </c>
      <c r="N7" s="25" t="s">
        <v>4724</v>
      </c>
      <c r="O7" s="18" t="s">
        <v>72</v>
      </c>
      <c r="P7" s="19"/>
      <c r="Q7" s="19" t="s">
        <v>9613</v>
      </c>
      <c r="R7" s="19"/>
    </row>
    <row r="8" spans="1:18" ht="51" x14ac:dyDescent="0.2">
      <c r="A8" s="17" t="s">
        <v>34</v>
      </c>
      <c r="B8" s="18" t="s">
        <v>4739</v>
      </c>
      <c r="C8" s="19" t="s">
        <v>4740</v>
      </c>
      <c r="D8" s="19" t="s">
        <v>4720</v>
      </c>
      <c r="E8" s="19" t="s">
        <v>4721</v>
      </c>
      <c r="F8" s="19" t="s">
        <v>4722</v>
      </c>
      <c r="G8" s="19">
        <v>36723304</v>
      </c>
      <c r="H8" s="20">
        <v>41603</v>
      </c>
      <c r="I8" s="21">
        <v>2014</v>
      </c>
      <c r="J8" s="21" t="s">
        <v>4723</v>
      </c>
      <c r="K8" s="23">
        <v>4000</v>
      </c>
      <c r="L8" s="22" t="s">
        <v>164</v>
      </c>
      <c r="M8" s="24">
        <f>K8*VLOOKUP(L8,Kurzy!$A$2:$B$10,2,FALSE)</f>
        <v>4000</v>
      </c>
      <c r="N8" s="25" t="s">
        <v>4741</v>
      </c>
      <c r="O8" s="18" t="s">
        <v>72</v>
      </c>
      <c r="P8" s="19"/>
      <c r="Q8" s="19" t="s">
        <v>9613</v>
      </c>
      <c r="R8" s="19"/>
    </row>
    <row r="9" spans="1:18" ht="76.5" x14ac:dyDescent="0.2">
      <c r="A9" s="17" t="s">
        <v>34</v>
      </c>
      <c r="B9" s="18" t="s">
        <v>4742</v>
      </c>
      <c r="C9" s="19" t="s">
        <v>4743</v>
      </c>
      <c r="D9" s="19" t="s">
        <v>4733</v>
      </c>
      <c r="E9" s="19" t="s">
        <v>4734</v>
      </c>
      <c r="F9" s="19" t="s">
        <v>4735</v>
      </c>
      <c r="G9" s="19">
        <v>31781012</v>
      </c>
      <c r="H9" s="20">
        <v>41768</v>
      </c>
      <c r="I9" s="21">
        <v>2014</v>
      </c>
      <c r="J9" s="21">
        <v>2017</v>
      </c>
      <c r="K9" s="23">
        <v>3500</v>
      </c>
      <c r="L9" s="22" t="s">
        <v>164</v>
      </c>
      <c r="M9" s="24">
        <f>K9*VLOOKUP(L9,Kurzy!$A$2:$B$10,2,FALSE)</f>
        <v>3500</v>
      </c>
      <c r="N9" s="25" t="s">
        <v>4744</v>
      </c>
      <c r="O9" s="18" t="s">
        <v>72</v>
      </c>
      <c r="P9" s="19"/>
      <c r="Q9" s="19" t="s">
        <v>9613</v>
      </c>
      <c r="R9" s="19"/>
    </row>
    <row r="10" spans="1:18" ht="89.25" x14ac:dyDescent="0.2">
      <c r="A10" s="17" t="s">
        <v>34</v>
      </c>
      <c r="B10" s="18" t="s">
        <v>4745</v>
      </c>
      <c r="C10" s="19" t="s">
        <v>4746</v>
      </c>
      <c r="D10" s="19" t="s">
        <v>4747</v>
      </c>
      <c r="E10" s="19" t="s">
        <v>4748</v>
      </c>
      <c r="F10" s="19" t="s">
        <v>4749</v>
      </c>
      <c r="G10" s="19">
        <v>30853311</v>
      </c>
      <c r="H10" s="20">
        <v>40490</v>
      </c>
      <c r="I10" s="21">
        <v>2010</v>
      </c>
      <c r="J10" s="21">
        <v>2014</v>
      </c>
      <c r="K10" s="23">
        <v>1400</v>
      </c>
      <c r="L10" s="22" t="s">
        <v>164</v>
      </c>
      <c r="M10" s="24">
        <f>K10*VLOOKUP(L10,Kurzy!$A$2:$B$10,2,FALSE)</f>
        <v>1400</v>
      </c>
      <c r="N10" s="25" t="s">
        <v>4750</v>
      </c>
      <c r="O10" s="18" t="s">
        <v>72</v>
      </c>
      <c r="P10" s="19"/>
      <c r="Q10" s="19" t="s">
        <v>9613</v>
      </c>
      <c r="R10" s="19"/>
    </row>
    <row r="11" spans="1:18" ht="51" x14ac:dyDescent="0.2">
      <c r="A11" s="17" t="s">
        <v>34</v>
      </c>
      <c r="B11" s="18" t="s">
        <v>4751</v>
      </c>
      <c r="C11" s="19" t="s">
        <v>4752</v>
      </c>
      <c r="D11" s="19" t="s">
        <v>4714</v>
      </c>
      <c r="E11" s="19" t="s">
        <v>4753</v>
      </c>
      <c r="F11" s="19" t="s">
        <v>4754</v>
      </c>
      <c r="G11" s="19" t="s">
        <v>4755</v>
      </c>
      <c r="H11" s="20">
        <v>41900</v>
      </c>
      <c r="I11" s="21">
        <v>2014</v>
      </c>
      <c r="J11" s="21"/>
      <c r="K11" s="23">
        <v>2050</v>
      </c>
      <c r="L11" s="22" t="s">
        <v>164</v>
      </c>
      <c r="M11" s="24">
        <f>K11*VLOOKUP(L11,Kurzy!$A$2:$B$10,2,FALSE)</f>
        <v>2050</v>
      </c>
      <c r="N11" s="25" t="s">
        <v>4756</v>
      </c>
      <c r="O11" s="18" t="s">
        <v>72</v>
      </c>
      <c r="P11" s="19"/>
      <c r="Q11" s="19" t="s">
        <v>9613</v>
      </c>
      <c r="R11" s="19"/>
    </row>
    <row r="12" spans="1:18" ht="51" x14ac:dyDescent="0.2">
      <c r="A12" s="17" t="s">
        <v>34</v>
      </c>
      <c r="B12" s="18" t="s">
        <v>4757</v>
      </c>
      <c r="C12" s="19">
        <v>3150000441</v>
      </c>
      <c r="D12" s="19" t="s">
        <v>1163</v>
      </c>
      <c r="E12" s="19" t="s">
        <v>4758</v>
      </c>
      <c r="F12" s="19" t="s">
        <v>4758</v>
      </c>
      <c r="G12" s="19"/>
      <c r="H12" s="20">
        <v>41640</v>
      </c>
      <c r="I12" s="21">
        <v>2014</v>
      </c>
      <c r="J12" s="21">
        <v>2014</v>
      </c>
      <c r="K12" s="23">
        <v>200</v>
      </c>
      <c r="L12" s="22" t="s">
        <v>164</v>
      </c>
      <c r="M12" s="24">
        <f>K12*VLOOKUP(L12,Kurzy!$A$2:$B$10,2,FALSE)</f>
        <v>200</v>
      </c>
      <c r="N12" s="25" t="s">
        <v>4759</v>
      </c>
      <c r="O12" s="18" t="s">
        <v>68</v>
      </c>
      <c r="P12" s="19"/>
      <c r="Q12" s="19" t="s">
        <v>9613</v>
      </c>
      <c r="R12" s="19"/>
    </row>
    <row r="13" spans="1:18" ht="51" x14ac:dyDescent="0.2">
      <c r="A13" s="17" t="s">
        <v>34</v>
      </c>
      <c r="B13" s="18" t="s">
        <v>4760</v>
      </c>
      <c r="C13" s="19">
        <v>3140002581</v>
      </c>
      <c r="D13" s="19" t="s">
        <v>1163</v>
      </c>
      <c r="E13" s="19" t="s">
        <v>4761</v>
      </c>
      <c r="F13" s="19" t="s">
        <v>4761</v>
      </c>
      <c r="G13" s="19"/>
      <c r="H13" s="20">
        <v>41873</v>
      </c>
      <c r="I13" s="21">
        <v>2014</v>
      </c>
      <c r="J13" s="21">
        <v>2014</v>
      </c>
      <c r="K13" s="23">
        <v>11028</v>
      </c>
      <c r="L13" s="22" t="s">
        <v>164</v>
      </c>
      <c r="M13" s="24">
        <f>K13*VLOOKUP(L13,Kurzy!$A$2:$B$10,2,FALSE)</f>
        <v>11028</v>
      </c>
      <c r="N13" s="25" t="s">
        <v>4762</v>
      </c>
      <c r="O13" s="18" t="s">
        <v>68</v>
      </c>
      <c r="P13" s="19"/>
      <c r="Q13" s="19" t="s">
        <v>9613</v>
      </c>
      <c r="R13" s="19"/>
    </row>
    <row r="14" spans="1:18" ht="51" x14ac:dyDescent="0.2">
      <c r="A14" s="17" t="s">
        <v>34</v>
      </c>
      <c r="B14" s="18" t="s">
        <v>4763</v>
      </c>
      <c r="C14" s="19">
        <v>3140002582</v>
      </c>
      <c r="D14" s="19" t="s">
        <v>1163</v>
      </c>
      <c r="E14" s="19" t="s">
        <v>4761</v>
      </c>
      <c r="F14" s="19" t="s">
        <v>4761</v>
      </c>
      <c r="G14" s="19"/>
      <c r="H14" s="20">
        <v>41873</v>
      </c>
      <c r="I14" s="21">
        <v>2014</v>
      </c>
      <c r="J14" s="21">
        <v>2014</v>
      </c>
      <c r="K14" s="23">
        <v>9762</v>
      </c>
      <c r="L14" s="22" t="s">
        <v>164</v>
      </c>
      <c r="M14" s="24">
        <f>K14*VLOOKUP(L14,Kurzy!$A$2:$B$10,2,FALSE)</f>
        <v>9762</v>
      </c>
      <c r="N14" s="25" t="s">
        <v>4762</v>
      </c>
      <c r="O14" s="18" t="s">
        <v>68</v>
      </c>
      <c r="P14" s="19"/>
      <c r="Q14" s="19" t="s">
        <v>9613</v>
      </c>
      <c r="R14" s="19"/>
    </row>
    <row r="15" spans="1:18" ht="63.75" x14ac:dyDescent="0.2">
      <c r="A15" s="17" t="s">
        <v>34</v>
      </c>
      <c r="B15" s="18" t="s">
        <v>4764</v>
      </c>
      <c r="C15" s="19" t="s">
        <v>4765</v>
      </c>
      <c r="D15" s="19" t="s">
        <v>409</v>
      </c>
      <c r="E15" s="19" t="s">
        <v>4766</v>
      </c>
      <c r="F15" s="19" t="s">
        <v>4766</v>
      </c>
      <c r="G15" s="19" t="s">
        <v>4767</v>
      </c>
      <c r="H15" s="20">
        <v>41670</v>
      </c>
      <c r="I15" s="21">
        <v>2014</v>
      </c>
      <c r="J15" s="21">
        <v>2014</v>
      </c>
      <c r="K15" s="23">
        <v>790</v>
      </c>
      <c r="L15" s="22" t="s">
        <v>164</v>
      </c>
      <c r="M15" s="24">
        <f>K15*VLOOKUP(L15,Kurzy!$A$2:$B$10,2,FALSE)</f>
        <v>790</v>
      </c>
      <c r="N15" s="25" t="s">
        <v>4768</v>
      </c>
      <c r="O15" s="18" t="s">
        <v>68</v>
      </c>
      <c r="P15" s="19"/>
      <c r="Q15" s="19" t="s">
        <v>9613</v>
      </c>
      <c r="R15" s="19"/>
    </row>
    <row r="16" spans="1:18" ht="38.25" hidden="1" x14ac:dyDescent="0.2">
      <c r="A16" s="17" t="s">
        <v>34</v>
      </c>
      <c r="B16" s="18" t="s">
        <v>4769</v>
      </c>
      <c r="C16" s="19">
        <v>3140003687</v>
      </c>
      <c r="D16" s="19" t="s">
        <v>1163</v>
      </c>
      <c r="E16" s="19" t="s">
        <v>4770</v>
      </c>
      <c r="F16" s="19" t="s">
        <v>4770</v>
      </c>
      <c r="G16" s="19" t="s">
        <v>4771</v>
      </c>
      <c r="H16" s="20">
        <v>41640</v>
      </c>
      <c r="I16" s="21">
        <v>2014</v>
      </c>
      <c r="J16" s="21">
        <v>2014</v>
      </c>
      <c r="K16" s="23">
        <v>2623</v>
      </c>
      <c r="L16" s="22" t="s">
        <v>164</v>
      </c>
      <c r="M16" s="24">
        <f>K16*VLOOKUP(L16,Kurzy!$A$2:$B$10,2,FALSE)</f>
        <v>2623</v>
      </c>
      <c r="N16" s="25" t="s">
        <v>4772</v>
      </c>
      <c r="O16" s="18" t="s">
        <v>68</v>
      </c>
      <c r="P16" s="19"/>
      <c r="Q16" s="19" t="s">
        <v>9591</v>
      </c>
      <c r="R16" s="19" t="s">
        <v>9633</v>
      </c>
    </row>
    <row r="17" spans="1:18" ht="63.75" x14ac:dyDescent="0.2">
      <c r="A17" s="17" t="s">
        <v>34</v>
      </c>
      <c r="B17" s="18" t="s">
        <v>4773</v>
      </c>
      <c r="C17" s="19" t="s">
        <v>4774</v>
      </c>
      <c r="D17" s="19" t="s">
        <v>409</v>
      </c>
      <c r="E17" s="19" t="s">
        <v>4775</v>
      </c>
      <c r="F17" s="19" t="s">
        <v>4775</v>
      </c>
      <c r="G17" s="19" t="s">
        <v>4776</v>
      </c>
      <c r="H17" s="20">
        <v>41977</v>
      </c>
      <c r="I17" s="21">
        <v>2014</v>
      </c>
      <c r="J17" s="21">
        <v>2014</v>
      </c>
      <c r="K17" s="23">
        <v>900</v>
      </c>
      <c r="L17" s="22" t="s">
        <v>164</v>
      </c>
      <c r="M17" s="24">
        <f>K17*VLOOKUP(L17,Kurzy!$A$2:$B$10,2,FALSE)</f>
        <v>900</v>
      </c>
      <c r="N17" s="25" t="s">
        <v>4768</v>
      </c>
      <c r="O17" s="18" t="s">
        <v>68</v>
      </c>
      <c r="P17" s="19"/>
      <c r="Q17" s="19" t="s">
        <v>9613</v>
      </c>
      <c r="R17" s="19"/>
    </row>
    <row r="18" spans="1:18" ht="63.75" x14ac:dyDescent="0.2">
      <c r="A18" s="17" t="s">
        <v>34</v>
      </c>
      <c r="B18" s="18" t="s">
        <v>4777</v>
      </c>
      <c r="C18" s="19" t="s">
        <v>4778</v>
      </c>
      <c r="D18" s="19" t="s">
        <v>409</v>
      </c>
      <c r="E18" s="19" t="s">
        <v>4779</v>
      </c>
      <c r="F18" s="19" t="s">
        <v>4780</v>
      </c>
      <c r="G18" s="19" t="s">
        <v>4781</v>
      </c>
      <c r="H18" s="20">
        <v>41926</v>
      </c>
      <c r="I18" s="21">
        <v>2014</v>
      </c>
      <c r="J18" s="21">
        <v>2014</v>
      </c>
      <c r="K18" s="23">
        <v>410</v>
      </c>
      <c r="L18" s="22" t="s">
        <v>164</v>
      </c>
      <c r="M18" s="24">
        <f>K18*VLOOKUP(L18,Kurzy!$A$2:$B$10,2,FALSE)</f>
        <v>410</v>
      </c>
      <c r="N18" s="25" t="s">
        <v>4768</v>
      </c>
      <c r="O18" s="18" t="s">
        <v>68</v>
      </c>
      <c r="P18" s="19"/>
      <c r="Q18" s="19" t="s">
        <v>9613</v>
      </c>
      <c r="R18" s="19"/>
    </row>
    <row r="19" spans="1:18" ht="76.5" x14ac:dyDescent="0.2">
      <c r="A19" s="17" t="s">
        <v>34</v>
      </c>
      <c r="B19" s="18" t="s">
        <v>4782</v>
      </c>
      <c r="C19" s="19" t="s">
        <v>4783</v>
      </c>
      <c r="D19" s="19" t="s">
        <v>409</v>
      </c>
      <c r="E19" s="19" t="s">
        <v>4784</v>
      </c>
      <c r="F19" s="19" t="s">
        <v>4784</v>
      </c>
      <c r="G19" s="19" t="s">
        <v>4785</v>
      </c>
      <c r="H19" s="20">
        <v>41919</v>
      </c>
      <c r="I19" s="21">
        <v>2014</v>
      </c>
      <c r="J19" s="21">
        <v>2014</v>
      </c>
      <c r="K19" s="23">
        <v>750</v>
      </c>
      <c r="L19" s="22" t="s">
        <v>164</v>
      </c>
      <c r="M19" s="24">
        <f>K19*VLOOKUP(L19,Kurzy!$A$2:$B$10,2,FALSE)</f>
        <v>750</v>
      </c>
      <c r="N19" s="25" t="s">
        <v>4768</v>
      </c>
      <c r="O19" s="18" t="s">
        <v>68</v>
      </c>
      <c r="P19" s="19"/>
      <c r="Q19" s="19" t="s">
        <v>9613</v>
      </c>
      <c r="R19" s="19"/>
    </row>
    <row r="20" spans="1:18" ht="89.25" x14ac:dyDescent="0.2">
      <c r="A20" s="17" t="s">
        <v>34</v>
      </c>
      <c r="B20" s="18" t="s">
        <v>4786</v>
      </c>
      <c r="C20" s="19" t="s">
        <v>4787</v>
      </c>
      <c r="D20" s="19" t="s">
        <v>409</v>
      </c>
      <c r="E20" s="19" t="s">
        <v>4784</v>
      </c>
      <c r="F20" s="19" t="s">
        <v>4784</v>
      </c>
      <c r="G20" s="19" t="s">
        <v>4785</v>
      </c>
      <c r="H20" s="20">
        <v>41913</v>
      </c>
      <c r="I20" s="21">
        <v>2014</v>
      </c>
      <c r="J20" s="21">
        <v>2014</v>
      </c>
      <c r="K20" s="23">
        <v>800</v>
      </c>
      <c r="L20" s="22" t="s">
        <v>164</v>
      </c>
      <c r="M20" s="24">
        <f>K20*VLOOKUP(L20,Kurzy!$A$2:$B$10,2,FALSE)</f>
        <v>800</v>
      </c>
      <c r="N20" s="25" t="s">
        <v>4768</v>
      </c>
      <c r="O20" s="18" t="s">
        <v>68</v>
      </c>
      <c r="P20" s="19"/>
      <c r="Q20" s="19" t="s">
        <v>9613</v>
      </c>
      <c r="R20" s="19"/>
    </row>
    <row r="21" spans="1:18" ht="51" x14ac:dyDescent="0.2">
      <c r="A21" s="17" t="s">
        <v>34</v>
      </c>
      <c r="B21" s="18" t="s">
        <v>4788</v>
      </c>
      <c r="C21" s="19" t="s">
        <v>4789</v>
      </c>
      <c r="D21" s="19" t="s">
        <v>409</v>
      </c>
      <c r="E21" s="19" t="s">
        <v>4790</v>
      </c>
      <c r="F21" s="19" t="s">
        <v>4791</v>
      </c>
      <c r="G21" s="19" t="s">
        <v>4767</v>
      </c>
      <c r="H21" s="20">
        <v>41856</v>
      </c>
      <c r="I21" s="21">
        <v>2014</v>
      </c>
      <c r="J21" s="21">
        <v>2014</v>
      </c>
      <c r="K21" s="23">
        <v>790</v>
      </c>
      <c r="L21" s="22" t="s">
        <v>164</v>
      </c>
      <c r="M21" s="24">
        <f>K21*VLOOKUP(L21,Kurzy!$A$2:$B$10,2,FALSE)</f>
        <v>790</v>
      </c>
      <c r="N21" s="25" t="s">
        <v>4768</v>
      </c>
      <c r="O21" s="18" t="s">
        <v>68</v>
      </c>
      <c r="P21" s="19"/>
      <c r="Q21" s="19" t="s">
        <v>9613</v>
      </c>
      <c r="R21" s="19"/>
    </row>
    <row r="22" spans="1:18" ht="38.25" hidden="1" x14ac:dyDescent="0.2">
      <c r="A22" s="17" t="s">
        <v>34</v>
      </c>
      <c r="B22" s="18" t="s">
        <v>4792</v>
      </c>
      <c r="C22" s="19" t="s">
        <v>4793</v>
      </c>
      <c r="D22" s="19" t="s">
        <v>1163</v>
      </c>
      <c r="E22" s="19" t="s">
        <v>4794</v>
      </c>
      <c r="F22" s="19" t="s">
        <v>4794</v>
      </c>
      <c r="G22" s="19" t="s">
        <v>4795</v>
      </c>
      <c r="H22" s="20">
        <v>41866</v>
      </c>
      <c r="I22" s="21">
        <v>2014</v>
      </c>
      <c r="J22" s="21">
        <v>2014</v>
      </c>
      <c r="K22" s="23">
        <v>6320</v>
      </c>
      <c r="L22" s="22" t="s">
        <v>164</v>
      </c>
      <c r="M22" s="24">
        <f>K22*VLOOKUP(L22,Kurzy!$A$2:$B$10,2,FALSE)</f>
        <v>6320</v>
      </c>
      <c r="N22" s="25" t="s">
        <v>4796</v>
      </c>
      <c r="O22" s="18" t="s">
        <v>68</v>
      </c>
      <c r="P22" s="19"/>
      <c r="Q22" s="19" t="s">
        <v>9591</v>
      </c>
      <c r="R22" s="19" t="s">
        <v>9631</v>
      </c>
    </row>
    <row r="23" spans="1:18" ht="51" hidden="1" x14ac:dyDescent="0.2">
      <c r="A23" s="17" t="s">
        <v>34</v>
      </c>
      <c r="B23" s="18" t="s">
        <v>4797</v>
      </c>
      <c r="C23" s="19" t="s">
        <v>4798</v>
      </c>
      <c r="D23" s="19" t="s">
        <v>503</v>
      </c>
      <c r="E23" s="19" t="s">
        <v>4799</v>
      </c>
      <c r="F23" s="19" t="s">
        <v>4799</v>
      </c>
      <c r="G23" s="19">
        <v>151653</v>
      </c>
      <c r="H23" s="20">
        <v>41743</v>
      </c>
      <c r="I23" s="21">
        <v>2014</v>
      </c>
      <c r="J23" s="21">
        <v>2014</v>
      </c>
      <c r="K23" s="23">
        <v>1000</v>
      </c>
      <c r="L23" s="22" t="s">
        <v>164</v>
      </c>
      <c r="M23" s="24">
        <f>K23*VLOOKUP(L23,Kurzy!$A$2:$B$10,2,FALSE)</f>
        <v>1000</v>
      </c>
      <c r="N23" s="25" t="s">
        <v>4800</v>
      </c>
      <c r="O23" s="18" t="s">
        <v>68</v>
      </c>
      <c r="P23" s="19"/>
      <c r="Q23" s="19" t="s">
        <v>9591</v>
      </c>
      <c r="R23" s="19" t="s">
        <v>9631</v>
      </c>
    </row>
    <row r="24" spans="1:18" ht="63.75" hidden="1" x14ac:dyDescent="0.2">
      <c r="A24" s="17" t="s">
        <v>34</v>
      </c>
      <c r="B24" s="18" t="s">
        <v>4801</v>
      </c>
      <c r="C24" s="19" t="s">
        <v>4802</v>
      </c>
      <c r="D24" s="19" t="s">
        <v>4803</v>
      </c>
      <c r="E24" s="19" t="s">
        <v>4804</v>
      </c>
      <c r="F24" s="19" t="s">
        <v>4805</v>
      </c>
      <c r="G24" s="19" t="s">
        <v>4806</v>
      </c>
      <c r="H24" s="20">
        <v>41640</v>
      </c>
      <c r="I24" s="21">
        <v>2014</v>
      </c>
      <c r="J24" s="21">
        <v>2014</v>
      </c>
      <c r="K24" s="23">
        <v>1500</v>
      </c>
      <c r="L24" s="22" t="s">
        <v>164</v>
      </c>
      <c r="M24" s="24">
        <f>K24*VLOOKUP(L24,Kurzy!$A$2:$B$10,2,FALSE)</f>
        <v>1500</v>
      </c>
      <c r="N24" s="25" t="s">
        <v>4807</v>
      </c>
      <c r="O24" s="18" t="s">
        <v>68</v>
      </c>
      <c r="P24" s="19"/>
      <c r="Q24" s="19" t="s">
        <v>9591</v>
      </c>
      <c r="R24" s="19" t="s">
        <v>9631</v>
      </c>
    </row>
    <row r="25" spans="1:18" ht="38.25" hidden="1" x14ac:dyDescent="0.2">
      <c r="A25" s="17" t="s">
        <v>34</v>
      </c>
      <c r="B25" s="18" t="s">
        <v>4808</v>
      </c>
      <c r="C25" s="19" t="s">
        <v>4809</v>
      </c>
      <c r="D25" s="19" t="s">
        <v>409</v>
      </c>
      <c r="E25" s="19" t="s">
        <v>4810</v>
      </c>
      <c r="F25" s="19" t="s">
        <v>4810</v>
      </c>
      <c r="G25" s="19">
        <v>683540</v>
      </c>
      <c r="H25" s="20">
        <v>41765</v>
      </c>
      <c r="I25" s="21">
        <v>2014</v>
      </c>
      <c r="J25" s="21">
        <v>2014</v>
      </c>
      <c r="K25" s="23">
        <v>1500</v>
      </c>
      <c r="L25" s="22" t="s">
        <v>164</v>
      </c>
      <c r="M25" s="24">
        <f>K25*VLOOKUP(L25,Kurzy!$A$2:$B$10,2,FALSE)</f>
        <v>1500</v>
      </c>
      <c r="N25" s="25" t="s">
        <v>4811</v>
      </c>
      <c r="O25" s="18" t="s">
        <v>68</v>
      </c>
      <c r="P25" s="19"/>
      <c r="Q25" s="19" t="s">
        <v>9591</v>
      </c>
      <c r="R25" s="19" t="s">
        <v>9631</v>
      </c>
    </row>
    <row r="26" spans="1:18" ht="51" hidden="1" x14ac:dyDescent="0.2">
      <c r="A26" s="17" t="s">
        <v>34</v>
      </c>
      <c r="B26" s="18" t="s">
        <v>4812</v>
      </c>
      <c r="C26" s="19">
        <v>3145000687</v>
      </c>
      <c r="D26" s="19" t="s">
        <v>1163</v>
      </c>
      <c r="E26" s="19" t="s">
        <v>4813</v>
      </c>
      <c r="F26" s="19" t="s">
        <v>4813</v>
      </c>
      <c r="G26" s="19">
        <v>39786505</v>
      </c>
      <c r="H26" s="20">
        <v>41940</v>
      </c>
      <c r="I26" s="21">
        <v>2014</v>
      </c>
      <c r="J26" s="21">
        <v>2015</v>
      </c>
      <c r="K26" s="23">
        <v>900</v>
      </c>
      <c r="L26" s="22" t="s">
        <v>164</v>
      </c>
      <c r="M26" s="24">
        <f>K26*VLOOKUP(L26,Kurzy!$A$2:$B$10,2,FALSE)</f>
        <v>900</v>
      </c>
      <c r="N26" s="25" t="s">
        <v>4814</v>
      </c>
      <c r="O26" s="18" t="s">
        <v>68</v>
      </c>
      <c r="P26" s="19"/>
      <c r="Q26" s="19" t="s">
        <v>9591</v>
      </c>
      <c r="R26" s="19" t="s">
        <v>9631</v>
      </c>
    </row>
    <row r="27" spans="1:18" ht="51" hidden="1" x14ac:dyDescent="0.2">
      <c r="A27" s="17" t="s">
        <v>34</v>
      </c>
      <c r="B27" s="18" t="s">
        <v>4815</v>
      </c>
      <c r="C27" s="19">
        <v>3145000688</v>
      </c>
      <c r="D27" s="19" t="s">
        <v>1163</v>
      </c>
      <c r="E27" s="19" t="s">
        <v>4813</v>
      </c>
      <c r="F27" s="19" t="s">
        <v>4813</v>
      </c>
      <c r="G27" s="19">
        <v>39786505</v>
      </c>
      <c r="H27" s="20">
        <v>41940</v>
      </c>
      <c r="I27" s="21">
        <v>2014</v>
      </c>
      <c r="J27" s="21">
        <v>2015</v>
      </c>
      <c r="K27" s="23">
        <v>900</v>
      </c>
      <c r="L27" s="22" t="s">
        <v>164</v>
      </c>
      <c r="M27" s="24">
        <f>K27*VLOOKUP(L27,Kurzy!$A$2:$B$10,2,FALSE)</f>
        <v>900</v>
      </c>
      <c r="N27" s="25" t="s">
        <v>4814</v>
      </c>
      <c r="O27" s="18" t="s">
        <v>68</v>
      </c>
      <c r="P27" s="19"/>
      <c r="Q27" s="19" t="s">
        <v>9591</v>
      </c>
      <c r="R27" s="19" t="s">
        <v>9631</v>
      </c>
    </row>
    <row r="28" spans="1:18" ht="51" hidden="1" x14ac:dyDescent="0.2">
      <c r="A28" s="17" t="s">
        <v>34</v>
      </c>
      <c r="B28" s="18" t="s">
        <v>4816</v>
      </c>
      <c r="C28" s="19">
        <v>3145000690</v>
      </c>
      <c r="D28" s="19" t="s">
        <v>1163</v>
      </c>
      <c r="E28" s="19" t="s">
        <v>4813</v>
      </c>
      <c r="F28" s="19" t="s">
        <v>4813</v>
      </c>
      <c r="G28" s="19">
        <v>39786505</v>
      </c>
      <c r="H28" s="20">
        <v>41940</v>
      </c>
      <c r="I28" s="21">
        <v>2014</v>
      </c>
      <c r="J28" s="21">
        <v>2015</v>
      </c>
      <c r="K28" s="23">
        <v>300</v>
      </c>
      <c r="L28" s="22" t="s">
        <v>164</v>
      </c>
      <c r="M28" s="24">
        <f>K28*VLOOKUP(L28,Kurzy!$A$2:$B$10,2,FALSE)</f>
        <v>300</v>
      </c>
      <c r="N28" s="25" t="s">
        <v>4814</v>
      </c>
      <c r="O28" s="18" t="s">
        <v>68</v>
      </c>
      <c r="P28" s="19"/>
      <c r="Q28" s="19" t="s">
        <v>9591</v>
      </c>
      <c r="R28" s="19" t="s">
        <v>9631</v>
      </c>
    </row>
    <row r="29" spans="1:18" ht="51" hidden="1" x14ac:dyDescent="0.2">
      <c r="A29" s="17" t="s">
        <v>34</v>
      </c>
      <c r="B29" s="18" t="s">
        <v>4817</v>
      </c>
      <c r="C29" s="19">
        <v>3145000691</v>
      </c>
      <c r="D29" s="19" t="s">
        <v>1163</v>
      </c>
      <c r="E29" s="19" t="s">
        <v>4813</v>
      </c>
      <c r="F29" s="19" t="s">
        <v>4813</v>
      </c>
      <c r="G29" s="19">
        <v>39786505</v>
      </c>
      <c r="H29" s="20">
        <v>41940</v>
      </c>
      <c r="I29" s="21">
        <v>2014</v>
      </c>
      <c r="J29" s="21">
        <v>2015</v>
      </c>
      <c r="K29" s="23">
        <v>900</v>
      </c>
      <c r="L29" s="22" t="s">
        <v>164</v>
      </c>
      <c r="M29" s="24">
        <f>K29*VLOOKUP(L29,Kurzy!$A$2:$B$10,2,FALSE)</f>
        <v>900</v>
      </c>
      <c r="N29" s="25" t="s">
        <v>4814</v>
      </c>
      <c r="O29" s="18" t="s">
        <v>68</v>
      </c>
      <c r="P29" s="19"/>
      <c r="Q29" s="19" t="s">
        <v>9591</v>
      </c>
      <c r="R29" s="19" t="s">
        <v>9631</v>
      </c>
    </row>
    <row r="30" spans="1:18" ht="38.25" hidden="1" x14ac:dyDescent="0.2">
      <c r="A30" s="17" t="s">
        <v>34</v>
      </c>
      <c r="B30" s="18" t="s">
        <v>4818</v>
      </c>
      <c r="C30" s="19"/>
      <c r="D30" s="19" t="s">
        <v>383</v>
      </c>
      <c r="E30" s="19" t="s">
        <v>4819</v>
      </c>
      <c r="F30" s="19" t="s">
        <v>4820</v>
      </c>
      <c r="G30" s="19"/>
      <c r="H30" s="20">
        <v>41518</v>
      </c>
      <c r="I30" s="21">
        <v>2013</v>
      </c>
      <c r="J30" s="21">
        <v>2017</v>
      </c>
      <c r="K30" s="23">
        <v>50000</v>
      </c>
      <c r="L30" s="22" t="s">
        <v>164</v>
      </c>
      <c r="M30" s="24">
        <f>K30*VLOOKUP(L30,Kurzy!$A$2:$B$10,2,FALSE)</f>
        <v>50000</v>
      </c>
      <c r="N30" s="25" t="s">
        <v>4811</v>
      </c>
      <c r="O30" s="18" t="s">
        <v>68</v>
      </c>
      <c r="P30" s="19" t="s">
        <v>4821</v>
      </c>
      <c r="Q30" s="19" t="s">
        <v>9591</v>
      </c>
      <c r="R30" s="19" t="s">
        <v>9637</v>
      </c>
    </row>
    <row r="31" spans="1:18" ht="25.5" x14ac:dyDescent="0.2">
      <c r="A31" s="17" t="s">
        <v>34</v>
      </c>
      <c r="B31" s="18" t="s">
        <v>4822</v>
      </c>
      <c r="C31" s="19" t="s">
        <v>365</v>
      </c>
      <c r="D31" s="19" t="s">
        <v>4823</v>
      </c>
      <c r="E31" s="19" t="s">
        <v>4824</v>
      </c>
      <c r="F31" s="19" t="s">
        <v>366</v>
      </c>
      <c r="G31" s="19">
        <v>30856043</v>
      </c>
      <c r="H31" s="20">
        <v>41827</v>
      </c>
      <c r="I31" s="21">
        <v>2014</v>
      </c>
      <c r="J31" s="21">
        <v>2014</v>
      </c>
      <c r="K31" s="23">
        <v>3000</v>
      </c>
      <c r="L31" s="22" t="s">
        <v>164</v>
      </c>
      <c r="M31" s="24">
        <f>K31*VLOOKUP(L31,Kurzy!$A$2:$B$10,2,FALSE)</f>
        <v>3000</v>
      </c>
      <c r="N31" s="25" t="s">
        <v>4825</v>
      </c>
      <c r="O31" s="18" t="s">
        <v>41</v>
      </c>
      <c r="P31" s="19"/>
      <c r="Q31" s="19" t="s">
        <v>9613</v>
      </c>
      <c r="R31" s="19"/>
    </row>
    <row r="32" spans="1:18" ht="25.5" x14ac:dyDescent="0.2">
      <c r="A32" s="17" t="s">
        <v>34</v>
      </c>
      <c r="B32" s="18" t="s">
        <v>4826</v>
      </c>
      <c r="C32" s="19" t="s">
        <v>4827</v>
      </c>
      <c r="D32" s="19" t="s">
        <v>4828</v>
      </c>
      <c r="E32" s="19"/>
      <c r="F32" s="19" t="s">
        <v>4829</v>
      </c>
      <c r="G32" s="19">
        <v>35968486</v>
      </c>
      <c r="H32" s="20">
        <v>41723</v>
      </c>
      <c r="I32" s="21">
        <v>2014</v>
      </c>
      <c r="J32" s="21">
        <v>2014</v>
      </c>
      <c r="K32" s="23">
        <v>1000</v>
      </c>
      <c r="L32" s="22" t="s">
        <v>164</v>
      </c>
      <c r="M32" s="24">
        <f>K32*VLOOKUP(L32,Kurzy!$A$2:$B$10,2,FALSE)</f>
        <v>1000</v>
      </c>
      <c r="N32" s="25" t="s">
        <v>4825</v>
      </c>
      <c r="O32" s="18" t="s">
        <v>41</v>
      </c>
      <c r="P32" s="19"/>
      <c r="Q32" s="19" t="s">
        <v>9613</v>
      </c>
      <c r="R32" s="19"/>
    </row>
    <row r="33" spans="1:18" ht="25.5" x14ac:dyDescent="0.2">
      <c r="A33" s="17" t="s">
        <v>34</v>
      </c>
      <c r="B33" s="18" t="s">
        <v>4826</v>
      </c>
      <c r="C33" s="19" t="s">
        <v>4830</v>
      </c>
      <c r="D33" s="19" t="s">
        <v>4831</v>
      </c>
      <c r="E33" s="19"/>
      <c r="F33" s="19" t="s">
        <v>4832</v>
      </c>
      <c r="G33" s="19">
        <v>30844789</v>
      </c>
      <c r="H33" s="20">
        <v>41820</v>
      </c>
      <c r="I33" s="21">
        <v>2014</v>
      </c>
      <c r="J33" s="21">
        <v>2014</v>
      </c>
      <c r="K33" s="23">
        <v>1500</v>
      </c>
      <c r="L33" s="22" t="s">
        <v>164</v>
      </c>
      <c r="M33" s="24">
        <f>K33*VLOOKUP(L33,Kurzy!$A$2:$B$10,2,FALSE)</f>
        <v>1500</v>
      </c>
      <c r="N33" s="25" t="s">
        <v>4825</v>
      </c>
      <c r="O33" s="18" t="s">
        <v>41</v>
      </c>
      <c r="P33" s="19"/>
      <c r="Q33" s="19" t="s">
        <v>9613</v>
      </c>
      <c r="R33" s="19"/>
    </row>
    <row r="34" spans="1:18" ht="63.75" hidden="1" x14ac:dyDescent="0.2">
      <c r="A34" s="17" t="s">
        <v>34</v>
      </c>
      <c r="B34" s="18" t="s">
        <v>4826</v>
      </c>
      <c r="C34" s="19" t="s">
        <v>4833</v>
      </c>
      <c r="D34" s="19" t="s">
        <v>4834</v>
      </c>
      <c r="E34" s="19"/>
      <c r="F34" s="19" t="s">
        <v>4835</v>
      </c>
      <c r="G34" s="19">
        <v>30845301</v>
      </c>
      <c r="H34" s="20">
        <v>41791</v>
      </c>
      <c r="I34" s="21">
        <v>2014</v>
      </c>
      <c r="J34" s="21">
        <v>2014</v>
      </c>
      <c r="K34" s="23">
        <v>12522</v>
      </c>
      <c r="L34" s="22" t="s">
        <v>164</v>
      </c>
      <c r="M34" s="24">
        <f>K34*VLOOKUP(L34,Kurzy!$A$2:$B$10,2,FALSE)</f>
        <v>12522</v>
      </c>
      <c r="N34" s="25" t="s">
        <v>4825</v>
      </c>
      <c r="O34" s="18" t="s">
        <v>41</v>
      </c>
      <c r="P34" s="19" t="s">
        <v>4836</v>
      </c>
      <c r="Q34" s="19" t="s">
        <v>9591</v>
      </c>
      <c r="R34" s="19" t="s">
        <v>9633</v>
      </c>
    </row>
    <row r="35" spans="1:18" ht="38.25" x14ac:dyDescent="0.2">
      <c r="A35" s="17" t="s">
        <v>34</v>
      </c>
      <c r="B35" s="18" t="s">
        <v>4837</v>
      </c>
      <c r="C35" s="19" t="s">
        <v>4838</v>
      </c>
      <c r="D35" s="19" t="s">
        <v>4839</v>
      </c>
      <c r="E35" s="19"/>
      <c r="F35" s="19" t="s">
        <v>4840</v>
      </c>
      <c r="G35" s="19">
        <v>31781012</v>
      </c>
      <c r="H35" s="20">
        <v>41194</v>
      </c>
      <c r="I35" s="21">
        <v>2012</v>
      </c>
      <c r="J35" s="21">
        <v>2015</v>
      </c>
      <c r="K35" s="23">
        <v>3500</v>
      </c>
      <c r="L35" s="22" t="s">
        <v>164</v>
      </c>
      <c r="M35" s="24">
        <f>K35*VLOOKUP(L35,Kurzy!$A$2:$B$10,2,FALSE)</f>
        <v>3500</v>
      </c>
      <c r="N35" s="25" t="s">
        <v>4841</v>
      </c>
      <c r="O35" s="18" t="s">
        <v>71</v>
      </c>
      <c r="P35" s="19" t="s">
        <v>4842</v>
      </c>
      <c r="Q35" s="19" t="s">
        <v>9613</v>
      </c>
      <c r="R35" s="19"/>
    </row>
    <row r="36" spans="1:18" ht="38.25" x14ac:dyDescent="0.2">
      <c r="A36" s="17" t="s">
        <v>34</v>
      </c>
      <c r="B36" s="18" t="s">
        <v>4843</v>
      </c>
      <c r="C36" s="19" t="s">
        <v>4838</v>
      </c>
      <c r="D36" s="19" t="s">
        <v>4844</v>
      </c>
      <c r="E36" s="19"/>
      <c r="F36" s="19" t="s">
        <v>4845</v>
      </c>
      <c r="G36" s="19">
        <v>31782582</v>
      </c>
      <c r="H36" s="20">
        <v>41824</v>
      </c>
      <c r="I36" s="21">
        <v>2014</v>
      </c>
      <c r="J36" s="21">
        <v>2015</v>
      </c>
      <c r="K36" s="23">
        <v>5000</v>
      </c>
      <c r="L36" s="22" t="s">
        <v>164</v>
      </c>
      <c r="M36" s="24">
        <f>K36*VLOOKUP(L36,Kurzy!$A$2:$B$10,2,FALSE)</f>
        <v>5000</v>
      </c>
      <c r="N36" s="25" t="s">
        <v>4846</v>
      </c>
      <c r="O36" s="18" t="s">
        <v>71</v>
      </c>
      <c r="P36" s="19" t="s">
        <v>4847</v>
      </c>
      <c r="Q36" s="19" t="s">
        <v>9613</v>
      </c>
      <c r="R36" s="19"/>
    </row>
    <row r="37" spans="1:18" ht="63.75" x14ac:dyDescent="0.2">
      <c r="A37" s="17" t="s">
        <v>34</v>
      </c>
      <c r="B37" s="18" t="s">
        <v>4604</v>
      </c>
      <c r="C37" s="19" t="s">
        <v>4605</v>
      </c>
      <c r="D37" s="19" t="s">
        <v>4606</v>
      </c>
      <c r="E37" s="19" t="s">
        <v>4607</v>
      </c>
      <c r="F37" s="19" t="s">
        <v>4608</v>
      </c>
      <c r="G37" s="19">
        <v>30808898</v>
      </c>
      <c r="H37" s="20"/>
      <c r="I37" s="21">
        <v>2014</v>
      </c>
      <c r="J37" s="21">
        <v>2015</v>
      </c>
      <c r="K37" s="23">
        <v>1200</v>
      </c>
      <c r="L37" s="22" t="s">
        <v>164</v>
      </c>
      <c r="M37" s="24">
        <f>K37*VLOOKUP(L37,Kurzy!$A$2:$B$10,2,FALSE)</f>
        <v>1200</v>
      </c>
      <c r="N37" s="25" t="s">
        <v>4609</v>
      </c>
      <c r="O37" s="18" t="s">
        <v>70</v>
      </c>
      <c r="P37" s="19"/>
      <c r="Q37" s="19" t="s">
        <v>9613</v>
      </c>
      <c r="R37" s="19" t="s">
        <v>9614</v>
      </c>
    </row>
    <row r="38" spans="1:18" ht="63.75" x14ac:dyDescent="0.2">
      <c r="A38" s="17" t="s">
        <v>34</v>
      </c>
      <c r="B38" s="18" t="s">
        <v>4610</v>
      </c>
      <c r="C38" s="19" t="s">
        <v>4611</v>
      </c>
      <c r="D38" s="19" t="s">
        <v>4606</v>
      </c>
      <c r="E38" s="19" t="s">
        <v>4607</v>
      </c>
      <c r="F38" s="19" t="s">
        <v>4608</v>
      </c>
      <c r="G38" s="19">
        <v>30808898</v>
      </c>
      <c r="H38" s="20"/>
      <c r="I38" s="21">
        <v>2013</v>
      </c>
      <c r="J38" s="21">
        <v>2014</v>
      </c>
      <c r="K38" s="23">
        <v>900</v>
      </c>
      <c r="L38" s="22" t="s">
        <v>164</v>
      </c>
      <c r="M38" s="24">
        <f>K38*VLOOKUP(L38,Kurzy!$A$2:$B$10,2,FALSE)</f>
        <v>900</v>
      </c>
      <c r="N38" s="25" t="s">
        <v>4612</v>
      </c>
      <c r="O38" s="18" t="s">
        <v>70</v>
      </c>
      <c r="P38" s="19"/>
      <c r="Q38" s="19" t="s">
        <v>9613</v>
      </c>
      <c r="R38" s="19" t="s">
        <v>9614</v>
      </c>
    </row>
    <row r="39" spans="1:18" ht="63.75" x14ac:dyDescent="0.2">
      <c r="A39" s="17" t="s">
        <v>5</v>
      </c>
      <c r="B39" s="18" t="s">
        <v>5734</v>
      </c>
      <c r="C39" s="19" t="s">
        <v>5735</v>
      </c>
      <c r="D39" s="19"/>
      <c r="E39" s="19"/>
      <c r="F39" s="19"/>
      <c r="G39" s="19"/>
      <c r="H39" s="20"/>
      <c r="I39" s="21">
        <v>2014</v>
      </c>
      <c r="J39" s="21">
        <v>2017</v>
      </c>
      <c r="K39" s="23">
        <v>3500</v>
      </c>
      <c r="L39" s="22" t="s">
        <v>164</v>
      </c>
      <c r="M39" s="24">
        <f>K39*VLOOKUP(L39,Kurzy!$A$2:$B$10,2,FALSE)</f>
        <v>3500</v>
      </c>
      <c r="N39" s="25" t="s">
        <v>5736</v>
      </c>
      <c r="O39" s="18" t="s">
        <v>76</v>
      </c>
      <c r="P39" s="19"/>
      <c r="Q39" s="19" t="s">
        <v>9613</v>
      </c>
      <c r="R39" s="19"/>
    </row>
    <row r="40" spans="1:18" ht="51" x14ac:dyDescent="0.2">
      <c r="A40" s="17" t="s">
        <v>5</v>
      </c>
      <c r="B40" s="18" t="s">
        <v>5737</v>
      </c>
      <c r="C40" s="19" t="s">
        <v>5738</v>
      </c>
      <c r="D40" s="19" t="s">
        <v>5739</v>
      </c>
      <c r="E40" s="19" t="s">
        <v>5740</v>
      </c>
      <c r="F40" s="19" t="s">
        <v>5741</v>
      </c>
      <c r="G40" s="19">
        <v>31782582</v>
      </c>
      <c r="H40" s="20">
        <v>41829</v>
      </c>
      <c r="I40" s="21">
        <v>2014</v>
      </c>
      <c r="J40" s="21">
        <v>2015</v>
      </c>
      <c r="K40" s="23">
        <v>5000</v>
      </c>
      <c r="L40" s="22" t="s">
        <v>164</v>
      </c>
      <c r="M40" s="24">
        <f>K40*VLOOKUP(L40,Kurzy!$A$2:$B$10,2,FALSE)</f>
        <v>5000</v>
      </c>
      <c r="N40" s="25" t="s">
        <v>5742</v>
      </c>
      <c r="O40" s="18" t="s">
        <v>130</v>
      </c>
      <c r="P40" s="19" t="s">
        <v>5743</v>
      </c>
      <c r="Q40" s="19" t="s">
        <v>9613</v>
      </c>
      <c r="R40" s="19"/>
    </row>
    <row r="41" spans="1:18" ht="76.5" hidden="1" x14ac:dyDescent="0.2">
      <c r="A41" s="17" t="s">
        <v>5</v>
      </c>
      <c r="B41" s="18" t="s">
        <v>9658</v>
      </c>
      <c r="C41" s="19" t="s">
        <v>9659</v>
      </c>
      <c r="D41" s="19" t="s">
        <v>3063</v>
      </c>
      <c r="E41" s="19"/>
      <c r="F41" s="19" t="s">
        <v>9660</v>
      </c>
      <c r="G41" s="19">
        <v>36578380</v>
      </c>
      <c r="H41" s="20">
        <v>41878</v>
      </c>
      <c r="I41" s="21">
        <v>2014</v>
      </c>
      <c r="J41" s="21">
        <v>2014</v>
      </c>
      <c r="K41" s="23">
        <v>800</v>
      </c>
      <c r="L41" s="22" t="s">
        <v>164</v>
      </c>
      <c r="M41" s="24">
        <f>K41*VLOOKUP(L41,Kurzy!$A$2:$B$10,2,FALSE)</f>
        <v>800</v>
      </c>
      <c r="N41" s="25" t="s">
        <v>9661</v>
      </c>
      <c r="O41" s="18" t="s">
        <v>130</v>
      </c>
      <c r="P41" s="19" t="s">
        <v>9658</v>
      </c>
      <c r="Q41" s="19" t="s">
        <v>9591</v>
      </c>
      <c r="R41" s="19" t="s">
        <v>9662</v>
      </c>
    </row>
    <row r="42" spans="1:18" ht="76.5" hidden="1" x14ac:dyDescent="0.2">
      <c r="A42" s="17" t="s">
        <v>6</v>
      </c>
      <c r="B42" s="18" t="s">
        <v>4364</v>
      </c>
      <c r="C42" s="19" t="s">
        <v>4365</v>
      </c>
      <c r="D42" s="19" t="s">
        <v>4366</v>
      </c>
      <c r="E42" s="19" t="s">
        <v>4367</v>
      </c>
      <c r="F42" s="19" t="s">
        <v>4368</v>
      </c>
      <c r="G42" s="19">
        <v>31819494</v>
      </c>
      <c r="H42" s="20">
        <v>40455</v>
      </c>
      <c r="I42" s="21">
        <v>2011</v>
      </c>
      <c r="J42" s="21">
        <v>2013</v>
      </c>
      <c r="K42" s="23">
        <v>14391</v>
      </c>
      <c r="L42" s="22" t="s">
        <v>164</v>
      </c>
      <c r="M42" s="24">
        <f>K42*VLOOKUP(L42,Kurzy!$A$2:$B$10,2,FALSE)</f>
        <v>14391</v>
      </c>
      <c r="N42" s="25" t="s">
        <v>4369</v>
      </c>
      <c r="O42" s="18" t="s">
        <v>81</v>
      </c>
      <c r="P42" s="19"/>
      <c r="Q42" s="19" t="s">
        <v>9591</v>
      </c>
      <c r="R42" s="19" t="s">
        <v>9593</v>
      </c>
    </row>
    <row r="43" spans="1:18" ht="25.5" x14ac:dyDescent="0.2">
      <c r="A43" s="17" t="s">
        <v>6</v>
      </c>
      <c r="B43" s="18" t="s">
        <v>4370</v>
      </c>
      <c r="C43" s="19" t="s">
        <v>4371</v>
      </c>
      <c r="D43" s="19" t="s">
        <v>4372</v>
      </c>
      <c r="E43" s="19" t="s">
        <v>4373</v>
      </c>
      <c r="F43" s="19" t="s">
        <v>4374</v>
      </c>
      <c r="G43" s="19">
        <v>35946024</v>
      </c>
      <c r="H43" s="20">
        <v>41281</v>
      </c>
      <c r="I43" s="21">
        <v>2013</v>
      </c>
      <c r="J43" s="21">
        <v>2015</v>
      </c>
      <c r="K43" s="23">
        <v>26297</v>
      </c>
      <c r="L43" s="22" t="s">
        <v>164</v>
      </c>
      <c r="M43" s="24">
        <f>K43*VLOOKUP(L43,Kurzy!$A$2:$B$10,2,FALSE)</f>
        <v>26297</v>
      </c>
      <c r="N43" s="25" t="s">
        <v>4375</v>
      </c>
      <c r="O43" s="18" t="s">
        <v>81</v>
      </c>
      <c r="P43" s="19"/>
      <c r="Q43" s="19" t="s">
        <v>9613</v>
      </c>
      <c r="R43" s="19"/>
    </row>
    <row r="44" spans="1:18" ht="38.25" x14ac:dyDescent="0.2">
      <c r="A44" s="17" t="s">
        <v>8</v>
      </c>
      <c r="B44" s="18" t="s">
        <v>5549</v>
      </c>
      <c r="C44" s="19" t="s">
        <v>5550</v>
      </c>
      <c r="D44" s="19" t="s">
        <v>5551</v>
      </c>
      <c r="E44" s="19" t="s">
        <v>5552</v>
      </c>
      <c r="F44" s="19" t="s">
        <v>5553</v>
      </c>
      <c r="G44" s="19" t="s">
        <v>5554</v>
      </c>
      <c r="H44" s="20">
        <v>41603</v>
      </c>
      <c r="I44" s="21">
        <v>2013</v>
      </c>
      <c r="J44" s="21">
        <v>2015</v>
      </c>
      <c r="K44" s="23">
        <v>1405.58</v>
      </c>
      <c r="L44" s="22" t="s">
        <v>164</v>
      </c>
      <c r="M44" s="24">
        <f>K44*VLOOKUP(L44,Kurzy!$A$2:$B$10,2,FALSE)</f>
        <v>1405.58</v>
      </c>
      <c r="N44" s="25" t="s">
        <v>5555</v>
      </c>
      <c r="O44" s="18" t="s">
        <v>46</v>
      </c>
      <c r="P44" s="19" t="s">
        <v>5556</v>
      </c>
      <c r="Q44" s="19" t="s">
        <v>9613</v>
      </c>
      <c r="R44" s="19"/>
    </row>
    <row r="45" spans="1:18" ht="38.25" x14ac:dyDescent="0.2">
      <c r="A45" s="17" t="s">
        <v>8</v>
      </c>
      <c r="B45" s="18" t="s">
        <v>5521</v>
      </c>
      <c r="C45" s="19">
        <v>51219</v>
      </c>
      <c r="D45" s="19"/>
      <c r="E45" s="19" t="s">
        <v>5522</v>
      </c>
      <c r="F45" s="19"/>
      <c r="G45" s="19"/>
      <c r="H45" s="20"/>
      <c r="I45" s="21">
        <v>2014</v>
      </c>
      <c r="J45" s="21">
        <v>2015</v>
      </c>
      <c r="K45" s="23">
        <v>3227</v>
      </c>
      <c r="L45" s="22" t="s">
        <v>164</v>
      </c>
      <c r="M45" s="24">
        <f>K45*VLOOKUP(L45,Kurzy!$A$2:$B$10,2,FALSE)</f>
        <v>3227</v>
      </c>
      <c r="N45" s="25" t="s">
        <v>5523</v>
      </c>
      <c r="O45" s="18" t="s">
        <v>89</v>
      </c>
      <c r="P45" s="19"/>
      <c r="Q45" s="19" t="s">
        <v>9613</v>
      </c>
      <c r="R45" s="19" t="s">
        <v>9614</v>
      </c>
    </row>
    <row r="46" spans="1:18" ht="38.25" hidden="1" x14ac:dyDescent="0.2">
      <c r="A46" s="17" t="s">
        <v>33</v>
      </c>
      <c r="B46" s="18" t="s">
        <v>4249</v>
      </c>
      <c r="C46" s="19" t="s">
        <v>4250</v>
      </c>
      <c r="D46" s="19" t="s">
        <v>503</v>
      </c>
      <c r="E46" s="19" t="s">
        <v>3010</v>
      </c>
      <c r="F46" s="19" t="s">
        <v>3010</v>
      </c>
      <c r="G46" s="19" t="s">
        <v>4250</v>
      </c>
      <c r="H46" s="20">
        <v>41928</v>
      </c>
      <c r="I46" s="21">
        <v>2014</v>
      </c>
      <c r="J46" s="21">
        <v>2015</v>
      </c>
      <c r="K46" s="23">
        <v>14000</v>
      </c>
      <c r="L46" s="22" t="s">
        <v>164</v>
      </c>
      <c r="M46" s="24">
        <f>K46*VLOOKUP(L46,Kurzy!$A$2:$B$10,2,FALSE)</f>
        <v>14000</v>
      </c>
      <c r="N46" s="25" t="s">
        <v>4251</v>
      </c>
      <c r="O46" s="18" t="s">
        <v>20</v>
      </c>
      <c r="P46" s="19"/>
      <c r="Q46" s="19" t="s">
        <v>9591</v>
      </c>
      <c r="R46" s="19" t="s">
        <v>9631</v>
      </c>
    </row>
    <row r="47" spans="1:18" ht="25.5" hidden="1" x14ac:dyDescent="0.2">
      <c r="A47" s="17" t="s">
        <v>33</v>
      </c>
      <c r="B47" s="18" t="s">
        <v>4252</v>
      </c>
      <c r="C47" s="19" t="s">
        <v>4253</v>
      </c>
      <c r="D47" s="19" t="s">
        <v>4254</v>
      </c>
      <c r="E47" s="19"/>
      <c r="F47" s="19" t="s">
        <v>4255</v>
      </c>
      <c r="G47" s="19">
        <v>409839</v>
      </c>
      <c r="H47" s="20">
        <v>41754</v>
      </c>
      <c r="I47" s="21">
        <v>2014</v>
      </c>
      <c r="J47" s="21">
        <v>2015</v>
      </c>
      <c r="K47" s="23">
        <v>7500</v>
      </c>
      <c r="L47" s="22" t="s">
        <v>164</v>
      </c>
      <c r="M47" s="24">
        <f>K47*VLOOKUP(L47,Kurzy!$A$2:$B$10,2,FALSE)</f>
        <v>7500</v>
      </c>
      <c r="N47" s="25" t="s">
        <v>4256</v>
      </c>
      <c r="O47" s="18" t="s">
        <v>91</v>
      </c>
      <c r="P47" s="19"/>
      <c r="Q47" s="19" t="s">
        <v>9591</v>
      </c>
      <c r="R47" s="19" t="s">
        <v>9663</v>
      </c>
    </row>
    <row r="48" spans="1:18" ht="25.5" hidden="1" x14ac:dyDescent="0.2">
      <c r="A48" s="17" t="s">
        <v>33</v>
      </c>
      <c r="B48" s="18" t="s">
        <v>4257</v>
      </c>
      <c r="C48" s="19" t="s">
        <v>4258</v>
      </c>
      <c r="D48" s="19" t="s">
        <v>4254</v>
      </c>
      <c r="E48" s="19"/>
      <c r="F48" s="19" t="s">
        <v>4255</v>
      </c>
      <c r="G48" s="19">
        <v>409839</v>
      </c>
      <c r="H48" s="20">
        <v>41796</v>
      </c>
      <c r="I48" s="21">
        <v>2014</v>
      </c>
      <c r="J48" s="21">
        <v>2017</v>
      </c>
      <c r="K48" s="23">
        <v>6500</v>
      </c>
      <c r="L48" s="22" t="s">
        <v>164</v>
      </c>
      <c r="M48" s="24">
        <f>K48*VLOOKUP(L48,Kurzy!$A$2:$B$10,2,FALSE)</f>
        <v>6500</v>
      </c>
      <c r="N48" s="25" t="s">
        <v>4259</v>
      </c>
      <c r="O48" s="18" t="s">
        <v>91</v>
      </c>
      <c r="P48" s="19"/>
      <c r="Q48" s="19" t="s">
        <v>9591</v>
      </c>
      <c r="R48" s="19" t="s">
        <v>9663</v>
      </c>
    </row>
    <row r="49" spans="1:18" ht="25.5" x14ac:dyDescent="0.2">
      <c r="A49" s="17" t="s">
        <v>33</v>
      </c>
      <c r="B49" s="18" t="s">
        <v>4260</v>
      </c>
      <c r="C49" s="19" t="s">
        <v>4261</v>
      </c>
      <c r="D49" s="19" t="s">
        <v>4262</v>
      </c>
      <c r="E49" s="19"/>
      <c r="F49" s="19" t="s">
        <v>4263</v>
      </c>
      <c r="G49" s="19"/>
      <c r="H49" s="20">
        <v>41870</v>
      </c>
      <c r="I49" s="21">
        <v>2014</v>
      </c>
      <c r="J49" s="21">
        <v>2016</v>
      </c>
      <c r="K49" s="23">
        <v>74000</v>
      </c>
      <c r="L49" s="22" t="s">
        <v>164</v>
      </c>
      <c r="M49" s="24">
        <f>K49*VLOOKUP(L49,Kurzy!$A$2:$B$10,2,FALSE)</f>
        <v>74000</v>
      </c>
      <c r="N49" s="25" t="s">
        <v>4264</v>
      </c>
      <c r="O49" s="18" t="s">
        <v>91</v>
      </c>
      <c r="P49" s="19"/>
      <c r="Q49" s="19" t="s">
        <v>9613</v>
      </c>
      <c r="R49" s="19"/>
    </row>
    <row r="50" spans="1:18" ht="25.5" x14ac:dyDescent="0.2">
      <c r="A50" s="17" t="s">
        <v>33</v>
      </c>
      <c r="B50" s="18" t="s">
        <v>4265</v>
      </c>
      <c r="C50" s="19" t="s">
        <v>4266</v>
      </c>
      <c r="D50" s="19" t="s">
        <v>4262</v>
      </c>
      <c r="E50" s="19"/>
      <c r="F50" s="19" t="s">
        <v>4263</v>
      </c>
      <c r="G50" s="19"/>
      <c r="H50" s="20">
        <v>41963</v>
      </c>
      <c r="I50" s="21">
        <v>2014</v>
      </c>
      <c r="J50" s="21">
        <v>2016</v>
      </c>
      <c r="K50" s="23">
        <v>50000</v>
      </c>
      <c r="L50" s="22" t="s">
        <v>164</v>
      </c>
      <c r="M50" s="24">
        <f>K50*VLOOKUP(L50,Kurzy!$A$2:$B$10,2,FALSE)</f>
        <v>50000</v>
      </c>
      <c r="N50" s="25" t="s">
        <v>4264</v>
      </c>
      <c r="O50" s="18" t="s">
        <v>91</v>
      </c>
      <c r="P50" s="19"/>
      <c r="Q50" s="19" t="s">
        <v>9613</v>
      </c>
      <c r="R50" s="19"/>
    </row>
    <row r="51" spans="1:18" ht="63.75" x14ac:dyDescent="0.2">
      <c r="A51" s="17" t="s">
        <v>32</v>
      </c>
      <c r="B51" s="18" t="s">
        <v>1161</v>
      </c>
      <c r="C51" s="19" t="s">
        <v>1162</v>
      </c>
      <c r="D51" s="19" t="s">
        <v>1163</v>
      </c>
      <c r="E51" s="19" t="s">
        <v>1164</v>
      </c>
      <c r="F51" s="19" t="s">
        <v>1165</v>
      </c>
      <c r="G51" s="19">
        <v>47016370</v>
      </c>
      <c r="H51" s="20">
        <v>41653</v>
      </c>
      <c r="I51" s="21">
        <v>2014</v>
      </c>
      <c r="J51" s="21">
        <v>2014</v>
      </c>
      <c r="K51" s="23">
        <v>4800</v>
      </c>
      <c r="L51" s="22" t="s">
        <v>164</v>
      </c>
      <c r="M51" s="24">
        <f>K51*VLOOKUP(L51,Kurzy!$A$2:$B$10,2,FALSE)</f>
        <v>4800</v>
      </c>
      <c r="N51" s="25" t="s">
        <v>1166</v>
      </c>
      <c r="O51" s="18" t="s">
        <v>52</v>
      </c>
      <c r="P51" s="19" t="s">
        <v>1167</v>
      </c>
      <c r="Q51" s="19" t="s">
        <v>9613</v>
      </c>
      <c r="R51" s="19"/>
    </row>
    <row r="52" spans="1:18" ht="140.25" x14ac:dyDescent="0.2">
      <c r="A52" s="17" t="s">
        <v>32</v>
      </c>
      <c r="B52" s="18" t="s">
        <v>1168</v>
      </c>
      <c r="C52" s="19" t="s">
        <v>1169</v>
      </c>
      <c r="D52" s="19" t="s">
        <v>1163</v>
      </c>
      <c r="E52" s="19" t="s">
        <v>1164</v>
      </c>
      <c r="F52" s="19" t="s">
        <v>1170</v>
      </c>
      <c r="G52" s="19">
        <v>36713333</v>
      </c>
      <c r="H52" s="20">
        <v>41702</v>
      </c>
      <c r="I52" s="21">
        <v>2014</v>
      </c>
      <c r="J52" s="21">
        <v>2014</v>
      </c>
      <c r="K52" s="23">
        <v>2500</v>
      </c>
      <c r="L52" s="22" t="s">
        <v>164</v>
      </c>
      <c r="M52" s="24">
        <f>K52*VLOOKUP(L52,Kurzy!$A$2:$B$10,2,FALSE)</f>
        <v>2500</v>
      </c>
      <c r="N52" s="25" t="s">
        <v>1171</v>
      </c>
      <c r="O52" s="18" t="s">
        <v>52</v>
      </c>
      <c r="P52" s="19" t="s">
        <v>1172</v>
      </c>
      <c r="Q52" s="19" t="s">
        <v>9613</v>
      </c>
      <c r="R52" s="19"/>
    </row>
    <row r="53" spans="1:18" ht="63.75" x14ac:dyDescent="0.2">
      <c r="A53" s="17" t="s">
        <v>32</v>
      </c>
      <c r="B53" s="18" t="s">
        <v>1173</v>
      </c>
      <c r="C53" s="19" t="s">
        <v>1174</v>
      </c>
      <c r="D53" s="19" t="s">
        <v>1163</v>
      </c>
      <c r="E53" s="19" t="s">
        <v>1164</v>
      </c>
      <c r="F53" s="19" t="s">
        <v>1175</v>
      </c>
      <c r="G53" s="19">
        <v>36022047</v>
      </c>
      <c r="H53" s="20">
        <v>41275</v>
      </c>
      <c r="I53" s="21">
        <v>2014</v>
      </c>
      <c r="J53" s="21">
        <v>2014</v>
      </c>
      <c r="K53" s="23">
        <v>9960</v>
      </c>
      <c r="L53" s="22" t="s">
        <v>164</v>
      </c>
      <c r="M53" s="24">
        <f>K53*VLOOKUP(L53,Kurzy!$A$2:$B$10,2,FALSE)</f>
        <v>9960</v>
      </c>
      <c r="N53" s="25" t="s">
        <v>1176</v>
      </c>
      <c r="O53" s="18" t="s">
        <v>52</v>
      </c>
      <c r="P53" s="19" t="s">
        <v>1177</v>
      </c>
      <c r="Q53" s="19" t="s">
        <v>9613</v>
      </c>
      <c r="R53" s="19"/>
    </row>
    <row r="54" spans="1:18" ht="38.25" x14ac:dyDescent="0.2">
      <c r="A54" s="17" t="s">
        <v>32</v>
      </c>
      <c r="B54" s="18" t="s">
        <v>1178</v>
      </c>
      <c r="C54" s="19" t="s">
        <v>1179</v>
      </c>
      <c r="D54" s="19" t="s">
        <v>1163</v>
      </c>
      <c r="E54" s="19" t="s">
        <v>1164</v>
      </c>
      <c r="F54" s="19" t="s">
        <v>1175</v>
      </c>
      <c r="G54" s="19">
        <v>36022047</v>
      </c>
      <c r="H54" s="20">
        <v>41275</v>
      </c>
      <c r="I54" s="21">
        <v>2014</v>
      </c>
      <c r="J54" s="21">
        <v>2014</v>
      </c>
      <c r="K54" s="23">
        <v>3300</v>
      </c>
      <c r="L54" s="22" t="s">
        <v>164</v>
      </c>
      <c r="M54" s="24">
        <f>K54*VLOOKUP(L54,Kurzy!$A$2:$B$10,2,FALSE)</f>
        <v>3300</v>
      </c>
      <c r="N54" s="25" t="s">
        <v>1180</v>
      </c>
      <c r="O54" s="18" t="s">
        <v>52</v>
      </c>
      <c r="P54" s="19" t="s">
        <v>1181</v>
      </c>
      <c r="Q54" s="19" t="s">
        <v>9613</v>
      </c>
      <c r="R54" s="19"/>
    </row>
    <row r="55" spans="1:18" ht="89.25" hidden="1" x14ac:dyDescent="0.2">
      <c r="A55" s="17" t="s">
        <v>32</v>
      </c>
      <c r="B55" s="18" t="s">
        <v>1182</v>
      </c>
      <c r="C55" s="19" t="s">
        <v>1183</v>
      </c>
      <c r="D55" s="19" t="s">
        <v>287</v>
      </c>
      <c r="E55" s="19" t="s">
        <v>1164</v>
      </c>
      <c r="F55" s="19" t="s">
        <v>1184</v>
      </c>
      <c r="G55" s="19">
        <v>42183677</v>
      </c>
      <c r="H55" s="20">
        <v>41671</v>
      </c>
      <c r="I55" s="21">
        <v>2014</v>
      </c>
      <c r="J55" s="21">
        <v>2014</v>
      </c>
      <c r="K55" s="23">
        <v>106800</v>
      </c>
      <c r="L55" s="22" t="s">
        <v>164</v>
      </c>
      <c r="M55" s="24">
        <f>K55*VLOOKUP(L55,Kurzy!$A$2:$B$10,2,FALSE)</f>
        <v>106800</v>
      </c>
      <c r="N55" s="25" t="s">
        <v>1176</v>
      </c>
      <c r="O55" s="18" t="s">
        <v>52</v>
      </c>
      <c r="P55" s="19" t="s">
        <v>1185</v>
      </c>
      <c r="Q55" s="19" t="s">
        <v>9591</v>
      </c>
      <c r="R55" s="19" t="s">
        <v>9633</v>
      </c>
    </row>
    <row r="56" spans="1:18" ht="63.75" hidden="1" x14ac:dyDescent="0.2">
      <c r="A56" s="17" t="s">
        <v>32</v>
      </c>
      <c r="B56" s="18" t="s">
        <v>1186</v>
      </c>
      <c r="C56" s="19" t="s">
        <v>1187</v>
      </c>
      <c r="D56" s="19" t="s">
        <v>287</v>
      </c>
      <c r="E56" s="19" t="s">
        <v>1164</v>
      </c>
      <c r="F56" s="19" t="s">
        <v>1188</v>
      </c>
      <c r="G56" s="19">
        <v>30416094</v>
      </c>
      <c r="H56" s="20">
        <v>41275</v>
      </c>
      <c r="I56" s="21">
        <v>2014</v>
      </c>
      <c r="J56" s="21">
        <v>2014</v>
      </c>
      <c r="K56" s="23">
        <v>198000</v>
      </c>
      <c r="L56" s="22" t="s">
        <v>164</v>
      </c>
      <c r="M56" s="24">
        <f>K56*VLOOKUP(L56,Kurzy!$A$2:$B$10,2,FALSE)</f>
        <v>198000</v>
      </c>
      <c r="N56" s="25" t="s">
        <v>1176</v>
      </c>
      <c r="O56" s="18" t="s">
        <v>52</v>
      </c>
      <c r="P56" s="19" t="s">
        <v>1189</v>
      </c>
      <c r="Q56" s="19" t="s">
        <v>9591</v>
      </c>
      <c r="R56" s="19" t="s">
        <v>9633</v>
      </c>
    </row>
    <row r="57" spans="1:18" ht="63.75" x14ac:dyDescent="0.2">
      <c r="A57" s="17" t="s">
        <v>32</v>
      </c>
      <c r="B57" s="18" t="s">
        <v>1190</v>
      </c>
      <c r="C57" s="19" t="s">
        <v>1191</v>
      </c>
      <c r="D57" s="19" t="s">
        <v>1163</v>
      </c>
      <c r="E57" s="19" t="s">
        <v>1164</v>
      </c>
      <c r="F57" s="19" t="s">
        <v>1192</v>
      </c>
      <c r="G57" s="19">
        <v>35857579</v>
      </c>
      <c r="H57" s="20">
        <v>41640</v>
      </c>
      <c r="I57" s="21">
        <v>2014</v>
      </c>
      <c r="J57" s="21">
        <v>2014</v>
      </c>
      <c r="K57" s="23">
        <v>14400</v>
      </c>
      <c r="L57" s="22" t="s">
        <v>164</v>
      </c>
      <c r="M57" s="24">
        <f>K57*VLOOKUP(L57,Kurzy!$A$2:$B$10,2,FALSE)</f>
        <v>14400</v>
      </c>
      <c r="N57" s="25" t="s">
        <v>1180</v>
      </c>
      <c r="O57" s="18" t="s">
        <v>52</v>
      </c>
      <c r="P57" s="19" t="s">
        <v>1193</v>
      </c>
      <c r="Q57" s="19" t="s">
        <v>9613</v>
      </c>
      <c r="R57" s="19"/>
    </row>
    <row r="58" spans="1:18" ht="51" x14ac:dyDescent="0.2">
      <c r="A58" s="17" t="s">
        <v>32</v>
      </c>
      <c r="B58" s="18" t="s">
        <v>1194</v>
      </c>
      <c r="C58" s="19" t="s">
        <v>1195</v>
      </c>
      <c r="D58" s="19" t="s">
        <v>287</v>
      </c>
      <c r="E58" s="19" t="s">
        <v>1196</v>
      </c>
      <c r="F58" s="19" t="s">
        <v>1197</v>
      </c>
      <c r="G58" s="19">
        <v>36022047</v>
      </c>
      <c r="H58" s="20">
        <v>41580</v>
      </c>
      <c r="I58" s="21">
        <v>2014</v>
      </c>
      <c r="J58" s="21">
        <v>2014</v>
      </c>
      <c r="K58" s="23">
        <v>9600</v>
      </c>
      <c r="L58" s="22" t="s">
        <v>164</v>
      </c>
      <c r="M58" s="24">
        <f>K58*VLOOKUP(L58,Kurzy!$A$2:$B$10,2,FALSE)</f>
        <v>9600</v>
      </c>
      <c r="N58" s="25" t="s">
        <v>1180</v>
      </c>
      <c r="O58" s="18" t="s">
        <v>52</v>
      </c>
      <c r="P58" s="19" t="s">
        <v>1198</v>
      </c>
      <c r="Q58" s="19" t="s">
        <v>9613</v>
      </c>
      <c r="R58" s="19"/>
    </row>
    <row r="59" spans="1:18" ht="63.75" x14ac:dyDescent="0.2">
      <c r="A59" s="17" t="s">
        <v>32</v>
      </c>
      <c r="B59" s="18" t="s">
        <v>1194</v>
      </c>
      <c r="C59" s="19" t="s">
        <v>1199</v>
      </c>
      <c r="D59" s="19" t="s">
        <v>287</v>
      </c>
      <c r="E59" s="19" t="s">
        <v>1196</v>
      </c>
      <c r="F59" s="19" t="s">
        <v>1197</v>
      </c>
      <c r="G59" s="19">
        <v>36022047</v>
      </c>
      <c r="H59" s="20">
        <v>41580</v>
      </c>
      <c r="I59" s="21">
        <v>2013</v>
      </c>
      <c r="J59" s="21">
        <v>2014</v>
      </c>
      <c r="K59" s="23">
        <v>6000</v>
      </c>
      <c r="L59" s="22" t="s">
        <v>164</v>
      </c>
      <c r="M59" s="24">
        <f>K59*VLOOKUP(L59,Kurzy!$A$2:$B$10,2,FALSE)</f>
        <v>6000</v>
      </c>
      <c r="N59" s="25" t="s">
        <v>1180</v>
      </c>
      <c r="O59" s="18" t="s">
        <v>52</v>
      </c>
      <c r="P59" s="19" t="s">
        <v>1200</v>
      </c>
      <c r="Q59" s="19" t="s">
        <v>9613</v>
      </c>
      <c r="R59" s="19"/>
    </row>
    <row r="60" spans="1:18" ht="102" x14ac:dyDescent="0.2">
      <c r="A60" s="17" t="s">
        <v>32</v>
      </c>
      <c r="B60" s="18" t="s">
        <v>1201</v>
      </c>
      <c r="C60" s="19" t="s">
        <v>1202</v>
      </c>
      <c r="D60" s="19" t="s">
        <v>1163</v>
      </c>
      <c r="E60" s="19" t="s">
        <v>1196</v>
      </c>
      <c r="F60" s="19" t="s">
        <v>1203</v>
      </c>
      <c r="G60" s="19" t="s">
        <v>1204</v>
      </c>
      <c r="H60" s="20">
        <v>41771</v>
      </c>
      <c r="I60" s="21">
        <v>2014</v>
      </c>
      <c r="J60" s="21">
        <v>2014</v>
      </c>
      <c r="K60" s="23">
        <v>2000</v>
      </c>
      <c r="L60" s="22" t="s">
        <v>164</v>
      </c>
      <c r="M60" s="24">
        <f>K60*VLOOKUP(L60,Kurzy!$A$2:$B$10,2,FALSE)</f>
        <v>2000</v>
      </c>
      <c r="N60" s="25" t="s">
        <v>1205</v>
      </c>
      <c r="O60" s="18" t="s">
        <v>52</v>
      </c>
      <c r="P60" s="19" t="s">
        <v>1206</v>
      </c>
      <c r="Q60" s="19" t="s">
        <v>9613</v>
      </c>
      <c r="R60" s="19"/>
    </row>
    <row r="61" spans="1:18" ht="38.25" hidden="1" x14ac:dyDescent="0.2">
      <c r="A61" s="17" t="s">
        <v>32</v>
      </c>
      <c r="B61" s="18" t="s">
        <v>1207</v>
      </c>
      <c r="C61" s="19" t="s">
        <v>1208</v>
      </c>
      <c r="D61" s="19" t="s">
        <v>1163</v>
      </c>
      <c r="E61" s="19" t="s">
        <v>1164</v>
      </c>
      <c r="F61" s="19" t="s">
        <v>1209</v>
      </c>
      <c r="G61" s="19">
        <v>30845572</v>
      </c>
      <c r="H61" s="20">
        <v>41640</v>
      </c>
      <c r="I61" s="21">
        <v>2014</v>
      </c>
      <c r="J61" s="21">
        <v>2014</v>
      </c>
      <c r="K61" s="23">
        <v>3500</v>
      </c>
      <c r="L61" s="22" t="s">
        <v>164</v>
      </c>
      <c r="M61" s="24">
        <f>K61*VLOOKUP(L61,Kurzy!$A$2:$B$10,2,FALSE)</f>
        <v>3500</v>
      </c>
      <c r="N61" s="25" t="s">
        <v>1210</v>
      </c>
      <c r="O61" s="18" t="s">
        <v>52</v>
      </c>
      <c r="P61" s="19" t="s">
        <v>1211</v>
      </c>
      <c r="Q61" s="19" t="s">
        <v>9591</v>
      </c>
      <c r="R61" s="19" t="s">
        <v>9633</v>
      </c>
    </row>
    <row r="62" spans="1:18" ht="38.25" hidden="1" x14ac:dyDescent="0.2">
      <c r="A62" s="17" t="s">
        <v>32</v>
      </c>
      <c r="B62" s="18" t="s">
        <v>1212</v>
      </c>
      <c r="C62" s="19" t="s">
        <v>1213</v>
      </c>
      <c r="D62" s="19" t="s">
        <v>1163</v>
      </c>
      <c r="E62" s="19" t="s">
        <v>1164</v>
      </c>
      <c r="F62" s="19" t="s">
        <v>1214</v>
      </c>
      <c r="G62" s="19">
        <v>34011404</v>
      </c>
      <c r="H62" s="20">
        <v>41833</v>
      </c>
      <c r="I62" s="21">
        <v>2014</v>
      </c>
      <c r="J62" s="21">
        <v>2014</v>
      </c>
      <c r="K62" s="23">
        <v>750</v>
      </c>
      <c r="L62" s="22" t="s">
        <v>164</v>
      </c>
      <c r="M62" s="24">
        <f>K62*VLOOKUP(L62,Kurzy!$A$2:$B$10,2,FALSE)</f>
        <v>750</v>
      </c>
      <c r="N62" s="25" t="s">
        <v>1210</v>
      </c>
      <c r="O62" s="18" t="s">
        <v>52</v>
      </c>
      <c r="P62" s="19" t="s">
        <v>1215</v>
      </c>
      <c r="Q62" s="19" t="s">
        <v>9591</v>
      </c>
      <c r="R62" s="19" t="s">
        <v>9635</v>
      </c>
    </row>
    <row r="63" spans="1:18" ht="63.75" hidden="1" x14ac:dyDescent="0.2">
      <c r="A63" s="17" t="s">
        <v>32</v>
      </c>
      <c r="B63" s="18" t="s">
        <v>1216</v>
      </c>
      <c r="C63" s="19" t="s">
        <v>1217</v>
      </c>
      <c r="D63" s="19" t="s">
        <v>287</v>
      </c>
      <c r="E63" s="19" t="s">
        <v>1164</v>
      </c>
      <c r="F63" s="19" t="s">
        <v>1218</v>
      </c>
      <c r="G63" s="19">
        <v>31753604</v>
      </c>
      <c r="H63" s="20">
        <v>40909</v>
      </c>
      <c r="I63" s="21">
        <v>2014</v>
      </c>
      <c r="J63" s="21">
        <v>2014</v>
      </c>
      <c r="K63" s="23">
        <v>2100</v>
      </c>
      <c r="L63" s="22" t="s">
        <v>164</v>
      </c>
      <c r="M63" s="24">
        <f>K63*VLOOKUP(L63,Kurzy!$A$2:$B$10,2,FALSE)</f>
        <v>2100</v>
      </c>
      <c r="N63" s="25" t="s">
        <v>1219</v>
      </c>
      <c r="O63" s="18" t="s">
        <v>52</v>
      </c>
      <c r="P63" s="19" t="s">
        <v>1220</v>
      </c>
      <c r="Q63" s="19" t="s">
        <v>9591</v>
      </c>
      <c r="R63" s="19" t="s">
        <v>9633</v>
      </c>
    </row>
    <row r="64" spans="1:18" ht="63.75" hidden="1" x14ac:dyDescent="0.2">
      <c r="A64" s="17" t="s">
        <v>32</v>
      </c>
      <c r="B64" s="18" t="s">
        <v>1221</v>
      </c>
      <c r="C64" s="19" t="s">
        <v>1222</v>
      </c>
      <c r="D64" s="19" t="s">
        <v>1163</v>
      </c>
      <c r="E64" s="19" t="s">
        <v>1164</v>
      </c>
      <c r="F64" s="19" t="s">
        <v>1223</v>
      </c>
      <c r="G64" s="19">
        <v>35919001</v>
      </c>
      <c r="H64" s="20">
        <v>41851</v>
      </c>
      <c r="I64" s="21">
        <v>2014</v>
      </c>
      <c r="J64" s="21">
        <v>2014</v>
      </c>
      <c r="K64" s="23">
        <v>9800</v>
      </c>
      <c r="L64" s="22" t="s">
        <v>164</v>
      </c>
      <c r="M64" s="24">
        <f>K64*VLOOKUP(L64,Kurzy!$A$2:$B$10,2,FALSE)</f>
        <v>9800</v>
      </c>
      <c r="N64" s="25" t="s">
        <v>1224</v>
      </c>
      <c r="O64" s="18" t="s">
        <v>52</v>
      </c>
      <c r="P64" s="19" t="s">
        <v>1225</v>
      </c>
      <c r="Q64" s="19" t="s">
        <v>9591</v>
      </c>
      <c r="R64" s="19" t="s">
        <v>9633</v>
      </c>
    </row>
    <row r="65" spans="1:18" ht="76.5" hidden="1" x14ac:dyDescent="0.2">
      <c r="A65" s="17" t="s">
        <v>32</v>
      </c>
      <c r="B65" s="18" t="s">
        <v>1226</v>
      </c>
      <c r="C65" s="19" t="s">
        <v>1227</v>
      </c>
      <c r="D65" s="19" t="s">
        <v>1163</v>
      </c>
      <c r="E65" s="19" t="s">
        <v>1164</v>
      </c>
      <c r="F65" s="19" t="s">
        <v>1223</v>
      </c>
      <c r="G65" s="19">
        <v>35919001</v>
      </c>
      <c r="H65" s="20">
        <v>41662</v>
      </c>
      <c r="I65" s="21">
        <v>2014</v>
      </c>
      <c r="J65" s="21">
        <v>2014</v>
      </c>
      <c r="K65" s="23">
        <v>6600</v>
      </c>
      <c r="L65" s="22" t="s">
        <v>164</v>
      </c>
      <c r="M65" s="24">
        <f>K65*VLOOKUP(L65,Kurzy!$A$2:$B$10,2,FALSE)</f>
        <v>6600</v>
      </c>
      <c r="N65" s="25" t="s">
        <v>1228</v>
      </c>
      <c r="O65" s="18" t="s">
        <v>52</v>
      </c>
      <c r="P65" s="19" t="s">
        <v>1229</v>
      </c>
      <c r="Q65" s="19" t="s">
        <v>9591</v>
      </c>
      <c r="R65" s="19" t="s">
        <v>9633</v>
      </c>
    </row>
    <row r="66" spans="1:18" ht="76.5" x14ac:dyDescent="0.2">
      <c r="A66" s="17" t="s">
        <v>32</v>
      </c>
      <c r="B66" s="18" t="s">
        <v>1230</v>
      </c>
      <c r="C66" s="19" t="s">
        <v>1231</v>
      </c>
      <c r="D66" s="19" t="s">
        <v>1163</v>
      </c>
      <c r="E66" s="19" t="s">
        <v>1164</v>
      </c>
      <c r="F66" s="19" t="s">
        <v>1232</v>
      </c>
      <c r="G66" s="19">
        <v>35801999</v>
      </c>
      <c r="H66" s="20">
        <v>41730</v>
      </c>
      <c r="I66" s="21">
        <v>2014</v>
      </c>
      <c r="J66" s="21">
        <v>2014</v>
      </c>
      <c r="K66" s="23">
        <v>6000</v>
      </c>
      <c r="L66" s="22" t="s">
        <v>164</v>
      </c>
      <c r="M66" s="24">
        <f>K66*VLOOKUP(L66,Kurzy!$A$2:$B$10,2,FALSE)</f>
        <v>6000</v>
      </c>
      <c r="N66" s="25" t="s">
        <v>1228</v>
      </c>
      <c r="O66" s="18" t="s">
        <v>52</v>
      </c>
      <c r="P66" s="19" t="s">
        <v>1233</v>
      </c>
      <c r="Q66" s="19" t="s">
        <v>9613</v>
      </c>
      <c r="R66" s="19"/>
    </row>
    <row r="67" spans="1:18" ht="242.25" x14ac:dyDescent="0.2">
      <c r="A67" s="17" t="s">
        <v>32</v>
      </c>
      <c r="B67" s="18" t="s">
        <v>1234</v>
      </c>
      <c r="C67" s="19" t="s">
        <v>1235</v>
      </c>
      <c r="D67" s="19" t="s">
        <v>1163</v>
      </c>
      <c r="E67" s="19" t="s">
        <v>1164</v>
      </c>
      <c r="F67" s="19" t="s">
        <v>1236</v>
      </c>
      <c r="G67" s="19">
        <v>36297542</v>
      </c>
      <c r="H67" s="20">
        <v>41768</v>
      </c>
      <c r="I67" s="21">
        <v>2014</v>
      </c>
      <c r="J67" s="21">
        <v>2014</v>
      </c>
      <c r="K67" s="23">
        <v>5000</v>
      </c>
      <c r="L67" s="22" t="s">
        <v>164</v>
      </c>
      <c r="M67" s="24">
        <f>K67*VLOOKUP(L67,Kurzy!$A$2:$B$10,2,FALSE)</f>
        <v>5000</v>
      </c>
      <c r="N67" s="25" t="s">
        <v>1237</v>
      </c>
      <c r="O67" s="18" t="s">
        <v>52</v>
      </c>
      <c r="P67" s="19" t="s">
        <v>1238</v>
      </c>
      <c r="Q67" s="19" t="s">
        <v>9613</v>
      </c>
      <c r="R67" s="19"/>
    </row>
    <row r="68" spans="1:18" ht="242.25" x14ac:dyDescent="0.2">
      <c r="A68" s="17" t="s">
        <v>32</v>
      </c>
      <c r="B68" s="18" t="s">
        <v>1239</v>
      </c>
      <c r="C68" s="19" t="s">
        <v>1240</v>
      </c>
      <c r="D68" s="19" t="s">
        <v>1163</v>
      </c>
      <c r="E68" s="19" t="s">
        <v>1164</v>
      </c>
      <c r="F68" s="19" t="s">
        <v>1236</v>
      </c>
      <c r="G68" s="19">
        <v>36297542</v>
      </c>
      <c r="H68" s="20">
        <v>41786</v>
      </c>
      <c r="I68" s="21">
        <v>2014</v>
      </c>
      <c r="J68" s="21">
        <v>2014</v>
      </c>
      <c r="K68" s="23">
        <v>2500</v>
      </c>
      <c r="L68" s="22" t="s">
        <v>164</v>
      </c>
      <c r="M68" s="24">
        <f>K68*VLOOKUP(L68,Kurzy!$A$2:$B$10,2,FALSE)</f>
        <v>2500</v>
      </c>
      <c r="N68" s="25" t="s">
        <v>1237</v>
      </c>
      <c r="O68" s="18" t="s">
        <v>52</v>
      </c>
      <c r="P68" s="19" t="s">
        <v>1241</v>
      </c>
      <c r="Q68" s="19" t="s">
        <v>9613</v>
      </c>
      <c r="R68" s="19"/>
    </row>
    <row r="69" spans="1:18" ht="153" x14ac:dyDescent="0.2">
      <c r="A69" s="17" t="s">
        <v>32</v>
      </c>
      <c r="B69" s="18" t="s">
        <v>1242</v>
      </c>
      <c r="C69" s="19" t="s">
        <v>1243</v>
      </c>
      <c r="D69" s="19" t="s">
        <v>1163</v>
      </c>
      <c r="E69" s="19" t="s">
        <v>1164</v>
      </c>
      <c r="F69" s="19" t="s">
        <v>1244</v>
      </c>
      <c r="G69" s="19">
        <v>45541957</v>
      </c>
      <c r="H69" s="20">
        <v>41612</v>
      </c>
      <c r="I69" s="21">
        <v>2014</v>
      </c>
      <c r="J69" s="21">
        <v>2014</v>
      </c>
      <c r="K69" s="23">
        <v>3900</v>
      </c>
      <c r="L69" s="22" t="s">
        <v>164</v>
      </c>
      <c r="M69" s="24">
        <f>K69*VLOOKUP(L69,Kurzy!$A$2:$B$10,2,FALSE)</f>
        <v>3900</v>
      </c>
      <c r="N69" s="25" t="s">
        <v>1237</v>
      </c>
      <c r="O69" s="18" t="s">
        <v>52</v>
      </c>
      <c r="P69" s="19" t="s">
        <v>1245</v>
      </c>
      <c r="Q69" s="19" t="s">
        <v>9613</v>
      </c>
      <c r="R69" s="19"/>
    </row>
    <row r="70" spans="1:18" ht="76.5" x14ac:dyDescent="0.2">
      <c r="A70" s="17" t="s">
        <v>32</v>
      </c>
      <c r="B70" s="18" t="s">
        <v>1246</v>
      </c>
      <c r="C70" s="19" t="s">
        <v>1247</v>
      </c>
      <c r="D70" s="19" t="s">
        <v>1163</v>
      </c>
      <c r="E70" s="19" t="s">
        <v>1164</v>
      </c>
      <c r="F70" s="19" t="s">
        <v>1175</v>
      </c>
      <c r="G70" s="19">
        <v>36022047</v>
      </c>
      <c r="H70" s="20">
        <v>41640</v>
      </c>
      <c r="I70" s="21">
        <v>2014</v>
      </c>
      <c r="J70" s="21">
        <v>2014</v>
      </c>
      <c r="K70" s="23">
        <v>11600</v>
      </c>
      <c r="L70" s="22" t="s">
        <v>164</v>
      </c>
      <c r="M70" s="24">
        <f>K70*VLOOKUP(L70,Kurzy!$A$2:$B$10,2,FALSE)</f>
        <v>11600</v>
      </c>
      <c r="N70" s="25" t="s">
        <v>1228</v>
      </c>
      <c r="O70" s="18" t="s">
        <v>52</v>
      </c>
      <c r="P70" s="19" t="s">
        <v>1248</v>
      </c>
      <c r="Q70" s="19" t="s">
        <v>9613</v>
      </c>
      <c r="R70" s="19"/>
    </row>
    <row r="71" spans="1:18" ht="76.5" x14ac:dyDescent="0.2">
      <c r="A71" s="17" t="s">
        <v>32</v>
      </c>
      <c r="B71" s="18" t="s">
        <v>1249</v>
      </c>
      <c r="C71" s="19" t="s">
        <v>1250</v>
      </c>
      <c r="D71" s="19" t="s">
        <v>1163</v>
      </c>
      <c r="E71" s="19" t="s">
        <v>1164</v>
      </c>
      <c r="F71" s="19" t="s">
        <v>1175</v>
      </c>
      <c r="G71" s="19">
        <v>36022047</v>
      </c>
      <c r="H71" s="20">
        <v>41640</v>
      </c>
      <c r="I71" s="21">
        <v>2014</v>
      </c>
      <c r="J71" s="21">
        <v>2014</v>
      </c>
      <c r="K71" s="23">
        <v>11500</v>
      </c>
      <c r="L71" s="22" t="s">
        <v>164</v>
      </c>
      <c r="M71" s="24">
        <f>K71*VLOOKUP(L71,Kurzy!$A$2:$B$10,2,FALSE)</f>
        <v>11500</v>
      </c>
      <c r="N71" s="25" t="s">
        <v>1228</v>
      </c>
      <c r="O71" s="18" t="s">
        <v>52</v>
      </c>
      <c r="P71" s="19" t="s">
        <v>1248</v>
      </c>
      <c r="Q71" s="19" t="s">
        <v>9613</v>
      </c>
      <c r="R71" s="19"/>
    </row>
    <row r="72" spans="1:18" ht="127.5" x14ac:dyDescent="0.2">
      <c r="A72" s="17" t="s">
        <v>32</v>
      </c>
      <c r="B72" s="18" t="s">
        <v>1251</v>
      </c>
      <c r="C72" s="19" t="s">
        <v>1252</v>
      </c>
      <c r="D72" s="19" t="s">
        <v>1163</v>
      </c>
      <c r="E72" s="19" t="s">
        <v>1164</v>
      </c>
      <c r="F72" s="19" t="s">
        <v>1175</v>
      </c>
      <c r="G72" s="19">
        <v>36022047</v>
      </c>
      <c r="H72" s="20">
        <v>41729</v>
      </c>
      <c r="I72" s="21">
        <v>2014</v>
      </c>
      <c r="J72" s="21">
        <v>2014</v>
      </c>
      <c r="K72" s="23">
        <v>21600</v>
      </c>
      <c r="L72" s="22" t="s">
        <v>164</v>
      </c>
      <c r="M72" s="24">
        <f>K72*VLOOKUP(L72,Kurzy!$A$2:$B$10,2,FALSE)</f>
        <v>21600</v>
      </c>
      <c r="N72" s="25" t="s">
        <v>1253</v>
      </c>
      <c r="O72" s="18" t="s">
        <v>52</v>
      </c>
      <c r="P72" s="19" t="s">
        <v>1254</v>
      </c>
      <c r="Q72" s="19" t="s">
        <v>9613</v>
      </c>
      <c r="R72" s="19"/>
    </row>
    <row r="73" spans="1:18" ht="127.5" x14ac:dyDescent="0.2">
      <c r="A73" s="17" t="s">
        <v>32</v>
      </c>
      <c r="B73" s="18" t="s">
        <v>1251</v>
      </c>
      <c r="C73" s="19" t="s">
        <v>1255</v>
      </c>
      <c r="D73" s="19" t="s">
        <v>1163</v>
      </c>
      <c r="E73" s="19" t="s">
        <v>1164</v>
      </c>
      <c r="F73" s="19" t="s">
        <v>1175</v>
      </c>
      <c r="G73" s="19">
        <v>36022047</v>
      </c>
      <c r="H73" s="20">
        <v>41729</v>
      </c>
      <c r="I73" s="21">
        <v>2014</v>
      </c>
      <c r="J73" s="21">
        <v>2014</v>
      </c>
      <c r="K73" s="23">
        <v>12400</v>
      </c>
      <c r="L73" s="22" t="s">
        <v>164</v>
      </c>
      <c r="M73" s="24">
        <f>K73*VLOOKUP(L73,Kurzy!$A$2:$B$10,2,FALSE)</f>
        <v>12400</v>
      </c>
      <c r="N73" s="25" t="s">
        <v>1253</v>
      </c>
      <c r="O73" s="18" t="s">
        <v>52</v>
      </c>
      <c r="P73" s="19" t="s">
        <v>1256</v>
      </c>
      <c r="Q73" s="19" t="s">
        <v>9613</v>
      </c>
      <c r="R73" s="19"/>
    </row>
    <row r="74" spans="1:18" ht="76.5" x14ac:dyDescent="0.2">
      <c r="A74" s="17" t="s">
        <v>32</v>
      </c>
      <c r="B74" s="18" t="s">
        <v>1257</v>
      </c>
      <c r="C74" s="19" t="s">
        <v>1258</v>
      </c>
      <c r="D74" s="19" t="s">
        <v>1163</v>
      </c>
      <c r="E74" s="19" t="s">
        <v>1164</v>
      </c>
      <c r="F74" s="19" t="s">
        <v>1259</v>
      </c>
      <c r="G74" s="19">
        <v>17317282</v>
      </c>
      <c r="H74" s="20">
        <v>41640</v>
      </c>
      <c r="I74" s="21">
        <v>2014</v>
      </c>
      <c r="J74" s="21">
        <v>2014</v>
      </c>
      <c r="K74" s="23">
        <v>2400</v>
      </c>
      <c r="L74" s="22" t="s">
        <v>164</v>
      </c>
      <c r="M74" s="24">
        <f>K74*VLOOKUP(L74,Kurzy!$A$2:$B$10,2,FALSE)</f>
        <v>2400</v>
      </c>
      <c r="N74" s="25" t="s">
        <v>1228</v>
      </c>
      <c r="O74" s="18" t="s">
        <v>52</v>
      </c>
      <c r="P74" s="19" t="s">
        <v>1260</v>
      </c>
      <c r="Q74" s="19" t="s">
        <v>9613</v>
      </c>
      <c r="R74" s="19"/>
    </row>
    <row r="75" spans="1:18" ht="153" hidden="1" x14ac:dyDescent="0.2">
      <c r="A75" s="17" t="s">
        <v>32</v>
      </c>
      <c r="B75" s="18" t="s">
        <v>1261</v>
      </c>
      <c r="C75" s="19" t="s">
        <v>1262</v>
      </c>
      <c r="D75" s="19" t="s">
        <v>287</v>
      </c>
      <c r="E75" s="19" t="s">
        <v>1164</v>
      </c>
      <c r="F75" s="19" t="s">
        <v>1218</v>
      </c>
      <c r="G75" s="19">
        <v>31753604</v>
      </c>
      <c r="H75" s="20">
        <v>41640</v>
      </c>
      <c r="I75" s="21">
        <v>2014</v>
      </c>
      <c r="J75" s="21">
        <v>2014</v>
      </c>
      <c r="K75" s="23">
        <v>1600</v>
      </c>
      <c r="L75" s="22" t="s">
        <v>164</v>
      </c>
      <c r="M75" s="24">
        <f>K75*VLOOKUP(L75,Kurzy!$A$2:$B$10,2,FALSE)</f>
        <v>1600</v>
      </c>
      <c r="N75" s="25" t="s">
        <v>1237</v>
      </c>
      <c r="O75" s="18" t="s">
        <v>52</v>
      </c>
      <c r="P75" s="19" t="s">
        <v>1263</v>
      </c>
      <c r="Q75" s="19" t="s">
        <v>9591</v>
      </c>
      <c r="R75" s="19" t="s">
        <v>9633</v>
      </c>
    </row>
    <row r="76" spans="1:18" ht="127.5" x14ac:dyDescent="0.2">
      <c r="A76" s="17" t="s">
        <v>32</v>
      </c>
      <c r="B76" s="18" t="s">
        <v>1264</v>
      </c>
      <c r="C76" s="19" t="s">
        <v>1265</v>
      </c>
      <c r="D76" s="19" t="s">
        <v>1163</v>
      </c>
      <c r="E76" s="19" t="s">
        <v>1164</v>
      </c>
      <c r="F76" s="19" t="s">
        <v>1266</v>
      </c>
      <c r="G76" s="19">
        <v>36022047</v>
      </c>
      <c r="H76" s="20">
        <v>41640</v>
      </c>
      <c r="I76" s="21">
        <v>2014</v>
      </c>
      <c r="J76" s="21">
        <v>2014</v>
      </c>
      <c r="K76" s="23">
        <v>11700</v>
      </c>
      <c r="L76" s="22" t="s">
        <v>164</v>
      </c>
      <c r="M76" s="24">
        <f>K76*VLOOKUP(L76,Kurzy!$A$2:$B$10,2,FALSE)</f>
        <v>11700</v>
      </c>
      <c r="N76" s="25" t="s">
        <v>1253</v>
      </c>
      <c r="O76" s="18" t="s">
        <v>52</v>
      </c>
      <c r="P76" s="19" t="s">
        <v>1267</v>
      </c>
      <c r="Q76" s="19" t="s">
        <v>9613</v>
      </c>
      <c r="R76" s="19"/>
    </row>
    <row r="77" spans="1:18" ht="127.5" x14ac:dyDescent="0.2">
      <c r="A77" s="17" t="s">
        <v>32</v>
      </c>
      <c r="B77" s="18" t="s">
        <v>1264</v>
      </c>
      <c r="C77" s="19" t="s">
        <v>1268</v>
      </c>
      <c r="D77" s="19" t="s">
        <v>1163</v>
      </c>
      <c r="E77" s="19" t="s">
        <v>1164</v>
      </c>
      <c r="F77" s="19" t="s">
        <v>1269</v>
      </c>
      <c r="G77" s="19">
        <v>36022047</v>
      </c>
      <c r="H77" s="20">
        <v>41640</v>
      </c>
      <c r="I77" s="21">
        <v>2014</v>
      </c>
      <c r="J77" s="21">
        <v>2014</v>
      </c>
      <c r="K77" s="23">
        <v>7600</v>
      </c>
      <c r="L77" s="22" t="s">
        <v>164</v>
      </c>
      <c r="M77" s="24">
        <f>K77*VLOOKUP(L77,Kurzy!$A$2:$B$10,2,FALSE)</f>
        <v>7600</v>
      </c>
      <c r="N77" s="25" t="s">
        <v>1253</v>
      </c>
      <c r="O77" s="18" t="s">
        <v>52</v>
      </c>
      <c r="P77" s="19" t="s">
        <v>1270</v>
      </c>
      <c r="Q77" s="19" t="s">
        <v>9613</v>
      </c>
      <c r="R77" s="19"/>
    </row>
    <row r="78" spans="1:18" ht="127.5" x14ac:dyDescent="0.2">
      <c r="A78" s="17" t="s">
        <v>32</v>
      </c>
      <c r="B78" s="18" t="s">
        <v>1264</v>
      </c>
      <c r="C78" s="19" t="s">
        <v>1271</v>
      </c>
      <c r="D78" s="19" t="s">
        <v>1163</v>
      </c>
      <c r="E78" s="19" t="s">
        <v>1164</v>
      </c>
      <c r="F78" s="19" t="s">
        <v>1269</v>
      </c>
      <c r="G78" s="19">
        <v>36022047</v>
      </c>
      <c r="H78" s="20">
        <v>41640</v>
      </c>
      <c r="I78" s="21">
        <v>2014</v>
      </c>
      <c r="J78" s="21">
        <v>2014</v>
      </c>
      <c r="K78" s="23">
        <v>11600</v>
      </c>
      <c r="L78" s="22" t="s">
        <v>164</v>
      </c>
      <c r="M78" s="24">
        <f>K78*VLOOKUP(L78,Kurzy!$A$2:$B$10,2,FALSE)</f>
        <v>11600</v>
      </c>
      <c r="N78" s="25" t="s">
        <v>1253</v>
      </c>
      <c r="O78" s="18" t="s">
        <v>52</v>
      </c>
      <c r="P78" s="19" t="s">
        <v>1272</v>
      </c>
      <c r="Q78" s="19" t="s">
        <v>9613</v>
      </c>
      <c r="R78" s="19"/>
    </row>
    <row r="79" spans="1:18" ht="140.25" x14ac:dyDescent="0.2">
      <c r="A79" s="17" t="s">
        <v>32</v>
      </c>
      <c r="B79" s="18" t="s">
        <v>1273</v>
      </c>
      <c r="C79" s="19" t="s">
        <v>1274</v>
      </c>
      <c r="D79" s="19" t="s">
        <v>1163</v>
      </c>
      <c r="E79" s="19" t="s">
        <v>1164</v>
      </c>
      <c r="F79" s="19" t="s">
        <v>1275</v>
      </c>
      <c r="G79" s="19">
        <v>31355161</v>
      </c>
      <c r="H79" s="20">
        <v>41275</v>
      </c>
      <c r="I79" s="21">
        <v>2014</v>
      </c>
      <c r="J79" s="21">
        <v>2014</v>
      </c>
      <c r="K79" s="23">
        <v>4200</v>
      </c>
      <c r="L79" s="22" t="s">
        <v>164</v>
      </c>
      <c r="M79" s="24">
        <f>K79*VLOOKUP(L79,Kurzy!$A$2:$B$10,2,FALSE)</f>
        <v>4200</v>
      </c>
      <c r="N79" s="25" t="s">
        <v>1237</v>
      </c>
      <c r="O79" s="18" t="s">
        <v>52</v>
      </c>
      <c r="P79" s="19" t="s">
        <v>1276</v>
      </c>
      <c r="Q79" s="19" t="s">
        <v>9613</v>
      </c>
      <c r="R79" s="19"/>
    </row>
    <row r="80" spans="1:18" ht="153" x14ac:dyDescent="0.2">
      <c r="A80" s="17" t="s">
        <v>32</v>
      </c>
      <c r="B80" s="18" t="s">
        <v>1277</v>
      </c>
      <c r="C80" s="19" t="s">
        <v>1278</v>
      </c>
      <c r="D80" s="19" t="s">
        <v>1163</v>
      </c>
      <c r="E80" s="19" t="s">
        <v>1164</v>
      </c>
      <c r="F80" s="19" t="s">
        <v>1236</v>
      </c>
      <c r="G80" s="19">
        <v>36297542</v>
      </c>
      <c r="H80" s="20">
        <v>41640</v>
      </c>
      <c r="I80" s="21">
        <v>2014</v>
      </c>
      <c r="J80" s="21">
        <v>2014</v>
      </c>
      <c r="K80" s="23">
        <v>2500</v>
      </c>
      <c r="L80" s="22" t="s">
        <v>164</v>
      </c>
      <c r="M80" s="24">
        <f>K80*VLOOKUP(L80,Kurzy!$A$2:$B$10,2,FALSE)</f>
        <v>2500</v>
      </c>
      <c r="N80" s="25" t="s">
        <v>1237</v>
      </c>
      <c r="O80" s="18" t="s">
        <v>52</v>
      </c>
      <c r="P80" s="19" t="s">
        <v>1279</v>
      </c>
      <c r="Q80" s="19" t="s">
        <v>9613</v>
      </c>
      <c r="R80" s="19"/>
    </row>
    <row r="81" spans="1:18" ht="216.75" x14ac:dyDescent="0.2">
      <c r="A81" s="17" t="s">
        <v>32</v>
      </c>
      <c r="B81" s="18" t="s">
        <v>1280</v>
      </c>
      <c r="C81" s="19" t="s">
        <v>1281</v>
      </c>
      <c r="D81" s="19" t="s">
        <v>1163</v>
      </c>
      <c r="E81" s="19" t="s">
        <v>1164</v>
      </c>
      <c r="F81" s="19" t="s">
        <v>1236</v>
      </c>
      <c r="G81" s="19">
        <v>36297542</v>
      </c>
      <c r="H81" s="20">
        <v>41275</v>
      </c>
      <c r="I81" s="21">
        <v>2014</v>
      </c>
      <c r="J81" s="21">
        <v>2014</v>
      </c>
      <c r="K81" s="23">
        <v>5600</v>
      </c>
      <c r="L81" s="22" t="s">
        <v>164</v>
      </c>
      <c r="M81" s="24">
        <f>K81*VLOOKUP(L81,Kurzy!$A$2:$B$10,2,FALSE)</f>
        <v>5600</v>
      </c>
      <c r="N81" s="25" t="s">
        <v>1237</v>
      </c>
      <c r="O81" s="18" t="s">
        <v>52</v>
      </c>
      <c r="P81" s="19" t="s">
        <v>1282</v>
      </c>
      <c r="Q81" s="19" t="s">
        <v>9613</v>
      </c>
      <c r="R81" s="19"/>
    </row>
    <row r="82" spans="1:18" ht="76.5" x14ac:dyDescent="0.2">
      <c r="A82" s="17" t="s">
        <v>32</v>
      </c>
      <c r="B82" s="18" t="s">
        <v>1283</v>
      </c>
      <c r="C82" s="19" t="s">
        <v>1284</v>
      </c>
      <c r="D82" s="19" t="s">
        <v>1163</v>
      </c>
      <c r="E82" s="19" t="s">
        <v>1164</v>
      </c>
      <c r="F82" s="19" t="s">
        <v>1285</v>
      </c>
      <c r="G82" s="19">
        <v>35952687</v>
      </c>
      <c r="H82" s="20">
        <v>41640</v>
      </c>
      <c r="I82" s="21">
        <v>2014</v>
      </c>
      <c r="J82" s="21">
        <v>2014</v>
      </c>
      <c r="K82" s="23">
        <v>6100</v>
      </c>
      <c r="L82" s="22" t="s">
        <v>164</v>
      </c>
      <c r="M82" s="24">
        <f>K82*VLOOKUP(L82,Kurzy!$A$2:$B$10,2,FALSE)</f>
        <v>6100</v>
      </c>
      <c r="N82" s="25" t="s">
        <v>1286</v>
      </c>
      <c r="O82" s="18" t="s">
        <v>52</v>
      </c>
      <c r="P82" s="19" t="s">
        <v>1287</v>
      </c>
      <c r="Q82" s="19" t="s">
        <v>9613</v>
      </c>
      <c r="R82" s="19"/>
    </row>
    <row r="83" spans="1:18" ht="127.5" x14ac:dyDescent="0.2">
      <c r="A83" s="17" t="s">
        <v>32</v>
      </c>
      <c r="B83" s="18" t="s">
        <v>1288</v>
      </c>
      <c r="C83" s="19" t="s">
        <v>1289</v>
      </c>
      <c r="D83" s="19" t="s">
        <v>1163</v>
      </c>
      <c r="E83" s="19" t="s">
        <v>1164</v>
      </c>
      <c r="F83" s="19" t="s">
        <v>1290</v>
      </c>
      <c r="G83" s="19">
        <v>35910712</v>
      </c>
      <c r="H83" s="20">
        <v>41640</v>
      </c>
      <c r="I83" s="21">
        <v>2014</v>
      </c>
      <c r="J83" s="21">
        <v>2014</v>
      </c>
      <c r="K83" s="23">
        <v>21300</v>
      </c>
      <c r="L83" s="22" t="s">
        <v>164</v>
      </c>
      <c r="M83" s="24">
        <f>K83*VLOOKUP(L83,Kurzy!$A$2:$B$10,2,FALSE)</f>
        <v>21300</v>
      </c>
      <c r="N83" s="25" t="s">
        <v>1291</v>
      </c>
      <c r="O83" s="18" t="s">
        <v>52</v>
      </c>
      <c r="P83" s="19" t="s">
        <v>1292</v>
      </c>
      <c r="Q83" s="19" t="s">
        <v>9613</v>
      </c>
      <c r="R83" s="19"/>
    </row>
    <row r="84" spans="1:18" ht="140.25" x14ac:dyDescent="0.2">
      <c r="A84" s="17" t="s">
        <v>32</v>
      </c>
      <c r="B84" s="18" t="s">
        <v>1293</v>
      </c>
      <c r="C84" s="19" t="s">
        <v>1294</v>
      </c>
      <c r="D84" s="19" t="s">
        <v>1163</v>
      </c>
      <c r="E84" s="19" t="s">
        <v>1164</v>
      </c>
      <c r="F84" s="19" t="s">
        <v>1295</v>
      </c>
      <c r="G84" s="19">
        <v>36521451</v>
      </c>
      <c r="H84" s="20">
        <v>41624</v>
      </c>
      <c r="I84" s="21">
        <v>2014</v>
      </c>
      <c r="J84" s="21">
        <v>2014</v>
      </c>
      <c r="K84" s="23">
        <v>27600</v>
      </c>
      <c r="L84" s="22" t="s">
        <v>164</v>
      </c>
      <c r="M84" s="24">
        <f>K84*VLOOKUP(L84,Kurzy!$A$2:$B$10,2,FALSE)</f>
        <v>27600</v>
      </c>
      <c r="N84" s="25" t="s">
        <v>1296</v>
      </c>
      <c r="O84" s="18" t="s">
        <v>52</v>
      </c>
      <c r="P84" s="19" t="s">
        <v>1297</v>
      </c>
      <c r="Q84" s="19" t="s">
        <v>9613</v>
      </c>
      <c r="R84" s="19"/>
    </row>
    <row r="85" spans="1:18" ht="38.25" x14ac:dyDescent="0.2">
      <c r="A85" s="17" t="s">
        <v>32</v>
      </c>
      <c r="B85" s="18" t="s">
        <v>1298</v>
      </c>
      <c r="C85" s="19" t="s">
        <v>1299</v>
      </c>
      <c r="D85" s="19" t="s">
        <v>1163</v>
      </c>
      <c r="E85" s="19" t="s">
        <v>1164</v>
      </c>
      <c r="F85" s="19" t="s">
        <v>1300</v>
      </c>
      <c r="G85" s="19">
        <v>36738701</v>
      </c>
      <c r="H85" s="20">
        <v>41640</v>
      </c>
      <c r="I85" s="21">
        <v>2014</v>
      </c>
      <c r="J85" s="21">
        <v>2014</v>
      </c>
      <c r="K85" s="23">
        <v>1200</v>
      </c>
      <c r="L85" s="22" t="s">
        <v>164</v>
      </c>
      <c r="M85" s="24">
        <f>K85*VLOOKUP(L85,Kurzy!$A$2:$B$10,2,FALSE)</f>
        <v>1200</v>
      </c>
      <c r="N85" s="25" t="s">
        <v>1301</v>
      </c>
      <c r="O85" s="18" t="s">
        <v>52</v>
      </c>
      <c r="P85" s="19" t="s">
        <v>1302</v>
      </c>
      <c r="Q85" s="19" t="s">
        <v>9613</v>
      </c>
      <c r="R85" s="19"/>
    </row>
    <row r="86" spans="1:18" ht="51" x14ac:dyDescent="0.2">
      <c r="A86" s="17" t="s">
        <v>32</v>
      </c>
      <c r="B86" s="18" t="s">
        <v>1303</v>
      </c>
      <c r="C86" s="19" t="s">
        <v>1304</v>
      </c>
      <c r="D86" s="19" t="s">
        <v>1163</v>
      </c>
      <c r="E86" s="19" t="s">
        <v>1164</v>
      </c>
      <c r="F86" s="19" t="s">
        <v>1305</v>
      </c>
      <c r="G86" s="19">
        <v>36648001</v>
      </c>
      <c r="H86" s="20">
        <v>41695</v>
      </c>
      <c r="I86" s="21">
        <v>2014</v>
      </c>
      <c r="J86" s="21">
        <v>2014</v>
      </c>
      <c r="K86" s="23">
        <v>1600</v>
      </c>
      <c r="L86" s="22" t="s">
        <v>164</v>
      </c>
      <c r="M86" s="24">
        <f>K86*VLOOKUP(L86,Kurzy!$A$2:$B$10,2,FALSE)</f>
        <v>1600</v>
      </c>
      <c r="N86" s="25" t="s">
        <v>1301</v>
      </c>
      <c r="O86" s="18" t="s">
        <v>52</v>
      </c>
      <c r="P86" s="19" t="s">
        <v>1306</v>
      </c>
      <c r="Q86" s="19" t="s">
        <v>9613</v>
      </c>
      <c r="R86" s="19"/>
    </row>
    <row r="87" spans="1:18" ht="63.75" x14ac:dyDescent="0.2">
      <c r="A87" s="17" t="s">
        <v>32</v>
      </c>
      <c r="B87" s="18" t="s">
        <v>1307</v>
      </c>
      <c r="C87" s="19" t="s">
        <v>1308</v>
      </c>
      <c r="D87" s="19" t="s">
        <v>1163</v>
      </c>
      <c r="E87" s="19" t="s">
        <v>1164</v>
      </c>
      <c r="F87" s="19" t="s">
        <v>1309</v>
      </c>
      <c r="G87" s="19">
        <v>46693874</v>
      </c>
      <c r="H87" s="20">
        <v>41604</v>
      </c>
      <c r="I87" s="21">
        <v>2014</v>
      </c>
      <c r="J87" s="21">
        <v>2014</v>
      </c>
      <c r="K87" s="23">
        <v>1400</v>
      </c>
      <c r="L87" s="22" t="s">
        <v>164</v>
      </c>
      <c r="M87" s="24">
        <f>K87*VLOOKUP(L87,Kurzy!$A$2:$B$10,2,FALSE)</f>
        <v>1400</v>
      </c>
      <c r="N87" s="25" t="s">
        <v>1301</v>
      </c>
      <c r="O87" s="18" t="s">
        <v>52</v>
      </c>
      <c r="P87" s="19" t="s">
        <v>1310</v>
      </c>
      <c r="Q87" s="19" t="s">
        <v>9613</v>
      </c>
      <c r="R87" s="19"/>
    </row>
    <row r="88" spans="1:18" ht="114.75" x14ac:dyDescent="0.2">
      <c r="A88" s="17" t="s">
        <v>32</v>
      </c>
      <c r="B88" s="18" t="s">
        <v>1311</v>
      </c>
      <c r="C88" s="19" t="s">
        <v>1312</v>
      </c>
      <c r="D88" s="19" t="s">
        <v>1163</v>
      </c>
      <c r="E88" s="19" t="s">
        <v>1164</v>
      </c>
      <c r="F88" s="19" t="s">
        <v>1313</v>
      </c>
      <c r="G88" s="19">
        <v>17320429</v>
      </c>
      <c r="H88" s="20">
        <v>41640</v>
      </c>
      <c r="I88" s="21">
        <v>2014</v>
      </c>
      <c r="J88" s="21">
        <v>2014</v>
      </c>
      <c r="K88" s="23">
        <v>11400</v>
      </c>
      <c r="L88" s="22" t="s">
        <v>164</v>
      </c>
      <c r="M88" s="24">
        <f>K88*VLOOKUP(L88,Kurzy!$A$2:$B$10,2,FALSE)</f>
        <v>11400</v>
      </c>
      <c r="N88" s="25" t="s">
        <v>1296</v>
      </c>
      <c r="O88" s="18" t="s">
        <v>52</v>
      </c>
      <c r="P88" s="19" t="s">
        <v>1314</v>
      </c>
      <c r="Q88" s="19" t="s">
        <v>9613</v>
      </c>
      <c r="R88" s="19"/>
    </row>
    <row r="89" spans="1:18" ht="89.25" hidden="1" x14ac:dyDescent="0.2">
      <c r="A89" s="17" t="s">
        <v>32</v>
      </c>
      <c r="B89" s="18" t="s">
        <v>1315</v>
      </c>
      <c r="C89" s="19" t="s">
        <v>1316</v>
      </c>
      <c r="D89" s="19" t="s">
        <v>1163</v>
      </c>
      <c r="E89" s="19" t="s">
        <v>1164</v>
      </c>
      <c r="F89" s="19" t="s">
        <v>1317</v>
      </c>
      <c r="G89" s="19">
        <v>397563</v>
      </c>
      <c r="H89" s="20">
        <v>41856</v>
      </c>
      <c r="I89" s="21">
        <v>2014</v>
      </c>
      <c r="J89" s="21">
        <v>2014</v>
      </c>
      <c r="K89" s="23">
        <v>600</v>
      </c>
      <c r="L89" s="22" t="s">
        <v>164</v>
      </c>
      <c r="M89" s="24">
        <f>K89*VLOOKUP(L89,Kurzy!$A$2:$B$10,2,FALSE)</f>
        <v>600</v>
      </c>
      <c r="N89" s="25" t="s">
        <v>1318</v>
      </c>
      <c r="O89" s="18" t="s">
        <v>52</v>
      </c>
      <c r="P89" s="19" t="s">
        <v>1319</v>
      </c>
      <c r="Q89" s="19" t="s">
        <v>9591</v>
      </c>
      <c r="R89" s="19"/>
    </row>
    <row r="90" spans="1:18" ht="102" x14ac:dyDescent="0.2">
      <c r="A90" s="17" t="s">
        <v>32</v>
      </c>
      <c r="B90" s="18" t="s">
        <v>1320</v>
      </c>
      <c r="C90" s="19" t="s">
        <v>1321</v>
      </c>
      <c r="D90" s="19" t="s">
        <v>287</v>
      </c>
      <c r="E90" s="19" t="s">
        <v>1164</v>
      </c>
      <c r="F90" s="19" t="s">
        <v>1322</v>
      </c>
      <c r="G90" s="19">
        <v>34781331</v>
      </c>
      <c r="H90" s="20">
        <v>41640</v>
      </c>
      <c r="I90" s="21">
        <v>2014</v>
      </c>
      <c r="J90" s="21">
        <v>2014</v>
      </c>
      <c r="K90" s="23">
        <v>2500</v>
      </c>
      <c r="L90" s="22" t="s">
        <v>164</v>
      </c>
      <c r="M90" s="24">
        <f>K90*VLOOKUP(L90,Kurzy!$A$2:$B$10,2,FALSE)</f>
        <v>2500</v>
      </c>
      <c r="N90" s="25" t="s">
        <v>1323</v>
      </c>
      <c r="O90" s="18" t="s">
        <v>52</v>
      </c>
      <c r="P90" s="19" t="s">
        <v>1324</v>
      </c>
      <c r="Q90" s="19" t="s">
        <v>9613</v>
      </c>
      <c r="R90" s="19"/>
    </row>
    <row r="91" spans="1:18" ht="76.5" x14ac:dyDescent="0.2">
      <c r="A91" s="17" t="s">
        <v>32</v>
      </c>
      <c r="B91" s="18" t="s">
        <v>1325</v>
      </c>
      <c r="C91" s="19" t="s">
        <v>1326</v>
      </c>
      <c r="D91" s="19" t="s">
        <v>1163</v>
      </c>
      <c r="E91" s="19" t="s">
        <v>1164</v>
      </c>
      <c r="F91" s="19" t="s">
        <v>1327</v>
      </c>
      <c r="G91" s="19">
        <v>35833106</v>
      </c>
      <c r="H91" s="20">
        <v>41640</v>
      </c>
      <c r="I91" s="21">
        <v>2014</v>
      </c>
      <c r="J91" s="21">
        <v>2014</v>
      </c>
      <c r="K91" s="23">
        <v>4000</v>
      </c>
      <c r="L91" s="22" t="s">
        <v>164</v>
      </c>
      <c r="M91" s="24">
        <f>K91*VLOOKUP(L91,Kurzy!$A$2:$B$10,2,FALSE)</f>
        <v>4000</v>
      </c>
      <c r="N91" s="25" t="s">
        <v>1328</v>
      </c>
      <c r="O91" s="18" t="s">
        <v>52</v>
      </c>
      <c r="P91" s="19" t="s">
        <v>1329</v>
      </c>
      <c r="Q91" s="19" t="s">
        <v>9613</v>
      </c>
      <c r="R91" s="19"/>
    </row>
    <row r="92" spans="1:18" ht="255" hidden="1" x14ac:dyDescent="0.2">
      <c r="A92" s="17" t="s">
        <v>32</v>
      </c>
      <c r="B92" s="18" t="s">
        <v>1330</v>
      </c>
      <c r="C92" s="19" t="s">
        <v>1331</v>
      </c>
      <c r="D92" s="19" t="s">
        <v>287</v>
      </c>
      <c r="E92" s="19" t="s">
        <v>1164</v>
      </c>
      <c r="F92" s="19" t="s">
        <v>1332</v>
      </c>
      <c r="G92" s="19">
        <v>156884</v>
      </c>
      <c r="H92" s="20">
        <v>41640</v>
      </c>
      <c r="I92" s="21">
        <v>2014</v>
      </c>
      <c r="J92" s="21">
        <v>2014</v>
      </c>
      <c r="K92" s="23">
        <v>22800</v>
      </c>
      <c r="L92" s="22" t="s">
        <v>164</v>
      </c>
      <c r="M92" s="24">
        <f>K92*VLOOKUP(L92,Kurzy!$A$2:$B$10,2,FALSE)</f>
        <v>22800</v>
      </c>
      <c r="N92" s="25" t="s">
        <v>1333</v>
      </c>
      <c r="O92" s="18" t="s">
        <v>52</v>
      </c>
      <c r="P92" s="19" t="s">
        <v>1334</v>
      </c>
      <c r="Q92" s="19" t="s">
        <v>9591</v>
      </c>
      <c r="R92" s="19" t="s">
        <v>9633</v>
      </c>
    </row>
    <row r="93" spans="1:18" ht="216.75" x14ac:dyDescent="0.2">
      <c r="A93" s="17" t="s">
        <v>32</v>
      </c>
      <c r="B93" s="18" t="s">
        <v>1335</v>
      </c>
      <c r="C93" s="19" t="s">
        <v>1336</v>
      </c>
      <c r="D93" s="19" t="s">
        <v>287</v>
      </c>
      <c r="E93" s="19" t="s">
        <v>1164</v>
      </c>
      <c r="F93" s="19" t="s">
        <v>1337</v>
      </c>
      <c r="G93" s="19">
        <v>679844</v>
      </c>
      <c r="H93" s="20">
        <v>41640</v>
      </c>
      <c r="I93" s="21">
        <v>2014</v>
      </c>
      <c r="J93" s="21">
        <v>2014</v>
      </c>
      <c r="K93" s="23">
        <v>54000</v>
      </c>
      <c r="L93" s="22" t="s">
        <v>164</v>
      </c>
      <c r="M93" s="24">
        <f>K93*VLOOKUP(L93,Kurzy!$A$2:$B$10,2,FALSE)</f>
        <v>54000</v>
      </c>
      <c r="N93" s="25" t="s">
        <v>1333</v>
      </c>
      <c r="O93" s="18" t="s">
        <v>52</v>
      </c>
      <c r="P93" s="19" t="s">
        <v>1338</v>
      </c>
      <c r="Q93" s="19" t="s">
        <v>9613</v>
      </c>
      <c r="R93" s="19"/>
    </row>
    <row r="94" spans="1:18" ht="280.5" x14ac:dyDescent="0.2">
      <c r="A94" s="17" t="s">
        <v>32</v>
      </c>
      <c r="B94" s="18" t="s">
        <v>1339</v>
      </c>
      <c r="C94" s="19" t="s">
        <v>1340</v>
      </c>
      <c r="D94" s="19" t="s">
        <v>287</v>
      </c>
      <c r="E94" s="19" t="s">
        <v>1164</v>
      </c>
      <c r="F94" s="19" t="s">
        <v>1341</v>
      </c>
      <c r="G94" s="19">
        <v>31563538</v>
      </c>
      <c r="H94" s="20">
        <v>41640</v>
      </c>
      <c r="I94" s="21">
        <v>2014</v>
      </c>
      <c r="J94" s="21">
        <v>2014</v>
      </c>
      <c r="K94" s="23">
        <v>27000</v>
      </c>
      <c r="L94" s="22" t="s">
        <v>164</v>
      </c>
      <c r="M94" s="24">
        <f>K94*VLOOKUP(L94,Kurzy!$A$2:$B$10,2,FALSE)</f>
        <v>27000</v>
      </c>
      <c r="N94" s="25" t="s">
        <v>1333</v>
      </c>
      <c r="O94" s="18" t="s">
        <v>52</v>
      </c>
      <c r="P94" s="19" t="s">
        <v>1342</v>
      </c>
      <c r="Q94" s="19" t="s">
        <v>9613</v>
      </c>
      <c r="R94" s="19"/>
    </row>
    <row r="95" spans="1:18" ht="102" hidden="1" x14ac:dyDescent="0.2">
      <c r="A95" s="17" t="s">
        <v>32</v>
      </c>
      <c r="B95" s="18" t="s">
        <v>1343</v>
      </c>
      <c r="C95" s="19" t="s">
        <v>1344</v>
      </c>
      <c r="D95" s="19" t="s">
        <v>1163</v>
      </c>
      <c r="E95" s="19" t="s">
        <v>1164</v>
      </c>
      <c r="F95" s="19" t="s">
        <v>763</v>
      </c>
      <c r="G95" s="19">
        <v>166600</v>
      </c>
      <c r="H95" s="20">
        <v>41876</v>
      </c>
      <c r="I95" s="21">
        <v>2014</v>
      </c>
      <c r="J95" s="21">
        <v>2014</v>
      </c>
      <c r="K95" s="23">
        <v>900</v>
      </c>
      <c r="L95" s="22" t="s">
        <v>164</v>
      </c>
      <c r="M95" s="24">
        <f>K95*VLOOKUP(L95,Kurzy!$A$2:$B$10,2,FALSE)</f>
        <v>900</v>
      </c>
      <c r="N95" s="25" t="s">
        <v>1345</v>
      </c>
      <c r="O95" s="18" t="s">
        <v>52</v>
      </c>
      <c r="P95" s="19" t="s">
        <v>1346</v>
      </c>
      <c r="Q95" s="19" t="s">
        <v>9591</v>
      </c>
      <c r="R95" s="19" t="s">
        <v>9633</v>
      </c>
    </row>
    <row r="96" spans="1:18" ht="229.5" hidden="1" x14ac:dyDescent="0.2">
      <c r="A96" s="17" t="s">
        <v>32</v>
      </c>
      <c r="B96" s="18" t="s">
        <v>1347</v>
      </c>
      <c r="C96" s="19" t="s">
        <v>1348</v>
      </c>
      <c r="D96" s="19" t="s">
        <v>287</v>
      </c>
      <c r="E96" s="19" t="s">
        <v>1196</v>
      </c>
      <c r="F96" s="19" t="s">
        <v>1349</v>
      </c>
      <c r="G96" s="19">
        <v>156850</v>
      </c>
      <c r="H96" s="20">
        <v>41565</v>
      </c>
      <c r="I96" s="21">
        <v>2014</v>
      </c>
      <c r="J96" s="21">
        <v>2014</v>
      </c>
      <c r="K96" s="23">
        <v>18400</v>
      </c>
      <c r="L96" s="22" t="s">
        <v>164</v>
      </c>
      <c r="M96" s="24">
        <f>K96*VLOOKUP(L96,Kurzy!$A$2:$B$10,2,FALSE)</f>
        <v>18400</v>
      </c>
      <c r="N96" s="25" t="s">
        <v>1350</v>
      </c>
      <c r="O96" s="18" t="s">
        <v>52</v>
      </c>
      <c r="P96" s="19" t="s">
        <v>1351</v>
      </c>
      <c r="Q96" s="19" t="s">
        <v>9591</v>
      </c>
      <c r="R96" s="19" t="s">
        <v>9633</v>
      </c>
    </row>
    <row r="97" spans="1:18" ht="114.75" hidden="1" x14ac:dyDescent="0.2">
      <c r="A97" s="17" t="s">
        <v>32</v>
      </c>
      <c r="B97" s="18" t="s">
        <v>1352</v>
      </c>
      <c r="C97" s="19" t="s">
        <v>1353</v>
      </c>
      <c r="D97" s="19" t="s">
        <v>1163</v>
      </c>
      <c r="E97" s="19" t="s">
        <v>1164</v>
      </c>
      <c r="F97" s="19" t="s">
        <v>763</v>
      </c>
      <c r="G97" s="19">
        <v>166600</v>
      </c>
      <c r="H97" s="20">
        <v>41876</v>
      </c>
      <c r="I97" s="21">
        <v>2014</v>
      </c>
      <c r="J97" s="21">
        <v>2014</v>
      </c>
      <c r="K97" s="23">
        <v>500</v>
      </c>
      <c r="L97" s="22" t="s">
        <v>164</v>
      </c>
      <c r="M97" s="24">
        <f>K97*VLOOKUP(L97,Kurzy!$A$2:$B$10,2,FALSE)</f>
        <v>500</v>
      </c>
      <c r="N97" s="25" t="s">
        <v>1350</v>
      </c>
      <c r="O97" s="18" t="s">
        <v>52</v>
      </c>
      <c r="P97" s="19" t="s">
        <v>1354</v>
      </c>
      <c r="Q97" s="19" t="s">
        <v>9591</v>
      </c>
      <c r="R97" s="19" t="s">
        <v>9633</v>
      </c>
    </row>
    <row r="98" spans="1:18" ht="127.5" x14ac:dyDescent="0.2">
      <c r="A98" s="17" t="s">
        <v>32</v>
      </c>
      <c r="B98" s="18" t="s">
        <v>1355</v>
      </c>
      <c r="C98" s="19" t="s">
        <v>1356</v>
      </c>
      <c r="D98" s="19" t="s">
        <v>1163</v>
      </c>
      <c r="E98" s="19" t="s">
        <v>1164</v>
      </c>
      <c r="F98" s="19" t="s">
        <v>1357</v>
      </c>
      <c r="G98" s="19"/>
      <c r="H98" s="20">
        <v>41640</v>
      </c>
      <c r="I98" s="21">
        <v>2014</v>
      </c>
      <c r="J98" s="21">
        <v>2014</v>
      </c>
      <c r="K98" s="23">
        <v>7000</v>
      </c>
      <c r="L98" s="22" t="s">
        <v>164</v>
      </c>
      <c r="M98" s="24">
        <f>K98*VLOOKUP(L98,Kurzy!$A$2:$B$10,2,FALSE)</f>
        <v>7000</v>
      </c>
      <c r="N98" s="25" t="s">
        <v>1345</v>
      </c>
      <c r="O98" s="18" t="s">
        <v>52</v>
      </c>
      <c r="P98" s="19" t="s">
        <v>1358</v>
      </c>
      <c r="Q98" s="19" t="s">
        <v>9613</v>
      </c>
      <c r="R98" s="19"/>
    </row>
    <row r="99" spans="1:18" ht="25.5" x14ac:dyDescent="0.2">
      <c r="A99" s="17" t="s">
        <v>32</v>
      </c>
      <c r="B99" s="18" t="s">
        <v>1359</v>
      </c>
      <c r="C99" s="19" t="s">
        <v>1360</v>
      </c>
      <c r="D99" s="19" t="s">
        <v>1361</v>
      </c>
      <c r="E99" s="19" t="s">
        <v>1362</v>
      </c>
      <c r="F99" s="19" t="s">
        <v>1363</v>
      </c>
      <c r="G99" s="19">
        <v>31562507</v>
      </c>
      <c r="H99" s="20"/>
      <c r="I99" s="21">
        <v>2014</v>
      </c>
      <c r="J99" s="21">
        <v>2014</v>
      </c>
      <c r="K99" s="23">
        <v>19800</v>
      </c>
      <c r="L99" s="22" t="s">
        <v>164</v>
      </c>
      <c r="M99" s="24">
        <f>K99*VLOOKUP(L99,Kurzy!$A$2:$B$10,2,FALSE)</f>
        <v>19800</v>
      </c>
      <c r="N99" s="25" t="s">
        <v>1364</v>
      </c>
      <c r="O99" s="18" t="s">
        <v>48</v>
      </c>
      <c r="P99" s="19"/>
      <c r="Q99" s="19" t="s">
        <v>9613</v>
      </c>
      <c r="R99" s="19"/>
    </row>
    <row r="100" spans="1:18" ht="25.5" x14ac:dyDescent="0.2">
      <c r="A100" s="17" t="s">
        <v>32</v>
      </c>
      <c r="B100" s="18" t="s">
        <v>1365</v>
      </c>
      <c r="C100" s="19" t="s">
        <v>1366</v>
      </c>
      <c r="D100" s="19" t="s">
        <v>1361</v>
      </c>
      <c r="E100" s="19" t="s">
        <v>1362</v>
      </c>
      <c r="F100" s="19" t="s">
        <v>1367</v>
      </c>
      <c r="G100" s="19">
        <v>30808499</v>
      </c>
      <c r="H100" s="20"/>
      <c r="I100" s="21">
        <v>2014</v>
      </c>
      <c r="J100" s="21">
        <v>2014</v>
      </c>
      <c r="K100" s="23">
        <v>1800</v>
      </c>
      <c r="L100" s="22" t="s">
        <v>164</v>
      </c>
      <c r="M100" s="24">
        <f>K100*VLOOKUP(L100,Kurzy!$A$2:$B$10,2,FALSE)</f>
        <v>1800</v>
      </c>
      <c r="N100" s="25" t="s">
        <v>1368</v>
      </c>
      <c r="O100" s="18" t="s">
        <v>48</v>
      </c>
      <c r="P100" s="19"/>
      <c r="Q100" s="19" t="s">
        <v>9613</v>
      </c>
      <c r="R100" s="19"/>
    </row>
    <row r="101" spans="1:18" ht="25.5" x14ac:dyDescent="0.2">
      <c r="A101" s="17" t="s">
        <v>32</v>
      </c>
      <c r="B101" s="18" t="s">
        <v>1369</v>
      </c>
      <c r="C101" s="19" t="s">
        <v>1370</v>
      </c>
      <c r="D101" s="19" t="s">
        <v>1361</v>
      </c>
      <c r="E101" s="19" t="s">
        <v>1362</v>
      </c>
      <c r="F101" s="19" t="s">
        <v>1363</v>
      </c>
      <c r="G101" s="19">
        <v>31562507</v>
      </c>
      <c r="H101" s="20"/>
      <c r="I101" s="21">
        <v>2014</v>
      </c>
      <c r="J101" s="21">
        <v>2014</v>
      </c>
      <c r="K101" s="23">
        <v>20400</v>
      </c>
      <c r="L101" s="22" t="s">
        <v>164</v>
      </c>
      <c r="M101" s="24">
        <f>K101*VLOOKUP(L101,Kurzy!$A$2:$B$10,2,FALSE)</f>
        <v>20400</v>
      </c>
      <c r="N101" s="25" t="s">
        <v>1364</v>
      </c>
      <c r="O101" s="18" t="s">
        <v>48</v>
      </c>
      <c r="P101" s="19"/>
      <c r="Q101" s="19" t="s">
        <v>9613</v>
      </c>
      <c r="R101" s="19"/>
    </row>
    <row r="102" spans="1:18" ht="38.25" hidden="1" x14ac:dyDescent="0.2">
      <c r="A102" s="17" t="s">
        <v>32</v>
      </c>
      <c r="B102" s="18" t="s">
        <v>1371</v>
      </c>
      <c r="C102" s="19" t="s">
        <v>1372</v>
      </c>
      <c r="D102" s="19" t="s">
        <v>1361</v>
      </c>
      <c r="E102" s="19" t="s">
        <v>1362</v>
      </c>
      <c r="F102" s="19" t="s">
        <v>1373</v>
      </c>
      <c r="G102" s="19">
        <v>36633623</v>
      </c>
      <c r="H102" s="20"/>
      <c r="I102" s="21">
        <v>2014</v>
      </c>
      <c r="J102" s="21">
        <v>2014</v>
      </c>
      <c r="K102" s="23">
        <v>636</v>
      </c>
      <c r="L102" s="22" t="s">
        <v>164</v>
      </c>
      <c r="M102" s="24">
        <f>K102*VLOOKUP(L102,Kurzy!$A$2:$B$10,2,FALSE)</f>
        <v>636</v>
      </c>
      <c r="N102" s="25" t="s">
        <v>1374</v>
      </c>
      <c r="O102" s="18" t="s">
        <v>48</v>
      </c>
      <c r="P102" s="19"/>
      <c r="Q102" s="19" t="s">
        <v>9591</v>
      </c>
      <c r="R102" s="19" t="s">
        <v>9635</v>
      </c>
    </row>
    <row r="103" spans="1:18" ht="25.5" x14ac:dyDescent="0.2">
      <c r="A103" s="17" t="s">
        <v>32</v>
      </c>
      <c r="B103" s="18" t="s">
        <v>1375</v>
      </c>
      <c r="C103" s="19" t="s">
        <v>1376</v>
      </c>
      <c r="D103" s="19" t="s">
        <v>1361</v>
      </c>
      <c r="E103" s="19" t="s">
        <v>1362</v>
      </c>
      <c r="F103" s="19" t="s">
        <v>1377</v>
      </c>
      <c r="G103" s="19">
        <v>31340521</v>
      </c>
      <c r="H103" s="20"/>
      <c r="I103" s="21">
        <v>2014</v>
      </c>
      <c r="J103" s="21">
        <v>2014</v>
      </c>
      <c r="K103" s="23">
        <v>2520</v>
      </c>
      <c r="L103" s="22" t="s">
        <v>164</v>
      </c>
      <c r="M103" s="24">
        <f>K103*VLOOKUP(L103,Kurzy!$A$2:$B$10,2,FALSE)</f>
        <v>2520</v>
      </c>
      <c r="N103" s="25" t="s">
        <v>1378</v>
      </c>
      <c r="O103" s="18" t="s">
        <v>48</v>
      </c>
      <c r="P103" s="19"/>
      <c r="Q103" s="19" t="s">
        <v>9613</v>
      </c>
      <c r="R103" s="19"/>
    </row>
    <row r="104" spans="1:18" ht="25.5" x14ac:dyDescent="0.2">
      <c r="A104" s="17" t="s">
        <v>32</v>
      </c>
      <c r="B104" s="18" t="s">
        <v>1379</v>
      </c>
      <c r="C104" s="19" t="s">
        <v>1380</v>
      </c>
      <c r="D104" s="19" t="s">
        <v>1361</v>
      </c>
      <c r="E104" s="19" t="s">
        <v>1362</v>
      </c>
      <c r="F104" s="19" t="s">
        <v>1363</v>
      </c>
      <c r="G104" s="19">
        <v>31562507</v>
      </c>
      <c r="H104" s="20"/>
      <c r="I104" s="21">
        <v>2014</v>
      </c>
      <c r="J104" s="21">
        <v>2014</v>
      </c>
      <c r="K104" s="23">
        <v>15840</v>
      </c>
      <c r="L104" s="22" t="s">
        <v>164</v>
      </c>
      <c r="M104" s="24">
        <f>K104*VLOOKUP(L104,Kurzy!$A$2:$B$10,2,FALSE)</f>
        <v>15840</v>
      </c>
      <c r="N104" s="25" t="s">
        <v>1364</v>
      </c>
      <c r="O104" s="18" t="s">
        <v>48</v>
      </c>
      <c r="P104" s="19"/>
      <c r="Q104" s="19" t="s">
        <v>9613</v>
      </c>
      <c r="R104" s="19"/>
    </row>
    <row r="105" spans="1:18" x14ac:dyDescent="0.2">
      <c r="A105" s="17" t="s">
        <v>32</v>
      </c>
      <c r="B105" s="18" t="s">
        <v>1381</v>
      </c>
      <c r="C105" s="19" t="s">
        <v>1382</v>
      </c>
      <c r="D105" s="19" t="s">
        <v>1361</v>
      </c>
      <c r="E105" s="19" t="s">
        <v>1362</v>
      </c>
      <c r="F105" s="19" t="s">
        <v>1383</v>
      </c>
      <c r="G105" s="19">
        <v>35826487</v>
      </c>
      <c r="H105" s="20"/>
      <c r="I105" s="21">
        <v>2014</v>
      </c>
      <c r="J105" s="21">
        <v>2014</v>
      </c>
      <c r="K105" s="23">
        <v>3072</v>
      </c>
      <c r="L105" s="22" t="s">
        <v>164</v>
      </c>
      <c r="M105" s="24">
        <f>K105*VLOOKUP(L105,Kurzy!$A$2:$B$10,2,FALSE)</f>
        <v>3072</v>
      </c>
      <c r="N105" s="25" t="s">
        <v>1384</v>
      </c>
      <c r="O105" s="18" t="s">
        <v>48</v>
      </c>
      <c r="P105" s="19"/>
      <c r="Q105" s="19" t="s">
        <v>9613</v>
      </c>
      <c r="R105" s="19"/>
    </row>
    <row r="106" spans="1:18" ht="25.5" x14ac:dyDescent="0.2">
      <c r="A106" s="17" t="s">
        <v>32</v>
      </c>
      <c r="B106" s="18" t="s">
        <v>1385</v>
      </c>
      <c r="C106" s="19" t="s">
        <v>1386</v>
      </c>
      <c r="D106" s="19" t="s">
        <v>1361</v>
      </c>
      <c r="E106" s="19" t="s">
        <v>1362</v>
      </c>
      <c r="F106" s="19" t="s">
        <v>1387</v>
      </c>
      <c r="G106" s="19">
        <v>45651400</v>
      </c>
      <c r="H106" s="20"/>
      <c r="I106" s="21">
        <v>2014</v>
      </c>
      <c r="J106" s="21">
        <v>2014</v>
      </c>
      <c r="K106" s="23">
        <v>3000</v>
      </c>
      <c r="L106" s="22" t="s">
        <v>164</v>
      </c>
      <c r="M106" s="24">
        <f>K106*VLOOKUP(L106,Kurzy!$A$2:$B$10,2,FALSE)</f>
        <v>3000</v>
      </c>
      <c r="N106" s="25" t="s">
        <v>1388</v>
      </c>
      <c r="O106" s="18" t="s">
        <v>48</v>
      </c>
      <c r="P106" s="19"/>
      <c r="Q106" s="19" t="s">
        <v>9613</v>
      </c>
      <c r="R106" s="19"/>
    </row>
    <row r="107" spans="1:18" ht="25.5" x14ac:dyDescent="0.2">
      <c r="A107" s="17" t="s">
        <v>32</v>
      </c>
      <c r="B107" s="18" t="s">
        <v>1389</v>
      </c>
      <c r="C107" s="19" t="s">
        <v>1390</v>
      </c>
      <c r="D107" s="19" t="s">
        <v>1361</v>
      </c>
      <c r="E107" s="19" t="s">
        <v>1362</v>
      </c>
      <c r="F107" s="19" t="s">
        <v>1391</v>
      </c>
      <c r="G107" s="19">
        <v>35962623</v>
      </c>
      <c r="H107" s="20"/>
      <c r="I107" s="21">
        <v>2014</v>
      </c>
      <c r="J107" s="21">
        <v>2014</v>
      </c>
      <c r="K107" s="23">
        <v>2796</v>
      </c>
      <c r="L107" s="22" t="s">
        <v>164</v>
      </c>
      <c r="M107" s="24">
        <f>K107*VLOOKUP(L107,Kurzy!$A$2:$B$10,2,FALSE)</f>
        <v>2796</v>
      </c>
      <c r="N107" s="25" t="s">
        <v>950</v>
      </c>
      <c r="O107" s="18" t="s">
        <v>48</v>
      </c>
      <c r="P107" s="19"/>
      <c r="Q107" s="19" t="s">
        <v>9613</v>
      </c>
      <c r="R107" s="19"/>
    </row>
    <row r="108" spans="1:18" ht="25.5" x14ac:dyDescent="0.2">
      <c r="A108" s="17" t="s">
        <v>32</v>
      </c>
      <c r="B108" s="18" t="s">
        <v>1392</v>
      </c>
      <c r="C108" s="19" t="s">
        <v>1393</v>
      </c>
      <c r="D108" s="19" t="s">
        <v>1361</v>
      </c>
      <c r="E108" s="19" t="s">
        <v>1362</v>
      </c>
      <c r="F108" s="19" t="s">
        <v>1394</v>
      </c>
      <c r="G108" s="19">
        <v>35787775</v>
      </c>
      <c r="H108" s="20"/>
      <c r="I108" s="21">
        <v>2014</v>
      </c>
      <c r="J108" s="21">
        <v>2014</v>
      </c>
      <c r="K108" s="23">
        <v>828</v>
      </c>
      <c r="L108" s="22" t="s">
        <v>164</v>
      </c>
      <c r="M108" s="24">
        <f>K108*VLOOKUP(L108,Kurzy!$A$2:$B$10,2,FALSE)</f>
        <v>828</v>
      </c>
      <c r="N108" s="25" t="s">
        <v>1395</v>
      </c>
      <c r="O108" s="18" t="s">
        <v>48</v>
      </c>
      <c r="P108" s="19"/>
      <c r="Q108" s="19" t="s">
        <v>9613</v>
      </c>
      <c r="R108" s="19"/>
    </row>
    <row r="109" spans="1:18" ht="25.5" x14ac:dyDescent="0.2">
      <c r="A109" s="17" t="s">
        <v>32</v>
      </c>
      <c r="B109" s="18" t="s">
        <v>1396</v>
      </c>
      <c r="C109" s="19" t="s">
        <v>1397</v>
      </c>
      <c r="D109" s="19" t="s">
        <v>1361</v>
      </c>
      <c r="E109" s="19" t="s">
        <v>1362</v>
      </c>
      <c r="F109" s="19" t="s">
        <v>1398</v>
      </c>
      <c r="G109" s="19">
        <v>36286192</v>
      </c>
      <c r="H109" s="20"/>
      <c r="I109" s="21">
        <v>2014</v>
      </c>
      <c r="J109" s="21">
        <v>2014</v>
      </c>
      <c r="K109" s="23">
        <v>3480</v>
      </c>
      <c r="L109" s="22" t="s">
        <v>164</v>
      </c>
      <c r="M109" s="24">
        <f>K109*VLOOKUP(L109,Kurzy!$A$2:$B$10,2,FALSE)</f>
        <v>3480</v>
      </c>
      <c r="N109" s="25" t="s">
        <v>1399</v>
      </c>
      <c r="O109" s="18" t="s">
        <v>48</v>
      </c>
      <c r="P109" s="19"/>
      <c r="Q109" s="19" t="s">
        <v>9613</v>
      </c>
      <c r="R109" s="19"/>
    </row>
    <row r="110" spans="1:18" ht="25.5" x14ac:dyDescent="0.2">
      <c r="A110" s="17" t="s">
        <v>32</v>
      </c>
      <c r="B110" s="18" t="s">
        <v>1400</v>
      </c>
      <c r="C110" s="19" t="s">
        <v>1401</v>
      </c>
      <c r="D110" s="19" t="s">
        <v>1361</v>
      </c>
      <c r="E110" s="19" t="s">
        <v>1362</v>
      </c>
      <c r="F110" s="19" t="s">
        <v>1402</v>
      </c>
      <c r="G110" s="19">
        <v>35910712</v>
      </c>
      <c r="H110" s="20"/>
      <c r="I110" s="21">
        <v>2014</v>
      </c>
      <c r="J110" s="21">
        <v>2014</v>
      </c>
      <c r="K110" s="23">
        <v>1440</v>
      </c>
      <c r="L110" s="22" t="s">
        <v>164</v>
      </c>
      <c r="M110" s="24">
        <f>K110*VLOOKUP(L110,Kurzy!$A$2:$B$10,2,FALSE)</f>
        <v>1440</v>
      </c>
      <c r="N110" s="25" t="s">
        <v>1403</v>
      </c>
      <c r="O110" s="18" t="s">
        <v>48</v>
      </c>
      <c r="P110" s="19"/>
      <c r="Q110" s="19" t="s">
        <v>9613</v>
      </c>
      <c r="R110" s="19"/>
    </row>
    <row r="111" spans="1:18" ht="38.25" x14ac:dyDescent="0.2">
      <c r="A111" s="17" t="s">
        <v>32</v>
      </c>
      <c r="B111" s="18" t="s">
        <v>1404</v>
      </c>
      <c r="C111" s="19" t="s">
        <v>1405</v>
      </c>
      <c r="D111" s="19" t="s">
        <v>1406</v>
      </c>
      <c r="E111" s="19" t="s">
        <v>1407</v>
      </c>
      <c r="F111" s="19" t="s">
        <v>381</v>
      </c>
      <c r="G111" s="19">
        <v>30857571</v>
      </c>
      <c r="H111" s="20">
        <v>41659</v>
      </c>
      <c r="I111" s="21">
        <v>2014</v>
      </c>
      <c r="J111" s="21">
        <v>2014</v>
      </c>
      <c r="K111" s="23">
        <v>2400</v>
      </c>
      <c r="L111" s="22" t="s">
        <v>164</v>
      </c>
      <c r="M111" s="24">
        <f>K111*VLOOKUP(L111,Kurzy!$A$2:$B$10,2,FALSE)</f>
        <v>2400</v>
      </c>
      <c r="N111" s="25" t="s">
        <v>1408</v>
      </c>
      <c r="O111" s="18" t="s">
        <v>1409</v>
      </c>
      <c r="P111" s="19"/>
      <c r="Q111" s="19" t="s">
        <v>9613</v>
      </c>
      <c r="R111" s="19"/>
    </row>
    <row r="112" spans="1:18" ht="38.25" x14ac:dyDescent="0.2">
      <c r="A112" s="17" t="s">
        <v>32</v>
      </c>
      <c r="B112" s="18" t="s">
        <v>1410</v>
      </c>
      <c r="C112" s="19" t="s">
        <v>1411</v>
      </c>
      <c r="D112" s="19" t="s">
        <v>1406</v>
      </c>
      <c r="E112" s="19" t="s">
        <v>1407</v>
      </c>
      <c r="F112" s="19" t="s">
        <v>381</v>
      </c>
      <c r="G112" s="19">
        <v>30857571</v>
      </c>
      <c r="H112" s="20">
        <v>41659</v>
      </c>
      <c r="I112" s="21">
        <v>2014</v>
      </c>
      <c r="J112" s="21">
        <v>2014</v>
      </c>
      <c r="K112" s="23">
        <v>2500</v>
      </c>
      <c r="L112" s="22" t="s">
        <v>164</v>
      </c>
      <c r="M112" s="24">
        <f>K112*VLOOKUP(L112,Kurzy!$A$2:$B$10,2,FALSE)</f>
        <v>2500</v>
      </c>
      <c r="N112" s="25" t="s">
        <v>1412</v>
      </c>
      <c r="O112" s="18" t="s">
        <v>1409</v>
      </c>
      <c r="P112" s="19"/>
      <c r="Q112" s="19" t="s">
        <v>9613</v>
      </c>
      <c r="R112" s="19"/>
    </row>
    <row r="113" spans="1:18" ht="38.25" x14ac:dyDescent="0.2">
      <c r="A113" s="17" t="s">
        <v>32</v>
      </c>
      <c r="B113" s="18" t="s">
        <v>1413</v>
      </c>
      <c r="C113" s="19" t="s">
        <v>1414</v>
      </c>
      <c r="D113" s="19" t="s">
        <v>1406</v>
      </c>
      <c r="E113" s="19" t="s">
        <v>1407</v>
      </c>
      <c r="F113" s="19" t="s">
        <v>381</v>
      </c>
      <c r="G113" s="19">
        <v>30857571</v>
      </c>
      <c r="H113" s="20">
        <v>41659</v>
      </c>
      <c r="I113" s="21">
        <v>2014</v>
      </c>
      <c r="J113" s="21">
        <v>2014</v>
      </c>
      <c r="K113" s="23">
        <v>5000</v>
      </c>
      <c r="L113" s="22" t="s">
        <v>164</v>
      </c>
      <c r="M113" s="24">
        <f>K113*VLOOKUP(L113,Kurzy!$A$2:$B$10,2,FALSE)</f>
        <v>5000</v>
      </c>
      <c r="N113" s="25" t="s">
        <v>1415</v>
      </c>
      <c r="O113" s="18" t="s">
        <v>1409</v>
      </c>
      <c r="P113" s="19"/>
      <c r="Q113" s="19" t="s">
        <v>9613</v>
      </c>
      <c r="R113" s="19"/>
    </row>
    <row r="114" spans="1:18" ht="38.25" x14ac:dyDescent="0.2">
      <c r="A114" s="17" t="s">
        <v>32</v>
      </c>
      <c r="B114" s="18" t="s">
        <v>1416</v>
      </c>
      <c r="C114" s="19" t="s">
        <v>1417</v>
      </c>
      <c r="D114" s="19" t="s">
        <v>1406</v>
      </c>
      <c r="E114" s="19" t="s">
        <v>1407</v>
      </c>
      <c r="F114" s="19" t="s">
        <v>381</v>
      </c>
      <c r="G114" s="19">
        <v>30857571</v>
      </c>
      <c r="H114" s="20">
        <v>41659</v>
      </c>
      <c r="I114" s="21">
        <v>2014</v>
      </c>
      <c r="J114" s="21">
        <v>2014</v>
      </c>
      <c r="K114" s="23">
        <v>3400</v>
      </c>
      <c r="L114" s="22" t="s">
        <v>164</v>
      </c>
      <c r="M114" s="24">
        <f>K114*VLOOKUP(L114,Kurzy!$A$2:$B$10,2,FALSE)</f>
        <v>3400</v>
      </c>
      <c r="N114" s="25" t="s">
        <v>1418</v>
      </c>
      <c r="O114" s="18" t="s">
        <v>1409</v>
      </c>
      <c r="P114" s="19"/>
      <c r="Q114" s="19" t="s">
        <v>9613</v>
      </c>
      <c r="R114" s="19"/>
    </row>
    <row r="115" spans="1:18" ht="38.25" x14ac:dyDescent="0.2">
      <c r="A115" s="17" t="s">
        <v>32</v>
      </c>
      <c r="B115" s="18" t="s">
        <v>1419</v>
      </c>
      <c r="C115" s="19" t="s">
        <v>1420</v>
      </c>
      <c r="D115" s="19" t="s">
        <v>1406</v>
      </c>
      <c r="E115" s="19" t="s">
        <v>1407</v>
      </c>
      <c r="F115" s="19" t="s">
        <v>381</v>
      </c>
      <c r="G115" s="19">
        <v>30857571</v>
      </c>
      <c r="H115" s="20">
        <v>41659</v>
      </c>
      <c r="I115" s="21">
        <v>2014</v>
      </c>
      <c r="J115" s="21">
        <v>2014</v>
      </c>
      <c r="K115" s="23">
        <v>4000</v>
      </c>
      <c r="L115" s="22" t="s">
        <v>164</v>
      </c>
      <c r="M115" s="24">
        <f>K115*VLOOKUP(L115,Kurzy!$A$2:$B$10,2,FALSE)</f>
        <v>4000</v>
      </c>
      <c r="N115" s="25" t="s">
        <v>1421</v>
      </c>
      <c r="O115" s="18" t="s">
        <v>1409</v>
      </c>
      <c r="P115" s="19"/>
      <c r="Q115" s="19" t="s">
        <v>9613</v>
      </c>
      <c r="R115" s="19"/>
    </row>
    <row r="116" spans="1:18" ht="25.5" x14ac:dyDescent="0.2">
      <c r="A116" s="17" t="s">
        <v>32</v>
      </c>
      <c r="B116" s="18" t="s">
        <v>1422</v>
      </c>
      <c r="C116" s="19">
        <v>501140003</v>
      </c>
      <c r="D116" s="19" t="s">
        <v>1361</v>
      </c>
      <c r="E116" s="19"/>
      <c r="F116" s="19" t="s">
        <v>1423</v>
      </c>
      <c r="G116" s="19">
        <v>31648410</v>
      </c>
      <c r="H116" s="20">
        <v>41669</v>
      </c>
      <c r="I116" s="21">
        <v>2014</v>
      </c>
      <c r="J116" s="21">
        <v>2014</v>
      </c>
      <c r="K116" s="23">
        <v>3000</v>
      </c>
      <c r="L116" s="22" t="s">
        <v>164</v>
      </c>
      <c r="M116" s="24">
        <f>K116*VLOOKUP(L116,Kurzy!$A$2:$B$10,2,FALSE)</f>
        <v>3000</v>
      </c>
      <c r="N116" s="25" t="s">
        <v>1424</v>
      </c>
      <c r="O116" s="18" t="s">
        <v>1409</v>
      </c>
      <c r="P116" s="19"/>
      <c r="Q116" s="19" t="s">
        <v>9613</v>
      </c>
      <c r="R116" s="19"/>
    </row>
    <row r="117" spans="1:18" ht="25.5" x14ac:dyDescent="0.2">
      <c r="A117" s="17" t="s">
        <v>32</v>
      </c>
      <c r="B117" s="18" t="s">
        <v>1425</v>
      </c>
      <c r="C117" s="19">
        <v>4600008937</v>
      </c>
      <c r="D117" s="19" t="s">
        <v>1361</v>
      </c>
      <c r="E117" s="19"/>
      <c r="F117" s="19" t="s">
        <v>1426</v>
      </c>
      <c r="G117" s="19">
        <v>35829052</v>
      </c>
      <c r="H117" s="20">
        <v>41706</v>
      </c>
      <c r="I117" s="21">
        <v>2014</v>
      </c>
      <c r="J117" s="21">
        <v>2014</v>
      </c>
      <c r="K117" s="23">
        <v>57480</v>
      </c>
      <c r="L117" s="22" t="s">
        <v>164</v>
      </c>
      <c r="M117" s="24">
        <f>K117*VLOOKUP(L117,Kurzy!$A$2:$B$10,2,FALSE)</f>
        <v>57480</v>
      </c>
      <c r="N117" s="25" t="s">
        <v>1427</v>
      </c>
      <c r="O117" s="18" t="s">
        <v>1409</v>
      </c>
      <c r="P117" s="19"/>
      <c r="Q117" s="19" t="s">
        <v>9613</v>
      </c>
      <c r="R117" s="19"/>
    </row>
    <row r="118" spans="1:18" ht="38.25" x14ac:dyDescent="0.2">
      <c r="A118" s="17" t="s">
        <v>32</v>
      </c>
      <c r="B118" s="18" t="s">
        <v>1428</v>
      </c>
      <c r="C118" s="19" t="s">
        <v>1429</v>
      </c>
      <c r="D118" s="19" t="s">
        <v>1361</v>
      </c>
      <c r="E118" s="19"/>
      <c r="F118" s="19" t="s">
        <v>1430</v>
      </c>
      <c r="G118" s="19">
        <v>44547056</v>
      </c>
      <c r="H118" s="20">
        <v>41646</v>
      </c>
      <c r="I118" s="21">
        <v>2014</v>
      </c>
      <c r="J118" s="21">
        <v>2014</v>
      </c>
      <c r="K118" s="23">
        <v>4200</v>
      </c>
      <c r="L118" s="22" t="s">
        <v>164</v>
      </c>
      <c r="M118" s="24">
        <f>K118*VLOOKUP(L118,Kurzy!$A$2:$B$10,2,FALSE)</f>
        <v>4200</v>
      </c>
      <c r="N118" s="25" t="s">
        <v>1431</v>
      </c>
      <c r="O118" s="18" t="s">
        <v>1409</v>
      </c>
      <c r="P118" s="19"/>
      <c r="Q118" s="19" t="s">
        <v>9613</v>
      </c>
      <c r="R118" s="19"/>
    </row>
    <row r="119" spans="1:18" ht="25.5" x14ac:dyDescent="0.2">
      <c r="A119" s="17" t="s">
        <v>32</v>
      </c>
      <c r="B119" s="18" t="s">
        <v>1432</v>
      </c>
      <c r="C119" s="19">
        <v>1114210187</v>
      </c>
      <c r="D119" s="19" t="s">
        <v>1361</v>
      </c>
      <c r="E119" s="19"/>
      <c r="F119" s="19" t="s">
        <v>1433</v>
      </c>
      <c r="G119" s="19">
        <v>68378271</v>
      </c>
      <c r="H119" s="20">
        <v>41725</v>
      </c>
      <c r="I119" s="21">
        <v>2014</v>
      </c>
      <c r="J119" s="21">
        <v>2014</v>
      </c>
      <c r="K119" s="23">
        <v>800</v>
      </c>
      <c r="L119" s="22" t="s">
        <v>164</v>
      </c>
      <c r="M119" s="24">
        <f>K119*VLOOKUP(L119,Kurzy!$A$2:$B$10,2,FALSE)</f>
        <v>800</v>
      </c>
      <c r="N119" s="25" t="s">
        <v>1025</v>
      </c>
      <c r="O119" s="18" t="s">
        <v>1409</v>
      </c>
      <c r="P119" s="19"/>
      <c r="Q119" s="19" t="s">
        <v>9613</v>
      </c>
      <c r="R119" s="19"/>
    </row>
    <row r="120" spans="1:18" ht="38.25" x14ac:dyDescent="0.2">
      <c r="A120" s="17" t="s">
        <v>32</v>
      </c>
      <c r="B120" s="18" t="s">
        <v>1434</v>
      </c>
      <c r="C120" s="19">
        <v>2614210197</v>
      </c>
      <c r="D120" s="19" t="s">
        <v>1361</v>
      </c>
      <c r="E120" s="19"/>
      <c r="F120" s="19" t="s">
        <v>1433</v>
      </c>
      <c r="G120" s="19">
        <v>68378271</v>
      </c>
      <c r="H120" s="20">
        <v>41725</v>
      </c>
      <c r="I120" s="21">
        <v>2014</v>
      </c>
      <c r="J120" s="21">
        <v>2014</v>
      </c>
      <c r="K120" s="23">
        <v>861</v>
      </c>
      <c r="L120" s="22" t="s">
        <v>164</v>
      </c>
      <c r="M120" s="24">
        <f>K120*VLOOKUP(L120,Kurzy!$A$2:$B$10,2,FALSE)</f>
        <v>861</v>
      </c>
      <c r="N120" s="25" t="s">
        <v>1025</v>
      </c>
      <c r="O120" s="18" t="s">
        <v>1409</v>
      </c>
      <c r="P120" s="19"/>
      <c r="Q120" s="19" t="s">
        <v>9613</v>
      </c>
      <c r="R120" s="19"/>
    </row>
    <row r="121" spans="1:18" ht="25.5" x14ac:dyDescent="0.2">
      <c r="A121" s="17" t="s">
        <v>32</v>
      </c>
      <c r="B121" s="18" t="s">
        <v>1435</v>
      </c>
      <c r="C121" s="19">
        <v>2614210185</v>
      </c>
      <c r="D121" s="19" t="s">
        <v>1361</v>
      </c>
      <c r="E121" s="19"/>
      <c r="F121" s="19" t="s">
        <v>1433</v>
      </c>
      <c r="G121" s="19">
        <v>68378271</v>
      </c>
      <c r="H121" s="20">
        <v>41724</v>
      </c>
      <c r="I121" s="21">
        <v>2014</v>
      </c>
      <c r="J121" s="21">
        <v>2014</v>
      </c>
      <c r="K121" s="23">
        <v>951</v>
      </c>
      <c r="L121" s="22" t="s">
        <v>164</v>
      </c>
      <c r="M121" s="24">
        <f>K121*VLOOKUP(L121,Kurzy!$A$2:$B$10,2,FALSE)</f>
        <v>951</v>
      </c>
      <c r="N121" s="25" t="s">
        <v>1025</v>
      </c>
      <c r="O121" s="18" t="s">
        <v>1409</v>
      </c>
      <c r="P121" s="19"/>
      <c r="Q121" s="19" t="s">
        <v>9613</v>
      </c>
      <c r="R121" s="19"/>
    </row>
    <row r="122" spans="1:18" ht="38.25" hidden="1" x14ac:dyDescent="0.2">
      <c r="A122" s="17" t="s">
        <v>32</v>
      </c>
      <c r="B122" s="18" t="s">
        <v>1436</v>
      </c>
      <c r="C122" s="19" t="s">
        <v>1437</v>
      </c>
      <c r="D122" s="19" t="s">
        <v>1361</v>
      </c>
      <c r="E122" s="19"/>
      <c r="F122" s="19" t="s">
        <v>1438</v>
      </c>
      <c r="G122" s="19">
        <v>30844185</v>
      </c>
      <c r="H122" s="20">
        <v>41848</v>
      </c>
      <c r="I122" s="21">
        <v>2014</v>
      </c>
      <c r="J122" s="21">
        <v>2014</v>
      </c>
      <c r="K122" s="23">
        <v>9900</v>
      </c>
      <c r="L122" s="22" t="s">
        <v>164</v>
      </c>
      <c r="M122" s="24">
        <f>K122*VLOOKUP(L122,Kurzy!$A$2:$B$10,2,FALSE)</f>
        <v>9900</v>
      </c>
      <c r="N122" s="25" t="s">
        <v>1439</v>
      </c>
      <c r="O122" s="18" t="s">
        <v>1409</v>
      </c>
      <c r="P122" s="19"/>
      <c r="Q122" s="19" t="s">
        <v>9591</v>
      </c>
      <c r="R122" s="19" t="s">
        <v>9633</v>
      </c>
    </row>
    <row r="123" spans="1:18" ht="25.5" hidden="1" x14ac:dyDescent="0.2">
      <c r="A123" s="17" t="s">
        <v>32</v>
      </c>
      <c r="B123" s="18" t="s">
        <v>1440</v>
      </c>
      <c r="C123" s="19" t="s">
        <v>1441</v>
      </c>
      <c r="D123" s="19" t="s">
        <v>1361</v>
      </c>
      <c r="E123" s="19"/>
      <c r="F123" s="19" t="s">
        <v>1438</v>
      </c>
      <c r="G123" s="19">
        <v>30844185</v>
      </c>
      <c r="H123" s="20">
        <v>41848</v>
      </c>
      <c r="I123" s="21">
        <v>2014</v>
      </c>
      <c r="J123" s="21">
        <v>2014</v>
      </c>
      <c r="K123" s="23">
        <v>9900</v>
      </c>
      <c r="L123" s="22" t="s">
        <v>164</v>
      </c>
      <c r="M123" s="24">
        <f>K123*VLOOKUP(L123,Kurzy!$A$2:$B$10,2,FALSE)</f>
        <v>9900</v>
      </c>
      <c r="N123" s="25" t="s">
        <v>1439</v>
      </c>
      <c r="O123" s="18" t="s">
        <v>1409</v>
      </c>
      <c r="P123" s="19"/>
      <c r="Q123" s="19" t="s">
        <v>9591</v>
      </c>
      <c r="R123" s="19" t="s">
        <v>9633</v>
      </c>
    </row>
    <row r="124" spans="1:18" ht="38.25" x14ac:dyDescent="0.2">
      <c r="A124" s="17" t="s">
        <v>32</v>
      </c>
      <c r="B124" s="18" t="s">
        <v>1442</v>
      </c>
      <c r="C124" s="19">
        <v>4500008979</v>
      </c>
      <c r="D124" s="19" t="s">
        <v>1361</v>
      </c>
      <c r="E124" s="19"/>
      <c r="F124" s="19" t="s">
        <v>1443</v>
      </c>
      <c r="G124" s="19">
        <v>35829141</v>
      </c>
      <c r="H124" s="20">
        <v>41806</v>
      </c>
      <c r="I124" s="21">
        <v>2014</v>
      </c>
      <c r="J124" s="21">
        <v>2014</v>
      </c>
      <c r="K124" s="23">
        <v>34320</v>
      </c>
      <c r="L124" s="22" t="s">
        <v>164</v>
      </c>
      <c r="M124" s="24">
        <f>K124*VLOOKUP(L124,Kurzy!$A$2:$B$10,2,FALSE)</f>
        <v>34320</v>
      </c>
      <c r="N124" s="25" t="s">
        <v>1444</v>
      </c>
      <c r="O124" s="18" t="s">
        <v>1409</v>
      </c>
      <c r="P124" s="19"/>
      <c r="Q124" s="19" t="s">
        <v>9613</v>
      </c>
      <c r="R124" s="19"/>
    </row>
    <row r="125" spans="1:18" ht="38.25" hidden="1" x14ac:dyDescent="0.2">
      <c r="A125" s="17" t="s">
        <v>32</v>
      </c>
      <c r="B125" s="18" t="s">
        <v>1445</v>
      </c>
      <c r="C125" s="19" t="s">
        <v>1446</v>
      </c>
      <c r="D125" s="19" t="s">
        <v>1361</v>
      </c>
      <c r="E125" s="19"/>
      <c r="F125" s="19" t="s">
        <v>1447</v>
      </c>
      <c r="G125" s="19"/>
      <c r="H125" s="20">
        <v>41845</v>
      </c>
      <c r="I125" s="21">
        <v>2014</v>
      </c>
      <c r="J125" s="21">
        <v>2014</v>
      </c>
      <c r="K125" s="23">
        <v>7010</v>
      </c>
      <c r="L125" s="22" t="s">
        <v>164</v>
      </c>
      <c r="M125" s="24">
        <f>K125*VLOOKUP(L125,Kurzy!$A$2:$B$10,2,FALSE)</f>
        <v>7010</v>
      </c>
      <c r="N125" s="25" t="s">
        <v>1448</v>
      </c>
      <c r="O125" s="18" t="s">
        <v>1409</v>
      </c>
      <c r="P125" s="19"/>
      <c r="Q125" s="19" t="s">
        <v>9591</v>
      </c>
      <c r="R125" s="19"/>
    </row>
    <row r="126" spans="1:18" ht="38.25" x14ac:dyDescent="0.2">
      <c r="A126" s="17" t="s">
        <v>32</v>
      </c>
      <c r="B126" s="18" t="s">
        <v>1449</v>
      </c>
      <c r="C126" s="19" t="s">
        <v>1450</v>
      </c>
      <c r="D126" s="19" t="s">
        <v>1361</v>
      </c>
      <c r="E126" s="19"/>
      <c r="F126" s="19" t="s">
        <v>1451</v>
      </c>
      <c r="G126" s="19">
        <v>31367852</v>
      </c>
      <c r="H126" s="20">
        <v>41817</v>
      </c>
      <c r="I126" s="21">
        <v>2014</v>
      </c>
      <c r="J126" s="21">
        <v>2014</v>
      </c>
      <c r="K126" s="23">
        <v>12000</v>
      </c>
      <c r="L126" s="22" t="s">
        <v>164</v>
      </c>
      <c r="M126" s="24">
        <f>K126*VLOOKUP(L126,Kurzy!$A$2:$B$10,2,FALSE)</f>
        <v>12000</v>
      </c>
      <c r="N126" s="25" t="s">
        <v>1452</v>
      </c>
      <c r="O126" s="18" t="s">
        <v>1409</v>
      </c>
      <c r="P126" s="19"/>
      <c r="Q126" s="19" t="s">
        <v>9613</v>
      </c>
      <c r="R126" s="19"/>
    </row>
    <row r="127" spans="1:18" ht="38.25" x14ac:dyDescent="0.2">
      <c r="A127" s="17" t="s">
        <v>32</v>
      </c>
      <c r="B127" s="18" t="s">
        <v>1453</v>
      </c>
      <c r="C127" s="19" t="s">
        <v>1454</v>
      </c>
      <c r="D127" s="19" t="s">
        <v>1455</v>
      </c>
      <c r="E127" s="19" t="s">
        <v>1456</v>
      </c>
      <c r="F127" s="19" t="s">
        <v>1457</v>
      </c>
      <c r="G127" s="19">
        <v>42137527</v>
      </c>
      <c r="H127" s="20">
        <v>41478</v>
      </c>
      <c r="I127" s="21">
        <v>2013</v>
      </c>
      <c r="J127" s="21">
        <v>2015</v>
      </c>
      <c r="K127" s="23">
        <v>3200</v>
      </c>
      <c r="L127" s="22" t="s">
        <v>164</v>
      </c>
      <c r="M127" s="24">
        <f>K127*VLOOKUP(L127,Kurzy!$A$2:$B$10,2,FALSE)</f>
        <v>3200</v>
      </c>
      <c r="N127" s="25" t="s">
        <v>1458</v>
      </c>
      <c r="O127" s="18" t="s">
        <v>49</v>
      </c>
      <c r="P127" s="19"/>
      <c r="Q127" s="19" t="s">
        <v>9613</v>
      </c>
      <c r="R127" s="19"/>
    </row>
    <row r="128" spans="1:18" ht="38.25" x14ac:dyDescent="0.2">
      <c r="A128" s="17" t="s">
        <v>32</v>
      </c>
      <c r="B128" s="18" t="s">
        <v>1459</v>
      </c>
      <c r="C128" s="19" t="s">
        <v>1460</v>
      </c>
      <c r="D128" s="19" t="s">
        <v>1461</v>
      </c>
      <c r="E128" s="19" t="s">
        <v>1462</v>
      </c>
      <c r="F128" s="19" t="s">
        <v>948</v>
      </c>
      <c r="G128" s="19">
        <v>36062090</v>
      </c>
      <c r="H128" s="20">
        <v>41694</v>
      </c>
      <c r="I128" s="21">
        <v>2014</v>
      </c>
      <c r="J128" s="21">
        <v>2014</v>
      </c>
      <c r="K128" s="23">
        <v>11509</v>
      </c>
      <c r="L128" s="22" t="s">
        <v>164</v>
      </c>
      <c r="M128" s="24">
        <f>K128*VLOOKUP(L128,Kurzy!$A$2:$B$10,2,FALSE)</f>
        <v>11509</v>
      </c>
      <c r="N128" s="25" t="s">
        <v>1463</v>
      </c>
      <c r="O128" s="18" t="s">
        <v>49</v>
      </c>
      <c r="P128" s="19"/>
      <c r="Q128" s="19" t="s">
        <v>9613</v>
      </c>
      <c r="R128" s="19"/>
    </row>
    <row r="129" spans="1:18" ht="38.25" x14ac:dyDescent="0.2">
      <c r="A129" s="17" t="s">
        <v>32</v>
      </c>
      <c r="B129" s="18" t="s">
        <v>1464</v>
      </c>
      <c r="C129" s="19" t="s">
        <v>1465</v>
      </c>
      <c r="D129" s="19"/>
      <c r="E129" s="19"/>
      <c r="F129" s="19" t="s">
        <v>1466</v>
      </c>
      <c r="G129" s="19">
        <v>44466030</v>
      </c>
      <c r="H129" s="20">
        <v>41656</v>
      </c>
      <c r="I129" s="21">
        <v>2014</v>
      </c>
      <c r="J129" s="21">
        <v>2014</v>
      </c>
      <c r="K129" s="23">
        <v>3500</v>
      </c>
      <c r="L129" s="22" t="s">
        <v>164</v>
      </c>
      <c r="M129" s="24">
        <f>K129*VLOOKUP(L129,Kurzy!$A$2:$B$10,2,FALSE)</f>
        <v>3500</v>
      </c>
      <c r="N129" s="25" t="s">
        <v>1467</v>
      </c>
      <c r="O129" s="18" t="s">
        <v>49</v>
      </c>
      <c r="P129" s="19"/>
      <c r="Q129" s="19" t="s">
        <v>9613</v>
      </c>
      <c r="R129" s="19"/>
    </row>
    <row r="130" spans="1:18" ht="38.25" x14ac:dyDescent="0.2">
      <c r="A130" s="17" t="s">
        <v>32</v>
      </c>
      <c r="B130" s="18" t="s">
        <v>1468</v>
      </c>
      <c r="C130" s="19" t="s">
        <v>1469</v>
      </c>
      <c r="D130" s="19"/>
      <c r="E130" s="19"/>
      <c r="F130" s="19" t="s">
        <v>1470</v>
      </c>
      <c r="G130" s="19">
        <v>36389030</v>
      </c>
      <c r="H130" s="20">
        <v>41654</v>
      </c>
      <c r="I130" s="21">
        <v>2014</v>
      </c>
      <c r="J130" s="21">
        <v>2014</v>
      </c>
      <c r="K130" s="23">
        <v>810</v>
      </c>
      <c r="L130" s="22" t="s">
        <v>164</v>
      </c>
      <c r="M130" s="24">
        <f>K130*VLOOKUP(L130,Kurzy!$A$2:$B$10,2,FALSE)</f>
        <v>810</v>
      </c>
      <c r="N130" s="25" t="s">
        <v>1471</v>
      </c>
      <c r="O130" s="18" t="s">
        <v>49</v>
      </c>
      <c r="P130" s="19"/>
      <c r="Q130" s="19" t="s">
        <v>9613</v>
      </c>
      <c r="R130" s="19"/>
    </row>
    <row r="131" spans="1:18" ht="38.25" x14ac:dyDescent="0.2">
      <c r="A131" s="17" t="s">
        <v>32</v>
      </c>
      <c r="B131" s="18" t="s">
        <v>1472</v>
      </c>
      <c r="C131" s="19" t="s">
        <v>1473</v>
      </c>
      <c r="D131" s="19"/>
      <c r="E131" s="19"/>
      <c r="F131" s="19" t="s">
        <v>1474</v>
      </c>
      <c r="G131" s="19">
        <v>17321697</v>
      </c>
      <c r="H131" s="20">
        <v>41661</v>
      </c>
      <c r="I131" s="21">
        <v>2014</v>
      </c>
      <c r="J131" s="21">
        <v>2014</v>
      </c>
      <c r="K131" s="23">
        <v>1635</v>
      </c>
      <c r="L131" s="22" t="s">
        <v>164</v>
      </c>
      <c r="M131" s="24">
        <f>K131*VLOOKUP(L131,Kurzy!$A$2:$B$10,2,FALSE)</f>
        <v>1635</v>
      </c>
      <c r="N131" s="25" t="s">
        <v>1475</v>
      </c>
      <c r="O131" s="18" t="s">
        <v>49</v>
      </c>
      <c r="P131" s="19"/>
      <c r="Q131" s="19" t="s">
        <v>9613</v>
      </c>
      <c r="R131" s="19"/>
    </row>
    <row r="132" spans="1:18" ht="38.25" x14ac:dyDescent="0.2">
      <c r="A132" s="17" t="s">
        <v>32</v>
      </c>
      <c r="B132" s="18" t="s">
        <v>1476</v>
      </c>
      <c r="C132" s="19" t="s">
        <v>1477</v>
      </c>
      <c r="D132" s="19"/>
      <c r="E132" s="19"/>
      <c r="F132" s="19" t="s">
        <v>1478</v>
      </c>
      <c r="G132" s="19">
        <v>31594352</v>
      </c>
      <c r="H132" s="20">
        <v>41656</v>
      </c>
      <c r="I132" s="21">
        <v>2014</v>
      </c>
      <c r="J132" s="21">
        <v>2014</v>
      </c>
      <c r="K132" s="23">
        <v>140</v>
      </c>
      <c r="L132" s="22" t="s">
        <v>164</v>
      </c>
      <c r="M132" s="24">
        <f>K132*VLOOKUP(L132,Kurzy!$A$2:$B$10,2,FALSE)</f>
        <v>140</v>
      </c>
      <c r="N132" s="25" t="s">
        <v>1479</v>
      </c>
      <c r="O132" s="18" t="s">
        <v>49</v>
      </c>
      <c r="P132" s="19"/>
      <c r="Q132" s="19" t="s">
        <v>9613</v>
      </c>
      <c r="R132" s="19"/>
    </row>
    <row r="133" spans="1:18" ht="51" x14ac:dyDescent="0.2">
      <c r="A133" s="17" t="s">
        <v>32</v>
      </c>
      <c r="B133" s="18" t="s">
        <v>1480</v>
      </c>
      <c r="C133" s="19" t="s">
        <v>1481</v>
      </c>
      <c r="D133" s="19"/>
      <c r="E133" s="19"/>
      <c r="F133" s="19" t="s">
        <v>1482</v>
      </c>
      <c r="G133" s="19">
        <v>45442703</v>
      </c>
      <c r="H133" s="20">
        <v>41897</v>
      </c>
      <c r="I133" s="21">
        <v>2014</v>
      </c>
      <c r="J133" s="21">
        <v>2015</v>
      </c>
      <c r="K133" s="23">
        <v>45000</v>
      </c>
      <c r="L133" s="22" t="s">
        <v>164</v>
      </c>
      <c r="M133" s="24">
        <f>K133*VLOOKUP(L133,Kurzy!$A$2:$B$10,2,FALSE)</f>
        <v>45000</v>
      </c>
      <c r="N133" s="25" t="s">
        <v>1483</v>
      </c>
      <c r="O133" s="18" t="s">
        <v>49</v>
      </c>
      <c r="P133" s="19"/>
      <c r="Q133" s="19" t="s">
        <v>9613</v>
      </c>
      <c r="R133" s="19"/>
    </row>
    <row r="134" spans="1:18" ht="38.25" x14ac:dyDescent="0.2">
      <c r="A134" s="17" t="s">
        <v>32</v>
      </c>
      <c r="B134" s="18" t="s">
        <v>1484</v>
      </c>
      <c r="C134" s="19" t="s">
        <v>1485</v>
      </c>
      <c r="D134" s="19"/>
      <c r="E134" s="19"/>
      <c r="F134" s="19" t="s">
        <v>1486</v>
      </c>
      <c r="G134" s="19">
        <v>35898119</v>
      </c>
      <c r="H134" s="20">
        <v>41666</v>
      </c>
      <c r="I134" s="21">
        <v>2014</v>
      </c>
      <c r="J134" s="21">
        <v>2014</v>
      </c>
      <c r="K134" s="23">
        <v>533</v>
      </c>
      <c r="L134" s="22" t="s">
        <v>164</v>
      </c>
      <c r="M134" s="24">
        <f>K134*VLOOKUP(L134,Kurzy!$A$2:$B$10,2,FALSE)</f>
        <v>533</v>
      </c>
      <c r="N134" s="25" t="s">
        <v>1487</v>
      </c>
      <c r="O134" s="18" t="s">
        <v>49</v>
      </c>
      <c r="P134" s="19"/>
      <c r="Q134" s="19" t="s">
        <v>9613</v>
      </c>
      <c r="R134" s="19"/>
    </row>
    <row r="135" spans="1:18" ht="38.25" x14ac:dyDescent="0.2">
      <c r="A135" s="17" t="s">
        <v>32</v>
      </c>
      <c r="B135" s="18" t="s">
        <v>1488</v>
      </c>
      <c r="C135" s="19" t="s">
        <v>1489</v>
      </c>
      <c r="D135" s="19"/>
      <c r="E135" s="19"/>
      <c r="F135" s="19" t="s">
        <v>1490</v>
      </c>
      <c r="G135" s="19">
        <v>35914939</v>
      </c>
      <c r="H135" s="20">
        <v>41618</v>
      </c>
      <c r="I135" s="21">
        <v>2013</v>
      </c>
      <c r="J135" s="21">
        <v>2014</v>
      </c>
      <c r="K135" s="23">
        <v>2922</v>
      </c>
      <c r="L135" s="22" t="s">
        <v>164</v>
      </c>
      <c r="M135" s="24">
        <f>K135*VLOOKUP(L135,Kurzy!$A$2:$B$10,2,FALSE)</f>
        <v>2922</v>
      </c>
      <c r="N135" s="25" t="s">
        <v>1491</v>
      </c>
      <c r="O135" s="18" t="s">
        <v>49</v>
      </c>
      <c r="P135" s="19"/>
      <c r="Q135" s="19" t="s">
        <v>9613</v>
      </c>
      <c r="R135" s="19"/>
    </row>
    <row r="136" spans="1:18" ht="38.25" x14ac:dyDescent="0.2">
      <c r="A136" s="17" t="s">
        <v>32</v>
      </c>
      <c r="B136" s="18" t="s">
        <v>1492</v>
      </c>
      <c r="C136" s="19" t="s">
        <v>1493</v>
      </c>
      <c r="D136" s="19"/>
      <c r="E136" s="19"/>
      <c r="F136" s="19" t="s">
        <v>1478</v>
      </c>
      <c r="G136" s="19">
        <v>31594352</v>
      </c>
      <c r="H136" s="20">
        <v>41683</v>
      </c>
      <c r="I136" s="21">
        <v>2014</v>
      </c>
      <c r="J136" s="21">
        <v>2014</v>
      </c>
      <c r="K136" s="23">
        <v>810</v>
      </c>
      <c r="L136" s="22" t="s">
        <v>164</v>
      </c>
      <c r="M136" s="24">
        <f>K136*VLOOKUP(L136,Kurzy!$A$2:$B$10,2,FALSE)</f>
        <v>810</v>
      </c>
      <c r="N136" s="25" t="s">
        <v>1479</v>
      </c>
      <c r="O136" s="18" t="s">
        <v>49</v>
      </c>
      <c r="P136" s="19"/>
      <c r="Q136" s="19" t="s">
        <v>9613</v>
      </c>
      <c r="R136" s="19"/>
    </row>
    <row r="137" spans="1:18" ht="51" x14ac:dyDescent="0.2">
      <c r="A137" s="17" t="s">
        <v>32</v>
      </c>
      <c r="B137" s="18" t="s">
        <v>1494</v>
      </c>
      <c r="C137" s="19" t="s">
        <v>1495</v>
      </c>
      <c r="D137" s="19"/>
      <c r="E137" s="19"/>
      <c r="F137" s="19" t="s">
        <v>1496</v>
      </c>
      <c r="G137" s="19">
        <v>31561900</v>
      </c>
      <c r="H137" s="20">
        <v>41814</v>
      </c>
      <c r="I137" s="21">
        <v>2014</v>
      </c>
      <c r="J137" s="21">
        <v>2014</v>
      </c>
      <c r="K137" s="23">
        <v>14600</v>
      </c>
      <c r="L137" s="22" t="s">
        <v>164</v>
      </c>
      <c r="M137" s="24">
        <f>K137*VLOOKUP(L137,Kurzy!$A$2:$B$10,2,FALSE)</f>
        <v>14600</v>
      </c>
      <c r="N137" s="25" t="s">
        <v>1497</v>
      </c>
      <c r="O137" s="18" t="s">
        <v>49</v>
      </c>
      <c r="P137" s="19"/>
      <c r="Q137" s="19" t="s">
        <v>9613</v>
      </c>
      <c r="R137" s="19"/>
    </row>
    <row r="138" spans="1:18" ht="38.25" x14ac:dyDescent="0.2">
      <c r="A138" s="17" t="s">
        <v>32</v>
      </c>
      <c r="B138" s="18" t="s">
        <v>1498</v>
      </c>
      <c r="C138" s="19" t="s">
        <v>1499</v>
      </c>
      <c r="D138" s="19"/>
      <c r="E138" s="19"/>
      <c r="F138" s="19" t="s">
        <v>1500</v>
      </c>
      <c r="G138" s="19">
        <v>46020284</v>
      </c>
      <c r="H138" s="20">
        <v>41683</v>
      </c>
      <c r="I138" s="21">
        <v>2014</v>
      </c>
      <c r="J138" s="21">
        <v>2014</v>
      </c>
      <c r="K138" s="23">
        <v>240</v>
      </c>
      <c r="L138" s="22" t="s">
        <v>164</v>
      </c>
      <c r="M138" s="24">
        <f>K138*VLOOKUP(L138,Kurzy!$A$2:$B$10,2,FALSE)</f>
        <v>240</v>
      </c>
      <c r="N138" s="25" t="s">
        <v>1501</v>
      </c>
      <c r="O138" s="18" t="s">
        <v>49</v>
      </c>
      <c r="P138" s="19"/>
      <c r="Q138" s="19" t="s">
        <v>9613</v>
      </c>
      <c r="R138" s="19"/>
    </row>
    <row r="139" spans="1:18" ht="38.25" hidden="1" x14ac:dyDescent="0.2">
      <c r="A139" s="17" t="s">
        <v>32</v>
      </c>
      <c r="B139" s="18" t="s">
        <v>1502</v>
      </c>
      <c r="C139" s="19" t="s">
        <v>1503</v>
      </c>
      <c r="D139" s="19"/>
      <c r="E139" s="19"/>
      <c r="F139" s="19" t="s">
        <v>1504</v>
      </c>
      <c r="G139" s="19">
        <v>31821987</v>
      </c>
      <c r="H139" s="20">
        <v>41697</v>
      </c>
      <c r="I139" s="21">
        <v>2014</v>
      </c>
      <c r="J139" s="21">
        <v>2014</v>
      </c>
      <c r="K139" s="23">
        <v>2500</v>
      </c>
      <c r="L139" s="22" t="s">
        <v>164</v>
      </c>
      <c r="M139" s="24">
        <f>K139*VLOOKUP(L139,Kurzy!$A$2:$B$10,2,FALSE)</f>
        <v>2500</v>
      </c>
      <c r="N139" s="25" t="s">
        <v>1501</v>
      </c>
      <c r="O139" s="18" t="s">
        <v>49</v>
      </c>
      <c r="P139" s="19"/>
      <c r="Q139" s="19" t="s">
        <v>9591</v>
      </c>
      <c r="R139" s="19" t="s">
        <v>9597</v>
      </c>
    </row>
    <row r="140" spans="1:18" ht="38.25" x14ac:dyDescent="0.2">
      <c r="A140" s="17" t="s">
        <v>32</v>
      </c>
      <c r="B140" s="18" t="s">
        <v>1505</v>
      </c>
      <c r="C140" s="19" t="s">
        <v>1506</v>
      </c>
      <c r="D140" s="19"/>
      <c r="E140" s="19"/>
      <c r="F140" s="19" t="s">
        <v>1507</v>
      </c>
      <c r="G140" s="19">
        <v>31382606</v>
      </c>
      <c r="H140" s="20">
        <v>41718</v>
      </c>
      <c r="I140" s="21">
        <v>2014</v>
      </c>
      <c r="J140" s="21">
        <v>2016</v>
      </c>
      <c r="K140" s="23">
        <v>25000</v>
      </c>
      <c r="L140" s="22" t="s">
        <v>164</v>
      </c>
      <c r="M140" s="24">
        <f>K140*VLOOKUP(L140,Kurzy!$A$2:$B$10,2,FALSE)</f>
        <v>25000</v>
      </c>
      <c r="N140" s="25" t="s">
        <v>1508</v>
      </c>
      <c r="O140" s="18" t="s">
        <v>49</v>
      </c>
      <c r="P140" s="19"/>
      <c r="Q140" s="19" t="s">
        <v>9613</v>
      </c>
      <c r="R140" s="19"/>
    </row>
    <row r="141" spans="1:18" ht="38.25" x14ac:dyDescent="0.2">
      <c r="A141" s="17" t="s">
        <v>32</v>
      </c>
      <c r="B141" s="18" t="s">
        <v>1509</v>
      </c>
      <c r="C141" s="19" t="s">
        <v>1510</v>
      </c>
      <c r="D141" s="19"/>
      <c r="E141" s="19"/>
      <c r="F141" s="19" t="s">
        <v>1511</v>
      </c>
      <c r="G141" s="19">
        <v>27447618</v>
      </c>
      <c r="H141" s="20">
        <v>42090</v>
      </c>
      <c r="I141" s="21">
        <v>2014</v>
      </c>
      <c r="J141" s="21">
        <v>2014</v>
      </c>
      <c r="K141" s="23">
        <v>940</v>
      </c>
      <c r="L141" s="22" t="s">
        <v>164</v>
      </c>
      <c r="M141" s="24">
        <f>K141*VLOOKUP(L141,Kurzy!$A$2:$B$10,2,FALSE)</f>
        <v>940</v>
      </c>
      <c r="N141" s="25" t="s">
        <v>1483</v>
      </c>
      <c r="O141" s="18" t="s">
        <v>49</v>
      </c>
      <c r="P141" s="19"/>
      <c r="Q141" s="19" t="s">
        <v>9613</v>
      </c>
      <c r="R141" s="19"/>
    </row>
    <row r="142" spans="1:18" ht="38.25" x14ac:dyDescent="0.2">
      <c r="A142" s="17" t="s">
        <v>32</v>
      </c>
      <c r="B142" s="18" t="s">
        <v>1512</v>
      </c>
      <c r="C142" s="19" t="s">
        <v>1513</v>
      </c>
      <c r="D142" s="19"/>
      <c r="E142" s="19"/>
      <c r="F142" s="19" t="s">
        <v>1511</v>
      </c>
      <c r="G142" s="19">
        <v>27447618</v>
      </c>
      <c r="H142" s="20">
        <v>41708</v>
      </c>
      <c r="I142" s="21">
        <v>2014</v>
      </c>
      <c r="J142" s="21">
        <v>2014</v>
      </c>
      <c r="K142" s="23">
        <v>2914.5</v>
      </c>
      <c r="L142" s="22" t="s">
        <v>164</v>
      </c>
      <c r="M142" s="24">
        <f>K142*VLOOKUP(L142,Kurzy!$A$2:$B$10,2,FALSE)</f>
        <v>2914.5</v>
      </c>
      <c r="N142" s="25" t="s">
        <v>1483</v>
      </c>
      <c r="O142" s="18" t="s">
        <v>49</v>
      </c>
      <c r="P142" s="19"/>
      <c r="Q142" s="19" t="s">
        <v>9613</v>
      </c>
      <c r="R142" s="19"/>
    </row>
    <row r="143" spans="1:18" ht="38.25" x14ac:dyDescent="0.2">
      <c r="A143" s="17" t="s">
        <v>32</v>
      </c>
      <c r="B143" s="18" t="s">
        <v>1514</v>
      </c>
      <c r="C143" s="19" t="s">
        <v>1515</v>
      </c>
      <c r="D143" s="19"/>
      <c r="E143" s="19"/>
      <c r="F143" s="19" t="s">
        <v>1511</v>
      </c>
      <c r="G143" s="19">
        <v>27447618</v>
      </c>
      <c r="H143" s="20">
        <v>41722</v>
      </c>
      <c r="I143" s="21">
        <v>2014</v>
      </c>
      <c r="J143" s="21">
        <v>2014</v>
      </c>
      <c r="K143" s="23">
        <v>17414</v>
      </c>
      <c r="L143" s="22" t="s">
        <v>164</v>
      </c>
      <c r="M143" s="24">
        <f>K143*VLOOKUP(L143,Kurzy!$A$2:$B$10,2,FALSE)</f>
        <v>17414</v>
      </c>
      <c r="N143" s="25" t="s">
        <v>1483</v>
      </c>
      <c r="O143" s="18" t="s">
        <v>49</v>
      </c>
      <c r="P143" s="19"/>
      <c r="Q143" s="19" t="s">
        <v>9613</v>
      </c>
      <c r="R143" s="19"/>
    </row>
    <row r="144" spans="1:18" ht="38.25" x14ac:dyDescent="0.2">
      <c r="A144" s="17" t="s">
        <v>32</v>
      </c>
      <c r="B144" s="18" t="s">
        <v>1516</v>
      </c>
      <c r="C144" s="19" t="s">
        <v>1517</v>
      </c>
      <c r="D144" s="19"/>
      <c r="E144" s="19"/>
      <c r="F144" s="19" t="s">
        <v>1518</v>
      </c>
      <c r="G144" s="19">
        <v>31719724</v>
      </c>
      <c r="H144" s="20">
        <v>41698</v>
      </c>
      <c r="I144" s="21">
        <v>2014</v>
      </c>
      <c r="J144" s="21">
        <v>2014</v>
      </c>
      <c r="K144" s="23">
        <v>2300</v>
      </c>
      <c r="L144" s="22" t="s">
        <v>164</v>
      </c>
      <c r="M144" s="24">
        <f>K144*VLOOKUP(L144,Kurzy!$A$2:$B$10,2,FALSE)</f>
        <v>2300</v>
      </c>
      <c r="N144" s="25" t="s">
        <v>1519</v>
      </c>
      <c r="O144" s="18" t="s">
        <v>49</v>
      </c>
      <c r="P144" s="19"/>
      <c r="Q144" s="19" t="s">
        <v>9613</v>
      </c>
      <c r="R144" s="19"/>
    </row>
    <row r="145" spans="1:18" ht="38.25" x14ac:dyDescent="0.2">
      <c r="A145" s="17" t="s">
        <v>32</v>
      </c>
      <c r="B145" s="18" t="s">
        <v>1520</v>
      </c>
      <c r="C145" s="19" t="s">
        <v>1521</v>
      </c>
      <c r="D145" s="19"/>
      <c r="E145" s="19"/>
      <c r="F145" s="19" t="s">
        <v>1522</v>
      </c>
      <c r="G145" s="19">
        <v>31563490</v>
      </c>
      <c r="H145" s="20">
        <v>41752</v>
      </c>
      <c r="I145" s="21">
        <v>2014</v>
      </c>
      <c r="J145" s="21">
        <v>2014</v>
      </c>
      <c r="K145" s="23">
        <v>9600</v>
      </c>
      <c r="L145" s="22" t="s">
        <v>164</v>
      </c>
      <c r="M145" s="24">
        <f>K145*VLOOKUP(L145,Kurzy!$A$2:$B$10,2,FALSE)</f>
        <v>9600</v>
      </c>
      <c r="N145" s="25" t="s">
        <v>1523</v>
      </c>
      <c r="O145" s="18" t="s">
        <v>49</v>
      </c>
      <c r="P145" s="19"/>
      <c r="Q145" s="19" t="s">
        <v>9613</v>
      </c>
      <c r="R145" s="19"/>
    </row>
    <row r="146" spans="1:18" ht="38.25" x14ac:dyDescent="0.2">
      <c r="A146" s="17" t="s">
        <v>32</v>
      </c>
      <c r="B146" s="18" t="s">
        <v>1524</v>
      </c>
      <c r="C146" s="19" t="s">
        <v>1525</v>
      </c>
      <c r="D146" s="19"/>
      <c r="E146" s="19"/>
      <c r="F146" s="19" t="s">
        <v>1522</v>
      </c>
      <c r="G146" s="19">
        <v>31563490</v>
      </c>
      <c r="H146" s="20">
        <v>41982</v>
      </c>
      <c r="I146" s="21">
        <v>2014</v>
      </c>
      <c r="J146" s="21">
        <v>2014</v>
      </c>
      <c r="K146" s="23">
        <v>6000</v>
      </c>
      <c r="L146" s="22" t="s">
        <v>164</v>
      </c>
      <c r="M146" s="24">
        <f>K146*VLOOKUP(L146,Kurzy!$A$2:$B$10,2,FALSE)</f>
        <v>6000</v>
      </c>
      <c r="N146" s="25" t="s">
        <v>1526</v>
      </c>
      <c r="O146" s="18" t="s">
        <v>49</v>
      </c>
      <c r="P146" s="19"/>
      <c r="Q146" s="19" t="s">
        <v>9613</v>
      </c>
      <c r="R146" s="19"/>
    </row>
    <row r="147" spans="1:18" ht="38.25" x14ac:dyDescent="0.2">
      <c r="A147" s="17" t="s">
        <v>32</v>
      </c>
      <c r="B147" s="18" t="s">
        <v>1527</v>
      </c>
      <c r="C147" s="19" t="s">
        <v>1528</v>
      </c>
      <c r="D147" s="19"/>
      <c r="E147" s="19"/>
      <c r="F147" s="19" t="s">
        <v>1529</v>
      </c>
      <c r="G147" s="19">
        <v>48910848</v>
      </c>
      <c r="H147" s="20">
        <v>41729</v>
      </c>
      <c r="I147" s="21">
        <v>2014</v>
      </c>
      <c r="J147" s="21">
        <v>2014</v>
      </c>
      <c r="K147" s="23">
        <v>3300</v>
      </c>
      <c r="L147" s="22" t="s">
        <v>164</v>
      </c>
      <c r="M147" s="24">
        <f>K147*VLOOKUP(L147,Kurzy!$A$2:$B$10,2,FALSE)</f>
        <v>3300</v>
      </c>
      <c r="N147" s="25" t="s">
        <v>1530</v>
      </c>
      <c r="O147" s="18" t="s">
        <v>49</v>
      </c>
      <c r="P147" s="19"/>
      <c r="Q147" s="19" t="s">
        <v>9613</v>
      </c>
      <c r="R147" s="19"/>
    </row>
    <row r="148" spans="1:18" ht="38.25" x14ac:dyDescent="0.2">
      <c r="A148" s="17" t="s">
        <v>32</v>
      </c>
      <c r="B148" s="18" t="s">
        <v>1531</v>
      </c>
      <c r="C148" s="19" t="s">
        <v>1532</v>
      </c>
      <c r="D148" s="19"/>
      <c r="E148" s="19"/>
      <c r="F148" s="19" t="s">
        <v>1533</v>
      </c>
      <c r="G148" s="19">
        <v>46747885</v>
      </c>
      <c r="H148" s="20">
        <v>41746</v>
      </c>
      <c r="I148" s="21">
        <v>2014</v>
      </c>
      <c r="J148" s="21">
        <v>2014</v>
      </c>
      <c r="K148" s="23">
        <v>750</v>
      </c>
      <c r="L148" s="22" t="s">
        <v>164</v>
      </c>
      <c r="M148" s="24">
        <f>K148*VLOOKUP(L148,Kurzy!$A$2:$B$10,2,FALSE)</f>
        <v>750</v>
      </c>
      <c r="N148" s="25" t="s">
        <v>1475</v>
      </c>
      <c r="O148" s="18" t="s">
        <v>49</v>
      </c>
      <c r="P148" s="19"/>
      <c r="Q148" s="19" t="s">
        <v>9613</v>
      </c>
      <c r="R148" s="19"/>
    </row>
    <row r="149" spans="1:18" ht="38.25" x14ac:dyDescent="0.2">
      <c r="A149" s="17" t="s">
        <v>32</v>
      </c>
      <c r="B149" s="18" t="s">
        <v>1534</v>
      </c>
      <c r="C149" s="19" t="s">
        <v>1535</v>
      </c>
      <c r="D149" s="19"/>
      <c r="E149" s="19"/>
      <c r="F149" s="19" t="s">
        <v>1536</v>
      </c>
      <c r="G149" s="19">
        <v>31594352</v>
      </c>
      <c r="H149" s="20">
        <v>41757</v>
      </c>
      <c r="I149" s="21">
        <v>2014</v>
      </c>
      <c r="J149" s="21">
        <v>2014</v>
      </c>
      <c r="K149" s="23">
        <v>750</v>
      </c>
      <c r="L149" s="22" t="s">
        <v>164</v>
      </c>
      <c r="M149" s="24">
        <f>K149*VLOOKUP(L149,Kurzy!$A$2:$B$10,2,FALSE)</f>
        <v>750</v>
      </c>
      <c r="N149" s="25" t="s">
        <v>1479</v>
      </c>
      <c r="O149" s="18" t="s">
        <v>49</v>
      </c>
      <c r="P149" s="19"/>
      <c r="Q149" s="19" t="s">
        <v>9613</v>
      </c>
      <c r="R149" s="19"/>
    </row>
    <row r="150" spans="1:18" ht="38.25" x14ac:dyDescent="0.2">
      <c r="A150" s="17" t="s">
        <v>32</v>
      </c>
      <c r="B150" s="18" t="s">
        <v>1537</v>
      </c>
      <c r="C150" s="19" t="s">
        <v>1538</v>
      </c>
      <c r="D150" s="19"/>
      <c r="E150" s="19"/>
      <c r="F150" s="19" t="s">
        <v>1539</v>
      </c>
      <c r="G150" s="19">
        <v>36269000</v>
      </c>
      <c r="H150" s="20">
        <v>41772</v>
      </c>
      <c r="I150" s="21">
        <v>2014</v>
      </c>
      <c r="J150" s="21">
        <v>2015</v>
      </c>
      <c r="K150" s="23">
        <v>1625</v>
      </c>
      <c r="L150" s="22" t="s">
        <v>164</v>
      </c>
      <c r="M150" s="24">
        <f>K150*VLOOKUP(L150,Kurzy!$A$2:$B$10,2,FALSE)</f>
        <v>1625</v>
      </c>
      <c r="N150" s="25" t="s">
        <v>1540</v>
      </c>
      <c r="O150" s="18" t="s">
        <v>49</v>
      </c>
      <c r="P150" s="19"/>
      <c r="Q150" s="19" t="s">
        <v>9613</v>
      </c>
      <c r="R150" s="19"/>
    </row>
    <row r="151" spans="1:18" ht="38.25" x14ac:dyDescent="0.2">
      <c r="A151" s="17" t="s">
        <v>32</v>
      </c>
      <c r="B151" s="18" t="s">
        <v>1541</v>
      </c>
      <c r="C151" s="19" t="s">
        <v>1542</v>
      </c>
      <c r="D151" s="19"/>
      <c r="E151" s="19"/>
      <c r="F151" s="19" t="s">
        <v>1543</v>
      </c>
      <c r="G151" s="19">
        <v>214973</v>
      </c>
      <c r="H151" s="20">
        <v>41773</v>
      </c>
      <c r="I151" s="21">
        <v>2014</v>
      </c>
      <c r="J151" s="21">
        <v>2014</v>
      </c>
      <c r="K151" s="23">
        <v>2100</v>
      </c>
      <c r="L151" s="22" t="s">
        <v>164</v>
      </c>
      <c r="M151" s="24">
        <f>K151*VLOOKUP(L151,Kurzy!$A$2:$B$10,2,FALSE)</f>
        <v>2100</v>
      </c>
      <c r="N151" s="25" t="s">
        <v>1544</v>
      </c>
      <c r="O151" s="18" t="s">
        <v>49</v>
      </c>
      <c r="P151" s="19"/>
      <c r="Q151" s="19" t="s">
        <v>9613</v>
      </c>
      <c r="R151" s="19"/>
    </row>
    <row r="152" spans="1:18" ht="38.25" x14ac:dyDescent="0.2">
      <c r="A152" s="17" t="s">
        <v>32</v>
      </c>
      <c r="B152" s="18" t="s">
        <v>1545</v>
      </c>
      <c r="C152" s="19" t="s">
        <v>1546</v>
      </c>
      <c r="D152" s="19"/>
      <c r="E152" s="19"/>
      <c r="F152" s="19" t="s">
        <v>1547</v>
      </c>
      <c r="G152" s="19">
        <v>16355407</v>
      </c>
      <c r="H152" s="20">
        <v>41794</v>
      </c>
      <c r="I152" s="21">
        <v>2014</v>
      </c>
      <c r="J152" s="21">
        <v>2014</v>
      </c>
      <c r="K152" s="23">
        <v>1700</v>
      </c>
      <c r="L152" s="22" t="s">
        <v>164</v>
      </c>
      <c r="M152" s="24">
        <f>K152*VLOOKUP(L152,Kurzy!$A$2:$B$10,2,FALSE)</f>
        <v>1700</v>
      </c>
      <c r="N152" s="25" t="s">
        <v>1479</v>
      </c>
      <c r="O152" s="18" t="s">
        <v>49</v>
      </c>
      <c r="P152" s="19"/>
      <c r="Q152" s="19" t="s">
        <v>9613</v>
      </c>
      <c r="R152" s="19"/>
    </row>
    <row r="153" spans="1:18" ht="38.25" x14ac:dyDescent="0.2">
      <c r="A153" s="17" t="s">
        <v>32</v>
      </c>
      <c r="B153" s="18" t="s">
        <v>1548</v>
      </c>
      <c r="C153" s="19" t="s">
        <v>1549</v>
      </c>
      <c r="D153" s="19"/>
      <c r="E153" s="19"/>
      <c r="F153" s="19" t="s">
        <v>1550</v>
      </c>
      <c r="G153" s="19">
        <v>36445461</v>
      </c>
      <c r="H153" s="20">
        <v>41799</v>
      </c>
      <c r="I153" s="21">
        <v>2014</v>
      </c>
      <c r="J153" s="21">
        <v>2014</v>
      </c>
      <c r="K153" s="23">
        <v>2260</v>
      </c>
      <c r="L153" s="22" t="s">
        <v>164</v>
      </c>
      <c r="M153" s="24">
        <f>K153*VLOOKUP(L153,Kurzy!$A$2:$B$10,2,FALSE)</f>
        <v>2260</v>
      </c>
      <c r="N153" s="25" t="s">
        <v>1551</v>
      </c>
      <c r="O153" s="18" t="s">
        <v>49</v>
      </c>
      <c r="P153" s="19"/>
      <c r="Q153" s="19" t="s">
        <v>9613</v>
      </c>
      <c r="R153" s="19"/>
    </row>
    <row r="154" spans="1:18" ht="38.25" x14ac:dyDescent="0.2">
      <c r="A154" s="17" t="s">
        <v>32</v>
      </c>
      <c r="B154" s="18" t="s">
        <v>1552</v>
      </c>
      <c r="C154" s="19" t="s">
        <v>1553</v>
      </c>
      <c r="D154" s="19"/>
      <c r="E154" s="19"/>
      <c r="F154" s="19" t="s">
        <v>1550</v>
      </c>
      <c r="G154" s="19">
        <v>36445461</v>
      </c>
      <c r="H154" s="20">
        <v>41806</v>
      </c>
      <c r="I154" s="21">
        <v>2014</v>
      </c>
      <c r="J154" s="21">
        <v>2014</v>
      </c>
      <c r="K154" s="23">
        <v>540</v>
      </c>
      <c r="L154" s="22" t="s">
        <v>164</v>
      </c>
      <c r="M154" s="24">
        <f>K154*VLOOKUP(L154,Kurzy!$A$2:$B$10,2,FALSE)</f>
        <v>540</v>
      </c>
      <c r="N154" s="25" t="s">
        <v>1551</v>
      </c>
      <c r="O154" s="18" t="s">
        <v>49</v>
      </c>
      <c r="P154" s="19"/>
      <c r="Q154" s="19" t="s">
        <v>9613</v>
      </c>
      <c r="R154" s="19"/>
    </row>
    <row r="155" spans="1:18" ht="38.25" x14ac:dyDescent="0.2">
      <c r="A155" s="17" t="s">
        <v>32</v>
      </c>
      <c r="B155" s="18" t="s">
        <v>1554</v>
      </c>
      <c r="C155" s="19" t="s">
        <v>1555</v>
      </c>
      <c r="D155" s="19"/>
      <c r="E155" s="19"/>
      <c r="F155" s="19" t="s">
        <v>1556</v>
      </c>
      <c r="G155" s="19">
        <v>34122885</v>
      </c>
      <c r="H155" s="20">
        <v>41800</v>
      </c>
      <c r="I155" s="21">
        <v>2014</v>
      </c>
      <c r="J155" s="21">
        <v>2014</v>
      </c>
      <c r="K155" s="23">
        <v>40320</v>
      </c>
      <c r="L155" s="22" t="s">
        <v>164</v>
      </c>
      <c r="M155" s="24">
        <f>K155*VLOOKUP(L155,Kurzy!$A$2:$B$10,2,FALSE)</f>
        <v>40320</v>
      </c>
      <c r="N155" s="25" t="s">
        <v>1557</v>
      </c>
      <c r="O155" s="18" t="s">
        <v>49</v>
      </c>
      <c r="P155" s="19"/>
      <c r="Q155" s="19" t="s">
        <v>9613</v>
      </c>
      <c r="R155" s="19"/>
    </row>
    <row r="156" spans="1:18" ht="38.25" x14ac:dyDescent="0.2">
      <c r="A156" s="17" t="s">
        <v>32</v>
      </c>
      <c r="B156" s="18" t="s">
        <v>1558</v>
      </c>
      <c r="C156" s="19" t="s">
        <v>1559</v>
      </c>
      <c r="D156" s="19"/>
      <c r="E156" s="19"/>
      <c r="F156" s="19" t="s">
        <v>1560</v>
      </c>
      <c r="G156" s="19">
        <v>35890509</v>
      </c>
      <c r="H156" s="20">
        <v>41872</v>
      </c>
      <c r="I156" s="21">
        <v>2014</v>
      </c>
      <c r="J156" s="21">
        <v>2014</v>
      </c>
      <c r="K156" s="23">
        <v>960</v>
      </c>
      <c r="L156" s="22" t="s">
        <v>164</v>
      </c>
      <c r="M156" s="24">
        <f>K156*VLOOKUP(L156,Kurzy!$A$2:$B$10,2,FALSE)</f>
        <v>960</v>
      </c>
      <c r="N156" s="25" t="s">
        <v>1551</v>
      </c>
      <c r="O156" s="18" t="s">
        <v>49</v>
      </c>
      <c r="P156" s="19"/>
      <c r="Q156" s="19" t="s">
        <v>9613</v>
      </c>
      <c r="R156" s="19"/>
    </row>
    <row r="157" spans="1:18" ht="38.25" x14ac:dyDescent="0.2">
      <c r="A157" s="17" t="s">
        <v>32</v>
      </c>
      <c r="B157" s="18" t="s">
        <v>1561</v>
      </c>
      <c r="C157" s="19" t="s">
        <v>1562</v>
      </c>
      <c r="D157" s="19"/>
      <c r="E157" s="19"/>
      <c r="F157" s="19" t="s">
        <v>1563</v>
      </c>
      <c r="G157" s="19">
        <v>44297513</v>
      </c>
      <c r="H157" s="20">
        <v>41876</v>
      </c>
      <c r="I157" s="21">
        <v>2014</v>
      </c>
      <c r="J157" s="21">
        <v>2014</v>
      </c>
      <c r="K157" s="23">
        <v>1000</v>
      </c>
      <c r="L157" s="22" t="s">
        <v>164</v>
      </c>
      <c r="M157" s="24">
        <f>K157*VLOOKUP(L157,Kurzy!$A$2:$B$10,2,FALSE)</f>
        <v>1000</v>
      </c>
      <c r="N157" s="25" t="s">
        <v>1106</v>
      </c>
      <c r="O157" s="18" t="s">
        <v>49</v>
      </c>
      <c r="P157" s="19"/>
      <c r="Q157" s="19" t="s">
        <v>9613</v>
      </c>
      <c r="R157" s="19"/>
    </row>
    <row r="158" spans="1:18" ht="38.25" x14ac:dyDescent="0.2">
      <c r="A158" s="17" t="s">
        <v>32</v>
      </c>
      <c r="B158" s="18" t="s">
        <v>1564</v>
      </c>
      <c r="C158" s="19" t="s">
        <v>1565</v>
      </c>
      <c r="D158" s="19"/>
      <c r="E158" s="19"/>
      <c r="F158" s="19" t="s">
        <v>1566</v>
      </c>
      <c r="G158" s="19">
        <v>31561900</v>
      </c>
      <c r="H158" s="20">
        <v>41845</v>
      </c>
      <c r="I158" s="21">
        <v>2014</v>
      </c>
      <c r="J158" s="21">
        <v>2015</v>
      </c>
      <c r="K158" s="23">
        <v>15000</v>
      </c>
      <c r="L158" s="22" t="s">
        <v>164</v>
      </c>
      <c r="M158" s="24">
        <f>K158*VLOOKUP(L158,Kurzy!$A$2:$B$10,2,FALSE)</f>
        <v>15000</v>
      </c>
      <c r="N158" s="25" t="s">
        <v>1567</v>
      </c>
      <c r="O158" s="18" t="s">
        <v>49</v>
      </c>
      <c r="P158" s="19"/>
      <c r="Q158" s="19" t="s">
        <v>9613</v>
      </c>
      <c r="R158" s="19"/>
    </row>
    <row r="159" spans="1:18" ht="38.25" x14ac:dyDescent="0.2">
      <c r="A159" s="17" t="s">
        <v>32</v>
      </c>
      <c r="B159" s="18" t="s">
        <v>1568</v>
      </c>
      <c r="C159" s="19" t="s">
        <v>1569</v>
      </c>
      <c r="D159" s="19">
        <v>400180857</v>
      </c>
      <c r="E159" s="19"/>
      <c r="F159" s="19" t="s">
        <v>1570</v>
      </c>
      <c r="G159" s="19"/>
      <c r="H159" s="20">
        <v>41851</v>
      </c>
      <c r="I159" s="21">
        <v>2014</v>
      </c>
      <c r="J159" s="21">
        <v>2014</v>
      </c>
      <c r="K159" s="23">
        <v>50000</v>
      </c>
      <c r="L159" s="22" t="s">
        <v>164</v>
      </c>
      <c r="M159" s="24">
        <f>K159*VLOOKUP(L159,Kurzy!$A$2:$B$10,2,FALSE)</f>
        <v>50000</v>
      </c>
      <c r="N159" s="25" t="s">
        <v>1571</v>
      </c>
      <c r="O159" s="18" t="s">
        <v>49</v>
      </c>
      <c r="P159" s="19"/>
      <c r="Q159" s="19" t="s">
        <v>9613</v>
      </c>
      <c r="R159" s="19"/>
    </row>
    <row r="160" spans="1:18" ht="38.25" hidden="1" x14ac:dyDescent="0.2">
      <c r="A160" s="17" t="s">
        <v>32</v>
      </c>
      <c r="B160" s="18" t="s">
        <v>1572</v>
      </c>
      <c r="C160" s="19" t="s">
        <v>1573</v>
      </c>
      <c r="D160" s="19"/>
      <c r="E160" s="19"/>
      <c r="F160" s="19" t="s">
        <v>1574</v>
      </c>
      <c r="G160" s="19">
        <v>35759143</v>
      </c>
      <c r="H160" s="20">
        <v>41824</v>
      </c>
      <c r="I160" s="21">
        <v>2014</v>
      </c>
      <c r="J160" s="21">
        <v>2014</v>
      </c>
      <c r="K160" s="23">
        <v>917</v>
      </c>
      <c r="L160" s="22" t="s">
        <v>164</v>
      </c>
      <c r="M160" s="24">
        <f>K160*VLOOKUP(L160,Kurzy!$A$2:$B$10,2,FALSE)</f>
        <v>917</v>
      </c>
      <c r="N160" s="25" t="s">
        <v>1540</v>
      </c>
      <c r="O160" s="18" t="s">
        <v>49</v>
      </c>
      <c r="P160" s="19"/>
      <c r="Q160" s="19" t="s">
        <v>9591</v>
      </c>
      <c r="R160" s="19" t="s">
        <v>9635</v>
      </c>
    </row>
    <row r="161" spans="1:18" ht="38.25" hidden="1" x14ac:dyDescent="0.2">
      <c r="A161" s="17" t="s">
        <v>32</v>
      </c>
      <c r="B161" s="18" t="s">
        <v>1575</v>
      </c>
      <c r="C161" s="19" t="s">
        <v>1576</v>
      </c>
      <c r="D161" s="19"/>
      <c r="E161" s="19"/>
      <c r="F161" s="19" t="s">
        <v>1577</v>
      </c>
      <c r="G161" s="19">
        <v>47904461</v>
      </c>
      <c r="H161" s="20">
        <v>41900</v>
      </c>
      <c r="I161" s="21">
        <v>2014</v>
      </c>
      <c r="J161" s="21">
        <v>2015</v>
      </c>
      <c r="K161" s="23">
        <v>52650</v>
      </c>
      <c r="L161" s="22" t="s">
        <v>164</v>
      </c>
      <c r="M161" s="24">
        <f>K161*VLOOKUP(L161,Kurzy!$A$2:$B$10,2,FALSE)</f>
        <v>52650</v>
      </c>
      <c r="N161" s="25" t="s">
        <v>1578</v>
      </c>
      <c r="O161" s="18" t="s">
        <v>49</v>
      </c>
      <c r="P161" s="19"/>
      <c r="Q161" s="19" t="s">
        <v>9591</v>
      </c>
      <c r="R161" s="19" t="s">
        <v>9636</v>
      </c>
    </row>
    <row r="162" spans="1:18" ht="38.25" x14ac:dyDescent="0.2">
      <c r="A162" s="17" t="s">
        <v>32</v>
      </c>
      <c r="B162" s="18" t="s">
        <v>1579</v>
      </c>
      <c r="C162" s="19" t="s">
        <v>1580</v>
      </c>
      <c r="D162" s="19"/>
      <c r="E162" s="19"/>
      <c r="F162" s="19" t="s">
        <v>1581</v>
      </c>
      <c r="G162" s="19">
        <v>60461373</v>
      </c>
      <c r="H162" s="20">
        <v>41990</v>
      </c>
      <c r="I162" s="21">
        <v>2014</v>
      </c>
      <c r="J162" s="21">
        <v>2015</v>
      </c>
      <c r="K162" s="23">
        <v>14000</v>
      </c>
      <c r="L162" s="22" t="s">
        <v>164</v>
      </c>
      <c r="M162" s="24">
        <f>K162*VLOOKUP(L162,Kurzy!$A$2:$B$10,2,FALSE)</f>
        <v>14000</v>
      </c>
      <c r="N162" s="25" t="s">
        <v>1582</v>
      </c>
      <c r="O162" s="18" t="s">
        <v>49</v>
      </c>
      <c r="P162" s="19"/>
      <c r="Q162" s="19" t="s">
        <v>9613</v>
      </c>
      <c r="R162" s="19"/>
    </row>
    <row r="163" spans="1:18" ht="38.25" x14ac:dyDescent="0.2">
      <c r="A163" s="17" t="s">
        <v>32</v>
      </c>
      <c r="B163" s="18" t="s">
        <v>1583</v>
      </c>
      <c r="C163" s="19" t="s">
        <v>1584</v>
      </c>
      <c r="D163" s="19">
        <v>45033131</v>
      </c>
      <c r="E163" s="19"/>
      <c r="F163" s="19" t="s">
        <v>1585</v>
      </c>
      <c r="G163" s="19">
        <v>36286192</v>
      </c>
      <c r="H163" s="20">
        <v>41961</v>
      </c>
      <c r="I163" s="21">
        <v>2014</v>
      </c>
      <c r="J163" s="21">
        <v>2014</v>
      </c>
      <c r="K163" s="23">
        <v>450</v>
      </c>
      <c r="L163" s="22" t="s">
        <v>164</v>
      </c>
      <c r="M163" s="24">
        <f>K163*VLOOKUP(L163,Kurzy!$A$2:$B$10,2,FALSE)</f>
        <v>450</v>
      </c>
      <c r="N163" s="25" t="s">
        <v>1479</v>
      </c>
      <c r="O163" s="18" t="s">
        <v>49</v>
      </c>
      <c r="P163" s="19"/>
      <c r="Q163" s="19" t="s">
        <v>9613</v>
      </c>
      <c r="R163" s="19"/>
    </row>
    <row r="164" spans="1:18" ht="38.25" x14ac:dyDescent="0.2">
      <c r="A164" s="17" t="s">
        <v>32</v>
      </c>
      <c r="B164" s="18" t="s">
        <v>1586</v>
      </c>
      <c r="C164" s="19" t="s">
        <v>1587</v>
      </c>
      <c r="D164" s="19"/>
      <c r="E164" s="19"/>
      <c r="F164" s="19" t="s">
        <v>1588</v>
      </c>
      <c r="G164" s="19">
        <v>45481083</v>
      </c>
      <c r="H164" s="20">
        <v>41944</v>
      </c>
      <c r="I164" s="21">
        <v>2014</v>
      </c>
      <c r="J164" s="21">
        <v>2015</v>
      </c>
      <c r="K164" s="23">
        <v>4000</v>
      </c>
      <c r="L164" s="22" t="s">
        <v>164</v>
      </c>
      <c r="M164" s="24">
        <f>K164*VLOOKUP(L164,Kurzy!$A$2:$B$10,2,FALSE)</f>
        <v>4000</v>
      </c>
      <c r="N164" s="25" t="s">
        <v>1589</v>
      </c>
      <c r="O164" s="18" t="s">
        <v>49</v>
      </c>
      <c r="P164" s="19"/>
      <c r="Q164" s="19" t="s">
        <v>9613</v>
      </c>
      <c r="R164" s="19"/>
    </row>
    <row r="165" spans="1:18" ht="38.25" x14ac:dyDescent="0.2">
      <c r="A165" s="17" t="s">
        <v>32</v>
      </c>
      <c r="B165" s="18" t="s">
        <v>1590</v>
      </c>
      <c r="C165" s="19" t="s">
        <v>1591</v>
      </c>
      <c r="D165" s="19">
        <v>4021005206</v>
      </c>
      <c r="E165" s="19"/>
      <c r="F165" s="19" t="s">
        <v>1592</v>
      </c>
      <c r="G165" s="19">
        <v>70883521</v>
      </c>
      <c r="H165" s="20">
        <v>41963</v>
      </c>
      <c r="I165" s="21">
        <v>2014</v>
      </c>
      <c r="J165" s="21">
        <v>2014</v>
      </c>
      <c r="K165" s="23">
        <v>1056.5</v>
      </c>
      <c r="L165" s="22" t="s">
        <v>164</v>
      </c>
      <c r="M165" s="24">
        <f>K165*VLOOKUP(L165,Kurzy!$A$2:$B$10,2,FALSE)</f>
        <v>1056.5</v>
      </c>
      <c r="N165" s="25" t="s">
        <v>1479</v>
      </c>
      <c r="O165" s="18" t="s">
        <v>49</v>
      </c>
      <c r="P165" s="19"/>
      <c r="Q165" s="19" t="s">
        <v>9613</v>
      </c>
      <c r="R165" s="19"/>
    </row>
    <row r="166" spans="1:18" ht="38.25" x14ac:dyDescent="0.2">
      <c r="A166" s="17" t="s">
        <v>32</v>
      </c>
      <c r="B166" s="18" t="s">
        <v>1593</v>
      </c>
      <c r="C166" s="19" t="s">
        <v>1594</v>
      </c>
      <c r="D166" s="19" t="s">
        <v>1595</v>
      </c>
      <c r="E166" s="19"/>
      <c r="F166" s="19" t="s">
        <v>1596</v>
      </c>
      <c r="G166" s="19">
        <v>35898119</v>
      </c>
      <c r="H166" s="20">
        <v>41975</v>
      </c>
      <c r="I166" s="21">
        <v>2014</v>
      </c>
      <c r="J166" s="21">
        <v>2015</v>
      </c>
      <c r="K166" s="23">
        <v>868</v>
      </c>
      <c r="L166" s="22" t="s">
        <v>164</v>
      </c>
      <c r="M166" s="24">
        <f>K166*VLOOKUP(L166,Kurzy!$A$2:$B$10,2,FALSE)</f>
        <v>868</v>
      </c>
      <c r="N166" s="25" t="s">
        <v>1487</v>
      </c>
      <c r="O166" s="18" t="s">
        <v>49</v>
      </c>
      <c r="P166" s="19"/>
      <c r="Q166" s="19" t="s">
        <v>9613</v>
      </c>
      <c r="R166" s="19"/>
    </row>
    <row r="167" spans="1:18" ht="38.25" x14ac:dyDescent="0.2">
      <c r="A167" s="17" t="s">
        <v>32</v>
      </c>
      <c r="B167" s="18" t="s">
        <v>1597</v>
      </c>
      <c r="C167" s="19" t="s">
        <v>1598</v>
      </c>
      <c r="D167" s="19"/>
      <c r="E167" s="19"/>
      <c r="F167" s="19" t="s">
        <v>1496</v>
      </c>
      <c r="G167" s="19">
        <v>31561900</v>
      </c>
      <c r="H167" s="20">
        <v>41978</v>
      </c>
      <c r="I167" s="21">
        <v>2014</v>
      </c>
      <c r="J167" s="21">
        <v>2015</v>
      </c>
      <c r="K167" s="23">
        <v>20000</v>
      </c>
      <c r="L167" s="22" t="s">
        <v>164</v>
      </c>
      <c r="M167" s="24">
        <f>K167*VLOOKUP(L167,Kurzy!$A$2:$B$10,2,FALSE)</f>
        <v>20000</v>
      </c>
      <c r="N167" s="25" t="s">
        <v>1567</v>
      </c>
      <c r="O167" s="18" t="s">
        <v>49</v>
      </c>
      <c r="P167" s="19"/>
      <c r="Q167" s="19" t="s">
        <v>9613</v>
      </c>
      <c r="R167" s="19"/>
    </row>
    <row r="168" spans="1:18" ht="38.25" hidden="1" x14ac:dyDescent="0.2">
      <c r="A168" s="17" t="s">
        <v>32</v>
      </c>
      <c r="B168" s="18" t="s">
        <v>1599</v>
      </c>
      <c r="C168" s="19" t="s">
        <v>1600</v>
      </c>
      <c r="D168" s="19"/>
      <c r="E168" s="19"/>
      <c r="F168" s="19" t="s">
        <v>1601</v>
      </c>
      <c r="G168" s="19">
        <v>681300</v>
      </c>
      <c r="H168" s="20">
        <v>41659</v>
      </c>
      <c r="I168" s="21">
        <v>2014</v>
      </c>
      <c r="J168" s="21">
        <v>2015</v>
      </c>
      <c r="K168" s="23">
        <v>1100</v>
      </c>
      <c r="L168" s="22" t="s">
        <v>164</v>
      </c>
      <c r="M168" s="24">
        <f>K168*VLOOKUP(L168,Kurzy!$A$2:$B$10,2,FALSE)</f>
        <v>1100</v>
      </c>
      <c r="N168" s="25" t="s">
        <v>1602</v>
      </c>
      <c r="O168" s="18" t="s">
        <v>49</v>
      </c>
      <c r="P168" s="19"/>
      <c r="Q168" s="19" t="s">
        <v>9591</v>
      </c>
      <c r="R168" s="19" t="s">
        <v>9603</v>
      </c>
    </row>
    <row r="169" spans="1:18" ht="38.25" hidden="1" x14ac:dyDescent="0.2">
      <c r="A169" s="17" t="s">
        <v>32</v>
      </c>
      <c r="B169" s="18" t="s">
        <v>1603</v>
      </c>
      <c r="C169" s="19" t="s">
        <v>1604</v>
      </c>
      <c r="D169" s="19"/>
      <c r="E169" s="19"/>
      <c r="F169" s="19" t="s">
        <v>1556</v>
      </c>
      <c r="G169" s="19">
        <v>34122885</v>
      </c>
      <c r="H169" s="20">
        <v>41649</v>
      </c>
      <c r="I169" s="21">
        <v>2014</v>
      </c>
      <c r="J169" s="21">
        <v>2014</v>
      </c>
      <c r="K169" s="23">
        <v>1660</v>
      </c>
      <c r="L169" s="22" t="s">
        <v>164</v>
      </c>
      <c r="M169" s="24">
        <f>K169*VLOOKUP(L169,Kurzy!$A$2:$B$10,2,FALSE)</f>
        <v>1660</v>
      </c>
      <c r="N169" s="25" t="s">
        <v>1605</v>
      </c>
      <c r="O169" s="18" t="s">
        <v>49</v>
      </c>
      <c r="P169" s="19"/>
      <c r="Q169" s="19" t="s">
        <v>9591</v>
      </c>
      <c r="R169" s="19" t="s">
        <v>9603</v>
      </c>
    </row>
    <row r="170" spans="1:18" ht="38.25" hidden="1" x14ac:dyDescent="0.2">
      <c r="A170" s="17" t="s">
        <v>32</v>
      </c>
      <c r="B170" s="18" t="s">
        <v>1606</v>
      </c>
      <c r="C170" s="19" t="s">
        <v>1607</v>
      </c>
      <c r="D170" s="19"/>
      <c r="E170" s="19"/>
      <c r="F170" s="19" t="s">
        <v>1608</v>
      </c>
      <c r="G170" s="19">
        <v>35691310</v>
      </c>
      <c r="H170" s="20">
        <v>41697</v>
      </c>
      <c r="I170" s="21">
        <v>2014</v>
      </c>
      <c r="J170" s="21">
        <v>2014</v>
      </c>
      <c r="K170" s="23">
        <v>360</v>
      </c>
      <c r="L170" s="22" t="s">
        <v>164</v>
      </c>
      <c r="M170" s="24">
        <f>K170*VLOOKUP(L170,Kurzy!$A$2:$B$10,2,FALSE)</f>
        <v>360</v>
      </c>
      <c r="N170" s="25" t="s">
        <v>1605</v>
      </c>
      <c r="O170" s="18" t="s">
        <v>49</v>
      </c>
      <c r="P170" s="19"/>
      <c r="Q170" s="19" t="s">
        <v>9591</v>
      </c>
      <c r="R170" s="19" t="s">
        <v>9603</v>
      </c>
    </row>
    <row r="171" spans="1:18" ht="38.25" hidden="1" x14ac:dyDescent="0.2">
      <c r="A171" s="17" t="s">
        <v>32</v>
      </c>
      <c r="B171" s="18" t="s">
        <v>1603</v>
      </c>
      <c r="C171" s="19" t="s">
        <v>1609</v>
      </c>
      <c r="D171" s="19"/>
      <c r="E171" s="19"/>
      <c r="F171" s="19" t="s">
        <v>1556</v>
      </c>
      <c r="G171" s="19">
        <v>34122885</v>
      </c>
      <c r="H171" s="20">
        <v>41774</v>
      </c>
      <c r="I171" s="21">
        <v>2014</v>
      </c>
      <c r="J171" s="21">
        <v>2014</v>
      </c>
      <c r="K171" s="23">
        <v>1660</v>
      </c>
      <c r="L171" s="22" t="s">
        <v>164</v>
      </c>
      <c r="M171" s="24">
        <f>K171*VLOOKUP(L171,Kurzy!$A$2:$B$10,2,FALSE)</f>
        <v>1660</v>
      </c>
      <c r="N171" s="25" t="s">
        <v>1605</v>
      </c>
      <c r="O171" s="18" t="s">
        <v>49</v>
      </c>
      <c r="P171" s="19"/>
      <c r="Q171" s="19" t="s">
        <v>9591</v>
      </c>
      <c r="R171" s="19" t="s">
        <v>9603</v>
      </c>
    </row>
    <row r="172" spans="1:18" ht="38.25" hidden="1" x14ac:dyDescent="0.2">
      <c r="A172" s="17" t="s">
        <v>32</v>
      </c>
      <c r="B172" s="18" t="s">
        <v>1610</v>
      </c>
      <c r="C172" s="19" t="s">
        <v>1611</v>
      </c>
      <c r="D172" s="19"/>
      <c r="E172" s="19"/>
      <c r="F172" s="19" t="s">
        <v>1612</v>
      </c>
      <c r="G172" s="19">
        <v>35823491</v>
      </c>
      <c r="H172" s="20">
        <v>41807</v>
      </c>
      <c r="I172" s="21">
        <v>2014</v>
      </c>
      <c r="J172" s="21">
        <v>2014</v>
      </c>
      <c r="K172" s="23">
        <v>480</v>
      </c>
      <c r="L172" s="22" t="s">
        <v>164</v>
      </c>
      <c r="M172" s="24">
        <f>K172*VLOOKUP(L172,Kurzy!$A$2:$B$10,2,FALSE)</f>
        <v>480</v>
      </c>
      <c r="N172" s="25" t="s">
        <v>1501</v>
      </c>
      <c r="O172" s="18" t="s">
        <v>49</v>
      </c>
      <c r="P172" s="19"/>
      <c r="Q172" s="19" t="s">
        <v>9591</v>
      </c>
      <c r="R172" s="19" t="s">
        <v>9603</v>
      </c>
    </row>
    <row r="173" spans="1:18" ht="38.25" hidden="1" x14ac:dyDescent="0.2">
      <c r="A173" s="17" t="s">
        <v>32</v>
      </c>
      <c r="B173" s="18" t="s">
        <v>1613</v>
      </c>
      <c r="C173" s="19" t="s">
        <v>1614</v>
      </c>
      <c r="D173" s="19"/>
      <c r="E173" s="19"/>
      <c r="F173" s="19" t="s">
        <v>1615</v>
      </c>
      <c r="G173" s="19">
        <v>31628109</v>
      </c>
      <c r="H173" s="20">
        <v>41872</v>
      </c>
      <c r="I173" s="21">
        <v>2014</v>
      </c>
      <c r="J173" s="21">
        <v>2014</v>
      </c>
      <c r="K173" s="23">
        <v>250</v>
      </c>
      <c r="L173" s="22" t="s">
        <v>164</v>
      </c>
      <c r="M173" s="24">
        <f>K173*VLOOKUP(L173,Kurzy!$A$2:$B$10,2,FALSE)</f>
        <v>250</v>
      </c>
      <c r="N173" s="25" t="s">
        <v>1602</v>
      </c>
      <c r="O173" s="18" t="s">
        <v>49</v>
      </c>
      <c r="P173" s="19"/>
      <c r="Q173" s="19" t="s">
        <v>9591</v>
      </c>
      <c r="R173" s="19" t="s">
        <v>9603</v>
      </c>
    </row>
    <row r="174" spans="1:18" ht="38.25" hidden="1" x14ac:dyDescent="0.2">
      <c r="A174" s="17" t="s">
        <v>32</v>
      </c>
      <c r="B174" s="18" t="s">
        <v>1603</v>
      </c>
      <c r="C174" s="19" t="s">
        <v>1616</v>
      </c>
      <c r="D174" s="19"/>
      <c r="E174" s="19"/>
      <c r="F174" s="19" t="s">
        <v>1617</v>
      </c>
      <c r="G174" s="19">
        <v>45583561</v>
      </c>
      <c r="H174" s="20">
        <v>41946</v>
      </c>
      <c r="I174" s="21">
        <v>2014</v>
      </c>
      <c r="J174" s="21">
        <v>2014</v>
      </c>
      <c r="K174" s="23">
        <v>500</v>
      </c>
      <c r="L174" s="22" t="s">
        <v>164</v>
      </c>
      <c r="M174" s="24">
        <f>K174*VLOOKUP(L174,Kurzy!$A$2:$B$10,2,FALSE)</f>
        <v>500</v>
      </c>
      <c r="N174" s="25" t="s">
        <v>1618</v>
      </c>
      <c r="O174" s="18" t="s">
        <v>49</v>
      </c>
      <c r="P174" s="19"/>
      <c r="Q174" s="19" t="s">
        <v>9591</v>
      </c>
      <c r="R174" s="19" t="s">
        <v>9603</v>
      </c>
    </row>
    <row r="175" spans="1:18" ht="63.75" x14ac:dyDescent="0.2">
      <c r="A175" s="17" t="s">
        <v>32</v>
      </c>
      <c r="B175" s="18" t="s">
        <v>1619</v>
      </c>
      <c r="C175" s="19" t="s">
        <v>1620</v>
      </c>
      <c r="D175" s="19"/>
      <c r="E175" s="19"/>
      <c r="F175" s="19" t="s">
        <v>1556</v>
      </c>
      <c r="G175" s="19">
        <v>34122885</v>
      </c>
      <c r="H175" s="20">
        <v>41659</v>
      </c>
      <c r="I175" s="21">
        <v>2014</v>
      </c>
      <c r="J175" s="21">
        <v>2014</v>
      </c>
      <c r="K175" s="23">
        <v>1660</v>
      </c>
      <c r="L175" s="22" t="s">
        <v>164</v>
      </c>
      <c r="M175" s="24">
        <f>K175*VLOOKUP(L175,Kurzy!$A$2:$B$10,2,FALSE)</f>
        <v>1660</v>
      </c>
      <c r="N175" s="25" t="s">
        <v>1621</v>
      </c>
      <c r="O175" s="18" t="s">
        <v>49</v>
      </c>
      <c r="P175" s="19"/>
      <c r="Q175" s="19" t="s">
        <v>9613</v>
      </c>
      <c r="R175" s="19" t="s">
        <v>9665</v>
      </c>
    </row>
    <row r="176" spans="1:18" ht="63.75" x14ac:dyDescent="0.2">
      <c r="A176" s="17" t="s">
        <v>32</v>
      </c>
      <c r="B176" s="18" t="s">
        <v>1619</v>
      </c>
      <c r="C176" s="19" t="s">
        <v>1622</v>
      </c>
      <c r="D176" s="19"/>
      <c r="E176" s="19"/>
      <c r="F176" s="19" t="s">
        <v>1623</v>
      </c>
      <c r="G176" s="19">
        <v>35908629</v>
      </c>
      <c r="H176" s="20">
        <v>41669</v>
      </c>
      <c r="I176" s="21">
        <v>2014</v>
      </c>
      <c r="J176" s="21">
        <v>2014</v>
      </c>
      <c r="K176" s="23">
        <v>1600</v>
      </c>
      <c r="L176" s="22" t="s">
        <v>164</v>
      </c>
      <c r="M176" s="24">
        <f>K176*VLOOKUP(L176,Kurzy!$A$2:$B$10,2,FALSE)</f>
        <v>1600</v>
      </c>
      <c r="N176" s="25" t="s">
        <v>1621</v>
      </c>
      <c r="O176" s="18" t="s">
        <v>49</v>
      </c>
      <c r="P176" s="19"/>
      <c r="Q176" s="19" t="s">
        <v>9613</v>
      </c>
      <c r="R176" s="19" t="s">
        <v>9665</v>
      </c>
    </row>
    <row r="177" spans="1:18" ht="63.75" x14ac:dyDescent="0.2">
      <c r="A177" s="17" t="s">
        <v>32</v>
      </c>
      <c r="B177" s="18" t="s">
        <v>1619</v>
      </c>
      <c r="C177" s="19" t="s">
        <v>1624</v>
      </c>
      <c r="D177" s="19"/>
      <c r="E177" s="19"/>
      <c r="F177" s="19" t="s">
        <v>1625</v>
      </c>
      <c r="G177" s="19">
        <v>35920971</v>
      </c>
      <c r="H177" s="20">
        <v>41757</v>
      </c>
      <c r="I177" s="21">
        <v>2014</v>
      </c>
      <c r="J177" s="21">
        <v>2014</v>
      </c>
      <c r="K177" s="23">
        <v>1000</v>
      </c>
      <c r="L177" s="22" t="s">
        <v>164</v>
      </c>
      <c r="M177" s="24">
        <f>K177*VLOOKUP(L177,Kurzy!$A$2:$B$10,2,FALSE)</f>
        <v>1000</v>
      </c>
      <c r="N177" s="25" t="s">
        <v>1621</v>
      </c>
      <c r="O177" s="18" t="s">
        <v>49</v>
      </c>
      <c r="P177" s="19"/>
      <c r="Q177" s="19" t="s">
        <v>9613</v>
      </c>
      <c r="R177" s="19" t="s">
        <v>9665</v>
      </c>
    </row>
    <row r="178" spans="1:18" ht="63.75" x14ac:dyDescent="0.2">
      <c r="A178" s="17" t="s">
        <v>32</v>
      </c>
      <c r="B178" s="18" t="s">
        <v>1626</v>
      </c>
      <c r="C178" s="19" t="s">
        <v>1627</v>
      </c>
      <c r="D178" s="19"/>
      <c r="E178" s="19"/>
      <c r="F178" s="19" t="s">
        <v>1628</v>
      </c>
      <c r="G178" s="19">
        <v>42337402</v>
      </c>
      <c r="H178" s="20">
        <v>41815</v>
      </c>
      <c r="I178" s="21">
        <v>2014</v>
      </c>
      <c r="J178" s="21">
        <v>2014</v>
      </c>
      <c r="K178" s="23">
        <v>500</v>
      </c>
      <c r="L178" s="22" t="s">
        <v>164</v>
      </c>
      <c r="M178" s="24">
        <f>K178*VLOOKUP(L178,Kurzy!$A$2:$B$10,2,FALSE)</f>
        <v>500</v>
      </c>
      <c r="N178" s="25" t="s">
        <v>1621</v>
      </c>
      <c r="O178" s="18" t="s">
        <v>49</v>
      </c>
      <c r="P178" s="19"/>
      <c r="Q178" s="19" t="s">
        <v>9613</v>
      </c>
      <c r="R178" s="19" t="s">
        <v>9665</v>
      </c>
    </row>
    <row r="179" spans="1:18" ht="38.25" hidden="1" x14ac:dyDescent="0.2">
      <c r="A179" s="17" t="s">
        <v>32</v>
      </c>
      <c r="B179" s="18" t="s">
        <v>1629</v>
      </c>
      <c r="C179" s="19" t="s">
        <v>1630</v>
      </c>
      <c r="D179" s="19"/>
      <c r="E179" s="19"/>
      <c r="F179" s="19" t="s">
        <v>1631</v>
      </c>
      <c r="G179" s="19">
        <v>31821987</v>
      </c>
      <c r="H179" s="20">
        <v>41697</v>
      </c>
      <c r="I179" s="21">
        <v>2014</v>
      </c>
      <c r="J179" s="21">
        <v>2014</v>
      </c>
      <c r="K179" s="23">
        <v>350</v>
      </c>
      <c r="L179" s="22" t="s">
        <v>164</v>
      </c>
      <c r="M179" s="24">
        <f>K179*VLOOKUP(L179,Kurzy!$A$2:$B$10,2,FALSE)</f>
        <v>350</v>
      </c>
      <c r="N179" s="25" t="s">
        <v>1632</v>
      </c>
      <c r="O179" s="18" t="s">
        <v>49</v>
      </c>
      <c r="P179" s="19"/>
      <c r="Q179" s="19" t="s">
        <v>9591</v>
      </c>
      <c r="R179" s="19" t="s">
        <v>9631</v>
      </c>
    </row>
    <row r="180" spans="1:18" ht="76.5" x14ac:dyDescent="0.2">
      <c r="A180" s="17" t="s">
        <v>32</v>
      </c>
      <c r="B180" s="18" t="s">
        <v>1633</v>
      </c>
      <c r="C180" s="19" t="s">
        <v>1634</v>
      </c>
      <c r="D180" s="19"/>
      <c r="E180" s="19"/>
      <c r="F180" s="19" t="s">
        <v>1635</v>
      </c>
      <c r="G180" s="19">
        <v>44141211</v>
      </c>
      <c r="H180" s="20">
        <v>41753</v>
      </c>
      <c r="I180" s="21">
        <v>2014</v>
      </c>
      <c r="J180" s="21">
        <v>2014</v>
      </c>
      <c r="K180" s="23">
        <v>30000</v>
      </c>
      <c r="L180" s="22" t="s">
        <v>164</v>
      </c>
      <c r="M180" s="24">
        <f>K180*VLOOKUP(L180,Kurzy!$A$2:$B$10,2,FALSE)</f>
        <v>30000</v>
      </c>
      <c r="N180" s="25" t="s">
        <v>1479</v>
      </c>
      <c r="O180" s="18" t="s">
        <v>49</v>
      </c>
      <c r="P180" s="19"/>
      <c r="Q180" s="19" t="s">
        <v>9613</v>
      </c>
      <c r="R180" s="19" t="s">
        <v>9666</v>
      </c>
    </row>
    <row r="181" spans="1:18" ht="38.25" hidden="1" x14ac:dyDescent="0.2">
      <c r="A181" s="17" t="s">
        <v>32</v>
      </c>
      <c r="B181" s="18" t="s">
        <v>1636</v>
      </c>
      <c r="C181" s="19" t="s">
        <v>1637</v>
      </c>
      <c r="D181" s="19"/>
      <c r="E181" s="19"/>
      <c r="F181" s="19" t="s">
        <v>1638</v>
      </c>
      <c r="G181" s="19">
        <v>31368484</v>
      </c>
      <c r="H181" s="20">
        <v>41804</v>
      </c>
      <c r="I181" s="21">
        <v>2014</v>
      </c>
      <c r="J181" s="21">
        <v>2014</v>
      </c>
      <c r="K181" s="23">
        <v>1000</v>
      </c>
      <c r="L181" s="22" t="s">
        <v>164</v>
      </c>
      <c r="M181" s="24">
        <f>K181*VLOOKUP(L181,Kurzy!$A$2:$B$10,2,FALSE)</f>
        <v>1000</v>
      </c>
      <c r="N181" s="25" t="s">
        <v>1639</v>
      </c>
      <c r="O181" s="18" t="s">
        <v>49</v>
      </c>
      <c r="P181" s="19"/>
      <c r="Q181" s="19" t="s">
        <v>9591</v>
      </c>
      <c r="R181" s="19" t="s">
        <v>9627</v>
      </c>
    </row>
    <row r="182" spans="1:18" ht="38.25" hidden="1" x14ac:dyDescent="0.2">
      <c r="A182" s="17" t="s">
        <v>32</v>
      </c>
      <c r="B182" s="18" t="s">
        <v>1502</v>
      </c>
      <c r="C182" s="19" t="s">
        <v>1640</v>
      </c>
      <c r="D182" s="19"/>
      <c r="E182" s="19"/>
      <c r="F182" s="19" t="s">
        <v>1641</v>
      </c>
      <c r="G182" s="19">
        <v>31821987</v>
      </c>
      <c r="H182" s="20">
        <v>41835</v>
      </c>
      <c r="I182" s="21">
        <v>2014</v>
      </c>
      <c r="J182" s="21">
        <v>2014</v>
      </c>
      <c r="K182" s="23">
        <v>2250</v>
      </c>
      <c r="L182" s="22" t="s">
        <v>164</v>
      </c>
      <c r="M182" s="24">
        <f>K182*VLOOKUP(L182,Kurzy!$A$2:$B$10,2,FALSE)</f>
        <v>2250</v>
      </c>
      <c r="N182" s="25" t="s">
        <v>1501</v>
      </c>
      <c r="O182" s="18" t="s">
        <v>49</v>
      </c>
      <c r="P182" s="19"/>
      <c r="Q182" s="19" t="s">
        <v>9591</v>
      </c>
      <c r="R182" s="19" t="s">
        <v>9631</v>
      </c>
    </row>
    <row r="183" spans="1:18" ht="38.25" hidden="1" x14ac:dyDescent="0.2">
      <c r="A183" s="17" t="s">
        <v>32</v>
      </c>
      <c r="B183" s="18" t="s">
        <v>1642</v>
      </c>
      <c r="C183" s="19" t="s">
        <v>1643</v>
      </c>
      <c r="D183" s="19"/>
      <c r="E183" s="19"/>
      <c r="F183" s="19" t="s">
        <v>1608</v>
      </c>
      <c r="G183" s="19">
        <v>35691310</v>
      </c>
      <c r="H183" s="20">
        <v>41932</v>
      </c>
      <c r="I183" s="21">
        <v>2014</v>
      </c>
      <c r="J183" s="21">
        <v>2014</v>
      </c>
      <c r="K183" s="23">
        <v>160</v>
      </c>
      <c r="L183" s="22" t="s">
        <v>164</v>
      </c>
      <c r="M183" s="24">
        <f>K183*VLOOKUP(L183,Kurzy!$A$2:$B$10,2,FALSE)</f>
        <v>160</v>
      </c>
      <c r="N183" s="25" t="s">
        <v>1605</v>
      </c>
      <c r="O183" s="18" t="s">
        <v>49</v>
      </c>
      <c r="P183" s="19"/>
      <c r="Q183" s="19" t="s">
        <v>9591</v>
      </c>
      <c r="R183" s="19" t="s">
        <v>9603</v>
      </c>
    </row>
    <row r="184" spans="1:18" ht="38.25" hidden="1" x14ac:dyDescent="0.2">
      <c r="A184" s="17" t="s">
        <v>32</v>
      </c>
      <c r="B184" s="18" t="s">
        <v>1644</v>
      </c>
      <c r="C184" s="19" t="s">
        <v>1645</v>
      </c>
      <c r="D184" s="19"/>
      <c r="E184" s="19"/>
      <c r="F184" s="19" t="s">
        <v>1646</v>
      </c>
      <c r="G184" s="19">
        <v>34102230</v>
      </c>
      <c r="H184" s="20">
        <v>41971</v>
      </c>
      <c r="I184" s="21">
        <v>2014</v>
      </c>
      <c r="J184" s="21">
        <v>2014</v>
      </c>
      <c r="K184" s="23">
        <v>100</v>
      </c>
      <c r="L184" s="22" t="s">
        <v>164</v>
      </c>
      <c r="M184" s="24">
        <f>K184*VLOOKUP(L184,Kurzy!$A$2:$B$10,2,FALSE)</f>
        <v>100</v>
      </c>
      <c r="N184" s="25" t="s">
        <v>1479</v>
      </c>
      <c r="O184" s="18" t="s">
        <v>49</v>
      </c>
      <c r="P184" s="19"/>
      <c r="Q184" s="19" t="s">
        <v>9591</v>
      </c>
      <c r="R184" s="19" t="s">
        <v>9603</v>
      </c>
    </row>
    <row r="185" spans="1:18" ht="38.25" x14ac:dyDescent="0.2">
      <c r="A185" s="17" t="s">
        <v>32</v>
      </c>
      <c r="B185" s="18" t="s">
        <v>1468</v>
      </c>
      <c r="C185" s="19" t="s">
        <v>1647</v>
      </c>
      <c r="D185" s="19"/>
      <c r="E185" s="19"/>
      <c r="F185" s="19" t="s">
        <v>1470</v>
      </c>
      <c r="G185" s="19">
        <v>36389030</v>
      </c>
      <c r="H185" s="20">
        <v>41835</v>
      </c>
      <c r="I185" s="21">
        <v>2014</v>
      </c>
      <c r="J185" s="21">
        <v>2014</v>
      </c>
      <c r="K185" s="23">
        <v>1350</v>
      </c>
      <c r="L185" s="22" t="s">
        <v>164</v>
      </c>
      <c r="M185" s="24">
        <f>K185*VLOOKUP(L185,Kurzy!$A$2:$B$10,2,FALSE)</f>
        <v>1350</v>
      </c>
      <c r="N185" s="25" t="s">
        <v>1471</v>
      </c>
      <c r="O185" s="18" t="s">
        <v>49</v>
      </c>
      <c r="P185" s="19"/>
      <c r="Q185" s="19" t="s">
        <v>9613</v>
      </c>
      <c r="R185" s="19"/>
    </row>
    <row r="186" spans="1:18" ht="38.25" x14ac:dyDescent="0.2">
      <c r="A186" s="17" t="s">
        <v>32</v>
      </c>
      <c r="B186" s="18" t="s">
        <v>1648</v>
      </c>
      <c r="C186" s="19" t="s">
        <v>1649</v>
      </c>
      <c r="D186" s="19"/>
      <c r="E186" s="19"/>
      <c r="F186" s="19" t="s">
        <v>1650</v>
      </c>
      <c r="G186" s="19"/>
      <c r="H186" s="20">
        <v>41946</v>
      </c>
      <c r="I186" s="21">
        <v>2014</v>
      </c>
      <c r="J186" s="21">
        <v>2015</v>
      </c>
      <c r="K186" s="23">
        <v>7917</v>
      </c>
      <c r="L186" s="22" t="s">
        <v>164</v>
      </c>
      <c r="M186" s="24">
        <f>K186*VLOOKUP(L186,Kurzy!$A$2:$B$10,2,FALSE)</f>
        <v>7917</v>
      </c>
      <c r="N186" s="25" t="s">
        <v>1589</v>
      </c>
      <c r="O186" s="18" t="s">
        <v>49</v>
      </c>
      <c r="P186" s="19"/>
      <c r="Q186" s="19" t="s">
        <v>9613</v>
      </c>
      <c r="R186" s="19"/>
    </row>
    <row r="187" spans="1:18" ht="25.5" x14ac:dyDescent="0.2">
      <c r="A187" s="17" t="s">
        <v>32</v>
      </c>
      <c r="B187" s="18" t="s">
        <v>1651</v>
      </c>
      <c r="C187" s="19" t="s">
        <v>1652</v>
      </c>
      <c r="D187" s="19" t="s">
        <v>503</v>
      </c>
      <c r="E187" s="19"/>
      <c r="F187" s="19" t="s">
        <v>1653</v>
      </c>
      <c r="G187" s="19">
        <v>30807107</v>
      </c>
      <c r="H187" s="20">
        <v>41680</v>
      </c>
      <c r="I187" s="21">
        <v>2014</v>
      </c>
      <c r="J187" s="21">
        <v>2014</v>
      </c>
      <c r="K187" s="23">
        <v>1900</v>
      </c>
      <c r="L187" s="22" t="s">
        <v>164</v>
      </c>
      <c r="M187" s="24">
        <f>K187*VLOOKUP(L187,Kurzy!$A$2:$B$10,2,FALSE)</f>
        <v>1900</v>
      </c>
      <c r="N187" s="25" t="s">
        <v>1137</v>
      </c>
      <c r="O187" s="18" t="s">
        <v>53</v>
      </c>
      <c r="P187" s="19"/>
      <c r="Q187" s="19" t="s">
        <v>9613</v>
      </c>
      <c r="R187" s="19"/>
    </row>
    <row r="188" spans="1:18" ht="25.5" hidden="1" x14ac:dyDescent="0.2">
      <c r="A188" s="17" t="s">
        <v>32</v>
      </c>
      <c r="B188" s="18" t="s">
        <v>1654</v>
      </c>
      <c r="C188" s="19" t="s">
        <v>1652</v>
      </c>
      <c r="D188" s="19" t="s">
        <v>503</v>
      </c>
      <c r="E188" s="19"/>
      <c r="F188" s="19" t="s">
        <v>1653</v>
      </c>
      <c r="G188" s="19">
        <v>30807107</v>
      </c>
      <c r="H188" s="21">
        <v>2014</v>
      </c>
      <c r="I188" s="21">
        <v>2014</v>
      </c>
      <c r="J188" s="21">
        <v>2014</v>
      </c>
      <c r="K188" s="23">
        <v>1900</v>
      </c>
      <c r="L188" s="22" t="s">
        <v>164</v>
      </c>
      <c r="M188" s="24">
        <f>K188*VLOOKUP(L188,Kurzy!$A$2:$B$10,2,FALSE)</f>
        <v>1900</v>
      </c>
      <c r="N188" s="25" t="s">
        <v>1655</v>
      </c>
      <c r="O188" s="18" t="s">
        <v>53</v>
      </c>
      <c r="P188" s="19"/>
      <c r="Q188" s="19" t="s">
        <v>9591</v>
      </c>
      <c r="R188" s="19" t="s">
        <v>9628</v>
      </c>
    </row>
    <row r="189" spans="1:18" ht="51" x14ac:dyDescent="0.2">
      <c r="A189" s="17" t="s">
        <v>32</v>
      </c>
      <c r="B189" s="18" t="s">
        <v>1656</v>
      </c>
      <c r="C189" s="19">
        <v>20091112</v>
      </c>
      <c r="D189" s="19" t="s">
        <v>1657</v>
      </c>
      <c r="E189" s="19"/>
      <c r="F189" s="19" t="s">
        <v>1658</v>
      </c>
      <c r="G189" s="19" t="s">
        <v>1659</v>
      </c>
      <c r="H189" s="20">
        <v>40025</v>
      </c>
      <c r="I189" s="21">
        <v>40032</v>
      </c>
      <c r="J189" s="21">
        <v>41858</v>
      </c>
      <c r="K189" s="23">
        <v>20000</v>
      </c>
      <c r="L189" s="22" t="s">
        <v>164</v>
      </c>
      <c r="M189" s="24">
        <f>K189*VLOOKUP(L189,Kurzy!$A$2:$B$10,2,FALSE)</f>
        <v>20000</v>
      </c>
      <c r="N189" s="25" t="s">
        <v>1660</v>
      </c>
      <c r="O189" s="18" t="s">
        <v>53</v>
      </c>
      <c r="P189" s="19"/>
      <c r="Q189" s="19" t="s">
        <v>9613</v>
      </c>
      <c r="R189" s="19"/>
    </row>
    <row r="190" spans="1:18" ht="25.5" hidden="1" x14ac:dyDescent="0.2">
      <c r="A190" s="17" t="s">
        <v>32</v>
      </c>
      <c r="B190" s="18" t="s">
        <v>1661</v>
      </c>
      <c r="C190" s="19" t="s">
        <v>1662</v>
      </c>
      <c r="D190" s="19" t="s">
        <v>409</v>
      </c>
      <c r="E190" s="19"/>
      <c r="F190" s="19" t="s">
        <v>1663</v>
      </c>
      <c r="G190" s="19" t="s">
        <v>1664</v>
      </c>
      <c r="H190" s="21">
        <v>2014</v>
      </c>
      <c r="I190" s="21">
        <v>2014</v>
      </c>
      <c r="J190" s="21">
        <v>2014</v>
      </c>
      <c r="K190" s="23">
        <v>6813</v>
      </c>
      <c r="L190" s="22" t="s">
        <v>164</v>
      </c>
      <c r="M190" s="24">
        <f>K190*VLOOKUP(L190,Kurzy!$A$2:$B$10,2,FALSE)</f>
        <v>6813</v>
      </c>
      <c r="N190" s="25" t="s">
        <v>1655</v>
      </c>
      <c r="O190" s="18" t="s">
        <v>53</v>
      </c>
      <c r="P190" s="19"/>
      <c r="Q190" s="19" t="s">
        <v>9591</v>
      </c>
      <c r="R190" s="19" t="s">
        <v>9628</v>
      </c>
    </row>
    <row r="191" spans="1:18" ht="25.5" hidden="1" x14ac:dyDescent="0.2">
      <c r="A191" s="17" t="s">
        <v>32</v>
      </c>
      <c r="B191" s="18" t="s">
        <v>1665</v>
      </c>
      <c r="C191" s="19" t="s">
        <v>1666</v>
      </c>
      <c r="D191" s="19" t="s">
        <v>409</v>
      </c>
      <c r="E191" s="19"/>
      <c r="F191" s="19" t="s">
        <v>1667</v>
      </c>
      <c r="G191" s="19"/>
      <c r="H191" s="21">
        <v>2014</v>
      </c>
      <c r="I191" s="21">
        <v>2014</v>
      </c>
      <c r="J191" s="21">
        <v>2014</v>
      </c>
      <c r="K191" s="23">
        <v>5000</v>
      </c>
      <c r="L191" s="22" t="s">
        <v>164</v>
      </c>
      <c r="M191" s="24">
        <f>K191*VLOOKUP(L191,Kurzy!$A$2:$B$10,2,FALSE)</f>
        <v>5000</v>
      </c>
      <c r="N191" s="25" t="s">
        <v>1655</v>
      </c>
      <c r="O191" s="18" t="s">
        <v>53</v>
      </c>
      <c r="P191" s="19"/>
      <c r="Q191" s="19" t="s">
        <v>9591</v>
      </c>
      <c r="R191" s="19" t="s">
        <v>9628</v>
      </c>
    </row>
    <row r="192" spans="1:18" ht="25.5" hidden="1" x14ac:dyDescent="0.2">
      <c r="A192" s="17" t="s">
        <v>32</v>
      </c>
      <c r="B192" s="18" t="s">
        <v>1668</v>
      </c>
      <c r="C192" s="19" t="s">
        <v>1669</v>
      </c>
      <c r="D192" s="19" t="s">
        <v>1670</v>
      </c>
      <c r="E192" s="19"/>
      <c r="F192" s="19" t="s">
        <v>1671</v>
      </c>
      <c r="G192" s="19" t="s">
        <v>1672</v>
      </c>
      <c r="H192" s="20">
        <v>41795</v>
      </c>
      <c r="I192" s="21">
        <v>2014</v>
      </c>
      <c r="J192" s="21">
        <v>2014</v>
      </c>
      <c r="K192" s="23">
        <v>1000</v>
      </c>
      <c r="L192" s="22" t="s">
        <v>164</v>
      </c>
      <c r="M192" s="24">
        <f>K192*VLOOKUP(L192,Kurzy!$A$2:$B$10,2,FALSE)</f>
        <v>1000</v>
      </c>
      <c r="N192" s="25" t="s">
        <v>1673</v>
      </c>
      <c r="O192" s="18" t="s">
        <v>53</v>
      </c>
      <c r="P192" s="19"/>
      <c r="Q192" s="19" t="s">
        <v>9591</v>
      </c>
      <c r="R192" s="19" t="s">
        <v>9633</v>
      </c>
    </row>
    <row r="193" spans="1:18" ht="25.5" x14ac:dyDescent="0.2">
      <c r="A193" s="17" t="s">
        <v>32</v>
      </c>
      <c r="B193" s="18" t="s">
        <v>1668</v>
      </c>
      <c r="C193" s="19" t="s">
        <v>1674</v>
      </c>
      <c r="D193" s="19" t="s">
        <v>1670</v>
      </c>
      <c r="E193" s="19"/>
      <c r="F193" s="19" t="s">
        <v>1675</v>
      </c>
      <c r="G193" s="19" t="s">
        <v>1676</v>
      </c>
      <c r="H193" s="20">
        <v>41806</v>
      </c>
      <c r="I193" s="21">
        <v>2014</v>
      </c>
      <c r="J193" s="21">
        <v>2014</v>
      </c>
      <c r="K193" s="23">
        <v>500</v>
      </c>
      <c r="L193" s="22" t="s">
        <v>164</v>
      </c>
      <c r="M193" s="24">
        <f>K193*VLOOKUP(L193,Kurzy!$A$2:$B$10,2,FALSE)</f>
        <v>500</v>
      </c>
      <c r="N193" s="25" t="s">
        <v>1673</v>
      </c>
      <c r="O193" s="18" t="s">
        <v>53</v>
      </c>
      <c r="P193" s="19"/>
      <c r="Q193" s="19" t="s">
        <v>9613</v>
      </c>
      <c r="R193" s="19"/>
    </row>
    <row r="194" spans="1:18" ht="25.5" x14ac:dyDescent="0.2">
      <c r="A194" s="17" t="s">
        <v>32</v>
      </c>
      <c r="B194" s="18" t="s">
        <v>1677</v>
      </c>
      <c r="C194" s="19" t="s">
        <v>1678</v>
      </c>
      <c r="D194" s="19" t="s">
        <v>1670</v>
      </c>
      <c r="E194" s="19"/>
      <c r="F194" s="19" t="s">
        <v>1679</v>
      </c>
      <c r="G194" s="19">
        <v>42277469</v>
      </c>
      <c r="H194" s="20">
        <v>41827</v>
      </c>
      <c r="I194" s="21">
        <v>2014</v>
      </c>
      <c r="J194" s="21">
        <v>2014</v>
      </c>
      <c r="K194" s="23">
        <v>700</v>
      </c>
      <c r="L194" s="22" t="s">
        <v>164</v>
      </c>
      <c r="M194" s="24">
        <f>K194*VLOOKUP(L194,Kurzy!$A$2:$B$10,2,FALSE)</f>
        <v>700</v>
      </c>
      <c r="N194" s="25" t="s">
        <v>1673</v>
      </c>
      <c r="O194" s="18" t="s">
        <v>53</v>
      </c>
      <c r="P194" s="19"/>
      <c r="Q194" s="19" t="s">
        <v>9613</v>
      </c>
      <c r="R194" s="19"/>
    </row>
    <row r="195" spans="1:18" ht="25.5" x14ac:dyDescent="0.2">
      <c r="A195" s="17" t="s">
        <v>32</v>
      </c>
      <c r="B195" s="18" t="s">
        <v>1680</v>
      </c>
      <c r="C195" s="19"/>
      <c r="D195" s="19" t="s">
        <v>1681</v>
      </c>
      <c r="E195" s="19"/>
      <c r="F195" s="19" t="s">
        <v>1682</v>
      </c>
      <c r="G195" s="19">
        <v>36735230</v>
      </c>
      <c r="H195" s="20">
        <v>41948</v>
      </c>
      <c r="I195" s="21">
        <v>2014</v>
      </c>
      <c r="J195" s="21">
        <v>2014</v>
      </c>
      <c r="K195" s="23">
        <v>1000</v>
      </c>
      <c r="L195" s="22" t="s">
        <v>164</v>
      </c>
      <c r="M195" s="24">
        <f>K195*VLOOKUP(L195,Kurzy!$A$2:$B$10,2,FALSE)</f>
        <v>1000</v>
      </c>
      <c r="N195" s="25" t="s">
        <v>1655</v>
      </c>
      <c r="O195" s="18" t="s">
        <v>53</v>
      </c>
      <c r="P195" s="19"/>
      <c r="Q195" s="19" t="s">
        <v>9613</v>
      </c>
      <c r="R195" s="19"/>
    </row>
    <row r="196" spans="1:18" ht="25.5" x14ac:dyDescent="0.2">
      <c r="A196" s="17" t="s">
        <v>32</v>
      </c>
      <c r="B196" s="18" t="s">
        <v>1683</v>
      </c>
      <c r="C196" s="19" t="s">
        <v>1684</v>
      </c>
      <c r="D196" s="19" t="s">
        <v>1681</v>
      </c>
      <c r="E196" s="19"/>
      <c r="F196" s="19" t="s">
        <v>1685</v>
      </c>
      <c r="G196" s="19">
        <v>36681407</v>
      </c>
      <c r="H196" s="20">
        <v>41943</v>
      </c>
      <c r="I196" s="21">
        <v>2014</v>
      </c>
      <c r="J196" s="21">
        <v>2014</v>
      </c>
      <c r="K196" s="23">
        <v>1000</v>
      </c>
      <c r="L196" s="22" t="s">
        <v>164</v>
      </c>
      <c r="M196" s="24">
        <f>K196*VLOOKUP(L196,Kurzy!$A$2:$B$10,2,FALSE)</f>
        <v>1000</v>
      </c>
      <c r="N196" s="25" t="s">
        <v>1655</v>
      </c>
      <c r="O196" s="18" t="s">
        <v>53</v>
      </c>
      <c r="P196" s="19"/>
      <c r="Q196" s="19" t="s">
        <v>9613</v>
      </c>
      <c r="R196" s="19"/>
    </row>
    <row r="197" spans="1:18" ht="25.5" x14ac:dyDescent="0.2">
      <c r="A197" s="17" t="s">
        <v>32</v>
      </c>
      <c r="B197" s="18" t="s">
        <v>1683</v>
      </c>
      <c r="C197" s="19" t="s">
        <v>1686</v>
      </c>
      <c r="D197" s="19" t="s">
        <v>1681</v>
      </c>
      <c r="E197" s="19"/>
      <c r="F197" s="19" t="s">
        <v>1687</v>
      </c>
      <c r="G197" s="19" t="s">
        <v>1688</v>
      </c>
      <c r="H197" s="20">
        <v>2014</v>
      </c>
      <c r="I197" s="21">
        <v>2014</v>
      </c>
      <c r="J197" s="21">
        <v>2014</v>
      </c>
      <c r="K197" s="23">
        <v>2000</v>
      </c>
      <c r="L197" s="22" t="s">
        <v>164</v>
      </c>
      <c r="M197" s="24">
        <f>K197*VLOOKUP(L197,Kurzy!$A$2:$B$10,2,FALSE)</f>
        <v>2000</v>
      </c>
      <c r="N197" s="25" t="s">
        <v>1655</v>
      </c>
      <c r="O197" s="18" t="s">
        <v>53</v>
      </c>
      <c r="P197" s="19"/>
      <c r="Q197" s="19" t="s">
        <v>9613</v>
      </c>
      <c r="R197" s="19"/>
    </row>
    <row r="198" spans="1:18" ht="38.25" hidden="1" x14ac:dyDescent="0.2">
      <c r="A198" s="17" t="s">
        <v>32</v>
      </c>
      <c r="B198" s="18" t="s">
        <v>1689</v>
      </c>
      <c r="C198" s="19" t="s">
        <v>777</v>
      </c>
      <c r="D198" s="19" t="s">
        <v>1163</v>
      </c>
      <c r="E198" s="19"/>
      <c r="F198" s="19" t="s">
        <v>1690</v>
      </c>
      <c r="G198" s="19">
        <v>36234621</v>
      </c>
      <c r="H198" s="20">
        <v>41276</v>
      </c>
      <c r="I198" s="21" t="s">
        <v>1691</v>
      </c>
      <c r="J198" s="21" t="s">
        <v>738</v>
      </c>
      <c r="K198" s="23">
        <v>36299.730000000003</v>
      </c>
      <c r="L198" s="22" t="s">
        <v>164</v>
      </c>
      <c r="M198" s="24">
        <f>K198*VLOOKUP(L198,Kurzy!$A$2:$B$10,2,FALSE)</f>
        <v>36299.730000000003</v>
      </c>
      <c r="N198" s="25" t="s">
        <v>1692</v>
      </c>
      <c r="O198" s="18" t="s">
        <v>51</v>
      </c>
      <c r="P198" s="19"/>
      <c r="Q198" s="19" t="s">
        <v>9591</v>
      </c>
      <c r="R198" s="19" t="s">
        <v>9632</v>
      </c>
    </row>
    <row r="199" spans="1:18" ht="25.5" hidden="1" x14ac:dyDescent="0.2">
      <c r="A199" s="17" t="s">
        <v>32</v>
      </c>
      <c r="B199" s="18" t="s">
        <v>1693</v>
      </c>
      <c r="C199" s="19" t="s">
        <v>1694</v>
      </c>
      <c r="D199" s="19" t="s">
        <v>1163</v>
      </c>
      <c r="E199" s="19"/>
      <c r="F199" s="19" t="s">
        <v>1695</v>
      </c>
      <c r="G199" s="19">
        <v>36034291</v>
      </c>
      <c r="H199" s="20">
        <v>41275</v>
      </c>
      <c r="I199" s="21" t="s">
        <v>1691</v>
      </c>
      <c r="J199" s="21" t="s">
        <v>738</v>
      </c>
      <c r="K199" s="23">
        <v>33950.300000000003</v>
      </c>
      <c r="L199" s="22" t="s">
        <v>164</v>
      </c>
      <c r="M199" s="24">
        <f>K199*VLOOKUP(L199,Kurzy!$A$2:$B$10,2,FALSE)</f>
        <v>33950.300000000003</v>
      </c>
      <c r="N199" s="25" t="s">
        <v>1692</v>
      </c>
      <c r="O199" s="18" t="s">
        <v>51</v>
      </c>
      <c r="P199" s="19"/>
      <c r="Q199" s="19" t="s">
        <v>9591</v>
      </c>
      <c r="R199" s="19" t="s">
        <v>9629</v>
      </c>
    </row>
    <row r="200" spans="1:18" ht="38.25" hidden="1" x14ac:dyDescent="0.2">
      <c r="A200" s="17" t="s">
        <v>32</v>
      </c>
      <c r="B200" s="18" t="s">
        <v>1696</v>
      </c>
      <c r="C200" s="19" t="s">
        <v>1697</v>
      </c>
      <c r="D200" s="19" t="s">
        <v>1163</v>
      </c>
      <c r="E200" s="19"/>
      <c r="F200" s="19" t="s">
        <v>1698</v>
      </c>
      <c r="G200" s="19">
        <v>167550</v>
      </c>
      <c r="H200" s="20">
        <v>41660</v>
      </c>
      <c r="I200" s="21" t="s">
        <v>738</v>
      </c>
      <c r="J200" s="21" t="s">
        <v>738</v>
      </c>
      <c r="K200" s="23">
        <v>630</v>
      </c>
      <c r="L200" s="22" t="s">
        <v>164</v>
      </c>
      <c r="M200" s="24">
        <f>K200*VLOOKUP(L200,Kurzy!$A$2:$B$10,2,FALSE)</f>
        <v>630</v>
      </c>
      <c r="N200" s="25" t="s">
        <v>1699</v>
      </c>
      <c r="O200" s="18" t="s">
        <v>51</v>
      </c>
      <c r="P200" s="19"/>
      <c r="Q200" s="19" t="s">
        <v>9591</v>
      </c>
      <c r="R200" s="19" t="s">
        <v>9632</v>
      </c>
    </row>
    <row r="201" spans="1:18" ht="25.5" hidden="1" x14ac:dyDescent="0.2">
      <c r="A201" s="17" t="s">
        <v>32</v>
      </c>
      <c r="B201" s="18" t="s">
        <v>1700</v>
      </c>
      <c r="C201" s="19" t="s">
        <v>1701</v>
      </c>
      <c r="D201" s="19" t="s">
        <v>1163</v>
      </c>
      <c r="E201" s="19"/>
      <c r="F201" s="19" t="s">
        <v>1702</v>
      </c>
      <c r="G201" s="19">
        <v>31421482</v>
      </c>
      <c r="H201" s="20">
        <v>41660</v>
      </c>
      <c r="I201" s="21" t="s">
        <v>738</v>
      </c>
      <c r="J201" s="21" t="s">
        <v>738</v>
      </c>
      <c r="K201" s="23">
        <v>1062</v>
      </c>
      <c r="L201" s="22" t="s">
        <v>164</v>
      </c>
      <c r="M201" s="24">
        <f>K201*VLOOKUP(L201,Kurzy!$A$2:$B$10,2,FALSE)</f>
        <v>1062</v>
      </c>
      <c r="N201" s="25" t="s">
        <v>1703</v>
      </c>
      <c r="O201" s="18" t="s">
        <v>51</v>
      </c>
      <c r="P201" s="19"/>
      <c r="Q201" s="19" t="s">
        <v>9591</v>
      </c>
      <c r="R201" s="19" t="s">
        <v>9603</v>
      </c>
    </row>
    <row r="202" spans="1:18" ht="25.5" hidden="1" x14ac:dyDescent="0.2">
      <c r="A202" s="17" t="s">
        <v>32</v>
      </c>
      <c r="B202" s="18" t="s">
        <v>1704</v>
      </c>
      <c r="C202" s="19" t="s">
        <v>1705</v>
      </c>
      <c r="D202" s="19" t="s">
        <v>1163</v>
      </c>
      <c r="E202" s="19"/>
      <c r="F202" s="19" t="s">
        <v>1706</v>
      </c>
      <c r="G202" s="19">
        <v>30998140</v>
      </c>
      <c r="H202" s="20">
        <v>41668</v>
      </c>
      <c r="I202" s="21" t="s">
        <v>738</v>
      </c>
      <c r="J202" s="21" t="s">
        <v>738</v>
      </c>
      <c r="K202" s="23">
        <v>2500</v>
      </c>
      <c r="L202" s="22" t="s">
        <v>164</v>
      </c>
      <c r="M202" s="24">
        <f>K202*VLOOKUP(L202,Kurzy!$A$2:$B$10,2,FALSE)</f>
        <v>2500</v>
      </c>
      <c r="N202" s="25" t="s">
        <v>1707</v>
      </c>
      <c r="O202" s="18" t="s">
        <v>51</v>
      </c>
      <c r="P202" s="19"/>
      <c r="Q202" s="19" t="s">
        <v>9591</v>
      </c>
      <c r="R202" s="19" t="s">
        <v>9630</v>
      </c>
    </row>
    <row r="203" spans="1:18" ht="25.5" hidden="1" x14ac:dyDescent="0.2">
      <c r="A203" s="17" t="s">
        <v>32</v>
      </c>
      <c r="B203" s="18" t="s">
        <v>1708</v>
      </c>
      <c r="C203" s="19" t="s">
        <v>1709</v>
      </c>
      <c r="D203" s="19" t="s">
        <v>1163</v>
      </c>
      <c r="E203" s="19"/>
      <c r="F203" s="19" t="s">
        <v>1710</v>
      </c>
      <c r="G203" s="19">
        <v>31417361</v>
      </c>
      <c r="H203" s="20">
        <v>41659</v>
      </c>
      <c r="I203" s="21" t="s">
        <v>738</v>
      </c>
      <c r="J203" s="21" t="s">
        <v>738</v>
      </c>
      <c r="K203" s="23">
        <v>190</v>
      </c>
      <c r="L203" s="22" t="s">
        <v>164</v>
      </c>
      <c r="M203" s="24">
        <f>K203*VLOOKUP(L203,Kurzy!$A$2:$B$10,2,FALSE)</f>
        <v>190</v>
      </c>
      <c r="N203" s="25" t="s">
        <v>1692</v>
      </c>
      <c r="O203" s="18" t="s">
        <v>51</v>
      </c>
      <c r="P203" s="19"/>
      <c r="Q203" s="19" t="s">
        <v>9591</v>
      </c>
      <c r="R203" s="19" t="s">
        <v>9603</v>
      </c>
    </row>
    <row r="204" spans="1:18" ht="25.5" hidden="1" x14ac:dyDescent="0.2">
      <c r="A204" s="17" t="s">
        <v>32</v>
      </c>
      <c r="B204" s="18" t="s">
        <v>1711</v>
      </c>
      <c r="C204" s="19" t="s">
        <v>1712</v>
      </c>
      <c r="D204" s="19" t="s">
        <v>1163</v>
      </c>
      <c r="E204" s="19"/>
      <c r="F204" s="19" t="s">
        <v>1713</v>
      </c>
      <c r="G204" s="19" t="s">
        <v>1714</v>
      </c>
      <c r="H204" s="20">
        <v>41660</v>
      </c>
      <c r="I204" s="21" t="s">
        <v>738</v>
      </c>
      <c r="J204" s="21" t="s">
        <v>738</v>
      </c>
      <c r="K204" s="23">
        <v>3254</v>
      </c>
      <c r="L204" s="22" t="s">
        <v>164</v>
      </c>
      <c r="M204" s="24">
        <f>K204*VLOOKUP(L204,Kurzy!$A$2:$B$10,2,FALSE)</f>
        <v>3254</v>
      </c>
      <c r="N204" s="25" t="s">
        <v>1692</v>
      </c>
      <c r="O204" s="18" t="s">
        <v>51</v>
      </c>
      <c r="P204" s="19"/>
      <c r="Q204" s="19" t="s">
        <v>9591</v>
      </c>
      <c r="R204" s="19" t="s">
        <v>9603</v>
      </c>
    </row>
    <row r="205" spans="1:18" ht="25.5" hidden="1" x14ac:dyDescent="0.2">
      <c r="A205" s="17" t="s">
        <v>32</v>
      </c>
      <c r="B205" s="18" t="s">
        <v>1715</v>
      </c>
      <c r="C205" s="19" t="s">
        <v>1716</v>
      </c>
      <c r="D205" s="19" t="s">
        <v>1163</v>
      </c>
      <c r="E205" s="19"/>
      <c r="F205" s="19" t="s">
        <v>1717</v>
      </c>
      <c r="G205" s="19">
        <v>36199222</v>
      </c>
      <c r="H205" s="20">
        <v>41654</v>
      </c>
      <c r="I205" s="21" t="s">
        <v>738</v>
      </c>
      <c r="J205" s="21" t="s">
        <v>738</v>
      </c>
      <c r="K205" s="23">
        <v>1000</v>
      </c>
      <c r="L205" s="22" t="s">
        <v>164</v>
      </c>
      <c r="M205" s="24">
        <f>K205*VLOOKUP(L205,Kurzy!$A$2:$B$10,2,FALSE)</f>
        <v>1000</v>
      </c>
      <c r="N205" s="25" t="s">
        <v>1718</v>
      </c>
      <c r="O205" s="18" t="s">
        <v>51</v>
      </c>
      <c r="P205" s="19"/>
      <c r="Q205" s="19" t="s">
        <v>9591</v>
      </c>
      <c r="R205" s="19" t="s">
        <v>9603</v>
      </c>
    </row>
    <row r="206" spans="1:18" ht="38.25" hidden="1" x14ac:dyDescent="0.2">
      <c r="A206" s="17" t="s">
        <v>32</v>
      </c>
      <c r="B206" s="18" t="s">
        <v>1719</v>
      </c>
      <c r="C206" s="19" t="s">
        <v>1720</v>
      </c>
      <c r="D206" s="19" t="s">
        <v>1163</v>
      </c>
      <c r="E206" s="19"/>
      <c r="F206" s="19" t="s">
        <v>1721</v>
      </c>
      <c r="G206" s="19">
        <v>36460451</v>
      </c>
      <c r="H206" s="20">
        <v>41663</v>
      </c>
      <c r="I206" s="21" t="s">
        <v>738</v>
      </c>
      <c r="J206" s="21" t="s">
        <v>738</v>
      </c>
      <c r="K206" s="23">
        <v>300</v>
      </c>
      <c r="L206" s="22" t="s">
        <v>164</v>
      </c>
      <c r="M206" s="24">
        <f>K206*VLOOKUP(L206,Kurzy!$A$2:$B$10,2,FALSE)</f>
        <v>300</v>
      </c>
      <c r="N206" s="25" t="s">
        <v>1692</v>
      </c>
      <c r="O206" s="18" t="s">
        <v>51</v>
      </c>
      <c r="P206" s="19"/>
      <c r="Q206" s="19" t="s">
        <v>9591</v>
      </c>
      <c r="R206" s="19" t="s">
        <v>9632</v>
      </c>
    </row>
    <row r="207" spans="1:18" ht="25.5" hidden="1" x14ac:dyDescent="0.2">
      <c r="A207" s="17" t="s">
        <v>32</v>
      </c>
      <c r="B207" s="18" t="s">
        <v>1722</v>
      </c>
      <c r="C207" s="19" t="s">
        <v>1723</v>
      </c>
      <c r="D207" s="19" t="s">
        <v>1163</v>
      </c>
      <c r="E207" s="19"/>
      <c r="F207" s="19" t="s">
        <v>1724</v>
      </c>
      <c r="G207" s="19">
        <v>34113142</v>
      </c>
      <c r="H207" s="20">
        <v>41666</v>
      </c>
      <c r="I207" s="21" t="s">
        <v>738</v>
      </c>
      <c r="J207" s="21" t="s">
        <v>738</v>
      </c>
      <c r="K207" s="23">
        <v>150</v>
      </c>
      <c r="L207" s="22" t="s">
        <v>164</v>
      </c>
      <c r="M207" s="24">
        <f>K207*VLOOKUP(L207,Kurzy!$A$2:$B$10,2,FALSE)</f>
        <v>150</v>
      </c>
      <c r="N207" s="25" t="s">
        <v>1692</v>
      </c>
      <c r="O207" s="18" t="s">
        <v>51</v>
      </c>
      <c r="P207" s="19"/>
      <c r="Q207" s="19" t="s">
        <v>9591</v>
      </c>
      <c r="R207" s="19" t="s">
        <v>9603</v>
      </c>
    </row>
    <row r="208" spans="1:18" ht="38.25" hidden="1" x14ac:dyDescent="0.2">
      <c r="A208" s="17" t="s">
        <v>32</v>
      </c>
      <c r="B208" s="18" t="s">
        <v>1725</v>
      </c>
      <c r="C208" s="19" t="s">
        <v>1726</v>
      </c>
      <c r="D208" s="19" t="s">
        <v>1163</v>
      </c>
      <c r="E208" s="19"/>
      <c r="F208" s="19" t="s">
        <v>1727</v>
      </c>
      <c r="G208" s="19">
        <v>36282332</v>
      </c>
      <c r="H208" s="20">
        <v>41661</v>
      </c>
      <c r="I208" s="21" t="s">
        <v>738</v>
      </c>
      <c r="J208" s="21" t="s">
        <v>738</v>
      </c>
      <c r="K208" s="23">
        <v>205</v>
      </c>
      <c r="L208" s="22" t="s">
        <v>164</v>
      </c>
      <c r="M208" s="24">
        <f>K208*VLOOKUP(L208,Kurzy!$A$2:$B$10,2,FALSE)</f>
        <v>205</v>
      </c>
      <c r="N208" s="25" t="s">
        <v>1728</v>
      </c>
      <c r="O208" s="18" t="s">
        <v>51</v>
      </c>
      <c r="P208" s="19"/>
      <c r="Q208" s="19" t="s">
        <v>9591</v>
      </c>
      <c r="R208" s="19" t="s">
        <v>9632</v>
      </c>
    </row>
    <row r="209" spans="1:18" ht="38.25" hidden="1" x14ac:dyDescent="0.2">
      <c r="A209" s="17" t="s">
        <v>32</v>
      </c>
      <c r="B209" s="18" t="s">
        <v>1729</v>
      </c>
      <c r="C209" s="19" t="s">
        <v>1730</v>
      </c>
      <c r="D209" s="19" t="s">
        <v>1163</v>
      </c>
      <c r="E209" s="19"/>
      <c r="F209" s="19" t="s">
        <v>1731</v>
      </c>
      <c r="G209" s="19">
        <v>35872209</v>
      </c>
      <c r="H209" s="20" t="s">
        <v>1732</v>
      </c>
      <c r="I209" s="21" t="s">
        <v>738</v>
      </c>
      <c r="J209" s="21" t="s">
        <v>738</v>
      </c>
      <c r="K209" s="23">
        <v>180</v>
      </c>
      <c r="L209" s="22" t="s">
        <v>164</v>
      </c>
      <c r="M209" s="24">
        <f>K209*VLOOKUP(L209,Kurzy!$A$2:$B$10,2,FALSE)</f>
        <v>180</v>
      </c>
      <c r="N209" s="25" t="s">
        <v>1692</v>
      </c>
      <c r="O209" s="18" t="s">
        <v>51</v>
      </c>
      <c r="P209" s="19"/>
      <c r="Q209" s="19" t="s">
        <v>9591</v>
      </c>
      <c r="R209" s="19" t="s">
        <v>9632</v>
      </c>
    </row>
    <row r="210" spans="1:18" ht="25.5" hidden="1" x14ac:dyDescent="0.2">
      <c r="A210" s="17" t="s">
        <v>32</v>
      </c>
      <c r="B210" s="18" t="s">
        <v>1733</v>
      </c>
      <c r="C210" s="19" t="s">
        <v>1734</v>
      </c>
      <c r="D210" s="19" t="s">
        <v>1163</v>
      </c>
      <c r="E210" s="19"/>
      <c r="F210" s="19" t="s">
        <v>1706</v>
      </c>
      <c r="G210" s="19">
        <v>30998140</v>
      </c>
      <c r="H210" s="20">
        <v>41640</v>
      </c>
      <c r="I210" s="21" t="s">
        <v>738</v>
      </c>
      <c r="J210" s="21" t="s">
        <v>738</v>
      </c>
      <c r="K210" s="23">
        <v>35270</v>
      </c>
      <c r="L210" s="22" t="s">
        <v>164</v>
      </c>
      <c r="M210" s="24">
        <f>K210*VLOOKUP(L210,Kurzy!$A$2:$B$10,2,FALSE)</f>
        <v>35270</v>
      </c>
      <c r="N210" s="25" t="s">
        <v>1735</v>
      </c>
      <c r="O210" s="18" t="s">
        <v>51</v>
      </c>
      <c r="P210" s="19"/>
      <c r="Q210" s="19" t="s">
        <v>9591</v>
      </c>
      <c r="R210" s="19" t="s">
        <v>9603</v>
      </c>
    </row>
    <row r="211" spans="1:18" ht="25.5" x14ac:dyDescent="0.2">
      <c r="A211" s="17" t="s">
        <v>32</v>
      </c>
      <c r="B211" s="18" t="s">
        <v>1736</v>
      </c>
      <c r="C211" s="19" t="s">
        <v>1737</v>
      </c>
      <c r="D211" s="19" t="s">
        <v>1163</v>
      </c>
      <c r="E211" s="19"/>
      <c r="F211" s="19" t="s">
        <v>1698</v>
      </c>
      <c r="G211" s="19">
        <v>167550</v>
      </c>
      <c r="H211" s="20">
        <v>41662</v>
      </c>
      <c r="I211" s="21" t="s">
        <v>738</v>
      </c>
      <c r="J211" s="21" t="s">
        <v>738</v>
      </c>
      <c r="K211" s="23">
        <v>315</v>
      </c>
      <c r="L211" s="22" t="s">
        <v>164</v>
      </c>
      <c r="M211" s="24">
        <f>K211*VLOOKUP(L211,Kurzy!$A$2:$B$10,2,FALSE)</f>
        <v>315</v>
      </c>
      <c r="N211" s="25" t="s">
        <v>1699</v>
      </c>
      <c r="O211" s="18" t="s">
        <v>51</v>
      </c>
      <c r="P211" s="19"/>
      <c r="Q211" s="19" t="s">
        <v>9613</v>
      </c>
      <c r="R211" s="19"/>
    </row>
    <row r="212" spans="1:18" ht="25.5" x14ac:dyDescent="0.2">
      <c r="A212" s="17" t="s">
        <v>32</v>
      </c>
      <c r="B212" s="18" t="s">
        <v>1738</v>
      </c>
      <c r="C212" s="19" t="s">
        <v>1739</v>
      </c>
      <c r="D212" s="19" t="s">
        <v>1163</v>
      </c>
      <c r="E212" s="19"/>
      <c r="F212" s="19" t="s">
        <v>1740</v>
      </c>
      <c r="G212" s="19">
        <v>36533947</v>
      </c>
      <c r="H212" s="20">
        <v>41663</v>
      </c>
      <c r="I212" s="21" t="s">
        <v>738</v>
      </c>
      <c r="J212" s="21" t="s">
        <v>738</v>
      </c>
      <c r="K212" s="23">
        <v>200</v>
      </c>
      <c r="L212" s="22" t="s">
        <v>164</v>
      </c>
      <c r="M212" s="24">
        <f>K212*VLOOKUP(L212,Kurzy!$A$2:$B$10,2,FALSE)</f>
        <v>200</v>
      </c>
      <c r="N212" s="25" t="s">
        <v>1699</v>
      </c>
      <c r="O212" s="18" t="s">
        <v>51</v>
      </c>
      <c r="P212" s="19"/>
      <c r="Q212" s="19" t="s">
        <v>9613</v>
      </c>
      <c r="R212" s="19"/>
    </row>
    <row r="213" spans="1:18" ht="25.5" hidden="1" x14ac:dyDescent="0.2">
      <c r="A213" s="17" t="s">
        <v>32</v>
      </c>
      <c r="B213" s="18" t="s">
        <v>1741</v>
      </c>
      <c r="C213" s="19" t="s">
        <v>1742</v>
      </c>
      <c r="D213" s="19" t="s">
        <v>1163</v>
      </c>
      <c r="E213" s="19"/>
      <c r="F213" s="19" t="s">
        <v>1743</v>
      </c>
      <c r="G213" s="19">
        <v>36516112</v>
      </c>
      <c r="H213" s="20">
        <v>41667</v>
      </c>
      <c r="I213" s="21" t="s">
        <v>738</v>
      </c>
      <c r="J213" s="21" t="s">
        <v>738</v>
      </c>
      <c r="K213" s="23">
        <v>334</v>
      </c>
      <c r="L213" s="22" t="s">
        <v>164</v>
      </c>
      <c r="M213" s="24">
        <f>K213*VLOOKUP(L213,Kurzy!$A$2:$B$10,2,FALSE)</f>
        <v>334</v>
      </c>
      <c r="N213" s="25" t="s">
        <v>1703</v>
      </c>
      <c r="O213" s="18" t="s">
        <v>51</v>
      </c>
      <c r="P213" s="19"/>
      <c r="Q213" s="19" t="s">
        <v>9591</v>
      </c>
      <c r="R213" s="19" t="s">
        <v>9603</v>
      </c>
    </row>
    <row r="214" spans="1:18" ht="25.5" x14ac:dyDescent="0.2">
      <c r="A214" s="17" t="s">
        <v>32</v>
      </c>
      <c r="B214" s="18" t="s">
        <v>1744</v>
      </c>
      <c r="C214" s="19" t="s">
        <v>1745</v>
      </c>
      <c r="D214" s="19" t="s">
        <v>1163</v>
      </c>
      <c r="E214" s="19"/>
      <c r="F214" s="19" t="s">
        <v>1746</v>
      </c>
      <c r="G214" s="19">
        <v>34103236</v>
      </c>
      <c r="H214" s="20">
        <v>41677</v>
      </c>
      <c r="I214" s="21" t="s">
        <v>738</v>
      </c>
      <c r="J214" s="21" t="s">
        <v>738</v>
      </c>
      <c r="K214" s="23">
        <v>210</v>
      </c>
      <c r="L214" s="22" t="s">
        <v>164</v>
      </c>
      <c r="M214" s="24">
        <f>K214*VLOOKUP(L214,Kurzy!$A$2:$B$10,2,FALSE)</f>
        <v>210</v>
      </c>
      <c r="N214" s="25" t="s">
        <v>1747</v>
      </c>
      <c r="O214" s="18" t="s">
        <v>51</v>
      </c>
      <c r="P214" s="19"/>
      <c r="Q214" s="19" t="s">
        <v>9613</v>
      </c>
      <c r="R214" s="19"/>
    </row>
    <row r="215" spans="1:18" ht="38.25" hidden="1" x14ac:dyDescent="0.2">
      <c r="A215" s="17" t="s">
        <v>32</v>
      </c>
      <c r="B215" s="18" t="s">
        <v>1693</v>
      </c>
      <c r="C215" s="19" t="s">
        <v>1748</v>
      </c>
      <c r="D215" s="19" t="s">
        <v>1163</v>
      </c>
      <c r="E215" s="19"/>
      <c r="F215" s="19" t="s">
        <v>1713</v>
      </c>
      <c r="G215" s="19" t="s">
        <v>1714</v>
      </c>
      <c r="H215" s="20">
        <v>41687</v>
      </c>
      <c r="I215" s="21" t="s">
        <v>738</v>
      </c>
      <c r="J215" s="21" t="s">
        <v>738</v>
      </c>
      <c r="K215" s="23">
        <v>4702</v>
      </c>
      <c r="L215" s="22" t="s">
        <v>164</v>
      </c>
      <c r="M215" s="24">
        <f>K215*VLOOKUP(L215,Kurzy!$A$2:$B$10,2,FALSE)</f>
        <v>4702</v>
      </c>
      <c r="N215" s="25" t="s">
        <v>1692</v>
      </c>
      <c r="O215" s="18" t="s">
        <v>51</v>
      </c>
      <c r="P215" s="19"/>
      <c r="Q215" s="19" t="s">
        <v>9591</v>
      </c>
      <c r="R215" s="19" t="s">
        <v>9632</v>
      </c>
    </row>
    <row r="216" spans="1:18" ht="25.5" hidden="1" x14ac:dyDescent="0.2">
      <c r="A216" s="17" t="s">
        <v>32</v>
      </c>
      <c r="B216" s="18" t="s">
        <v>1749</v>
      </c>
      <c r="C216" s="19" t="s">
        <v>1750</v>
      </c>
      <c r="D216" s="19" t="s">
        <v>1163</v>
      </c>
      <c r="E216" s="19"/>
      <c r="F216" s="19" t="s">
        <v>1751</v>
      </c>
      <c r="G216" s="19">
        <v>47236761</v>
      </c>
      <c r="H216" s="20">
        <v>41673</v>
      </c>
      <c r="I216" s="21" t="s">
        <v>738</v>
      </c>
      <c r="J216" s="21" t="s">
        <v>738</v>
      </c>
      <c r="K216" s="23">
        <v>800</v>
      </c>
      <c r="L216" s="22" t="s">
        <v>164</v>
      </c>
      <c r="M216" s="24">
        <f>K216*VLOOKUP(L216,Kurzy!$A$2:$B$10,2,FALSE)</f>
        <v>800</v>
      </c>
      <c r="N216" s="25" t="s">
        <v>1752</v>
      </c>
      <c r="O216" s="18" t="s">
        <v>51</v>
      </c>
      <c r="P216" s="19"/>
      <c r="Q216" s="19" t="s">
        <v>9591</v>
      </c>
      <c r="R216" s="19" t="s">
        <v>9631</v>
      </c>
    </row>
    <row r="217" spans="1:18" ht="38.25" hidden="1" x14ac:dyDescent="0.2">
      <c r="A217" s="17" t="s">
        <v>32</v>
      </c>
      <c r="B217" s="18" t="s">
        <v>1729</v>
      </c>
      <c r="C217" s="19" t="s">
        <v>1753</v>
      </c>
      <c r="D217" s="19" t="s">
        <v>1163</v>
      </c>
      <c r="E217" s="19"/>
      <c r="F217" s="19" t="s">
        <v>1731</v>
      </c>
      <c r="G217" s="19">
        <v>35872209</v>
      </c>
      <c r="H217" s="20">
        <v>41691</v>
      </c>
      <c r="I217" s="21" t="s">
        <v>738</v>
      </c>
      <c r="J217" s="21" t="s">
        <v>738</v>
      </c>
      <c r="K217" s="23">
        <v>240</v>
      </c>
      <c r="L217" s="22" t="s">
        <v>164</v>
      </c>
      <c r="M217" s="24">
        <f>K217*VLOOKUP(L217,Kurzy!$A$2:$B$10,2,FALSE)</f>
        <v>240</v>
      </c>
      <c r="N217" s="25" t="s">
        <v>1692</v>
      </c>
      <c r="O217" s="18" t="s">
        <v>51</v>
      </c>
      <c r="P217" s="19"/>
      <c r="Q217" s="19" t="s">
        <v>9591</v>
      </c>
      <c r="R217" s="19" t="s">
        <v>9632</v>
      </c>
    </row>
    <row r="218" spans="1:18" ht="25.5" hidden="1" x14ac:dyDescent="0.2">
      <c r="A218" s="17" t="s">
        <v>32</v>
      </c>
      <c r="B218" s="18" t="s">
        <v>1754</v>
      </c>
      <c r="C218" s="19" t="s">
        <v>1755</v>
      </c>
      <c r="D218" s="19" t="s">
        <v>1163</v>
      </c>
      <c r="E218" s="19"/>
      <c r="F218" s="19" t="s">
        <v>1756</v>
      </c>
      <c r="G218" s="19">
        <v>44504594</v>
      </c>
      <c r="H218" s="20">
        <v>41695</v>
      </c>
      <c r="I218" s="21" t="s">
        <v>738</v>
      </c>
      <c r="J218" s="21" t="s">
        <v>738</v>
      </c>
      <c r="K218" s="23">
        <v>750</v>
      </c>
      <c r="L218" s="22" t="s">
        <v>164</v>
      </c>
      <c r="M218" s="24">
        <f>K218*VLOOKUP(L218,Kurzy!$A$2:$B$10,2,FALSE)</f>
        <v>750</v>
      </c>
      <c r="N218" s="25" t="s">
        <v>1757</v>
      </c>
      <c r="O218" s="18" t="s">
        <v>51</v>
      </c>
      <c r="P218" s="19"/>
      <c r="Q218" s="19" t="s">
        <v>9591</v>
      </c>
      <c r="R218" s="19" t="s">
        <v>9603</v>
      </c>
    </row>
    <row r="219" spans="1:18" ht="25.5" hidden="1" x14ac:dyDescent="0.2">
      <c r="A219" s="17" t="s">
        <v>32</v>
      </c>
      <c r="B219" s="18" t="s">
        <v>1741</v>
      </c>
      <c r="C219" s="19" t="s">
        <v>1758</v>
      </c>
      <c r="D219" s="19" t="s">
        <v>1163</v>
      </c>
      <c r="E219" s="19"/>
      <c r="F219" s="19" t="s">
        <v>1751</v>
      </c>
      <c r="G219" s="19">
        <v>47236761</v>
      </c>
      <c r="H219" s="20">
        <v>41696</v>
      </c>
      <c r="I219" s="21" t="s">
        <v>738</v>
      </c>
      <c r="J219" s="21" t="s">
        <v>738</v>
      </c>
      <c r="K219" s="23">
        <v>7000</v>
      </c>
      <c r="L219" s="22" t="s">
        <v>164</v>
      </c>
      <c r="M219" s="24">
        <f>K219*VLOOKUP(L219,Kurzy!$A$2:$B$10,2,FALSE)</f>
        <v>7000</v>
      </c>
      <c r="N219" s="25" t="s">
        <v>1735</v>
      </c>
      <c r="O219" s="18" t="s">
        <v>51</v>
      </c>
      <c r="P219" s="19"/>
      <c r="Q219" s="19" t="s">
        <v>9591</v>
      </c>
      <c r="R219" s="19" t="s">
        <v>9603</v>
      </c>
    </row>
    <row r="220" spans="1:18" ht="25.5" x14ac:dyDescent="0.2">
      <c r="A220" s="17" t="s">
        <v>32</v>
      </c>
      <c r="B220" s="18" t="s">
        <v>1759</v>
      </c>
      <c r="C220" s="19" t="s">
        <v>1760</v>
      </c>
      <c r="D220" s="19" t="s">
        <v>1163</v>
      </c>
      <c r="E220" s="19"/>
      <c r="F220" s="19" t="s">
        <v>1761</v>
      </c>
      <c r="G220" s="19">
        <v>35810785</v>
      </c>
      <c r="H220" s="20">
        <v>41702</v>
      </c>
      <c r="I220" s="21" t="s">
        <v>738</v>
      </c>
      <c r="J220" s="21" t="s">
        <v>738</v>
      </c>
      <c r="K220" s="23">
        <v>552</v>
      </c>
      <c r="L220" s="22" t="s">
        <v>164</v>
      </c>
      <c r="M220" s="24">
        <f>K220*VLOOKUP(L220,Kurzy!$A$2:$B$10,2,FALSE)</f>
        <v>552</v>
      </c>
      <c r="N220" s="25" t="s">
        <v>1747</v>
      </c>
      <c r="O220" s="18" t="s">
        <v>51</v>
      </c>
      <c r="P220" s="19"/>
      <c r="Q220" s="19" t="s">
        <v>9613</v>
      </c>
      <c r="R220" s="19"/>
    </row>
    <row r="221" spans="1:18" ht="38.25" hidden="1" x14ac:dyDescent="0.2">
      <c r="A221" s="17" t="s">
        <v>32</v>
      </c>
      <c r="B221" s="18" t="s">
        <v>1693</v>
      </c>
      <c r="C221" s="19" t="s">
        <v>1762</v>
      </c>
      <c r="D221" s="19" t="s">
        <v>1163</v>
      </c>
      <c r="E221" s="19"/>
      <c r="F221" s="19" t="s">
        <v>1713</v>
      </c>
      <c r="G221" s="19" t="s">
        <v>1714</v>
      </c>
      <c r="H221" s="20">
        <v>41708</v>
      </c>
      <c r="I221" s="21" t="s">
        <v>738</v>
      </c>
      <c r="J221" s="21" t="s">
        <v>738</v>
      </c>
      <c r="K221" s="23">
        <v>7171</v>
      </c>
      <c r="L221" s="22" t="s">
        <v>164</v>
      </c>
      <c r="M221" s="24">
        <f>K221*VLOOKUP(L221,Kurzy!$A$2:$B$10,2,FALSE)</f>
        <v>7171</v>
      </c>
      <c r="N221" s="25" t="s">
        <v>1692</v>
      </c>
      <c r="O221" s="18" t="s">
        <v>51</v>
      </c>
      <c r="P221" s="19"/>
      <c r="Q221" s="19" t="s">
        <v>9591</v>
      </c>
      <c r="R221" s="19" t="s">
        <v>9632</v>
      </c>
    </row>
    <row r="222" spans="1:18" ht="38.25" hidden="1" x14ac:dyDescent="0.2">
      <c r="A222" s="17" t="s">
        <v>32</v>
      </c>
      <c r="B222" s="18" t="s">
        <v>1763</v>
      </c>
      <c r="C222" s="19" t="s">
        <v>1764</v>
      </c>
      <c r="D222" s="19" t="s">
        <v>1163</v>
      </c>
      <c r="E222" s="19"/>
      <c r="F222" s="19" t="s">
        <v>1765</v>
      </c>
      <c r="G222" s="19">
        <v>36668591</v>
      </c>
      <c r="H222" s="20">
        <v>41703</v>
      </c>
      <c r="I222" s="21" t="s">
        <v>738</v>
      </c>
      <c r="J222" s="21" t="s">
        <v>738</v>
      </c>
      <c r="K222" s="23">
        <v>100</v>
      </c>
      <c r="L222" s="22" t="s">
        <v>164</v>
      </c>
      <c r="M222" s="24">
        <f>K222*VLOOKUP(L222,Kurzy!$A$2:$B$10,2,FALSE)</f>
        <v>100</v>
      </c>
      <c r="N222" s="25" t="s">
        <v>1766</v>
      </c>
      <c r="O222" s="18" t="s">
        <v>51</v>
      </c>
      <c r="P222" s="19"/>
      <c r="Q222" s="19" t="s">
        <v>9591</v>
      </c>
      <c r="R222" s="19" t="s">
        <v>9632</v>
      </c>
    </row>
    <row r="223" spans="1:18" ht="38.25" hidden="1" x14ac:dyDescent="0.2">
      <c r="A223" s="17" t="s">
        <v>32</v>
      </c>
      <c r="B223" s="18" t="s">
        <v>1767</v>
      </c>
      <c r="C223" s="19" t="s">
        <v>1768</v>
      </c>
      <c r="D223" s="19" t="s">
        <v>1163</v>
      </c>
      <c r="E223" s="19"/>
      <c r="F223" s="19" t="s">
        <v>1713</v>
      </c>
      <c r="G223" s="19" t="s">
        <v>1714</v>
      </c>
      <c r="H223" s="20">
        <v>41709</v>
      </c>
      <c r="I223" s="21" t="s">
        <v>738</v>
      </c>
      <c r="J223" s="21" t="s">
        <v>738</v>
      </c>
      <c r="K223" s="23">
        <v>1620</v>
      </c>
      <c r="L223" s="22" t="s">
        <v>164</v>
      </c>
      <c r="M223" s="24">
        <f>K223*VLOOKUP(L223,Kurzy!$A$2:$B$10,2,FALSE)</f>
        <v>1620</v>
      </c>
      <c r="N223" s="25" t="s">
        <v>1769</v>
      </c>
      <c r="O223" s="18" t="s">
        <v>51</v>
      </c>
      <c r="P223" s="19"/>
      <c r="Q223" s="19" t="s">
        <v>9591</v>
      </c>
      <c r="R223" s="19" t="s">
        <v>9632</v>
      </c>
    </row>
    <row r="224" spans="1:18" ht="38.25" hidden="1" x14ac:dyDescent="0.2">
      <c r="A224" s="17" t="s">
        <v>32</v>
      </c>
      <c r="B224" s="18" t="s">
        <v>1770</v>
      </c>
      <c r="C224" s="19" t="s">
        <v>1771</v>
      </c>
      <c r="D224" s="19" t="s">
        <v>1163</v>
      </c>
      <c r="E224" s="19"/>
      <c r="F224" s="19" t="s">
        <v>1772</v>
      </c>
      <c r="G224" s="19">
        <v>36781177</v>
      </c>
      <c r="H224" s="20">
        <v>41708</v>
      </c>
      <c r="I224" s="21" t="s">
        <v>738</v>
      </c>
      <c r="J224" s="21" t="s">
        <v>738</v>
      </c>
      <c r="K224" s="23">
        <v>300</v>
      </c>
      <c r="L224" s="22" t="s">
        <v>164</v>
      </c>
      <c r="M224" s="24">
        <f>K224*VLOOKUP(L224,Kurzy!$A$2:$B$10,2,FALSE)</f>
        <v>300</v>
      </c>
      <c r="N224" s="25" t="s">
        <v>1766</v>
      </c>
      <c r="O224" s="18" t="s">
        <v>51</v>
      </c>
      <c r="P224" s="19"/>
      <c r="Q224" s="19" t="s">
        <v>9591</v>
      </c>
      <c r="R224" s="19" t="s">
        <v>9632</v>
      </c>
    </row>
    <row r="225" spans="1:18" ht="38.25" hidden="1" x14ac:dyDescent="0.2">
      <c r="A225" s="17" t="s">
        <v>32</v>
      </c>
      <c r="B225" s="18" t="s">
        <v>1693</v>
      </c>
      <c r="C225" s="19" t="s">
        <v>1773</v>
      </c>
      <c r="D225" s="19" t="s">
        <v>1163</v>
      </c>
      <c r="E225" s="19"/>
      <c r="F225" s="19" t="s">
        <v>1731</v>
      </c>
      <c r="G225" s="19">
        <v>35872209</v>
      </c>
      <c r="H225" s="20">
        <v>41723</v>
      </c>
      <c r="I225" s="21" t="s">
        <v>738</v>
      </c>
      <c r="J225" s="21" t="s">
        <v>738</v>
      </c>
      <c r="K225" s="23">
        <v>750</v>
      </c>
      <c r="L225" s="22" t="s">
        <v>164</v>
      </c>
      <c r="M225" s="24">
        <f>K225*VLOOKUP(L225,Kurzy!$A$2:$B$10,2,FALSE)</f>
        <v>750</v>
      </c>
      <c r="N225" s="25" t="s">
        <v>1692</v>
      </c>
      <c r="O225" s="18" t="s">
        <v>51</v>
      </c>
      <c r="P225" s="19"/>
      <c r="Q225" s="19" t="s">
        <v>9591</v>
      </c>
      <c r="R225" s="19" t="s">
        <v>9632</v>
      </c>
    </row>
    <row r="226" spans="1:18" ht="25.5" x14ac:dyDescent="0.2">
      <c r="A226" s="17" t="s">
        <v>32</v>
      </c>
      <c r="B226" s="18" t="s">
        <v>1774</v>
      </c>
      <c r="C226" s="19" t="s">
        <v>1775</v>
      </c>
      <c r="D226" s="19" t="s">
        <v>1163</v>
      </c>
      <c r="E226" s="19"/>
      <c r="F226" s="19" t="s">
        <v>1776</v>
      </c>
      <c r="G226" s="19">
        <v>36322300</v>
      </c>
      <c r="H226" s="20">
        <v>41718</v>
      </c>
      <c r="I226" s="21" t="s">
        <v>738</v>
      </c>
      <c r="J226" s="21" t="s">
        <v>738</v>
      </c>
      <c r="K226" s="23">
        <v>600</v>
      </c>
      <c r="L226" s="22" t="s">
        <v>164</v>
      </c>
      <c r="M226" s="24">
        <f>K226*VLOOKUP(L226,Kurzy!$A$2:$B$10,2,FALSE)</f>
        <v>600</v>
      </c>
      <c r="N226" s="25" t="s">
        <v>1777</v>
      </c>
      <c r="O226" s="18" t="s">
        <v>51</v>
      </c>
      <c r="P226" s="19"/>
      <c r="Q226" s="19" t="s">
        <v>9613</v>
      </c>
      <c r="R226" s="19"/>
    </row>
    <row r="227" spans="1:18" ht="38.25" hidden="1" x14ac:dyDescent="0.2">
      <c r="A227" s="17" t="s">
        <v>32</v>
      </c>
      <c r="B227" s="18" t="s">
        <v>1693</v>
      </c>
      <c r="C227" s="19" t="s">
        <v>1778</v>
      </c>
      <c r="D227" s="19" t="s">
        <v>1163</v>
      </c>
      <c r="E227" s="19"/>
      <c r="F227" s="19" t="s">
        <v>1731</v>
      </c>
      <c r="G227" s="19">
        <v>35872209</v>
      </c>
      <c r="H227" s="20">
        <v>41726</v>
      </c>
      <c r="I227" s="21" t="s">
        <v>738</v>
      </c>
      <c r="J227" s="21" t="s">
        <v>738</v>
      </c>
      <c r="K227" s="23">
        <v>210</v>
      </c>
      <c r="L227" s="22" t="s">
        <v>164</v>
      </c>
      <c r="M227" s="24">
        <f>K227*VLOOKUP(L227,Kurzy!$A$2:$B$10,2,FALSE)</f>
        <v>210</v>
      </c>
      <c r="N227" s="25" t="s">
        <v>1692</v>
      </c>
      <c r="O227" s="18" t="s">
        <v>51</v>
      </c>
      <c r="P227" s="19"/>
      <c r="Q227" s="19" t="s">
        <v>9591</v>
      </c>
      <c r="R227" s="19" t="s">
        <v>9632</v>
      </c>
    </row>
    <row r="228" spans="1:18" ht="38.25" hidden="1" x14ac:dyDescent="0.2">
      <c r="A228" s="17" t="s">
        <v>32</v>
      </c>
      <c r="B228" s="18" t="s">
        <v>1779</v>
      </c>
      <c r="C228" s="19" t="s">
        <v>1780</v>
      </c>
      <c r="D228" s="19" t="s">
        <v>1163</v>
      </c>
      <c r="E228" s="19"/>
      <c r="F228" s="19" t="s">
        <v>1781</v>
      </c>
      <c r="G228" s="19"/>
      <c r="H228" s="20">
        <v>41717</v>
      </c>
      <c r="I228" s="21" t="s">
        <v>738</v>
      </c>
      <c r="J228" s="21" t="s">
        <v>738</v>
      </c>
      <c r="K228" s="23">
        <v>333</v>
      </c>
      <c r="L228" s="22" t="s">
        <v>164</v>
      </c>
      <c r="M228" s="24">
        <f>K228*VLOOKUP(L228,Kurzy!$A$2:$B$10,2,FALSE)</f>
        <v>333</v>
      </c>
      <c r="N228" s="25" t="s">
        <v>1782</v>
      </c>
      <c r="O228" s="18" t="s">
        <v>51</v>
      </c>
      <c r="P228" s="19"/>
      <c r="Q228" s="19" t="s">
        <v>9591</v>
      </c>
      <c r="R228" s="19" t="s">
        <v>9632</v>
      </c>
    </row>
    <row r="229" spans="1:18" ht="38.25" hidden="1" x14ac:dyDescent="0.2">
      <c r="A229" s="17" t="s">
        <v>32</v>
      </c>
      <c r="B229" s="18" t="s">
        <v>1693</v>
      </c>
      <c r="C229" s="19" t="s">
        <v>1783</v>
      </c>
      <c r="D229" s="19" t="s">
        <v>1163</v>
      </c>
      <c r="E229" s="19"/>
      <c r="F229" s="19" t="s">
        <v>1784</v>
      </c>
      <c r="G229" s="19">
        <v>36234052</v>
      </c>
      <c r="H229" s="20">
        <v>41729</v>
      </c>
      <c r="I229" s="21" t="s">
        <v>738</v>
      </c>
      <c r="J229" s="21" t="s">
        <v>738</v>
      </c>
      <c r="K229" s="23">
        <v>350</v>
      </c>
      <c r="L229" s="22" t="s">
        <v>164</v>
      </c>
      <c r="M229" s="24">
        <f>K229*VLOOKUP(L229,Kurzy!$A$2:$B$10,2,FALSE)</f>
        <v>350</v>
      </c>
      <c r="N229" s="25" t="s">
        <v>1692</v>
      </c>
      <c r="O229" s="18" t="s">
        <v>51</v>
      </c>
      <c r="P229" s="19"/>
      <c r="Q229" s="19" t="s">
        <v>9591</v>
      </c>
      <c r="R229" s="19" t="s">
        <v>9632</v>
      </c>
    </row>
    <row r="230" spans="1:18" ht="25.5" hidden="1" x14ac:dyDescent="0.2">
      <c r="A230" s="17" t="s">
        <v>32</v>
      </c>
      <c r="B230" s="18" t="s">
        <v>1785</v>
      </c>
      <c r="C230" s="19" t="s">
        <v>1786</v>
      </c>
      <c r="D230" s="19" t="s">
        <v>1163</v>
      </c>
      <c r="E230" s="19"/>
      <c r="F230" s="19" t="s">
        <v>32</v>
      </c>
      <c r="G230" s="19">
        <v>397687</v>
      </c>
      <c r="H230" s="20">
        <v>41704</v>
      </c>
      <c r="I230" s="21" t="s">
        <v>738</v>
      </c>
      <c r="J230" s="21" t="s">
        <v>738</v>
      </c>
      <c r="K230" s="23">
        <v>1587</v>
      </c>
      <c r="L230" s="22" t="s">
        <v>164</v>
      </c>
      <c r="M230" s="24">
        <f>K230*VLOOKUP(L230,Kurzy!$A$2:$B$10,2,FALSE)</f>
        <v>1587</v>
      </c>
      <c r="N230" s="25" t="s">
        <v>1787</v>
      </c>
      <c r="O230" s="18" t="s">
        <v>51</v>
      </c>
      <c r="P230" s="19"/>
      <c r="Q230" s="19" t="s">
        <v>9591</v>
      </c>
      <c r="R230" s="19" t="s">
        <v>9631</v>
      </c>
    </row>
    <row r="231" spans="1:18" ht="38.25" hidden="1" x14ac:dyDescent="0.2">
      <c r="A231" s="17" t="s">
        <v>32</v>
      </c>
      <c r="B231" s="18" t="s">
        <v>1693</v>
      </c>
      <c r="C231" s="19" t="s">
        <v>1788</v>
      </c>
      <c r="D231" s="19" t="s">
        <v>1163</v>
      </c>
      <c r="E231" s="19"/>
      <c r="F231" s="19" t="s">
        <v>1713</v>
      </c>
      <c r="G231" s="19" t="s">
        <v>1789</v>
      </c>
      <c r="H231" s="20">
        <v>41743</v>
      </c>
      <c r="I231" s="21" t="s">
        <v>738</v>
      </c>
      <c r="J231" s="21" t="s">
        <v>738</v>
      </c>
      <c r="K231" s="23">
        <v>6161</v>
      </c>
      <c r="L231" s="22" t="s">
        <v>164</v>
      </c>
      <c r="M231" s="24">
        <f>K231*VLOOKUP(L231,Kurzy!$A$2:$B$10,2,FALSE)</f>
        <v>6161</v>
      </c>
      <c r="N231" s="25" t="s">
        <v>1692</v>
      </c>
      <c r="O231" s="18" t="s">
        <v>51</v>
      </c>
      <c r="P231" s="19"/>
      <c r="Q231" s="19" t="s">
        <v>9591</v>
      </c>
      <c r="R231" s="19" t="s">
        <v>9632</v>
      </c>
    </row>
    <row r="232" spans="1:18" ht="38.25" hidden="1" x14ac:dyDescent="0.2">
      <c r="A232" s="17" t="s">
        <v>32</v>
      </c>
      <c r="B232" s="18" t="s">
        <v>1790</v>
      </c>
      <c r="C232" s="19" t="s">
        <v>1791</v>
      </c>
      <c r="D232" s="19" t="s">
        <v>1163</v>
      </c>
      <c r="E232" s="19"/>
      <c r="F232" s="19" t="s">
        <v>1792</v>
      </c>
      <c r="G232" s="19">
        <v>35895772</v>
      </c>
      <c r="H232" s="20">
        <v>41725</v>
      </c>
      <c r="I232" s="21" t="s">
        <v>738</v>
      </c>
      <c r="J232" s="21" t="s">
        <v>738</v>
      </c>
      <c r="K232" s="23">
        <v>292</v>
      </c>
      <c r="L232" s="22" t="s">
        <v>164</v>
      </c>
      <c r="M232" s="24">
        <f>K232*VLOOKUP(L232,Kurzy!$A$2:$B$10,2,FALSE)</f>
        <v>292</v>
      </c>
      <c r="N232" s="25" t="s">
        <v>1793</v>
      </c>
      <c r="O232" s="18" t="s">
        <v>51</v>
      </c>
      <c r="P232" s="19"/>
      <c r="Q232" s="19" t="s">
        <v>9591</v>
      </c>
      <c r="R232" s="19" t="s">
        <v>9632</v>
      </c>
    </row>
    <row r="233" spans="1:18" ht="25.5" hidden="1" x14ac:dyDescent="0.2">
      <c r="A233" s="17" t="s">
        <v>32</v>
      </c>
      <c r="B233" s="18" t="s">
        <v>1794</v>
      </c>
      <c r="C233" s="19" t="s">
        <v>1795</v>
      </c>
      <c r="D233" s="19" t="s">
        <v>1163</v>
      </c>
      <c r="E233" s="19"/>
      <c r="F233" s="19" t="s">
        <v>1796</v>
      </c>
      <c r="G233" s="19" t="s">
        <v>1797</v>
      </c>
      <c r="H233" s="20">
        <v>41712</v>
      </c>
      <c r="I233" s="21" t="s">
        <v>738</v>
      </c>
      <c r="J233" s="21" t="s">
        <v>738</v>
      </c>
      <c r="K233" s="23">
        <v>2000</v>
      </c>
      <c r="L233" s="22" t="s">
        <v>164</v>
      </c>
      <c r="M233" s="24">
        <f>K233*VLOOKUP(L233,Kurzy!$A$2:$B$10,2,FALSE)</f>
        <v>2000</v>
      </c>
      <c r="N233" s="25" t="s">
        <v>1798</v>
      </c>
      <c r="O233" s="18" t="s">
        <v>51</v>
      </c>
      <c r="P233" s="19"/>
      <c r="Q233" s="19" t="s">
        <v>9591</v>
      </c>
      <c r="R233" s="19" t="s">
        <v>9603</v>
      </c>
    </row>
    <row r="234" spans="1:18" ht="25.5" x14ac:dyDescent="0.2">
      <c r="A234" s="17" t="s">
        <v>32</v>
      </c>
      <c r="B234" s="18" t="s">
        <v>1799</v>
      </c>
      <c r="C234" s="19" t="s">
        <v>1800</v>
      </c>
      <c r="D234" s="19" t="s">
        <v>1163</v>
      </c>
      <c r="E234" s="19"/>
      <c r="F234" s="19" t="s">
        <v>1746</v>
      </c>
      <c r="G234" s="19">
        <v>34103236</v>
      </c>
      <c r="H234" s="20">
        <v>41739</v>
      </c>
      <c r="I234" s="21" t="s">
        <v>738</v>
      </c>
      <c r="J234" s="21" t="s">
        <v>738</v>
      </c>
      <c r="K234" s="23">
        <v>970</v>
      </c>
      <c r="L234" s="22" t="s">
        <v>164</v>
      </c>
      <c r="M234" s="24">
        <f>K234*VLOOKUP(L234,Kurzy!$A$2:$B$10,2,FALSE)</f>
        <v>970</v>
      </c>
      <c r="N234" s="25" t="s">
        <v>1747</v>
      </c>
      <c r="O234" s="18" t="s">
        <v>51</v>
      </c>
      <c r="P234" s="19"/>
      <c r="Q234" s="19" t="s">
        <v>9613</v>
      </c>
      <c r="R234" s="19"/>
    </row>
    <row r="235" spans="1:18" ht="25.5" hidden="1" x14ac:dyDescent="0.2">
      <c r="A235" s="17" t="s">
        <v>32</v>
      </c>
      <c r="B235" s="18" t="s">
        <v>1801</v>
      </c>
      <c r="C235" s="19" t="s">
        <v>1802</v>
      </c>
      <c r="D235" s="19" t="s">
        <v>1163</v>
      </c>
      <c r="E235" s="19"/>
      <c r="F235" s="19" t="s">
        <v>1803</v>
      </c>
      <c r="G235" s="19">
        <v>36033421</v>
      </c>
      <c r="H235" s="20">
        <v>41743</v>
      </c>
      <c r="I235" s="21" t="s">
        <v>738</v>
      </c>
      <c r="J235" s="21" t="s">
        <v>738</v>
      </c>
      <c r="K235" s="23">
        <v>550</v>
      </c>
      <c r="L235" s="22" t="s">
        <v>164</v>
      </c>
      <c r="M235" s="24">
        <f>K235*VLOOKUP(L235,Kurzy!$A$2:$B$10,2,FALSE)</f>
        <v>550</v>
      </c>
      <c r="N235" s="25" t="s">
        <v>1804</v>
      </c>
      <c r="O235" s="18" t="s">
        <v>51</v>
      </c>
      <c r="P235" s="19"/>
      <c r="Q235" s="19" t="s">
        <v>9591</v>
      </c>
      <c r="R235" s="19" t="s">
        <v>9631</v>
      </c>
    </row>
    <row r="236" spans="1:18" ht="25.5" hidden="1" x14ac:dyDescent="0.2">
      <c r="A236" s="17" t="s">
        <v>32</v>
      </c>
      <c r="B236" s="18" t="s">
        <v>1805</v>
      </c>
      <c r="C236" s="19" t="s">
        <v>1806</v>
      </c>
      <c r="D236" s="19" t="s">
        <v>1163</v>
      </c>
      <c r="E236" s="19"/>
      <c r="F236" s="19" t="s">
        <v>1784</v>
      </c>
      <c r="G236" s="19">
        <v>36234052</v>
      </c>
      <c r="H236" s="20">
        <v>41743</v>
      </c>
      <c r="I236" s="21" t="s">
        <v>738</v>
      </c>
      <c r="J236" s="21" t="s">
        <v>738</v>
      </c>
      <c r="K236" s="23">
        <v>300</v>
      </c>
      <c r="L236" s="22" t="s">
        <v>164</v>
      </c>
      <c r="M236" s="24">
        <f>K236*VLOOKUP(L236,Kurzy!$A$2:$B$10,2,FALSE)</f>
        <v>300</v>
      </c>
      <c r="N236" s="25" t="s">
        <v>1807</v>
      </c>
      <c r="O236" s="18" t="s">
        <v>51</v>
      </c>
      <c r="P236" s="19"/>
      <c r="Q236" s="19" t="s">
        <v>9591</v>
      </c>
      <c r="R236" s="19" t="s">
        <v>9603</v>
      </c>
    </row>
    <row r="237" spans="1:18" ht="25.5" x14ac:dyDescent="0.2">
      <c r="A237" s="17" t="s">
        <v>32</v>
      </c>
      <c r="B237" s="18" t="s">
        <v>1696</v>
      </c>
      <c r="C237" s="19" t="s">
        <v>1808</v>
      </c>
      <c r="D237" s="19" t="s">
        <v>1163</v>
      </c>
      <c r="E237" s="19"/>
      <c r="F237" s="19" t="s">
        <v>1740</v>
      </c>
      <c r="G237" s="19">
        <v>36533947</v>
      </c>
      <c r="H237" s="20" t="s">
        <v>1809</v>
      </c>
      <c r="I237" s="21" t="s">
        <v>738</v>
      </c>
      <c r="J237" s="21" t="s">
        <v>738</v>
      </c>
      <c r="K237" s="23">
        <v>200</v>
      </c>
      <c r="L237" s="22" t="s">
        <v>164</v>
      </c>
      <c r="M237" s="24">
        <f>K237*VLOOKUP(L237,Kurzy!$A$2:$B$10,2,FALSE)</f>
        <v>200</v>
      </c>
      <c r="N237" s="25" t="s">
        <v>1699</v>
      </c>
      <c r="O237" s="18" t="s">
        <v>51</v>
      </c>
      <c r="P237" s="19"/>
      <c r="Q237" s="19" t="s">
        <v>9613</v>
      </c>
      <c r="R237" s="19"/>
    </row>
    <row r="238" spans="1:18" ht="25.5" hidden="1" x14ac:dyDescent="0.2">
      <c r="A238" s="17" t="s">
        <v>32</v>
      </c>
      <c r="B238" s="18" t="s">
        <v>1810</v>
      </c>
      <c r="C238" s="19" t="s">
        <v>1811</v>
      </c>
      <c r="D238" s="19" t="s">
        <v>1163</v>
      </c>
      <c r="E238" s="19"/>
      <c r="F238" s="19" t="s">
        <v>1812</v>
      </c>
      <c r="G238" s="19">
        <v>36565911</v>
      </c>
      <c r="H238" s="20">
        <v>41750</v>
      </c>
      <c r="I238" s="21" t="s">
        <v>738</v>
      </c>
      <c r="J238" s="21" t="s">
        <v>738</v>
      </c>
      <c r="K238" s="23">
        <v>1570</v>
      </c>
      <c r="L238" s="22" t="s">
        <v>164</v>
      </c>
      <c r="M238" s="24">
        <f>K238*VLOOKUP(L238,Kurzy!$A$2:$B$10,2,FALSE)</f>
        <v>1570</v>
      </c>
      <c r="N238" s="25" t="s">
        <v>1813</v>
      </c>
      <c r="O238" s="18" t="s">
        <v>51</v>
      </c>
      <c r="P238" s="19"/>
      <c r="Q238" s="19" t="s">
        <v>9591</v>
      </c>
      <c r="R238" s="19" t="s">
        <v>9603</v>
      </c>
    </row>
    <row r="239" spans="1:18" ht="38.25" hidden="1" x14ac:dyDescent="0.2">
      <c r="A239" s="17" t="s">
        <v>32</v>
      </c>
      <c r="B239" s="18" t="s">
        <v>1814</v>
      </c>
      <c r="C239" s="19" t="s">
        <v>1815</v>
      </c>
      <c r="D239" s="19" t="s">
        <v>1163</v>
      </c>
      <c r="E239" s="19"/>
      <c r="F239" s="19" t="s">
        <v>1731</v>
      </c>
      <c r="G239" s="19">
        <v>35872209</v>
      </c>
      <c r="H239" s="20">
        <v>41758</v>
      </c>
      <c r="I239" s="21" t="s">
        <v>738</v>
      </c>
      <c r="J239" s="21" t="s">
        <v>738</v>
      </c>
      <c r="K239" s="23">
        <v>1000</v>
      </c>
      <c r="L239" s="22" t="s">
        <v>164</v>
      </c>
      <c r="M239" s="24">
        <f>K239*VLOOKUP(L239,Kurzy!$A$2:$B$10,2,FALSE)</f>
        <v>1000</v>
      </c>
      <c r="N239" s="25" t="s">
        <v>1692</v>
      </c>
      <c r="O239" s="18" t="s">
        <v>51</v>
      </c>
      <c r="P239" s="19"/>
      <c r="Q239" s="19" t="s">
        <v>9591</v>
      </c>
      <c r="R239" s="19" t="s">
        <v>9632</v>
      </c>
    </row>
    <row r="240" spans="1:18" ht="25.5" hidden="1" x14ac:dyDescent="0.2">
      <c r="A240" s="17" t="s">
        <v>32</v>
      </c>
      <c r="B240" s="18" t="s">
        <v>1816</v>
      </c>
      <c r="C240" s="19" t="s">
        <v>1817</v>
      </c>
      <c r="D240" s="19" t="s">
        <v>1163</v>
      </c>
      <c r="E240" s="19"/>
      <c r="F240" s="19" t="s">
        <v>1818</v>
      </c>
      <c r="G240" s="19">
        <v>31643019</v>
      </c>
      <c r="H240" s="20">
        <v>41753</v>
      </c>
      <c r="I240" s="21" t="s">
        <v>738</v>
      </c>
      <c r="J240" s="21" t="s">
        <v>738</v>
      </c>
      <c r="K240" s="23">
        <v>200</v>
      </c>
      <c r="L240" s="22" t="s">
        <v>164</v>
      </c>
      <c r="M240" s="24">
        <f>K240*VLOOKUP(L240,Kurzy!$A$2:$B$10,2,FALSE)</f>
        <v>200</v>
      </c>
      <c r="N240" s="25" t="s">
        <v>1819</v>
      </c>
      <c r="O240" s="18" t="s">
        <v>51</v>
      </c>
      <c r="P240" s="19"/>
      <c r="Q240" s="19" t="s">
        <v>9591</v>
      </c>
      <c r="R240" s="19" t="s">
        <v>9603</v>
      </c>
    </row>
    <row r="241" spans="1:18" ht="38.25" hidden="1" x14ac:dyDescent="0.2">
      <c r="A241" s="17" t="s">
        <v>32</v>
      </c>
      <c r="B241" s="18" t="s">
        <v>1693</v>
      </c>
      <c r="C241" s="19" t="s">
        <v>1820</v>
      </c>
      <c r="D241" s="19" t="s">
        <v>1163</v>
      </c>
      <c r="E241" s="19"/>
      <c r="F241" s="19" t="s">
        <v>1713</v>
      </c>
      <c r="G241" s="19" t="s">
        <v>1714</v>
      </c>
      <c r="H241" s="20">
        <v>41761</v>
      </c>
      <c r="I241" s="21" t="s">
        <v>738</v>
      </c>
      <c r="J241" s="21" t="s">
        <v>738</v>
      </c>
      <c r="K241" s="23">
        <v>4413</v>
      </c>
      <c r="L241" s="22" t="s">
        <v>164</v>
      </c>
      <c r="M241" s="24">
        <f>K241*VLOOKUP(L241,Kurzy!$A$2:$B$10,2,FALSE)</f>
        <v>4413</v>
      </c>
      <c r="N241" s="25" t="s">
        <v>1692</v>
      </c>
      <c r="O241" s="18" t="s">
        <v>51</v>
      </c>
      <c r="P241" s="19"/>
      <c r="Q241" s="19" t="s">
        <v>9591</v>
      </c>
      <c r="R241" s="19" t="s">
        <v>9632</v>
      </c>
    </row>
    <row r="242" spans="1:18" ht="25.5" hidden="1" x14ac:dyDescent="0.2">
      <c r="A242" s="17" t="s">
        <v>32</v>
      </c>
      <c r="B242" s="18" t="s">
        <v>1821</v>
      </c>
      <c r="C242" s="19" t="s">
        <v>1822</v>
      </c>
      <c r="D242" s="19" t="s">
        <v>1163</v>
      </c>
      <c r="E242" s="19"/>
      <c r="F242" s="19" t="s">
        <v>1823</v>
      </c>
      <c r="G242" s="19">
        <v>44046022</v>
      </c>
      <c r="H242" s="20">
        <v>41745</v>
      </c>
      <c r="I242" s="21" t="s">
        <v>738</v>
      </c>
      <c r="J242" s="21" t="s">
        <v>738</v>
      </c>
      <c r="K242" s="23">
        <v>1000</v>
      </c>
      <c r="L242" s="22" t="s">
        <v>164</v>
      </c>
      <c r="M242" s="24">
        <f>K242*VLOOKUP(L242,Kurzy!$A$2:$B$10,2,FALSE)</f>
        <v>1000</v>
      </c>
      <c r="N242" s="25" t="s">
        <v>1824</v>
      </c>
      <c r="O242" s="18" t="s">
        <v>51</v>
      </c>
      <c r="P242" s="19"/>
      <c r="Q242" s="19" t="s">
        <v>9591</v>
      </c>
      <c r="R242" s="19" t="s">
        <v>9603</v>
      </c>
    </row>
    <row r="243" spans="1:18" ht="25.5" x14ac:dyDescent="0.2">
      <c r="A243" s="17" t="s">
        <v>32</v>
      </c>
      <c r="B243" s="18" t="s">
        <v>1825</v>
      </c>
      <c r="C243" s="19" t="s">
        <v>1826</v>
      </c>
      <c r="D243" s="19" t="s">
        <v>1163</v>
      </c>
      <c r="E243" s="19"/>
      <c r="F243" s="19" t="s">
        <v>1827</v>
      </c>
      <c r="G243" s="19">
        <v>36331163</v>
      </c>
      <c r="H243" s="20">
        <v>41766</v>
      </c>
      <c r="I243" s="21" t="s">
        <v>738</v>
      </c>
      <c r="J243" s="21" t="s">
        <v>738</v>
      </c>
      <c r="K243" s="23">
        <v>450</v>
      </c>
      <c r="L243" s="22" t="s">
        <v>164</v>
      </c>
      <c r="M243" s="24">
        <f>K243*VLOOKUP(L243,Kurzy!$A$2:$B$10,2,FALSE)</f>
        <v>450</v>
      </c>
      <c r="N243" s="25" t="s">
        <v>1828</v>
      </c>
      <c r="O243" s="18" t="s">
        <v>51</v>
      </c>
      <c r="P243" s="19"/>
      <c r="Q243" s="19" t="s">
        <v>9613</v>
      </c>
      <c r="R243" s="19"/>
    </row>
    <row r="244" spans="1:18" ht="25.5" hidden="1" x14ac:dyDescent="0.2">
      <c r="A244" s="17" t="s">
        <v>32</v>
      </c>
      <c r="B244" s="18" t="s">
        <v>1741</v>
      </c>
      <c r="C244" s="19" t="s">
        <v>1829</v>
      </c>
      <c r="D244" s="19" t="s">
        <v>1163</v>
      </c>
      <c r="E244" s="19"/>
      <c r="F244" s="19" t="s">
        <v>1751</v>
      </c>
      <c r="G244" s="19">
        <v>47236701</v>
      </c>
      <c r="H244" s="20">
        <v>41746</v>
      </c>
      <c r="I244" s="21" t="s">
        <v>738</v>
      </c>
      <c r="J244" s="21" t="s">
        <v>738</v>
      </c>
      <c r="K244" s="23">
        <v>42590</v>
      </c>
      <c r="L244" s="22" t="s">
        <v>164</v>
      </c>
      <c r="M244" s="24">
        <f>K244*VLOOKUP(L244,Kurzy!$A$2:$B$10,2,FALSE)</f>
        <v>42590</v>
      </c>
      <c r="N244" s="25" t="s">
        <v>1830</v>
      </c>
      <c r="O244" s="18" t="s">
        <v>51</v>
      </c>
      <c r="P244" s="19"/>
      <c r="Q244" s="19" t="s">
        <v>9591</v>
      </c>
      <c r="R244" s="19" t="s">
        <v>9603</v>
      </c>
    </row>
    <row r="245" spans="1:18" ht="25.5" hidden="1" x14ac:dyDescent="0.2">
      <c r="A245" s="17" t="s">
        <v>32</v>
      </c>
      <c r="B245" s="18" t="s">
        <v>1831</v>
      </c>
      <c r="C245" s="19" t="s">
        <v>1832</v>
      </c>
      <c r="D245" s="19" t="s">
        <v>1163</v>
      </c>
      <c r="E245" s="19"/>
      <c r="F245" s="19" t="s">
        <v>1751</v>
      </c>
      <c r="G245" s="19">
        <v>47236761</v>
      </c>
      <c r="H245" s="20">
        <v>41757</v>
      </c>
      <c r="I245" s="21" t="s">
        <v>738</v>
      </c>
      <c r="J245" s="21" t="s">
        <v>738</v>
      </c>
      <c r="K245" s="23">
        <v>400</v>
      </c>
      <c r="L245" s="22" t="s">
        <v>164</v>
      </c>
      <c r="M245" s="24">
        <f>K245*VLOOKUP(L245,Kurzy!$A$2:$B$10,2,FALSE)</f>
        <v>400</v>
      </c>
      <c r="N245" s="25" t="s">
        <v>1752</v>
      </c>
      <c r="O245" s="18" t="s">
        <v>51</v>
      </c>
      <c r="P245" s="19"/>
      <c r="Q245" s="19" t="s">
        <v>9591</v>
      </c>
      <c r="R245" s="19" t="s">
        <v>9631</v>
      </c>
    </row>
    <row r="246" spans="1:18" ht="25.5" hidden="1" x14ac:dyDescent="0.2">
      <c r="A246" s="17" t="s">
        <v>32</v>
      </c>
      <c r="B246" s="18" t="s">
        <v>1831</v>
      </c>
      <c r="C246" s="19" t="s">
        <v>1833</v>
      </c>
      <c r="D246" s="19" t="s">
        <v>1163</v>
      </c>
      <c r="E246" s="19"/>
      <c r="F246" s="19" t="s">
        <v>1834</v>
      </c>
      <c r="G246" s="19">
        <v>43774946</v>
      </c>
      <c r="H246" s="20">
        <v>41757</v>
      </c>
      <c r="I246" s="21" t="s">
        <v>738</v>
      </c>
      <c r="J246" s="21" t="s">
        <v>738</v>
      </c>
      <c r="K246" s="23">
        <v>400</v>
      </c>
      <c r="L246" s="22" t="s">
        <v>164</v>
      </c>
      <c r="M246" s="24">
        <f>K246*VLOOKUP(L246,Kurzy!$A$2:$B$10,2,FALSE)</f>
        <v>400</v>
      </c>
      <c r="N246" s="25" t="s">
        <v>1752</v>
      </c>
      <c r="O246" s="18" t="s">
        <v>51</v>
      </c>
      <c r="P246" s="19"/>
      <c r="Q246" s="19" t="s">
        <v>9591</v>
      </c>
      <c r="R246" s="19" t="s">
        <v>9631</v>
      </c>
    </row>
    <row r="247" spans="1:18" ht="25.5" hidden="1" x14ac:dyDescent="0.2">
      <c r="A247" s="17" t="s">
        <v>32</v>
      </c>
      <c r="B247" s="18" t="s">
        <v>1835</v>
      </c>
      <c r="C247" s="19" t="s">
        <v>1836</v>
      </c>
      <c r="D247" s="19" t="s">
        <v>1163</v>
      </c>
      <c r="E247" s="19"/>
      <c r="F247" s="19" t="s">
        <v>1837</v>
      </c>
      <c r="G247" s="19">
        <v>36638927</v>
      </c>
      <c r="H247" s="20">
        <v>41774</v>
      </c>
      <c r="I247" s="21" t="s">
        <v>738</v>
      </c>
      <c r="J247" s="21" t="s">
        <v>738</v>
      </c>
      <c r="K247" s="23">
        <v>250</v>
      </c>
      <c r="L247" s="22" t="s">
        <v>164</v>
      </c>
      <c r="M247" s="24">
        <f>K247*VLOOKUP(L247,Kurzy!$A$2:$B$10,2,FALSE)</f>
        <v>250</v>
      </c>
      <c r="N247" s="25" t="s">
        <v>1692</v>
      </c>
      <c r="O247" s="18" t="s">
        <v>51</v>
      </c>
      <c r="P247" s="19"/>
      <c r="Q247" s="19" t="s">
        <v>9591</v>
      </c>
      <c r="R247" s="19" t="s">
        <v>9603</v>
      </c>
    </row>
    <row r="248" spans="1:18" ht="38.25" hidden="1" x14ac:dyDescent="0.2">
      <c r="A248" s="17" t="s">
        <v>32</v>
      </c>
      <c r="B248" s="18" t="s">
        <v>1693</v>
      </c>
      <c r="C248" s="19" t="s">
        <v>1838</v>
      </c>
      <c r="D248" s="19" t="s">
        <v>1163</v>
      </c>
      <c r="E248" s="19"/>
      <c r="F248" s="19" t="s">
        <v>1713</v>
      </c>
      <c r="G248" s="19" t="s">
        <v>1714</v>
      </c>
      <c r="H248" s="20">
        <v>41778</v>
      </c>
      <c r="I248" s="21" t="s">
        <v>738</v>
      </c>
      <c r="J248" s="21" t="s">
        <v>738</v>
      </c>
      <c r="K248" s="23">
        <v>6117</v>
      </c>
      <c r="L248" s="22" t="s">
        <v>164</v>
      </c>
      <c r="M248" s="24">
        <f>K248*VLOOKUP(L248,Kurzy!$A$2:$B$10,2,FALSE)</f>
        <v>6117</v>
      </c>
      <c r="N248" s="25" t="s">
        <v>1692</v>
      </c>
      <c r="O248" s="18" t="s">
        <v>51</v>
      </c>
      <c r="P248" s="19"/>
      <c r="Q248" s="19" t="s">
        <v>9591</v>
      </c>
      <c r="R248" s="19" t="s">
        <v>9632</v>
      </c>
    </row>
    <row r="249" spans="1:18" ht="38.25" hidden="1" x14ac:dyDescent="0.2">
      <c r="A249" s="17" t="s">
        <v>32</v>
      </c>
      <c r="B249" s="18" t="s">
        <v>1839</v>
      </c>
      <c r="C249" s="19" t="s">
        <v>1840</v>
      </c>
      <c r="D249" s="19" t="s">
        <v>1163</v>
      </c>
      <c r="E249" s="19"/>
      <c r="F249" s="19" t="s">
        <v>1727</v>
      </c>
      <c r="G249" s="19">
        <v>36282332</v>
      </c>
      <c r="H249" s="20">
        <v>41774</v>
      </c>
      <c r="I249" s="21" t="s">
        <v>738</v>
      </c>
      <c r="J249" s="21" t="s">
        <v>738</v>
      </c>
      <c r="K249" s="23">
        <v>265</v>
      </c>
      <c r="L249" s="22" t="s">
        <v>164</v>
      </c>
      <c r="M249" s="24">
        <f>K249*VLOOKUP(L249,Kurzy!$A$2:$B$10,2,FALSE)</f>
        <v>265</v>
      </c>
      <c r="N249" s="25" t="s">
        <v>1728</v>
      </c>
      <c r="O249" s="18" t="s">
        <v>51</v>
      </c>
      <c r="P249" s="19"/>
      <c r="Q249" s="19" t="s">
        <v>9591</v>
      </c>
      <c r="R249" s="19" t="s">
        <v>9632</v>
      </c>
    </row>
    <row r="250" spans="1:18" ht="38.25" hidden="1" x14ac:dyDescent="0.2">
      <c r="A250" s="17" t="s">
        <v>32</v>
      </c>
      <c r="B250" s="18" t="s">
        <v>1841</v>
      </c>
      <c r="C250" s="19" t="s">
        <v>1842</v>
      </c>
      <c r="D250" s="19" t="s">
        <v>1163</v>
      </c>
      <c r="E250" s="19"/>
      <c r="F250" s="19" t="s">
        <v>1843</v>
      </c>
      <c r="G250" s="19">
        <v>36707341</v>
      </c>
      <c r="H250" s="20">
        <v>41775</v>
      </c>
      <c r="I250" s="21" t="s">
        <v>738</v>
      </c>
      <c r="J250" s="21" t="s">
        <v>738</v>
      </c>
      <c r="K250" s="23">
        <v>130</v>
      </c>
      <c r="L250" s="22" t="s">
        <v>164</v>
      </c>
      <c r="M250" s="24">
        <f>K250*VLOOKUP(L250,Kurzy!$A$2:$B$10,2,FALSE)</f>
        <v>130</v>
      </c>
      <c r="N250" s="25" t="s">
        <v>1844</v>
      </c>
      <c r="O250" s="18" t="s">
        <v>51</v>
      </c>
      <c r="P250" s="19"/>
      <c r="Q250" s="19" t="s">
        <v>9591</v>
      </c>
      <c r="R250" s="19" t="s">
        <v>9632</v>
      </c>
    </row>
    <row r="251" spans="1:18" ht="38.25" hidden="1" x14ac:dyDescent="0.2">
      <c r="A251" s="17" t="s">
        <v>32</v>
      </c>
      <c r="B251" s="18" t="s">
        <v>1845</v>
      </c>
      <c r="C251" s="19" t="s">
        <v>1846</v>
      </c>
      <c r="D251" s="19" t="s">
        <v>1163</v>
      </c>
      <c r="E251" s="19"/>
      <c r="F251" s="19" t="s">
        <v>1847</v>
      </c>
      <c r="G251" s="19">
        <v>36356107</v>
      </c>
      <c r="H251" s="20">
        <v>41778</v>
      </c>
      <c r="I251" s="21" t="s">
        <v>738</v>
      </c>
      <c r="J251" s="21" t="s">
        <v>738</v>
      </c>
      <c r="K251" s="23">
        <v>615</v>
      </c>
      <c r="L251" s="22" t="s">
        <v>164</v>
      </c>
      <c r="M251" s="24">
        <f>K251*VLOOKUP(L251,Kurzy!$A$2:$B$10,2,FALSE)</f>
        <v>615</v>
      </c>
      <c r="N251" s="25" t="s">
        <v>1848</v>
      </c>
      <c r="O251" s="18" t="s">
        <v>51</v>
      </c>
      <c r="P251" s="19"/>
      <c r="Q251" s="19" t="s">
        <v>9591</v>
      </c>
      <c r="R251" s="19" t="s">
        <v>9632</v>
      </c>
    </row>
    <row r="252" spans="1:18" ht="25.5" hidden="1" x14ac:dyDescent="0.2">
      <c r="A252" s="17" t="s">
        <v>32</v>
      </c>
      <c r="B252" s="18" t="s">
        <v>1849</v>
      </c>
      <c r="C252" s="19" t="s">
        <v>1850</v>
      </c>
      <c r="D252" s="19" t="s">
        <v>1163</v>
      </c>
      <c r="E252" s="19"/>
      <c r="F252" s="19" t="s">
        <v>1784</v>
      </c>
      <c r="G252" s="19">
        <v>36234052</v>
      </c>
      <c r="H252" s="20">
        <v>41782</v>
      </c>
      <c r="I252" s="21" t="s">
        <v>738</v>
      </c>
      <c r="J252" s="21" t="s">
        <v>738</v>
      </c>
      <c r="K252" s="23">
        <v>795</v>
      </c>
      <c r="L252" s="22" t="s">
        <v>164</v>
      </c>
      <c r="M252" s="24">
        <f>K252*VLOOKUP(L252,Kurzy!$A$2:$B$10,2,FALSE)</f>
        <v>795</v>
      </c>
      <c r="N252" s="25" t="s">
        <v>1703</v>
      </c>
      <c r="O252" s="18" t="s">
        <v>51</v>
      </c>
      <c r="P252" s="19"/>
      <c r="Q252" s="19" t="s">
        <v>9591</v>
      </c>
      <c r="R252" s="19" t="s">
        <v>9631</v>
      </c>
    </row>
    <row r="253" spans="1:18" ht="25.5" hidden="1" x14ac:dyDescent="0.2">
      <c r="A253" s="17" t="s">
        <v>32</v>
      </c>
      <c r="B253" s="18" t="s">
        <v>1851</v>
      </c>
      <c r="C253" s="19" t="s">
        <v>1852</v>
      </c>
      <c r="D253" s="19" t="s">
        <v>1163</v>
      </c>
      <c r="E253" s="19"/>
      <c r="F253" s="19" t="s">
        <v>1853</v>
      </c>
      <c r="G253" s="19">
        <v>35829052</v>
      </c>
      <c r="H253" s="20">
        <v>41765</v>
      </c>
      <c r="I253" s="21" t="s">
        <v>738</v>
      </c>
      <c r="J253" s="21" t="s">
        <v>738</v>
      </c>
      <c r="K253" s="23">
        <v>7950</v>
      </c>
      <c r="L253" s="22" t="s">
        <v>164</v>
      </c>
      <c r="M253" s="24">
        <f>K253*VLOOKUP(L253,Kurzy!$A$2:$B$10,2,FALSE)</f>
        <v>7950</v>
      </c>
      <c r="N253" s="25" t="s">
        <v>1854</v>
      </c>
      <c r="O253" s="18" t="s">
        <v>51</v>
      </c>
      <c r="P253" s="19"/>
      <c r="Q253" s="19" t="s">
        <v>9591</v>
      </c>
      <c r="R253" s="19" t="s">
        <v>9631</v>
      </c>
    </row>
    <row r="254" spans="1:18" ht="25.5" hidden="1" x14ac:dyDescent="0.2">
      <c r="A254" s="17" t="s">
        <v>32</v>
      </c>
      <c r="B254" s="18" t="s">
        <v>1855</v>
      </c>
      <c r="C254" s="19" t="s">
        <v>1856</v>
      </c>
      <c r="D254" s="19" t="s">
        <v>1163</v>
      </c>
      <c r="E254" s="19"/>
      <c r="F254" s="19" t="s">
        <v>1857</v>
      </c>
      <c r="G254" s="19">
        <v>36249564</v>
      </c>
      <c r="H254" s="20">
        <v>41795</v>
      </c>
      <c r="I254" s="21" t="s">
        <v>738</v>
      </c>
      <c r="J254" s="21" t="s">
        <v>738</v>
      </c>
      <c r="K254" s="23">
        <v>310</v>
      </c>
      <c r="L254" s="22" t="s">
        <v>164</v>
      </c>
      <c r="M254" s="24">
        <f>K254*VLOOKUP(L254,Kurzy!$A$2:$B$10,2,FALSE)</f>
        <v>310</v>
      </c>
      <c r="N254" s="25" t="s">
        <v>1703</v>
      </c>
      <c r="O254" s="18" t="s">
        <v>51</v>
      </c>
      <c r="P254" s="19"/>
      <c r="Q254" s="19" t="s">
        <v>9591</v>
      </c>
      <c r="R254" s="19" t="s">
        <v>9603</v>
      </c>
    </row>
    <row r="255" spans="1:18" ht="25.5" hidden="1" x14ac:dyDescent="0.2">
      <c r="A255" s="17" t="s">
        <v>32</v>
      </c>
      <c r="B255" s="18" t="s">
        <v>1858</v>
      </c>
      <c r="C255" s="19" t="s">
        <v>1859</v>
      </c>
      <c r="D255" s="19" t="s">
        <v>1163</v>
      </c>
      <c r="E255" s="19"/>
      <c r="F255" s="19" t="s">
        <v>1860</v>
      </c>
      <c r="G255" s="19">
        <v>46808141</v>
      </c>
      <c r="H255" s="20">
        <v>41789</v>
      </c>
      <c r="I255" s="21" t="s">
        <v>738</v>
      </c>
      <c r="J255" s="21" t="s">
        <v>738</v>
      </c>
      <c r="K255" s="23">
        <v>120</v>
      </c>
      <c r="L255" s="22" t="s">
        <v>164</v>
      </c>
      <c r="M255" s="24">
        <f>K255*VLOOKUP(L255,Kurzy!$A$2:$B$10,2,FALSE)</f>
        <v>120</v>
      </c>
      <c r="N255" s="25" t="s">
        <v>1728</v>
      </c>
      <c r="O255" s="18" t="s">
        <v>51</v>
      </c>
      <c r="P255" s="19"/>
      <c r="Q255" s="19" t="s">
        <v>9591</v>
      </c>
      <c r="R255" s="19" t="s">
        <v>9631</v>
      </c>
    </row>
    <row r="256" spans="1:18" ht="25.5" hidden="1" x14ac:dyDescent="0.2">
      <c r="A256" s="17" t="s">
        <v>32</v>
      </c>
      <c r="B256" s="18" t="s">
        <v>1816</v>
      </c>
      <c r="C256" s="19" t="s">
        <v>1861</v>
      </c>
      <c r="D256" s="19" t="s">
        <v>1163</v>
      </c>
      <c r="E256" s="19"/>
      <c r="F256" s="19" t="s">
        <v>1731</v>
      </c>
      <c r="G256" s="19">
        <v>35872209</v>
      </c>
      <c r="H256" s="20">
        <v>41796</v>
      </c>
      <c r="I256" s="21" t="s">
        <v>738</v>
      </c>
      <c r="J256" s="21" t="s">
        <v>738</v>
      </c>
      <c r="K256" s="23">
        <v>400</v>
      </c>
      <c r="L256" s="22" t="s">
        <v>164</v>
      </c>
      <c r="M256" s="24">
        <f>K256*VLOOKUP(L256,Kurzy!$A$2:$B$10,2,FALSE)</f>
        <v>400</v>
      </c>
      <c r="N256" s="25" t="s">
        <v>1692</v>
      </c>
      <c r="O256" s="18" t="s">
        <v>51</v>
      </c>
      <c r="P256" s="19"/>
      <c r="Q256" s="19" t="s">
        <v>9591</v>
      </c>
      <c r="R256" s="19" t="s">
        <v>9603</v>
      </c>
    </row>
    <row r="257" spans="1:18" ht="25.5" hidden="1" x14ac:dyDescent="0.2">
      <c r="A257" s="17" t="s">
        <v>32</v>
      </c>
      <c r="B257" s="18" t="s">
        <v>1862</v>
      </c>
      <c r="C257" s="19" t="s">
        <v>1863</v>
      </c>
      <c r="D257" s="19" t="s">
        <v>1163</v>
      </c>
      <c r="E257" s="19"/>
      <c r="F257" s="19" t="s">
        <v>1864</v>
      </c>
      <c r="G257" s="19">
        <v>35827441</v>
      </c>
      <c r="H257" s="20">
        <v>41802</v>
      </c>
      <c r="I257" s="21" t="s">
        <v>738</v>
      </c>
      <c r="J257" s="21" t="s">
        <v>738</v>
      </c>
      <c r="K257" s="23">
        <v>200</v>
      </c>
      <c r="L257" s="22" t="s">
        <v>164</v>
      </c>
      <c r="M257" s="24">
        <f>K257*VLOOKUP(L257,Kurzy!$A$2:$B$10,2,FALSE)</f>
        <v>200</v>
      </c>
      <c r="N257" s="25" t="s">
        <v>1703</v>
      </c>
      <c r="O257" s="18" t="s">
        <v>51</v>
      </c>
      <c r="P257" s="19"/>
      <c r="Q257" s="19" t="s">
        <v>9591</v>
      </c>
      <c r="R257" s="19" t="s">
        <v>9603</v>
      </c>
    </row>
    <row r="258" spans="1:18" ht="25.5" x14ac:dyDescent="0.2">
      <c r="A258" s="17" t="s">
        <v>32</v>
      </c>
      <c r="B258" s="18" t="s">
        <v>1865</v>
      </c>
      <c r="C258" s="19" t="s">
        <v>1866</v>
      </c>
      <c r="D258" s="19" t="s">
        <v>1163</v>
      </c>
      <c r="E258" s="19"/>
      <c r="F258" s="19" t="s">
        <v>1761</v>
      </c>
      <c r="G258" s="19">
        <v>35810785</v>
      </c>
      <c r="H258" s="20">
        <v>41800</v>
      </c>
      <c r="I258" s="21" t="s">
        <v>738</v>
      </c>
      <c r="J258" s="21" t="s">
        <v>738</v>
      </c>
      <c r="K258" s="23">
        <v>1104</v>
      </c>
      <c r="L258" s="22" t="s">
        <v>164</v>
      </c>
      <c r="M258" s="24">
        <f>K258*VLOOKUP(L258,Kurzy!$A$2:$B$10,2,FALSE)</f>
        <v>1104</v>
      </c>
      <c r="N258" s="25" t="s">
        <v>1747</v>
      </c>
      <c r="O258" s="18" t="s">
        <v>51</v>
      </c>
      <c r="P258" s="19"/>
      <c r="Q258" s="19" t="s">
        <v>9613</v>
      </c>
      <c r="R258" s="19"/>
    </row>
    <row r="259" spans="1:18" ht="38.25" hidden="1" x14ac:dyDescent="0.2">
      <c r="A259" s="17" t="s">
        <v>32</v>
      </c>
      <c r="B259" s="18" t="s">
        <v>1693</v>
      </c>
      <c r="C259" s="19" t="s">
        <v>1867</v>
      </c>
      <c r="D259" s="19" t="s">
        <v>1163</v>
      </c>
      <c r="E259" s="19"/>
      <c r="F259" s="19" t="s">
        <v>1812</v>
      </c>
      <c r="G259" s="19">
        <v>36565911</v>
      </c>
      <c r="H259" s="20">
        <v>41807</v>
      </c>
      <c r="I259" s="21" t="s">
        <v>738</v>
      </c>
      <c r="J259" s="21" t="s">
        <v>738</v>
      </c>
      <c r="K259" s="23">
        <v>1084</v>
      </c>
      <c r="L259" s="22" t="s">
        <v>164</v>
      </c>
      <c r="M259" s="24">
        <f>K259*VLOOKUP(L259,Kurzy!$A$2:$B$10,2,FALSE)</f>
        <v>1084</v>
      </c>
      <c r="N259" s="25" t="s">
        <v>1813</v>
      </c>
      <c r="O259" s="18" t="s">
        <v>51</v>
      </c>
      <c r="P259" s="19"/>
      <c r="Q259" s="19" t="s">
        <v>9591</v>
      </c>
      <c r="R259" s="19" t="s">
        <v>9632</v>
      </c>
    </row>
    <row r="260" spans="1:18" ht="25.5" hidden="1" x14ac:dyDescent="0.2">
      <c r="A260" s="17" t="s">
        <v>32</v>
      </c>
      <c r="B260" s="18" t="s">
        <v>1700</v>
      </c>
      <c r="C260" s="19" t="s">
        <v>1868</v>
      </c>
      <c r="D260" s="19" t="s">
        <v>1163</v>
      </c>
      <c r="E260" s="19"/>
      <c r="F260" s="19" t="s">
        <v>1784</v>
      </c>
      <c r="G260" s="19">
        <v>36234052</v>
      </c>
      <c r="H260" s="20">
        <v>41807</v>
      </c>
      <c r="I260" s="21" t="s">
        <v>738</v>
      </c>
      <c r="J260" s="21" t="s">
        <v>738</v>
      </c>
      <c r="K260" s="23">
        <v>150</v>
      </c>
      <c r="L260" s="22" t="s">
        <v>164</v>
      </c>
      <c r="M260" s="24">
        <f>K260*VLOOKUP(L260,Kurzy!$A$2:$B$10,2,FALSE)</f>
        <v>150</v>
      </c>
      <c r="N260" s="25" t="s">
        <v>1807</v>
      </c>
      <c r="O260" s="18" t="s">
        <v>51</v>
      </c>
      <c r="P260" s="19"/>
      <c r="Q260" s="19" t="s">
        <v>9591</v>
      </c>
      <c r="R260" s="19" t="s">
        <v>9603</v>
      </c>
    </row>
    <row r="261" spans="1:18" ht="25.5" hidden="1" x14ac:dyDescent="0.2">
      <c r="A261" s="17" t="s">
        <v>32</v>
      </c>
      <c r="B261" s="18" t="s">
        <v>1816</v>
      </c>
      <c r="C261" s="19" t="s">
        <v>1869</v>
      </c>
      <c r="D261" s="19" t="s">
        <v>1163</v>
      </c>
      <c r="E261" s="19"/>
      <c r="F261" s="19" t="s">
        <v>1710</v>
      </c>
      <c r="G261" s="19">
        <v>31417361</v>
      </c>
      <c r="H261" s="20">
        <v>41808</v>
      </c>
      <c r="I261" s="21" t="s">
        <v>738</v>
      </c>
      <c r="J261" s="21" t="s">
        <v>738</v>
      </c>
      <c r="K261" s="23">
        <v>245</v>
      </c>
      <c r="L261" s="22" t="s">
        <v>164</v>
      </c>
      <c r="M261" s="24">
        <f>K261*VLOOKUP(L261,Kurzy!$A$2:$B$10,2,FALSE)</f>
        <v>245</v>
      </c>
      <c r="N261" s="25" t="s">
        <v>1692</v>
      </c>
      <c r="O261" s="18" t="s">
        <v>51</v>
      </c>
      <c r="P261" s="19"/>
      <c r="Q261" s="19" t="s">
        <v>9591</v>
      </c>
      <c r="R261" s="19" t="s">
        <v>9603</v>
      </c>
    </row>
    <row r="262" spans="1:18" ht="25.5" hidden="1" x14ac:dyDescent="0.2">
      <c r="A262" s="17" t="s">
        <v>32</v>
      </c>
      <c r="B262" s="18" t="s">
        <v>1870</v>
      </c>
      <c r="C262" s="19" t="s">
        <v>1871</v>
      </c>
      <c r="D262" s="19" t="s">
        <v>1163</v>
      </c>
      <c r="E262" s="19"/>
      <c r="F262" s="19" t="s">
        <v>1872</v>
      </c>
      <c r="G262" s="19">
        <v>44307535</v>
      </c>
      <c r="H262" s="20">
        <v>41890</v>
      </c>
      <c r="I262" s="21" t="s">
        <v>738</v>
      </c>
      <c r="J262" s="21" t="s">
        <v>738</v>
      </c>
      <c r="K262" s="23">
        <v>975</v>
      </c>
      <c r="L262" s="22" t="s">
        <v>164</v>
      </c>
      <c r="M262" s="24">
        <f>K262*VLOOKUP(L262,Kurzy!$A$2:$B$10,2,FALSE)</f>
        <v>975</v>
      </c>
      <c r="N262" s="25" t="s">
        <v>1728</v>
      </c>
      <c r="O262" s="18" t="s">
        <v>51</v>
      </c>
      <c r="P262" s="19"/>
      <c r="Q262" s="19" t="s">
        <v>9591</v>
      </c>
      <c r="R262" s="19" t="s">
        <v>9631</v>
      </c>
    </row>
    <row r="263" spans="1:18" ht="25.5" hidden="1" x14ac:dyDescent="0.2">
      <c r="A263" s="17" t="s">
        <v>32</v>
      </c>
      <c r="B263" s="18" t="s">
        <v>1873</v>
      </c>
      <c r="C263" s="19" t="s">
        <v>1874</v>
      </c>
      <c r="D263" s="19" t="s">
        <v>1163</v>
      </c>
      <c r="E263" s="19"/>
      <c r="F263" s="19" t="s">
        <v>1695</v>
      </c>
      <c r="G263" s="19">
        <v>36034291</v>
      </c>
      <c r="H263" s="20">
        <v>41809</v>
      </c>
      <c r="I263" s="21" t="s">
        <v>738</v>
      </c>
      <c r="J263" s="21" t="s">
        <v>738</v>
      </c>
      <c r="K263" s="23">
        <v>80</v>
      </c>
      <c r="L263" s="22" t="s">
        <v>164</v>
      </c>
      <c r="M263" s="24">
        <f>K263*VLOOKUP(L263,Kurzy!$A$2:$B$10,2,FALSE)</f>
        <v>80</v>
      </c>
      <c r="N263" s="25" t="s">
        <v>1769</v>
      </c>
      <c r="O263" s="18" t="s">
        <v>51</v>
      </c>
      <c r="P263" s="19"/>
      <c r="Q263" s="19" t="s">
        <v>9591</v>
      </c>
      <c r="R263" s="19" t="s">
        <v>9631</v>
      </c>
    </row>
    <row r="264" spans="1:18" ht="25.5" hidden="1" x14ac:dyDescent="0.2">
      <c r="A264" s="17" t="s">
        <v>32</v>
      </c>
      <c r="B264" s="18" t="s">
        <v>1875</v>
      </c>
      <c r="C264" s="19" t="s">
        <v>1876</v>
      </c>
      <c r="D264" s="19" t="s">
        <v>1163</v>
      </c>
      <c r="E264" s="19"/>
      <c r="F264" s="19" t="s">
        <v>1877</v>
      </c>
      <c r="G264" s="19">
        <v>36707341</v>
      </c>
      <c r="H264" s="20">
        <v>41815</v>
      </c>
      <c r="I264" s="21" t="s">
        <v>738</v>
      </c>
      <c r="J264" s="21" t="s">
        <v>738</v>
      </c>
      <c r="K264" s="23">
        <v>265</v>
      </c>
      <c r="L264" s="22" t="s">
        <v>164</v>
      </c>
      <c r="M264" s="24">
        <f>K264*VLOOKUP(L264,Kurzy!$A$2:$B$10,2,FALSE)</f>
        <v>265</v>
      </c>
      <c r="N264" s="25" t="s">
        <v>1703</v>
      </c>
      <c r="O264" s="18" t="s">
        <v>51</v>
      </c>
      <c r="P264" s="19"/>
      <c r="Q264" s="19" t="s">
        <v>9591</v>
      </c>
      <c r="R264" s="19" t="s">
        <v>9603</v>
      </c>
    </row>
    <row r="265" spans="1:18" ht="25.5" hidden="1" x14ac:dyDescent="0.2">
      <c r="A265" s="17" t="s">
        <v>32</v>
      </c>
      <c r="B265" s="18" t="s">
        <v>1878</v>
      </c>
      <c r="C265" s="19" t="s">
        <v>1879</v>
      </c>
      <c r="D265" s="19" t="s">
        <v>1163</v>
      </c>
      <c r="E265" s="19"/>
      <c r="F265" s="19" t="s">
        <v>1880</v>
      </c>
      <c r="G265" s="19">
        <v>30844185</v>
      </c>
      <c r="H265" s="20">
        <v>41817</v>
      </c>
      <c r="I265" s="21" t="s">
        <v>738</v>
      </c>
      <c r="J265" s="21" t="s">
        <v>738</v>
      </c>
      <c r="K265" s="23">
        <v>9600</v>
      </c>
      <c r="L265" s="22" t="s">
        <v>164</v>
      </c>
      <c r="M265" s="24">
        <f>K265*VLOOKUP(L265,Kurzy!$A$2:$B$10,2,FALSE)</f>
        <v>9600</v>
      </c>
      <c r="N265" s="25" t="s">
        <v>1881</v>
      </c>
      <c r="O265" s="18" t="s">
        <v>51</v>
      </c>
      <c r="P265" s="19"/>
      <c r="Q265" s="19" t="s">
        <v>9591</v>
      </c>
      <c r="R265" s="19" t="s">
        <v>9603</v>
      </c>
    </row>
    <row r="266" spans="1:18" ht="25.5" hidden="1" x14ac:dyDescent="0.2">
      <c r="A266" s="17" t="s">
        <v>32</v>
      </c>
      <c r="B266" s="18" t="s">
        <v>1882</v>
      </c>
      <c r="C266" s="19" t="s">
        <v>1883</v>
      </c>
      <c r="D266" s="19" t="s">
        <v>1163</v>
      </c>
      <c r="E266" s="19"/>
      <c r="F266" s="19" t="s">
        <v>1884</v>
      </c>
      <c r="G266" s="19">
        <v>490750</v>
      </c>
      <c r="H266" s="20">
        <v>41871</v>
      </c>
      <c r="I266" s="21" t="s">
        <v>738</v>
      </c>
      <c r="J266" s="21" t="s">
        <v>738</v>
      </c>
      <c r="K266" s="23">
        <v>1285</v>
      </c>
      <c r="L266" s="22" t="s">
        <v>164</v>
      </c>
      <c r="M266" s="24">
        <f>K266*VLOOKUP(L266,Kurzy!$A$2:$B$10,2,FALSE)</f>
        <v>1285</v>
      </c>
      <c r="N266" s="25" t="s">
        <v>1752</v>
      </c>
      <c r="O266" s="18" t="s">
        <v>51</v>
      </c>
      <c r="P266" s="19"/>
      <c r="Q266" s="19" t="s">
        <v>9591</v>
      </c>
      <c r="R266" s="19" t="s">
        <v>9631</v>
      </c>
    </row>
    <row r="267" spans="1:18" ht="38.25" hidden="1" x14ac:dyDescent="0.2">
      <c r="A267" s="17" t="s">
        <v>32</v>
      </c>
      <c r="B267" s="18" t="s">
        <v>1693</v>
      </c>
      <c r="C267" s="19" t="s">
        <v>1885</v>
      </c>
      <c r="D267" s="19" t="s">
        <v>1163</v>
      </c>
      <c r="E267" s="19"/>
      <c r="F267" s="19" t="s">
        <v>1713</v>
      </c>
      <c r="G267" s="19" t="s">
        <v>1886</v>
      </c>
      <c r="H267" s="20">
        <v>41830</v>
      </c>
      <c r="I267" s="21" t="s">
        <v>738</v>
      </c>
      <c r="J267" s="21" t="s">
        <v>738</v>
      </c>
      <c r="K267" s="23">
        <v>2907</v>
      </c>
      <c r="L267" s="22" t="s">
        <v>164</v>
      </c>
      <c r="M267" s="24">
        <f>K267*VLOOKUP(L267,Kurzy!$A$2:$B$10,2,FALSE)</f>
        <v>2907</v>
      </c>
      <c r="N267" s="25" t="s">
        <v>1692</v>
      </c>
      <c r="O267" s="18" t="s">
        <v>51</v>
      </c>
      <c r="P267" s="19"/>
      <c r="Q267" s="19" t="s">
        <v>9591</v>
      </c>
      <c r="R267" s="19" t="s">
        <v>9632</v>
      </c>
    </row>
    <row r="268" spans="1:18" ht="38.25" hidden="1" x14ac:dyDescent="0.2">
      <c r="A268" s="17" t="s">
        <v>32</v>
      </c>
      <c r="B268" s="18" t="s">
        <v>1693</v>
      </c>
      <c r="C268" s="19" t="s">
        <v>1887</v>
      </c>
      <c r="D268" s="19" t="s">
        <v>1163</v>
      </c>
      <c r="E268" s="19"/>
      <c r="F268" s="19" t="s">
        <v>1812</v>
      </c>
      <c r="G268" s="19">
        <v>36565911</v>
      </c>
      <c r="H268" s="20">
        <v>41827</v>
      </c>
      <c r="I268" s="21" t="s">
        <v>738</v>
      </c>
      <c r="J268" s="21" t="s">
        <v>738</v>
      </c>
      <c r="K268" s="23">
        <v>451</v>
      </c>
      <c r="L268" s="22" t="s">
        <v>164</v>
      </c>
      <c r="M268" s="24">
        <f>K268*VLOOKUP(L268,Kurzy!$A$2:$B$10,2,FALSE)</f>
        <v>451</v>
      </c>
      <c r="N268" s="25" t="s">
        <v>1766</v>
      </c>
      <c r="O268" s="18" t="s">
        <v>51</v>
      </c>
      <c r="P268" s="19"/>
      <c r="Q268" s="19" t="s">
        <v>9591</v>
      </c>
      <c r="R268" s="19" t="s">
        <v>9632</v>
      </c>
    </row>
    <row r="269" spans="1:18" ht="25.5" x14ac:dyDescent="0.2">
      <c r="A269" s="17" t="s">
        <v>32</v>
      </c>
      <c r="B269" s="18" t="s">
        <v>1888</v>
      </c>
      <c r="C269" s="19" t="s">
        <v>1889</v>
      </c>
      <c r="D269" s="19" t="s">
        <v>1163</v>
      </c>
      <c r="E269" s="19"/>
      <c r="F269" s="19" t="s">
        <v>1890</v>
      </c>
      <c r="G269" s="19">
        <v>46436367</v>
      </c>
      <c r="H269" s="20">
        <v>41834</v>
      </c>
      <c r="I269" s="21" t="s">
        <v>738</v>
      </c>
      <c r="J269" s="21" t="s">
        <v>738</v>
      </c>
      <c r="K269" s="23">
        <v>147</v>
      </c>
      <c r="L269" s="22" t="s">
        <v>164</v>
      </c>
      <c r="M269" s="24">
        <f>K269*VLOOKUP(L269,Kurzy!$A$2:$B$10,2,FALSE)</f>
        <v>147</v>
      </c>
      <c r="N269" s="25" t="s">
        <v>1777</v>
      </c>
      <c r="O269" s="18" t="s">
        <v>51</v>
      </c>
      <c r="P269" s="19"/>
      <c r="Q269" s="19" t="s">
        <v>9613</v>
      </c>
      <c r="R269" s="19"/>
    </row>
    <row r="270" spans="1:18" ht="25.5" hidden="1" x14ac:dyDescent="0.2">
      <c r="A270" s="17" t="s">
        <v>32</v>
      </c>
      <c r="B270" s="18" t="s">
        <v>1891</v>
      </c>
      <c r="C270" s="19" t="s">
        <v>1892</v>
      </c>
      <c r="D270" s="19" t="s">
        <v>1163</v>
      </c>
      <c r="E270" s="19"/>
      <c r="F270" s="19" t="s">
        <v>1893</v>
      </c>
      <c r="G270" s="19">
        <v>31561896</v>
      </c>
      <c r="H270" s="20">
        <v>41835</v>
      </c>
      <c r="I270" s="21" t="s">
        <v>738</v>
      </c>
      <c r="J270" s="21" t="s">
        <v>738</v>
      </c>
      <c r="K270" s="23">
        <v>550</v>
      </c>
      <c r="L270" s="22" t="s">
        <v>164</v>
      </c>
      <c r="M270" s="24">
        <f>K270*VLOOKUP(L270,Kurzy!$A$2:$B$10,2,FALSE)</f>
        <v>550</v>
      </c>
      <c r="N270" s="25" t="s">
        <v>1703</v>
      </c>
      <c r="O270" s="18" t="s">
        <v>51</v>
      </c>
      <c r="P270" s="19"/>
      <c r="Q270" s="19" t="s">
        <v>9591</v>
      </c>
      <c r="R270" s="19" t="s">
        <v>9603</v>
      </c>
    </row>
    <row r="271" spans="1:18" ht="25.5" hidden="1" x14ac:dyDescent="0.2">
      <c r="A271" s="17" t="s">
        <v>32</v>
      </c>
      <c r="B271" s="18" t="s">
        <v>1816</v>
      </c>
      <c r="C271" s="19" t="s">
        <v>1894</v>
      </c>
      <c r="D271" s="19" t="s">
        <v>1163</v>
      </c>
      <c r="E271" s="19"/>
      <c r="F271" s="19" t="s">
        <v>1731</v>
      </c>
      <c r="G271" s="19">
        <v>35872209</v>
      </c>
      <c r="H271" s="20">
        <v>41862</v>
      </c>
      <c r="I271" s="21" t="s">
        <v>738</v>
      </c>
      <c r="J271" s="21" t="s">
        <v>738</v>
      </c>
      <c r="K271" s="23">
        <v>500</v>
      </c>
      <c r="L271" s="22" t="s">
        <v>164</v>
      </c>
      <c r="M271" s="24">
        <f>K271*VLOOKUP(L271,Kurzy!$A$2:$B$10,2,FALSE)</f>
        <v>500</v>
      </c>
      <c r="N271" s="25" t="s">
        <v>1692</v>
      </c>
      <c r="O271" s="18" t="s">
        <v>51</v>
      </c>
      <c r="P271" s="19"/>
      <c r="Q271" s="19" t="s">
        <v>9591</v>
      </c>
      <c r="R271" s="19" t="s">
        <v>9603</v>
      </c>
    </row>
    <row r="272" spans="1:18" ht="25.5" hidden="1" x14ac:dyDescent="0.2">
      <c r="A272" s="17" t="s">
        <v>32</v>
      </c>
      <c r="B272" s="18" t="s">
        <v>1895</v>
      </c>
      <c r="C272" s="19" t="s">
        <v>1896</v>
      </c>
      <c r="D272" s="19" t="s">
        <v>1163</v>
      </c>
      <c r="E272" s="19"/>
      <c r="F272" s="19" t="s">
        <v>1897</v>
      </c>
      <c r="G272" s="19">
        <v>36549053</v>
      </c>
      <c r="H272" s="20">
        <v>41862</v>
      </c>
      <c r="I272" s="21" t="s">
        <v>738</v>
      </c>
      <c r="J272" s="21" t="s">
        <v>738</v>
      </c>
      <c r="K272" s="23">
        <v>281</v>
      </c>
      <c r="L272" s="22" t="s">
        <v>164</v>
      </c>
      <c r="M272" s="24">
        <f>K272*VLOOKUP(L272,Kurzy!$A$2:$B$10,2,FALSE)</f>
        <v>281</v>
      </c>
      <c r="N272" s="25" t="s">
        <v>1747</v>
      </c>
      <c r="O272" s="18" t="s">
        <v>51</v>
      </c>
      <c r="P272" s="19"/>
      <c r="Q272" s="19" t="s">
        <v>9591</v>
      </c>
      <c r="R272" s="19" t="s">
        <v>9631</v>
      </c>
    </row>
    <row r="273" spans="1:18" ht="38.25" hidden="1" x14ac:dyDescent="0.2">
      <c r="A273" s="17" t="s">
        <v>32</v>
      </c>
      <c r="B273" s="18" t="s">
        <v>1898</v>
      </c>
      <c r="C273" s="19" t="s">
        <v>1899</v>
      </c>
      <c r="D273" s="19" t="s">
        <v>1163</v>
      </c>
      <c r="E273" s="19"/>
      <c r="F273" s="19" t="s">
        <v>1702</v>
      </c>
      <c r="G273" s="19">
        <v>31421482</v>
      </c>
      <c r="H273" s="20">
        <v>41872</v>
      </c>
      <c r="I273" s="21" t="s">
        <v>738</v>
      </c>
      <c r="J273" s="21" t="s">
        <v>738</v>
      </c>
      <c r="K273" s="23">
        <v>40</v>
      </c>
      <c r="L273" s="22" t="s">
        <v>164</v>
      </c>
      <c r="M273" s="24">
        <f>K273*VLOOKUP(L273,Kurzy!$A$2:$B$10,2,FALSE)</f>
        <v>40</v>
      </c>
      <c r="N273" s="25" t="s">
        <v>1848</v>
      </c>
      <c r="O273" s="18" t="s">
        <v>51</v>
      </c>
      <c r="P273" s="19"/>
      <c r="Q273" s="19" t="s">
        <v>9591</v>
      </c>
      <c r="R273" s="19" t="s">
        <v>9632</v>
      </c>
    </row>
    <row r="274" spans="1:18" ht="38.25" hidden="1" x14ac:dyDescent="0.2">
      <c r="A274" s="17" t="s">
        <v>32</v>
      </c>
      <c r="B274" s="18" t="s">
        <v>1898</v>
      </c>
      <c r="C274" s="19" t="s">
        <v>1900</v>
      </c>
      <c r="D274" s="19" t="s">
        <v>1163</v>
      </c>
      <c r="E274" s="19"/>
      <c r="F274" s="19" t="s">
        <v>1847</v>
      </c>
      <c r="G274" s="19">
        <v>36356107</v>
      </c>
      <c r="H274" s="20">
        <v>41876</v>
      </c>
      <c r="I274" s="21" t="s">
        <v>738</v>
      </c>
      <c r="J274" s="21" t="s">
        <v>738</v>
      </c>
      <c r="K274" s="23">
        <v>285</v>
      </c>
      <c r="L274" s="22" t="s">
        <v>164</v>
      </c>
      <c r="M274" s="24">
        <f>K274*VLOOKUP(L274,Kurzy!$A$2:$B$10,2,FALSE)</f>
        <v>285</v>
      </c>
      <c r="N274" s="25" t="s">
        <v>1848</v>
      </c>
      <c r="O274" s="18" t="s">
        <v>51</v>
      </c>
      <c r="P274" s="19"/>
      <c r="Q274" s="19" t="s">
        <v>9591</v>
      </c>
      <c r="R274" s="19" t="s">
        <v>9632</v>
      </c>
    </row>
    <row r="275" spans="1:18" ht="25.5" hidden="1" x14ac:dyDescent="0.2">
      <c r="A275" s="17" t="s">
        <v>32</v>
      </c>
      <c r="B275" s="18" t="s">
        <v>1901</v>
      </c>
      <c r="C275" s="19" t="s">
        <v>1902</v>
      </c>
      <c r="D275" s="19" t="s">
        <v>1163</v>
      </c>
      <c r="E275" s="19"/>
      <c r="F275" s="19" t="s">
        <v>1834</v>
      </c>
      <c r="G275" s="19">
        <v>43774946</v>
      </c>
      <c r="H275" s="20">
        <v>41872</v>
      </c>
      <c r="I275" s="21" t="s">
        <v>738</v>
      </c>
      <c r="J275" s="21" t="s">
        <v>738</v>
      </c>
      <c r="K275" s="23">
        <v>400</v>
      </c>
      <c r="L275" s="22" t="s">
        <v>164</v>
      </c>
      <c r="M275" s="24">
        <f>K275*VLOOKUP(L275,Kurzy!$A$2:$B$10,2,FALSE)</f>
        <v>400</v>
      </c>
      <c r="N275" s="25" t="s">
        <v>1752</v>
      </c>
      <c r="O275" s="18" t="s">
        <v>51</v>
      </c>
      <c r="P275" s="19"/>
      <c r="Q275" s="19" t="s">
        <v>9591</v>
      </c>
      <c r="R275" s="19" t="s">
        <v>9631</v>
      </c>
    </row>
    <row r="276" spans="1:18" ht="25.5" hidden="1" x14ac:dyDescent="0.2">
      <c r="A276" s="17" t="s">
        <v>32</v>
      </c>
      <c r="B276" s="18" t="s">
        <v>1816</v>
      </c>
      <c r="C276" s="19" t="s">
        <v>1903</v>
      </c>
      <c r="D276" s="19" t="s">
        <v>1163</v>
      </c>
      <c r="E276" s="19"/>
      <c r="F276" s="19" t="s">
        <v>1713</v>
      </c>
      <c r="G276" s="19" t="s">
        <v>1886</v>
      </c>
      <c r="H276" s="20">
        <v>41876</v>
      </c>
      <c r="I276" s="21" t="s">
        <v>738</v>
      </c>
      <c r="J276" s="21" t="s">
        <v>738</v>
      </c>
      <c r="K276" s="23">
        <v>2601</v>
      </c>
      <c r="L276" s="22" t="s">
        <v>164</v>
      </c>
      <c r="M276" s="24">
        <f>K276*VLOOKUP(L276,Kurzy!$A$2:$B$10,2,FALSE)</f>
        <v>2601</v>
      </c>
      <c r="N276" s="25" t="s">
        <v>1692</v>
      </c>
      <c r="O276" s="18" t="s">
        <v>51</v>
      </c>
      <c r="P276" s="19"/>
      <c r="Q276" s="19" t="s">
        <v>9591</v>
      </c>
      <c r="R276" s="19" t="s">
        <v>9603</v>
      </c>
    </row>
    <row r="277" spans="1:18" ht="25.5" hidden="1" x14ac:dyDescent="0.2">
      <c r="A277" s="17" t="s">
        <v>32</v>
      </c>
      <c r="B277" s="18" t="s">
        <v>1904</v>
      </c>
      <c r="C277" s="19" t="s">
        <v>1905</v>
      </c>
      <c r="D277" s="19" t="s">
        <v>1163</v>
      </c>
      <c r="E277" s="19"/>
      <c r="F277" s="19" t="s">
        <v>1713</v>
      </c>
      <c r="G277" s="19" t="s">
        <v>1886</v>
      </c>
      <c r="H277" s="20">
        <v>41864</v>
      </c>
      <c r="I277" s="21" t="s">
        <v>738</v>
      </c>
      <c r="J277" s="21" t="s">
        <v>738</v>
      </c>
      <c r="K277" s="23">
        <v>1000</v>
      </c>
      <c r="L277" s="22" t="s">
        <v>164</v>
      </c>
      <c r="M277" s="24">
        <f>K277*VLOOKUP(L277,Kurzy!$A$2:$B$10,2,FALSE)</f>
        <v>1000</v>
      </c>
      <c r="N277" s="25" t="s">
        <v>1854</v>
      </c>
      <c r="O277" s="18" t="s">
        <v>51</v>
      </c>
      <c r="P277" s="19"/>
      <c r="Q277" s="19" t="s">
        <v>9591</v>
      </c>
      <c r="R277" s="19" t="s">
        <v>9631</v>
      </c>
    </row>
    <row r="278" spans="1:18" ht="25.5" hidden="1" x14ac:dyDescent="0.2">
      <c r="A278" s="17" t="s">
        <v>32</v>
      </c>
      <c r="B278" s="18" t="s">
        <v>1816</v>
      </c>
      <c r="C278" s="19" t="s">
        <v>1906</v>
      </c>
      <c r="D278" s="19" t="s">
        <v>1163</v>
      </c>
      <c r="E278" s="19"/>
      <c r="F278" s="19" t="s">
        <v>1907</v>
      </c>
      <c r="G278" s="19">
        <v>31423230</v>
      </c>
      <c r="H278" s="20">
        <v>41887</v>
      </c>
      <c r="I278" s="21" t="s">
        <v>738</v>
      </c>
      <c r="J278" s="21" t="s">
        <v>738</v>
      </c>
      <c r="K278" s="23">
        <v>280</v>
      </c>
      <c r="L278" s="22" t="s">
        <v>164</v>
      </c>
      <c r="M278" s="24">
        <f>K278*VLOOKUP(L278,Kurzy!$A$2:$B$10,2,FALSE)</f>
        <v>280</v>
      </c>
      <c r="N278" s="25" t="s">
        <v>1692</v>
      </c>
      <c r="O278" s="18" t="s">
        <v>51</v>
      </c>
      <c r="P278" s="19"/>
      <c r="Q278" s="19" t="s">
        <v>9591</v>
      </c>
      <c r="R278" s="19" t="s">
        <v>9603</v>
      </c>
    </row>
    <row r="279" spans="1:18" ht="38.25" hidden="1" x14ac:dyDescent="0.2">
      <c r="A279" s="17" t="s">
        <v>32</v>
      </c>
      <c r="B279" s="18" t="s">
        <v>1908</v>
      </c>
      <c r="C279" s="19" t="s">
        <v>1909</v>
      </c>
      <c r="D279" s="19" t="s">
        <v>1163</v>
      </c>
      <c r="E279" s="19"/>
      <c r="F279" s="19" t="s">
        <v>1910</v>
      </c>
      <c r="G279" s="19">
        <v>31450474</v>
      </c>
      <c r="H279" s="20">
        <v>41900</v>
      </c>
      <c r="I279" s="21" t="s">
        <v>738</v>
      </c>
      <c r="J279" s="21" t="s">
        <v>738</v>
      </c>
      <c r="K279" s="23">
        <v>5880</v>
      </c>
      <c r="L279" s="22" t="s">
        <v>164</v>
      </c>
      <c r="M279" s="24">
        <f>K279*VLOOKUP(L279,Kurzy!$A$2:$B$10,2,FALSE)</f>
        <v>5880</v>
      </c>
      <c r="N279" s="25" t="s">
        <v>1911</v>
      </c>
      <c r="O279" s="18" t="s">
        <v>51</v>
      </c>
      <c r="P279" s="19"/>
      <c r="Q279" s="19" t="s">
        <v>9591</v>
      </c>
      <c r="R279" s="19" t="s">
        <v>9632</v>
      </c>
    </row>
    <row r="280" spans="1:18" ht="25.5" hidden="1" x14ac:dyDescent="0.2">
      <c r="A280" s="17" t="s">
        <v>32</v>
      </c>
      <c r="B280" s="18" t="s">
        <v>1816</v>
      </c>
      <c r="C280" s="19" t="s">
        <v>1912</v>
      </c>
      <c r="D280" s="19" t="s">
        <v>1163</v>
      </c>
      <c r="E280" s="19"/>
      <c r="F280" s="19" t="s">
        <v>1877</v>
      </c>
      <c r="G280" s="19">
        <v>36707341</v>
      </c>
      <c r="H280" s="20">
        <v>41898</v>
      </c>
      <c r="I280" s="21" t="s">
        <v>738</v>
      </c>
      <c r="J280" s="21" t="s">
        <v>738</v>
      </c>
      <c r="K280" s="23">
        <v>397</v>
      </c>
      <c r="L280" s="22" t="s">
        <v>164</v>
      </c>
      <c r="M280" s="24">
        <f>K280*VLOOKUP(L280,Kurzy!$A$2:$B$10,2,FALSE)</f>
        <v>397</v>
      </c>
      <c r="N280" s="25" t="s">
        <v>1703</v>
      </c>
      <c r="O280" s="18" t="s">
        <v>51</v>
      </c>
      <c r="P280" s="19"/>
      <c r="Q280" s="19" t="s">
        <v>9591</v>
      </c>
      <c r="R280" s="19" t="s">
        <v>9603</v>
      </c>
    </row>
    <row r="281" spans="1:18" ht="25.5" hidden="1" x14ac:dyDescent="0.2">
      <c r="A281" s="17" t="s">
        <v>32</v>
      </c>
      <c r="B281" s="18" t="s">
        <v>1816</v>
      </c>
      <c r="C281" s="19" t="s">
        <v>1913</v>
      </c>
      <c r="D281" s="19" t="s">
        <v>1163</v>
      </c>
      <c r="E281" s="19"/>
      <c r="F281" s="19" t="s">
        <v>1731</v>
      </c>
      <c r="G281" s="19">
        <v>35872209</v>
      </c>
      <c r="H281" s="20">
        <v>41913</v>
      </c>
      <c r="I281" s="21" t="s">
        <v>738</v>
      </c>
      <c r="J281" s="21" t="s">
        <v>738</v>
      </c>
      <c r="K281" s="23">
        <v>280</v>
      </c>
      <c r="L281" s="22" t="s">
        <v>164</v>
      </c>
      <c r="M281" s="24">
        <f>K281*VLOOKUP(L281,Kurzy!$A$2:$B$10,2,FALSE)</f>
        <v>280</v>
      </c>
      <c r="N281" s="25" t="s">
        <v>1692</v>
      </c>
      <c r="O281" s="18" t="s">
        <v>51</v>
      </c>
      <c r="P281" s="19"/>
      <c r="Q281" s="19" t="s">
        <v>9591</v>
      </c>
      <c r="R281" s="19" t="s">
        <v>9603</v>
      </c>
    </row>
    <row r="282" spans="1:18" ht="25.5" hidden="1" x14ac:dyDescent="0.2">
      <c r="A282" s="17" t="s">
        <v>32</v>
      </c>
      <c r="B282" s="18" t="s">
        <v>1914</v>
      </c>
      <c r="C282" s="19" t="s">
        <v>1915</v>
      </c>
      <c r="D282" s="19" t="s">
        <v>1163</v>
      </c>
      <c r="E282" s="19"/>
      <c r="F282" s="19" t="s">
        <v>1916</v>
      </c>
      <c r="G282" s="19">
        <v>36381047</v>
      </c>
      <c r="H282" s="20">
        <v>41926</v>
      </c>
      <c r="I282" s="21" t="s">
        <v>738</v>
      </c>
      <c r="J282" s="21" t="s">
        <v>738</v>
      </c>
      <c r="K282" s="23">
        <v>582</v>
      </c>
      <c r="L282" s="22" t="s">
        <v>164</v>
      </c>
      <c r="M282" s="24">
        <f>K282*VLOOKUP(L282,Kurzy!$A$2:$B$10,2,FALSE)</f>
        <v>582</v>
      </c>
      <c r="N282" s="25" t="s">
        <v>1804</v>
      </c>
      <c r="O282" s="18" t="s">
        <v>51</v>
      </c>
      <c r="P282" s="19"/>
      <c r="Q282" s="19" t="s">
        <v>9591</v>
      </c>
      <c r="R282" s="19" t="s">
        <v>9631</v>
      </c>
    </row>
    <row r="283" spans="1:18" ht="38.25" hidden="1" x14ac:dyDescent="0.2">
      <c r="A283" s="17" t="s">
        <v>32</v>
      </c>
      <c r="B283" s="18" t="s">
        <v>1693</v>
      </c>
      <c r="C283" s="19" t="s">
        <v>1917</v>
      </c>
      <c r="D283" s="19" t="s">
        <v>1163</v>
      </c>
      <c r="E283" s="19"/>
      <c r="F283" s="19" t="s">
        <v>1918</v>
      </c>
      <c r="G283" s="19">
        <v>31421482</v>
      </c>
      <c r="H283" s="20">
        <v>41918</v>
      </c>
      <c r="I283" s="21" t="s">
        <v>738</v>
      </c>
      <c r="J283" s="21" t="s">
        <v>738</v>
      </c>
      <c r="K283" s="23">
        <v>180</v>
      </c>
      <c r="L283" s="22" t="s">
        <v>164</v>
      </c>
      <c r="M283" s="24">
        <f>K283*VLOOKUP(L283,Kurzy!$A$2:$B$10,2,FALSE)</f>
        <v>180</v>
      </c>
      <c r="N283" s="25" t="s">
        <v>1848</v>
      </c>
      <c r="O283" s="18" t="s">
        <v>51</v>
      </c>
      <c r="P283" s="19"/>
      <c r="Q283" s="19" t="s">
        <v>9591</v>
      </c>
      <c r="R283" s="19" t="s">
        <v>9632</v>
      </c>
    </row>
    <row r="284" spans="1:18" ht="25.5" hidden="1" x14ac:dyDescent="0.2">
      <c r="A284" s="17" t="s">
        <v>32</v>
      </c>
      <c r="B284" s="18" t="s">
        <v>1741</v>
      </c>
      <c r="C284" s="19" t="s">
        <v>1919</v>
      </c>
      <c r="D284" s="19" t="s">
        <v>1163</v>
      </c>
      <c r="E284" s="19"/>
      <c r="F284" s="19" t="s">
        <v>1920</v>
      </c>
      <c r="G284" s="19" t="s">
        <v>1921</v>
      </c>
      <c r="H284" s="20">
        <v>41915</v>
      </c>
      <c r="I284" s="21" t="s">
        <v>738</v>
      </c>
      <c r="J284" s="21" t="s">
        <v>738</v>
      </c>
      <c r="K284" s="23">
        <v>2160</v>
      </c>
      <c r="L284" s="22" t="s">
        <v>164</v>
      </c>
      <c r="M284" s="24">
        <f>K284*VLOOKUP(L284,Kurzy!$A$2:$B$10,2,FALSE)</f>
        <v>2160</v>
      </c>
      <c r="N284" s="25" t="s">
        <v>1824</v>
      </c>
      <c r="O284" s="18" t="s">
        <v>51</v>
      </c>
      <c r="P284" s="19"/>
      <c r="Q284" s="19" t="s">
        <v>9591</v>
      </c>
      <c r="R284" s="19" t="s">
        <v>9603</v>
      </c>
    </row>
    <row r="285" spans="1:18" ht="38.25" hidden="1" x14ac:dyDescent="0.2">
      <c r="A285" s="17" t="s">
        <v>32</v>
      </c>
      <c r="B285" s="18" t="s">
        <v>1922</v>
      </c>
      <c r="C285" s="19" t="s">
        <v>1923</v>
      </c>
      <c r="D285" s="19" t="s">
        <v>1163</v>
      </c>
      <c r="E285" s="19"/>
      <c r="F285" s="19" t="s">
        <v>1924</v>
      </c>
      <c r="G285" s="19">
        <v>167550</v>
      </c>
      <c r="H285" s="20">
        <v>41918</v>
      </c>
      <c r="I285" s="21" t="s">
        <v>738</v>
      </c>
      <c r="J285" s="21" t="s">
        <v>738</v>
      </c>
      <c r="K285" s="23">
        <v>660</v>
      </c>
      <c r="L285" s="22" t="s">
        <v>164</v>
      </c>
      <c r="M285" s="24">
        <f>K285*VLOOKUP(L285,Kurzy!$A$2:$B$10,2,FALSE)</f>
        <v>660</v>
      </c>
      <c r="N285" s="25" t="s">
        <v>1699</v>
      </c>
      <c r="O285" s="18" t="s">
        <v>51</v>
      </c>
      <c r="P285" s="19"/>
      <c r="Q285" s="19" t="s">
        <v>9591</v>
      </c>
      <c r="R285" s="19" t="s">
        <v>9632</v>
      </c>
    </row>
    <row r="286" spans="1:18" ht="25.5" hidden="1" x14ac:dyDescent="0.2">
      <c r="A286" s="17" t="s">
        <v>32</v>
      </c>
      <c r="B286" s="18" t="s">
        <v>1816</v>
      </c>
      <c r="C286" s="19" t="s">
        <v>1925</v>
      </c>
      <c r="D286" s="19" t="s">
        <v>1163</v>
      </c>
      <c r="E286" s="19"/>
      <c r="F286" s="19" t="s">
        <v>1926</v>
      </c>
      <c r="G286" s="19">
        <v>31626599</v>
      </c>
      <c r="H286" s="20">
        <v>41915</v>
      </c>
      <c r="I286" s="21" t="s">
        <v>738</v>
      </c>
      <c r="J286" s="21" t="s">
        <v>738</v>
      </c>
      <c r="K286" s="23">
        <v>2050</v>
      </c>
      <c r="L286" s="22" t="s">
        <v>164</v>
      </c>
      <c r="M286" s="24">
        <f>K286*VLOOKUP(L286,Kurzy!$A$2:$B$10,2,FALSE)</f>
        <v>2050</v>
      </c>
      <c r="N286" s="25" t="s">
        <v>1735</v>
      </c>
      <c r="O286" s="18" t="s">
        <v>51</v>
      </c>
      <c r="P286" s="19"/>
      <c r="Q286" s="19" t="s">
        <v>9591</v>
      </c>
      <c r="R286" s="19" t="s">
        <v>9603</v>
      </c>
    </row>
    <row r="287" spans="1:18" ht="25.5" hidden="1" x14ac:dyDescent="0.2">
      <c r="A287" s="17" t="s">
        <v>32</v>
      </c>
      <c r="B287" s="18" t="s">
        <v>1741</v>
      </c>
      <c r="C287" s="19" t="s">
        <v>1927</v>
      </c>
      <c r="D287" s="19" t="s">
        <v>1163</v>
      </c>
      <c r="E287" s="19"/>
      <c r="F287" s="19" t="s">
        <v>1928</v>
      </c>
      <c r="G287" s="19">
        <v>36707341</v>
      </c>
      <c r="H287" s="20">
        <v>41934</v>
      </c>
      <c r="I287" s="21" t="s">
        <v>738</v>
      </c>
      <c r="J287" s="21" t="s">
        <v>738</v>
      </c>
      <c r="K287" s="23">
        <v>1200</v>
      </c>
      <c r="L287" s="22" t="s">
        <v>164</v>
      </c>
      <c r="M287" s="24">
        <f>K287*VLOOKUP(L287,Kurzy!$A$2:$B$10,2,FALSE)</f>
        <v>1200</v>
      </c>
      <c r="N287" s="25" t="s">
        <v>1692</v>
      </c>
      <c r="O287" s="18" t="s">
        <v>51</v>
      </c>
      <c r="P287" s="19"/>
      <c r="Q287" s="19" t="s">
        <v>9591</v>
      </c>
      <c r="R287" s="19" t="s">
        <v>9603</v>
      </c>
    </row>
    <row r="288" spans="1:18" ht="25.5" hidden="1" x14ac:dyDescent="0.2">
      <c r="A288" s="17" t="s">
        <v>32</v>
      </c>
      <c r="B288" s="18" t="s">
        <v>1816</v>
      </c>
      <c r="C288" s="19" t="s">
        <v>1929</v>
      </c>
      <c r="D288" s="19" t="s">
        <v>1163</v>
      </c>
      <c r="E288" s="19"/>
      <c r="F288" s="19" t="s">
        <v>32</v>
      </c>
      <c r="G288" s="19">
        <v>397687</v>
      </c>
      <c r="H288" s="20">
        <v>41934</v>
      </c>
      <c r="I288" s="21" t="s">
        <v>738</v>
      </c>
      <c r="J288" s="21" t="s">
        <v>738</v>
      </c>
      <c r="K288" s="23">
        <v>990</v>
      </c>
      <c r="L288" s="22" t="s">
        <v>164</v>
      </c>
      <c r="M288" s="24">
        <f>K288*VLOOKUP(L288,Kurzy!$A$2:$B$10,2,FALSE)</f>
        <v>990</v>
      </c>
      <c r="N288" s="25" t="s">
        <v>1718</v>
      </c>
      <c r="O288" s="18" t="s">
        <v>51</v>
      </c>
      <c r="P288" s="19"/>
      <c r="Q288" s="19" t="s">
        <v>9591</v>
      </c>
      <c r="R288" s="19" t="s">
        <v>9603</v>
      </c>
    </row>
    <row r="289" spans="1:18" ht="25.5" hidden="1" x14ac:dyDescent="0.2">
      <c r="A289" s="17" t="s">
        <v>32</v>
      </c>
      <c r="B289" s="18" t="s">
        <v>1816</v>
      </c>
      <c r="C289" s="19" t="s">
        <v>1930</v>
      </c>
      <c r="D289" s="19" t="s">
        <v>1163</v>
      </c>
      <c r="E289" s="19"/>
      <c r="F289" s="19" t="s">
        <v>1931</v>
      </c>
      <c r="G289" s="19">
        <v>75796570</v>
      </c>
      <c r="H289" s="20">
        <v>41935</v>
      </c>
      <c r="I289" s="21" t="s">
        <v>738</v>
      </c>
      <c r="J289" s="21" t="s">
        <v>738</v>
      </c>
      <c r="K289" s="23">
        <v>546</v>
      </c>
      <c r="L289" s="22" t="s">
        <v>164</v>
      </c>
      <c r="M289" s="24">
        <f>K289*VLOOKUP(L289,Kurzy!$A$2:$B$10,2,FALSE)</f>
        <v>546</v>
      </c>
      <c r="N289" s="25" t="s">
        <v>1703</v>
      </c>
      <c r="O289" s="18" t="s">
        <v>51</v>
      </c>
      <c r="P289" s="19"/>
      <c r="Q289" s="19" t="s">
        <v>9591</v>
      </c>
      <c r="R289" s="19" t="s">
        <v>9603</v>
      </c>
    </row>
    <row r="290" spans="1:18" ht="25.5" hidden="1" x14ac:dyDescent="0.2">
      <c r="A290" s="17" t="s">
        <v>32</v>
      </c>
      <c r="B290" s="18" t="s">
        <v>1870</v>
      </c>
      <c r="C290" s="19" t="s">
        <v>1932</v>
      </c>
      <c r="D290" s="19" t="s">
        <v>1163</v>
      </c>
      <c r="E290" s="19"/>
      <c r="F290" s="19" t="s">
        <v>1746</v>
      </c>
      <c r="G290" s="19">
        <v>34103236</v>
      </c>
      <c r="H290" s="20">
        <v>41941</v>
      </c>
      <c r="I290" s="21" t="s">
        <v>738</v>
      </c>
      <c r="J290" s="21" t="s">
        <v>738</v>
      </c>
      <c r="K290" s="23">
        <v>125</v>
      </c>
      <c r="L290" s="22" t="s">
        <v>164</v>
      </c>
      <c r="M290" s="24">
        <f>K290*VLOOKUP(L290,Kurzy!$A$2:$B$10,2,FALSE)</f>
        <v>125</v>
      </c>
      <c r="N290" s="25" t="s">
        <v>1699</v>
      </c>
      <c r="O290" s="18" t="s">
        <v>51</v>
      </c>
      <c r="P290" s="19"/>
      <c r="Q290" s="19" t="s">
        <v>9591</v>
      </c>
      <c r="R290" s="19" t="s">
        <v>9631</v>
      </c>
    </row>
    <row r="291" spans="1:18" ht="25.5" hidden="1" x14ac:dyDescent="0.2">
      <c r="A291" s="17" t="s">
        <v>32</v>
      </c>
      <c r="B291" s="18" t="s">
        <v>1870</v>
      </c>
      <c r="C291" s="19" t="s">
        <v>1933</v>
      </c>
      <c r="D291" s="19" t="s">
        <v>1163</v>
      </c>
      <c r="E291" s="19"/>
      <c r="F291" s="19" t="s">
        <v>1934</v>
      </c>
      <c r="G291" s="19">
        <v>167550</v>
      </c>
      <c r="H291" s="20" t="s">
        <v>1935</v>
      </c>
      <c r="I291" s="21" t="s">
        <v>738</v>
      </c>
      <c r="J291" s="21" t="s">
        <v>738</v>
      </c>
      <c r="K291" s="23">
        <v>467</v>
      </c>
      <c r="L291" s="22" t="s">
        <v>164</v>
      </c>
      <c r="M291" s="24">
        <f>K291*VLOOKUP(L291,Kurzy!$A$2:$B$10,2,FALSE)</f>
        <v>467</v>
      </c>
      <c r="N291" s="25" t="s">
        <v>1699</v>
      </c>
      <c r="O291" s="18" t="s">
        <v>51</v>
      </c>
      <c r="P291" s="19"/>
      <c r="Q291" s="19" t="s">
        <v>9591</v>
      </c>
      <c r="R291" s="19" t="s">
        <v>9631</v>
      </c>
    </row>
    <row r="292" spans="1:18" ht="38.25" hidden="1" x14ac:dyDescent="0.2">
      <c r="A292" s="17" t="s">
        <v>32</v>
      </c>
      <c r="B292" s="18" t="s">
        <v>1936</v>
      </c>
      <c r="C292" s="19" t="s">
        <v>1937</v>
      </c>
      <c r="D292" s="19" t="s">
        <v>1163</v>
      </c>
      <c r="E292" s="19"/>
      <c r="F292" s="19" t="s">
        <v>1938</v>
      </c>
      <c r="G292" s="19">
        <v>35827441</v>
      </c>
      <c r="H292" s="20">
        <v>41946</v>
      </c>
      <c r="I292" s="21" t="s">
        <v>738</v>
      </c>
      <c r="J292" s="21" t="s">
        <v>738</v>
      </c>
      <c r="K292" s="23">
        <v>340</v>
      </c>
      <c r="L292" s="22" t="s">
        <v>164</v>
      </c>
      <c r="M292" s="24">
        <f>K292*VLOOKUP(L292,Kurzy!$A$2:$B$10,2,FALSE)</f>
        <v>340</v>
      </c>
      <c r="N292" s="25" t="s">
        <v>1848</v>
      </c>
      <c r="O292" s="18" t="s">
        <v>51</v>
      </c>
      <c r="P292" s="19"/>
      <c r="Q292" s="19" t="s">
        <v>9591</v>
      </c>
      <c r="R292" s="19" t="s">
        <v>9632</v>
      </c>
    </row>
    <row r="293" spans="1:18" ht="25.5" hidden="1" x14ac:dyDescent="0.2">
      <c r="A293" s="17" t="s">
        <v>32</v>
      </c>
      <c r="B293" s="18" t="s">
        <v>1816</v>
      </c>
      <c r="C293" s="19" t="s">
        <v>1939</v>
      </c>
      <c r="D293" s="19" t="s">
        <v>1163</v>
      </c>
      <c r="E293" s="19"/>
      <c r="F293" s="19" t="s">
        <v>1940</v>
      </c>
      <c r="G293" s="19">
        <v>36814351</v>
      </c>
      <c r="H293" s="20">
        <v>41946</v>
      </c>
      <c r="I293" s="21" t="s">
        <v>738</v>
      </c>
      <c r="J293" s="21" t="s">
        <v>738</v>
      </c>
      <c r="K293" s="23">
        <v>790</v>
      </c>
      <c r="L293" s="22" t="s">
        <v>164</v>
      </c>
      <c r="M293" s="24">
        <f>K293*VLOOKUP(L293,Kurzy!$A$2:$B$10,2,FALSE)</f>
        <v>790</v>
      </c>
      <c r="N293" s="25" t="s">
        <v>1941</v>
      </c>
      <c r="O293" s="18" t="s">
        <v>51</v>
      </c>
      <c r="P293" s="19"/>
      <c r="Q293" s="19" t="s">
        <v>9591</v>
      </c>
      <c r="R293" s="19" t="s">
        <v>9603</v>
      </c>
    </row>
    <row r="294" spans="1:18" ht="25.5" hidden="1" x14ac:dyDescent="0.2">
      <c r="A294" s="17" t="s">
        <v>32</v>
      </c>
      <c r="B294" s="18" t="s">
        <v>1816</v>
      </c>
      <c r="C294" s="19" t="s">
        <v>1942</v>
      </c>
      <c r="D294" s="19" t="s">
        <v>1163</v>
      </c>
      <c r="E294" s="19"/>
      <c r="F294" s="19" t="s">
        <v>1784</v>
      </c>
      <c r="G294" s="19">
        <v>36234052</v>
      </c>
      <c r="H294" s="20">
        <v>41946</v>
      </c>
      <c r="I294" s="21" t="s">
        <v>738</v>
      </c>
      <c r="J294" s="21" t="s">
        <v>738</v>
      </c>
      <c r="K294" s="23">
        <v>480</v>
      </c>
      <c r="L294" s="22" t="s">
        <v>164</v>
      </c>
      <c r="M294" s="24">
        <f>K294*VLOOKUP(L294,Kurzy!$A$2:$B$10,2,FALSE)</f>
        <v>480</v>
      </c>
      <c r="N294" s="25" t="s">
        <v>1766</v>
      </c>
      <c r="O294" s="18" t="s">
        <v>51</v>
      </c>
      <c r="P294" s="19"/>
      <c r="Q294" s="19" t="s">
        <v>9591</v>
      </c>
      <c r="R294" s="19" t="s">
        <v>9603</v>
      </c>
    </row>
    <row r="295" spans="1:18" ht="25.5" hidden="1" x14ac:dyDescent="0.2">
      <c r="A295" s="17" t="s">
        <v>32</v>
      </c>
      <c r="B295" s="18" t="s">
        <v>1816</v>
      </c>
      <c r="C295" s="19" t="s">
        <v>1943</v>
      </c>
      <c r="D295" s="19" t="s">
        <v>1163</v>
      </c>
      <c r="E295" s="19"/>
      <c r="F295" s="19" t="s">
        <v>1706</v>
      </c>
      <c r="G295" s="19">
        <v>30998140</v>
      </c>
      <c r="H295" s="20">
        <v>41948</v>
      </c>
      <c r="I295" s="21" t="s">
        <v>738</v>
      </c>
      <c r="J295" s="21" t="s">
        <v>738</v>
      </c>
      <c r="K295" s="23">
        <v>460</v>
      </c>
      <c r="L295" s="22" t="s">
        <v>164</v>
      </c>
      <c r="M295" s="24">
        <f>K295*VLOOKUP(L295,Kurzy!$A$2:$B$10,2,FALSE)</f>
        <v>460</v>
      </c>
      <c r="N295" s="25" t="s">
        <v>1813</v>
      </c>
      <c r="O295" s="18" t="s">
        <v>51</v>
      </c>
      <c r="P295" s="19"/>
      <c r="Q295" s="19" t="s">
        <v>9591</v>
      </c>
      <c r="R295" s="19" t="s">
        <v>9603</v>
      </c>
    </row>
    <row r="296" spans="1:18" ht="25.5" hidden="1" x14ac:dyDescent="0.2">
      <c r="A296" s="17" t="s">
        <v>32</v>
      </c>
      <c r="B296" s="18" t="s">
        <v>1816</v>
      </c>
      <c r="C296" s="19" t="s">
        <v>1944</v>
      </c>
      <c r="D296" s="19" t="s">
        <v>1163</v>
      </c>
      <c r="E296" s="19"/>
      <c r="F296" s="19" t="s">
        <v>1731</v>
      </c>
      <c r="G296" s="19">
        <v>35872209</v>
      </c>
      <c r="H296" s="20">
        <v>41961</v>
      </c>
      <c r="I296" s="21" t="s">
        <v>738</v>
      </c>
      <c r="J296" s="21" t="s">
        <v>738</v>
      </c>
      <c r="K296" s="23">
        <v>560</v>
      </c>
      <c r="L296" s="22" t="s">
        <v>164</v>
      </c>
      <c r="M296" s="24">
        <f>K296*VLOOKUP(L296,Kurzy!$A$2:$B$10,2,FALSE)</f>
        <v>560</v>
      </c>
      <c r="N296" s="25" t="s">
        <v>1692</v>
      </c>
      <c r="O296" s="18" t="s">
        <v>51</v>
      </c>
      <c r="P296" s="19"/>
      <c r="Q296" s="19" t="s">
        <v>9591</v>
      </c>
      <c r="R296" s="19" t="s">
        <v>9603</v>
      </c>
    </row>
    <row r="297" spans="1:18" ht="25.5" x14ac:dyDescent="0.2">
      <c r="A297" s="17" t="s">
        <v>32</v>
      </c>
      <c r="B297" s="18" t="s">
        <v>1945</v>
      </c>
      <c r="C297" s="19" t="s">
        <v>1946</v>
      </c>
      <c r="D297" s="19" t="s">
        <v>1163</v>
      </c>
      <c r="E297" s="19"/>
      <c r="F297" s="19" t="s">
        <v>1947</v>
      </c>
      <c r="G297" s="19">
        <v>36235164</v>
      </c>
      <c r="H297" s="20">
        <v>41950</v>
      </c>
      <c r="I297" s="21" t="s">
        <v>738</v>
      </c>
      <c r="J297" s="21" t="s">
        <v>738</v>
      </c>
      <c r="K297" s="23">
        <v>560</v>
      </c>
      <c r="L297" s="22" t="s">
        <v>164</v>
      </c>
      <c r="M297" s="24">
        <f>K297*VLOOKUP(L297,Kurzy!$A$2:$B$10,2,FALSE)</f>
        <v>560</v>
      </c>
      <c r="N297" s="25" t="s">
        <v>1948</v>
      </c>
      <c r="O297" s="18" t="s">
        <v>51</v>
      </c>
      <c r="P297" s="19"/>
      <c r="Q297" s="19" t="s">
        <v>9613</v>
      </c>
      <c r="R297" s="19"/>
    </row>
    <row r="298" spans="1:18" ht="38.25" hidden="1" x14ac:dyDescent="0.2">
      <c r="A298" s="17" t="s">
        <v>32</v>
      </c>
      <c r="B298" s="18" t="s">
        <v>1949</v>
      </c>
      <c r="C298" s="19" t="s">
        <v>1950</v>
      </c>
      <c r="D298" s="19" t="s">
        <v>1163</v>
      </c>
      <c r="E298" s="19"/>
      <c r="F298" s="19" t="s">
        <v>1947</v>
      </c>
      <c r="G298" s="19">
        <v>36235164</v>
      </c>
      <c r="H298" s="20">
        <v>41956</v>
      </c>
      <c r="I298" s="21" t="s">
        <v>738</v>
      </c>
      <c r="J298" s="21" t="s">
        <v>738</v>
      </c>
      <c r="K298" s="23">
        <v>100</v>
      </c>
      <c r="L298" s="22" t="s">
        <v>164</v>
      </c>
      <c r="M298" s="24">
        <f>K298*VLOOKUP(L298,Kurzy!$A$2:$B$10,2,FALSE)</f>
        <v>100</v>
      </c>
      <c r="N298" s="25" t="s">
        <v>1848</v>
      </c>
      <c r="O298" s="18" t="s">
        <v>51</v>
      </c>
      <c r="P298" s="19"/>
      <c r="Q298" s="19" t="s">
        <v>9591</v>
      </c>
      <c r="R298" s="19" t="s">
        <v>9632</v>
      </c>
    </row>
    <row r="299" spans="1:18" ht="25.5" hidden="1" x14ac:dyDescent="0.2">
      <c r="A299" s="17" t="s">
        <v>32</v>
      </c>
      <c r="B299" s="18" t="s">
        <v>1741</v>
      </c>
      <c r="C299" s="19" t="s">
        <v>1951</v>
      </c>
      <c r="D299" s="19" t="s">
        <v>1163</v>
      </c>
      <c r="E299" s="19"/>
      <c r="F299" s="19" t="s">
        <v>1920</v>
      </c>
      <c r="G299" s="19" t="s">
        <v>1921</v>
      </c>
      <c r="H299" s="20">
        <v>41956</v>
      </c>
      <c r="I299" s="21" t="s">
        <v>738</v>
      </c>
      <c r="J299" s="21" t="s">
        <v>738</v>
      </c>
      <c r="K299" s="23">
        <v>600</v>
      </c>
      <c r="L299" s="22" t="s">
        <v>164</v>
      </c>
      <c r="M299" s="24">
        <f>K299*VLOOKUP(L299,Kurzy!$A$2:$B$10,2,FALSE)</f>
        <v>600</v>
      </c>
      <c r="N299" s="25" t="s">
        <v>1824</v>
      </c>
      <c r="O299" s="18" t="s">
        <v>51</v>
      </c>
      <c r="P299" s="19"/>
      <c r="Q299" s="19" t="s">
        <v>9591</v>
      </c>
      <c r="R299" s="19" t="s">
        <v>9603</v>
      </c>
    </row>
    <row r="300" spans="1:18" ht="25.5" hidden="1" x14ac:dyDescent="0.2">
      <c r="A300" s="17" t="s">
        <v>32</v>
      </c>
      <c r="B300" s="18" t="s">
        <v>1816</v>
      </c>
      <c r="C300" s="19" t="s">
        <v>1952</v>
      </c>
      <c r="D300" s="19" t="s">
        <v>1163</v>
      </c>
      <c r="E300" s="19"/>
      <c r="F300" s="19" t="s">
        <v>1953</v>
      </c>
      <c r="G300" s="19">
        <v>34126520</v>
      </c>
      <c r="H300" s="20">
        <v>41957</v>
      </c>
      <c r="I300" s="21" t="s">
        <v>738</v>
      </c>
      <c r="J300" s="21" t="s">
        <v>738</v>
      </c>
      <c r="K300" s="23">
        <v>279</v>
      </c>
      <c r="L300" s="22" t="s">
        <v>164</v>
      </c>
      <c r="M300" s="24">
        <f>K300*VLOOKUP(L300,Kurzy!$A$2:$B$10,2,FALSE)</f>
        <v>279</v>
      </c>
      <c r="N300" s="25" t="s">
        <v>1703</v>
      </c>
      <c r="O300" s="18" t="s">
        <v>51</v>
      </c>
      <c r="P300" s="19"/>
      <c r="Q300" s="19" t="s">
        <v>9591</v>
      </c>
      <c r="R300" s="19" t="s">
        <v>9603</v>
      </c>
    </row>
    <row r="301" spans="1:18" ht="25.5" hidden="1" x14ac:dyDescent="0.2">
      <c r="A301" s="17" t="s">
        <v>32</v>
      </c>
      <c r="B301" s="18" t="s">
        <v>1954</v>
      </c>
      <c r="C301" s="19" t="s">
        <v>1955</v>
      </c>
      <c r="D301" s="19" t="s">
        <v>1163</v>
      </c>
      <c r="E301" s="19"/>
      <c r="F301" s="19" t="s">
        <v>32</v>
      </c>
      <c r="G301" s="19">
        <v>397687</v>
      </c>
      <c r="H301" s="20">
        <v>41948</v>
      </c>
      <c r="I301" s="21" t="s">
        <v>738</v>
      </c>
      <c r="J301" s="21" t="s">
        <v>738</v>
      </c>
      <c r="K301" s="23">
        <v>1000</v>
      </c>
      <c r="L301" s="22" t="s">
        <v>164</v>
      </c>
      <c r="M301" s="24">
        <f>K301*VLOOKUP(L301,Kurzy!$A$2:$B$10,2,FALSE)</f>
        <v>1000</v>
      </c>
      <c r="N301" s="25" t="s">
        <v>1752</v>
      </c>
      <c r="O301" s="18" t="s">
        <v>51</v>
      </c>
      <c r="P301" s="19"/>
      <c r="Q301" s="19" t="s">
        <v>9591</v>
      </c>
      <c r="R301" s="19"/>
    </row>
    <row r="302" spans="1:18" ht="25.5" hidden="1" x14ac:dyDescent="0.2">
      <c r="A302" s="17" t="s">
        <v>32</v>
      </c>
      <c r="B302" s="18" t="s">
        <v>1956</v>
      </c>
      <c r="C302" s="19" t="s">
        <v>1957</v>
      </c>
      <c r="D302" s="19" t="s">
        <v>1163</v>
      </c>
      <c r="E302" s="19"/>
      <c r="F302" s="19" t="s">
        <v>1746</v>
      </c>
      <c r="G302" s="19">
        <v>34103236</v>
      </c>
      <c r="H302" s="20">
        <v>41967</v>
      </c>
      <c r="I302" s="21" t="s">
        <v>738</v>
      </c>
      <c r="J302" s="21" t="s">
        <v>738</v>
      </c>
      <c r="K302" s="23">
        <v>305</v>
      </c>
      <c r="L302" s="22" t="s">
        <v>164</v>
      </c>
      <c r="M302" s="24">
        <f>K302*VLOOKUP(L302,Kurzy!$A$2:$B$10,2,FALSE)</f>
        <v>305</v>
      </c>
      <c r="N302" s="25" t="s">
        <v>1948</v>
      </c>
      <c r="O302" s="18" t="s">
        <v>51</v>
      </c>
      <c r="P302" s="19"/>
      <c r="Q302" s="19" t="s">
        <v>9591</v>
      </c>
      <c r="R302" s="19" t="s">
        <v>9631</v>
      </c>
    </row>
    <row r="303" spans="1:18" ht="25.5" hidden="1" x14ac:dyDescent="0.2">
      <c r="A303" s="17" t="s">
        <v>32</v>
      </c>
      <c r="B303" s="18" t="s">
        <v>1816</v>
      </c>
      <c r="C303" s="19" t="s">
        <v>1958</v>
      </c>
      <c r="D303" s="19" t="s">
        <v>1163</v>
      </c>
      <c r="E303" s="19"/>
      <c r="F303" s="19" t="s">
        <v>1959</v>
      </c>
      <c r="G303" s="19">
        <v>17327521</v>
      </c>
      <c r="H303" s="20">
        <v>41974</v>
      </c>
      <c r="I303" s="21" t="s">
        <v>738</v>
      </c>
      <c r="J303" s="21" t="s">
        <v>738</v>
      </c>
      <c r="K303" s="23">
        <v>250</v>
      </c>
      <c r="L303" s="22" t="s">
        <v>164</v>
      </c>
      <c r="M303" s="24">
        <f>K303*VLOOKUP(L303,Kurzy!$A$2:$B$10,2,FALSE)</f>
        <v>250</v>
      </c>
      <c r="N303" s="25" t="s">
        <v>1692</v>
      </c>
      <c r="O303" s="18" t="s">
        <v>51</v>
      </c>
      <c r="P303" s="19"/>
      <c r="Q303" s="19" t="s">
        <v>9591</v>
      </c>
      <c r="R303" s="19" t="s">
        <v>9603</v>
      </c>
    </row>
    <row r="304" spans="1:18" ht="38.25" hidden="1" x14ac:dyDescent="0.2">
      <c r="A304" s="17" t="s">
        <v>32</v>
      </c>
      <c r="B304" s="18" t="s">
        <v>1693</v>
      </c>
      <c r="C304" s="19" t="s">
        <v>1960</v>
      </c>
      <c r="D304" s="19" t="s">
        <v>1163</v>
      </c>
      <c r="E304" s="19"/>
      <c r="F304" s="19" t="s">
        <v>1713</v>
      </c>
      <c r="G304" s="19" t="s">
        <v>1886</v>
      </c>
      <c r="H304" s="20">
        <v>41975</v>
      </c>
      <c r="I304" s="21" t="s">
        <v>738</v>
      </c>
      <c r="J304" s="21" t="s">
        <v>738</v>
      </c>
      <c r="K304" s="23">
        <v>1414</v>
      </c>
      <c r="L304" s="22" t="s">
        <v>164</v>
      </c>
      <c r="M304" s="24">
        <f>K304*VLOOKUP(L304,Kurzy!$A$2:$B$10,2,FALSE)</f>
        <v>1414</v>
      </c>
      <c r="N304" s="25" t="s">
        <v>1692</v>
      </c>
      <c r="O304" s="18" t="s">
        <v>51</v>
      </c>
      <c r="P304" s="19"/>
      <c r="Q304" s="19" t="s">
        <v>9591</v>
      </c>
      <c r="R304" s="19" t="s">
        <v>9632</v>
      </c>
    </row>
    <row r="305" spans="1:18" ht="25.5" hidden="1" x14ac:dyDescent="0.2">
      <c r="A305" s="17" t="s">
        <v>32</v>
      </c>
      <c r="B305" s="18" t="s">
        <v>1961</v>
      </c>
      <c r="C305" s="19" t="s">
        <v>1962</v>
      </c>
      <c r="D305" s="19" t="s">
        <v>1163</v>
      </c>
      <c r="E305" s="19"/>
      <c r="F305" s="19" t="s">
        <v>1963</v>
      </c>
      <c r="G305" s="19" t="s">
        <v>1964</v>
      </c>
      <c r="H305" s="20">
        <v>41969</v>
      </c>
      <c r="I305" s="21" t="s">
        <v>738</v>
      </c>
      <c r="J305" s="21" t="s">
        <v>738</v>
      </c>
      <c r="K305" s="23">
        <v>500</v>
      </c>
      <c r="L305" s="22" t="s">
        <v>164</v>
      </c>
      <c r="M305" s="24">
        <f>K305*VLOOKUP(L305,Kurzy!$A$2:$B$10,2,FALSE)</f>
        <v>500</v>
      </c>
      <c r="N305" s="25" t="s">
        <v>1798</v>
      </c>
      <c r="O305" s="18" t="s">
        <v>51</v>
      </c>
      <c r="P305" s="19"/>
      <c r="Q305" s="19" t="s">
        <v>9591</v>
      </c>
      <c r="R305" s="19" t="s">
        <v>9603</v>
      </c>
    </row>
    <row r="306" spans="1:18" ht="25.5" hidden="1" x14ac:dyDescent="0.2">
      <c r="A306" s="17" t="s">
        <v>32</v>
      </c>
      <c r="B306" s="18" t="s">
        <v>1741</v>
      </c>
      <c r="C306" s="19" t="s">
        <v>1965</v>
      </c>
      <c r="D306" s="19" t="s">
        <v>1163</v>
      </c>
      <c r="E306" s="19"/>
      <c r="F306" s="19" t="s">
        <v>1920</v>
      </c>
      <c r="G306" s="19" t="s">
        <v>1921</v>
      </c>
      <c r="H306" s="20">
        <v>41970</v>
      </c>
      <c r="I306" s="21">
        <v>2014</v>
      </c>
      <c r="J306" s="21">
        <v>2014</v>
      </c>
      <c r="K306" s="23">
        <v>300</v>
      </c>
      <c r="L306" s="22" t="s">
        <v>164</v>
      </c>
      <c r="M306" s="24">
        <f>K306*VLOOKUP(L306,Kurzy!$A$2:$B$10,2,FALSE)</f>
        <v>300</v>
      </c>
      <c r="N306" s="25" t="s">
        <v>1793</v>
      </c>
      <c r="O306" s="18" t="s">
        <v>51</v>
      </c>
      <c r="P306" s="19"/>
      <c r="Q306" s="19" t="s">
        <v>9591</v>
      </c>
      <c r="R306" s="19" t="s">
        <v>9603</v>
      </c>
    </row>
    <row r="307" spans="1:18" ht="25.5" hidden="1" x14ac:dyDescent="0.2">
      <c r="A307" s="17" t="s">
        <v>32</v>
      </c>
      <c r="B307" s="18" t="s">
        <v>1870</v>
      </c>
      <c r="C307" s="19" t="s">
        <v>1966</v>
      </c>
      <c r="D307" s="19" t="s">
        <v>1163</v>
      </c>
      <c r="E307" s="19"/>
      <c r="F307" s="19" t="s">
        <v>1967</v>
      </c>
      <c r="G307" s="19">
        <v>36767341</v>
      </c>
      <c r="H307" s="20">
        <v>41974</v>
      </c>
      <c r="I307" s="21">
        <v>2014</v>
      </c>
      <c r="J307" s="21">
        <v>2014</v>
      </c>
      <c r="K307" s="23">
        <v>360</v>
      </c>
      <c r="L307" s="22" t="s">
        <v>164</v>
      </c>
      <c r="M307" s="24">
        <f>K307*VLOOKUP(L307,Kurzy!$A$2:$B$10,2,FALSE)</f>
        <v>360</v>
      </c>
      <c r="N307" s="25" t="s">
        <v>1728</v>
      </c>
      <c r="O307" s="18" t="s">
        <v>51</v>
      </c>
      <c r="P307" s="19"/>
      <c r="Q307" s="19" t="s">
        <v>9591</v>
      </c>
      <c r="R307" s="19" t="s">
        <v>9631</v>
      </c>
    </row>
    <row r="308" spans="1:18" ht="38.25" hidden="1" x14ac:dyDescent="0.2">
      <c r="A308" s="17" t="s">
        <v>32</v>
      </c>
      <c r="B308" s="18" t="s">
        <v>1968</v>
      </c>
      <c r="C308" s="19" t="s">
        <v>1969</v>
      </c>
      <c r="D308" s="19" t="s">
        <v>1163</v>
      </c>
      <c r="E308" s="19"/>
      <c r="F308" s="19" t="s">
        <v>1847</v>
      </c>
      <c r="G308" s="19">
        <v>36356107</v>
      </c>
      <c r="H308" s="20">
        <v>41978</v>
      </c>
      <c r="I308" s="21" t="s">
        <v>738</v>
      </c>
      <c r="J308" s="21" t="s">
        <v>738</v>
      </c>
      <c r="K308" s="23">
        <v>175</v>
      </c>
      <c r="L308" s="22" t="s">
        <v>164</v>
      </c>
      <c r="M308" s="24">
        <f>K308*VLOOKUP(L308,Kurzy!$A$2:$B$10,2,FALSE)</f>
        <v>175</v>
      </c>
      <c r="N308" s="25" t="s">
        <v>1703</v>
      </c>
      <c r="O308" s="18" t="s">
        <v>51</v>
      </c>
      <c r="P308" s="19"/>
      <c r="Q308" s="19" t="s">
        <v>9591</v>
      </c>
      <c r="R308" s="19" t="s">
        <v>9632</v>
      </c>
    </row>
    <row r="309" spans="1:18" ht="38.25" hidden="1" x14ac:dyDescent="0.2">
      <c r="A309" s="17" t="s">
        <v>32</v>
      </c>
      <c r="B309" s="18" t="s">
        <v>1693</v>
      </c>
      <c r="C309" s="19" t="s">
        <v>1970</v>
      </c>
      <c r="D309" s="19" t="s">
        <v>1163</v>
      </c>
      <c r="E309" s="19"/>
      <c r="F309" s="19" t="s">
        <v>1971</v>
      </c>
      <c r="G309" s="19">
        <v>36285757</v>
      </c>
      <c r="H309" s="20">
        <v>41981</v>
      </c>
      <c r="I309" s="21" t="s">
        <v>738</v>
      </c>
      <c r="J309" s="21" t="s">
        <v>738</v>
      </c>
      <c r="K309" s="23">
        <v>450</v>
      </c>
      <c r="L309" s="22" t="s">
        <v>164</v>
      </c>
      <c r="M309" s="24">
        <f>K309*VLOOKUP(L309,Kurzy!$A$2:$B$10,2,FALSE)</f>
        <v>450</v>
      </c>
      <c r="N309" s="25" t="s">
        <v>1692</v>
      </c>
      <c r="O309" s="18" t="s">
        <v>51</v>
      </c>
      <c r="P309" s="19"/>
      <c r="Q309" s="19" t="s">
        <v>9591</v>
      </c>
      <c r="R309" s="19" t="s">
        <v>9632</v>
      </c>
    </row>
    <row r="310" spans="1:18" ht="25.5" hidden="1" x14ac:dyDescent="0.2">
      <c r="A310" s="17" t="s">
        <v>32</v>
      </c>
      <c r="B310" s="18" t="s">
        <v>1816</v>
      </c>
      <c r="C310" s="19" t="s">
        <v>1972</v>
      </c>
      <c r="D310" s="19" t="s">
        <v>1163</v>
      </c>
      <c r="E310" s="19"/>
      <c r="F310" s="19" t="s">
        <v>1973</v>
      </c>
      <c r="G310" s="19">
        <v>36386553</v>
      </c>
      <c r="H310" s="20">
        <v>41975</v>
      </c>
      <c r="I310" s="21" t="s">
        <v>738</v>
      </c>
      <c r="J310" s="21" t="s">
        <v>738</v>
      </c>
      <c r="K310" s="23">
        <v>5100</v>
      </c>
      <c r="L310" s="22" t="s">
        <v>164</v>
      </c>
      <c r="M310" s="24">
        <f>K310*VLOOKUP(L310,Kurzy!$A$2:$B$10,2,FALSE)</f>
        <v>5100</v>
      </c>
      <c r="N310" s="25" t="s">
        <v>1735</v>
      </c>
      <c r="O310" s="18" t="s">
        <v>51</v>
      </c>
      <c r="P310" s="19"/>
      <c r="Q310" s="19" t="s">
        <v>9591</v>
      </c>
      <c r="R310" s="19" t="s">
        <v>9603</v>
      </c>
    </row>
    <row r="311" spans="1:18" ht="25.5" hidden="1" x14ac:dyDescent="0.2">
      <c r="A311" s="17" t="s">
        <v>32</v>
      </c>
      <c r="B311" s="18" t="s">
        <v>1816</v>
      </c>
      <c r="C311" s="19" t="s">
        <v>1974</v>
      </c>
      <c r="D311" s="19" t="s">
        <v>1163</v>
      </c>
      <c r="E311" s="19"/>
      <c r="F311" s="19" t="s">
        <v>1975</v>
      </c>
      <c r="G311" s="19">
        <v>397687</v>
      </c>
      <c r="H311" s="20">
        <v>41976</v>
      </c>
      <c r="I311" s="21" t="s">
        <v>738</v>
      </c>
      <c r="J311" s="21" t="s">
        <v>738</v>
      </c>
      <c r="K311" s="23">
        <v>964</v>
      </c>
      <c r="L311" s="22" t="s">
        <v>164</v>
      </c>
      <c r="M311" s="24">
        <f>K311*VLOOKUP(L311,Kurzy!$A$2:$B$10,2,FALSE)</f>
        <v>964</v>
      </c>
      <c r="N311" s="25" t="s">
        <v>1735</v>
      </c>
      <c r="O311" s="18" t="s">
        <v>51</v>
      </c>
      <c r="P311" s="19"/>
      <c r="Q311" s="19" t="s">
        <v>9591</v>
      </c>
      <c r="R311" s="19" t="s">
        <v>9603</v>
      </c>
    </row>
    <row r="312" spans="1:18" ht="25.5" hidden="1" x14ac:dyDescent="0.2">
      <c r="A312" s="17" t="s">
        <v>32</v>
      </c>
      <c r="B312" s="18" t="s">
        <v>1816</v>
      </c>
      <c r="C312" s="19" t="s">
        <v>1976</v>
      </c>
      <c r="D312" s="19" t="s">
        <v>1163</v>
      </c>
      <c r="E312" s="19"/>
      <c r="F312" s="19" t="s">
        <v>1893</v>
      </c>
      <c r="G312" s="19">
        <v>31561896</v>
      </c>
      <c r="H312" s="20">
        <v>41978</v>
      </c>
      <c r="I312" s="21" t="s">
        <v>738</v>
      </c>
      <c r="J312" s="21" t="s">
        <v>738</v>
      </c>
      <c r="K312" s="23">
        <v>2644</v>
      </c>
      <c r="L312" s="22" t="s">
        <v>164</v>
      </c>
      <c r="M312" s="24">
        <f>K312*VLOOKUP(L312,Kurzy!$A$2:$B$10,2,FALSE)</f>
        <v>2644</v>
      </c>
      <c r="N312" s="25" t="s">
        <v>1735</v>
      </c>
      <c r="O312" s="18" t="s">
        <v>51</v>
      </c>
      <c r="P312" s="19"/>
      <c r="Q312" s="19" t="s">
        <v>9591</v>
      </c>
      <c r="R312" s="19" t="s">
        <v>9603</v>
      </c>
    </row>
    <row r="313" spans="1:18" ht="25.5" hidden="1" x14ac:dyDescent="0.2">
      <c r="A313" s="17" t="s">
        <v>32</v>
      </c>
      <c r="B313" s="18" t="s">
        <v>1816</v>
      </c>
      <c r="C313" s="19" t="s">
        <v>1977</v>
      </c>
      <c r="D313" s="19" t="s">
        <v>1163</v>
      </c>
      <c r="E313" s="19"/>
      <c r="F313" s="19" t="s">
        <v>1978</v>
      </c>
      <c r="G313" s="19">
        <v>36400181</v>
      </c>
      <c r="H313" s="20">
        <v>41981</v>
      </c>
      <c r="I313" s="21" t="s">
        <v>738</v>
      </c>
      <c r="J313" s="21" t="s">
        <v>738</v>
      </c>
      <c r="K313" s="23">
        <v>1000</v>
      </c>
      <c r="L313" s="22" t="s">
        <v>164</v>
      </c>
      <c r="M313" s="24">
        <f>K313*VLOOKUP(L313,Kurzy!$A$2:$B$10,2,FALSE)</f>
        <v>1000</v>
      </c>
      <c r="N313" s="25" t="s">
        <v>1735</v>
      </c>
      <c r="O313" s="18" t="s">
        <v>51</v>
      </c>
      <c r="P313" s="19"/>
      <c r="Q313" s="19" t="s">
        <v>9591</v>
      </c>
      <c r="R313" s="19" t="s">
        <v>9603</v>
      </c>
    </row>
    <row r="314" spans="1:18" ht="25.5" hidden="1" x14ac:dyDescent="0.2">
      <c r="A314" s="17" t="s">
        <v>32</v>
      </c>
      <c r="B314" s="18" t="s">
        <v>1816</v>
      </c>
      <c r="C314" s="19" t="s">
        <v>1979</v>
      </c>
      <c r="D314" s="19" t="s">
        <v>1163</v>
      </c>
      <c r="E314" s="19"/>
      <c r="F314" s="19" t="s">
        <v>1812</v>
      </c>
      <c r="G314" s="19">
        <v>36565911</v>
      </c>
      <c r="H314" s="20">
        <v>41976</v>
      </c>
      <c r="I314" s="21" t="s">
        <v>738</v>
      </c>
      <c r="J314" s="21" t="s">
        <v>738</v>
      </c>
      <c r="K314" s="23">
        <v>550</v>
      </c>
      <c r="L314" s="22" t="s">
        <v>164</v>
      </c>
      <c r="M314" s="24">
        <f>K314*VLOOKUP(L314,Kurzy!$A$2:$B$10,2,FALSE)</f>
        <v>550</v>
      </c>
      <c r="N314" s="25" t="s">
        <v>1980</v>
      </c>
      <c r="O314" s="18" t="s">
        <v>51</v>
      </c>
      <c r="P314" s="19"/>
      <c r="Q314" s="19" t="s">
        <v>9591</v>
      </c>
      <c r="R314" s="19" t="s">
        <v>9603</v>
      </c>
    </row>
    <row r="315" spans="1:18" ht="25.5" hidden="1" x14ac:dyDescent="0.2">
      <c r="A315" s="17" t="s">
        <v>32</v>
      </c>
      <c r="B315" s="18" t="s">
        <v>1981</v>
      </c>
      <c r="C315" s="19" t="s">
        <v>1982</v>
      </c>
      <c r="D315" s="19" t="s">
        <v>1163</v>
      </c>
      <c r="E315" s="19"/>
      <c r="F315" s="19" t="s">
        <v>1983</v>
      </c>
      <c r="G315" s="19">
        <v>45309698</v>
      </c>
      <c r="H315" s="20">
        <v>41985</v>
      </c>
      <c r="I315" s="21">
        <v>2014</v>
      </c>
      <c r="J315" s="21">
        <v>2014</v>
      </c>
      <c r="K315" s="23">
        <v>2175</v>
      </c>
      <c r="L315" s="22" t="s">
        <v>164</v>
      </c>
      <c r="M315" s="24">
        <f>K315*VLOOKUP(L315,Kurzy!$A$2:$B$10,2,FALSE)</f>
        <v>2175</v>
      </c>
      <c r="N315" s="25" t="s">
        <v>1699</v>
      </c>
      <c r="O315" s="18" t="s">
        <v>51</v>
      </c>
      <c r="P315" s="19"/>
      <c r="Q315" s="19" t="s">
        <v>9591</v>
      </c>
      <c r="R315" s="19" t="s">
        <v>9631</v>
      </c>
    </row>
    <row r="316" spans="1:18" ht="25.5" hidden="1" x14ac:dyDescent="0.2">
      <c r="A316" s="17" t="s">
        <v>32</v>
      </c>
      <c r="B316" s="18" t="s">
        <v>1984</v>
      </c>
      <c r="C316" s="19" t="s">
        <v>1985</v>
      </c>
      <c r="D316" s="19" t="s">
        <v>1163</v>
      </c>
      <c r="E316" s="19"/>
      <c r="F316" s="19" t="s">
        <v>1893</v>
      </c>
      <c r="G316" s="19">
        <v>31561896</v>
      </c>
      <c r="H316" s="20">
        <v>41988</v>
      </c>
      <c r="I316" s="21">
        <v>2014</v>
      </c>
      <c r="J316" s="21">
        <v>2014</v>
      </c>
      <c r="K316" s="23">
        <v>500</v>
      </c>
      <c r="L316" s="22" t="s">
        <v>164</v>
      </c>
      <c r="M316" s="24">
        <f>K316*VLOOKUP(L316,Kurzy!$A$2:$B$10,2,FALSE)</f>
        <v>500</v>
      </c>
      <c r="N316" s="25" t="s">
        <v>1703</v>
      </c>
      <c r="O316" s="18" t="s">
        <v>51</v>
      </c>
      <c r="P316" s="19"/>
      <c r="Q316" s="19" t="s">
        <v>9591</v>
      </c>
      <c r="R316" s="19" t="s">
        <v>9603</v>
      </c>
    </row>
    <row r="317" spans="1:18" ht="25.5" hidden="1" x14ac:dyDescent="0.2">
      <c r="A317" s="17" t="s">
        <v>32</v>
      </c>
      <c r="B317" s="18" t="s">
        <v>1986</v>
      </c>
      <c r="C317" s="19" t="s">
        <v>1987</v>
      </c>
      <c r="D317" s="19" t="s">
        <v>1163</v>
      </c>
      <c r="E317" s="19"/>
      <c r="F317" s="19" t="s">
        <v>1988</v>
      </c>
      <c r="G317" s="19">
        <v>35946024</v>
      </c>
      <c r="H317" s="20">
        <v>41327</v>
      </c>
      <c r="I317" s="21">
        <v>2013</v>
      </c>
      <c r="J317" s="21">
        <v>2014</v>
      </c>
      <c r="K317" s="23">
        <v>336</v>
      </c>
      <c r="L317" s="22" t="s">
        <v>164</v>
      </c>
      <c r="M317" s="24">
        <f>K317*VLOOKUP(L317,Kurzy!$A$2:$B$10,2,FALSE)</f>
        <v>336</v>
      </c>
      <c r="N317" s="25" t="s">
        <v>1989</v>
      </c>
      <c r="O317" s="18" t="s">
        <v>51</v>
      </c>
      <c r="P317" s="19"/>
      <c r="Q317" s="19" t="s">
        <v>9591</v>
      </c>
      <c r="R317" s="19" t="s">
        <v>9631</v>
      </c>
    </row>
    <row r="318" spans="1:18" ht="25.5" x14ac:dyDescent="0.2">
      <c r="A318" s="17" t="s">
        <v>32</v>
      </c>
      <c r="B318" s="18" t="s">
        <v>1990</v>
      </c>
      <c r="C318" s="19" t="s">
        <v>1991</v>
      </c>
      <c r="D318" s="19" t="s">
        <v>409</v>
      </c>
      <c r="E318" s="19"/>
      <c r="F318" s="19" t="s">
        <v>1992</v>
      </c>
      <c r="G318" s="19">
        <v>405388536</v>
      </c>
      <c r="H318" s="20">
        <v>41904</v>
      </c>
      <c r="I318" s="21">
        <v>2014</v>
      </c>
      <c r="J318" s="21">
        <v>2018</v>
      </c>
      <c r="K318" s="23">
        <v>5740</v>
      </c>
      <c r="L318" s="22" t="s">
        <v>164</v>
      </c>
      <c r="M318" s="24">
        <f>K318*VLOOKUP(L318,Kurzy!$A$2:$B$10,2,FALSE)</f>
        <v>5740</v>
      </c>
      <c r="N318" s="25" t="s">
        <v>1993</v>
      </c>
      <c r="O318" s="18" t="s">
        <v>51</v>
      </c>
      <c r="P318" s="19"/>
      <c r="Q318" s="19" t="s">
        <v>9613</v>
      </c>
      <c r="R318" s="19"/>
    </row>
    <row r="319" spans="1:18" ht="25.5" hidden="1" x14ac:dyDescent="0.2">
      <c r="A319" s="17" t="s">
        <v>32</v>
      </c>
      <c r="B319" s="18" t="s">
        <v>1994</v>
      </c>
      <c r="C319" s="19" t="s">
        <v>1995</v>
      </c>
      <c r="D319" s="19" t="s">
        <v>503</v>
      </c>
      <c r="E319" s="19" t="s">
        <v>1996</v>
      </c>
      <c r="F319" s="19" t="s">
        <v>1997</v>
      </c>
      <c r="G319" s="19">
        <v>166537</v>
      </c>
      <c r="H319" s="20">
        <v>40830</v>
      </c>
      <c r="I319" s="21">
        <v>2011</v>
      </c>
      <c r="J319" s="21">
        <v>2014</v>
      </c>
      <c r="K319" s="23">
        <v>5900.85</v>
      </c>
      <c r="L319" s="22" t="s">
        <v>164</v>
      </c>
      <c r="M319" s="24">
        <f>K319*VLOOKUP(L319,Kurzy!$A$2:$B$10,2,FALSE)</f>
        <v>5900.85</v>
      </c>
      <c r="N319" s="25" t="s">
        <v>1998</v>
      </c>
      <c r="O319" s="18" t="s">
        <v>51</v>
      </c>
      <c r="P319" s="19"/>
      <c r="Q319" s="19" t="s">
        <v>9591</v>
      </c>
      <c r="R319" s="19" t="s">
        <v>9633</v>
      </c>
    </row>
    <row r="320" spans="1:18" ht="38.25" x14ac:dyDescent="0.2">
      <c r="A320" s="17" t="s">
        <v>32</v>
      </c>
      <c r="B320" s="18" t="s">
        <v>1999</v>
      </c>
      <c r="C320" s="19" t="s">
        <v>2000</v>
      </c>
      <c r="D320" s="19" t="s">
        <v>2001</v>
      </c>
      <c r="E320" s="19" t="s">
        <v>2002</v>
      </c>
      <c r="F320" s="19" t="s">
        <v>381</v>
      </c>
      <c r="G320" s="19">
        <v>30857571</v>
      </c>
      <c r="H320" s="20">
        <v>41661</v>
      </c>
      <c r="I320" s="21">
        <v>2014</v>
      </c>
      <c r="J320" s="21">
        <v>2014</v>
      </c>
      <c r="K320" s="23">
        <v>3570</v>
      </c>
      <c r="L320" s="22" t="s">
        <v>164</v>
      </c>
      <c r="M320" s="24">
        <f>K320*VLOOKUP(L320,Kurzy!$A$2:$B$10,2,FALSE)</f>
        <v>3570</v>
      </c>
      <c r="N320" s="25" t="s">
        <v>2003</v>
      </c>
      <c r="O320" s="18" t="s">
        <v>92</v>
      </c>
      <c r="P320" s="19"/>
      <c r="Q320" s="19" t="s">
        <v>9613</v>
      </c>
      <c r="R320" s="19"/>
    </row>
    <row r="321" spans="1:18" ht="76.5" x14ac:dyDescent="0.2">
      <c r="A321" s="17" t="s">
        <v>32</v>
      </c>
      <c r="B321" s="18" t="s">
        <v>2004</v>
      </c>
      <c r="C321" s="19" t="s">
        <v>2005</v>
      </c>
      <c r="D321" s="19" t="s">
        <v>2006</v>
      </c>
      <c r="E321" s="19" t="s">
        <v>2007</v>
      </c>
      <c r="F321" s="19" t="s">
        <v>2008</v>
      </c>
      <c r="G321" s="19" t="s">
        <v>2009</v>
      </c>
      <c r="H321" s="20">
        <v>41732</v>
      </c>
      <c r="I321" s="21">
        <v>2014</v>
      </c>
      <c r="J321" s="21">
        <v>2014</v>
      </c>
      <c r="K321" s="23">
        <v>10000</v>
      </c>
      <c r="L321" s="22" t="s">
        <v>164</v>
      </c>
      <c r="M321" s="24">
        <f>K321*VLOOKUP(L321,Kurzy!$A$2:$B$10,2,FALSE)</f>
        <v>10000</v>
      </c>
      <c r="N321" s="25" t="s">
        <v>2010</v>
      </c>
      <c r="O321" s="18" t="s">
        <v>92</v>
      </c>
      <c r="P321" s="19"/>
      <c r="Q321" s="19" t="s">
        <v>9613</v>
      </c>
      <c r="R321" s="19"/>
    </row>
    <row r="322" spans="1:18" ht="38.25" hidden="1" x14ac:dyDescent="0.2">
      <c r="A322" s="17" t="s">
        <v>32</v>
      </c>
      <c r="B322" s="18" t="s">
        <v>2011</v>
      </c>
      <c r="C322" s="19" t="s">
        <v>2012</v>
      </c>
      <c r="D322" s="19" t="s">
        <v>2013</v>
      </c>
      <c r="E322" s="19" t="s">
        <v>2014</v>
      </c>
      <c r="F322" s="19" t="s">
        <v>2015</v>
      </c>
      <c r="G322" s="19" t="s">
        <v>2016</v>
      </c>
      <c r="H322" s="20">
        <v>41963</v>
      </c>
      <c r="I322" s="21">
        <v>2014</v>
      </c>
      <c r="J322" s="21">
        <v>2014</v>
      </c>
      <c r="K322" s="23">
        <v>8000</v>
      </c>
      <c r="L322" s="22" t="s">
        <v>164</v>
      </c>
      <c r="M322" s="24">
        <f>K322*VLOOKUP(L322,Kurzy!$A$2:$B$10,2,FALSE)</f>
        <v>8000</v>
      </c>
      <c r="N322" s="25" t="s">
        <v>2010</v>
      </c>
      <c r="O322" s="18" t="s">
        <v>92</v>
      </c>
      <c r="P322" s="19"/>
      <c r="Q322" s="19" t="s">
        <v>9591</v>
      </c>
      <c r="R322" s="19" t="s">
        <v>9633</v>
      </c>
    </row>
    <row r="323" spans="1:18" ht="38.25" x14ac:dyDescent="0.2">
      <c r="A323" s="17" t="s">
        <v>32</v>
      </c>
      <c r="B323" s="18" t="s">
        <v>2017</v>
      </c>
      <c r="C323" s="19" t="s">
        <v>2018</v>
      </c>
      <c r="D323" s="19" t="s">
        <v>2019</v>
      </c>
      <c r="E323" s="19" t="s">
        <v>2020</v>
      </c>
      <c r="F323" s="19" t="s">
        <v>2021</v>
      </c>
      <c r="G323" s="19">
        <v>46620362</v>
      </c>
      <c r="H323" s="20">
        <v>41978</v>
      </c>
      <c r="I323" s="21">
        <v>2014</v>
      </c>
      <c r="J323" s="21" t="s">
        <v>2022</v>
      </c>
      <c r="K323" s="23">
        <v>5650</v>
      </c>
      <c r="L323" s="22" t="s">
        <v>164</v>
      </c>
      <c r="M323" s="24">
        <f>K323*VLOOKUP(L323,Kurzy!$A$2:$B$10,2,FALSE)</f>
        <v>5650</v>
      </c>
      <c r="N323" s="25" t="s">
        <v>2010</v>
      </c>
      <c r="O323" s="18" t="s">
        <v>92</v>
      </c>
      <c r="P323" s="19"/>
      <c r="Q323" s="19" t="s">
        <v>9613</v>
      </c>
      <c r="R323" s="19"/>
    </row>
    <row r="324" spans="1:18" ht="38.25" x14ac:dyDescent="0.2">
      <c r="A324" s="17" t="s">
        <v>32</v>
      </c>
      <c r="B324" s="18" t="s">
        <v>2023</v>
      </c>
      <c r="C324" s="19" t="s">
        <v>2024</v>
      </c>
      <c r="D324" s="19" t="s">
        <v>2025</v>
      </c>
      <c r="E324" s="19" t="s">
        <v>2026</v>
      </c>
      <c r="F324" s="19" t="s">
        <v>2027</v>
      </c>
      <c r="G324" s="19">
        <v>35810734</v>
      </c>
      <c r="H324" s="20">
        <v>41739</v>
      </c>
      <c r="I324" s="21">
        <v>2014</v>
      </c>
      <c r="J324" s="21">
        <v>2014</v>
      </c>
      <c r="K324" s="23">
        <v>5000</v>
      </c>
      <c r="L324" s="22" t="s">
        <v>164</v>
      </c>
      <c r="M324" s="24">
        <f>K324*VLOOKUP(L324,Kurzy!$A$2:$B$10,2,FALSE)</f>
        <v>5000</v>
      </c>
      <c r="N324" s="25" t="s">
        <v>2028</v>
      </c>
      <c r="O324" s="18" t="s">
        <v>92</v>
      </c>
      <c r="P324" s="19"/>
      <c r="Q324" s="19" t="s">
        <v>9613</v>
      </c>
      <c r="R324" s="19"/>
    </row>
    <row r="325" spans="1:18" ht="38.25" hidden="1" x14ac:dyDescent="0.2">
      <c r="A325" s="17" t="s">
        <v>32</v>
      </c>
      <c r="B325" s="18" t="s">
        <v>2029</v>
      </c>
      <c r="C325" s="19" t="s">
        <v>2030</v>
      </c>
      <c r="D325" s="19" t="s">
        <v>2031</v>
      </c>
      <c r="E325" s="19" t="s">
        <v>2032</v>
      </c>
      <c r="F325" s="19" t="s">
        <v>2033</v>
      </c>
      <c r="G325" s="19">
        <v>596795</v>
      </c>
      <c r="H325" s="20">
        <v>40759</v>
      </c>
      <c r="I325" s="21">
        <v>2011</v>
      </c>
      <c r="J325" s="21">
        <v>2014</v>
      </c>
      <c r="K325" s="23">
        <v>3000</v>
      </c>
      <c r="L325" s="22" t="s">
        <v>164</v>
      </c>
      <c r="M325" s="24">
        <f>K325*VLOOKUP(L325,Kurzy!$A$2:$B$10,2,FALSE)</f>
        <v>3000</v>
      </c>
      <c r="N325" s="25" t="s">
        <v>1156</v>
      </c>
      <c r="O325" s="18" t="s">
        <v>148</v>
      </c>
      <c r="P325" s="19"/>
      <c r="Q325" s="19" t="s">
        <v>9591</v>
      </c>
      <c r="R325" s="19" t="s">
        <v>9633</v>
      </c>
    </row>
    <row r="326" spans="1:18" ht="102" x14ac:dyDescent="0.2">
      <c r="A326" s="17" t="s">
        <v>32</v>
      </c>
      <c r="B326" s="18" t="s">
        <v>2052</v>
      </c>
      <c r="C326" s="19" t="s">
        <v>2053</v>
      </c>
      <c r="D326" s="19"/>
      <c r="E326" s="19" t="s">
        <v>1362</v>
      </c>
      <c r="F326" s="19" t="s">
        <v>2054</v>
      </c>
      <c r="G326" s="19"/>
      <c r="H326" s="20">
        <v>41533</v>
      </c>
      <c r="I326" s="21">
        <v>2013</v>
      </c>
      <c r="J326" s="21">
        <v>2014</v>
      </c>
      <c r="K326" s="23">
        <v>30000</v>
      </c>
      <c r="L326" s="22" t="s">
        <v>164</v>
      </c>
      <c r="M326" s="24">
        <f>K326*VLOOKUP(L326,Kurzy!$A$2:$B$10,2,FALSE)</f>
        <v>30000</v>
      </c>
      <c r="N326" s="25" t="s">
        <v>2055</v>
      </c>
      <c r="O326" s="18" t="s">
        <v>48</v>
      </c>
      <c r="P326" s="19"/>
      <c r="Q326" s="19" t="s">
        <v>9613</v>
      </c>
      <c r="R326" s="19" t="s">
        <v>9692</v>
      </c>
    </row>
    <row r="327" spans="1:18" ht="102" x14ac:dyDescent="0.2">
      <c r="A327" s="17" t="s">
        <v>32</v>
      </c>
      <c r="B327" s="18" t="s">
        <v>2056</v>
      </c>
      <c r="C327" s="19" t="s">
        <v>2057</v>
      </c>
      <c r="D327" s="19"/>
      <c r="E327" s="19" t="s">
        <v>1362</v>
      </c>
      <c r="F327" s="19" t="s">
        <v>2054</v>
      </c>
      <c r="G327" s="19"/>
      <c r="H327" s="20">
        <v>41533</v>
      </c>
      <c r="I327" s="21">
        <v>2013</v>
      </c>
      <c r="J327" s="21">
        <v>2014</v>
      </c>
      <c r="K327" s="23">
        <v>30000</v>
      </c>
      <c r="L327" s="22" t="s">
        <v>164</v>
      </c>
      <c r="M327" s="24">
        <f>K327*VLOOKUP(L327,Kurzy!$A$2:$B$10,2,FALSE)</f>
        <v>30000</v>
      </c>
      <c r="N327" s="25" t="s">
        <v>2055</v>
      </c>
      <c r="O327" s="18" t="s">
        <v>48</v>
      </c>
      <c r="P327" s="19"/>
      <c r="Q327" s="19" t="s">
        <v>9613</v>
      </c>
      <c r="R327" s="19" t="s">
        <v>9692</v>
      </c>
    </row>
    <row r="328" spans="1:18" ht="25.5" x14ac:dyDescent="0.2">
      <c r="A328" s="17" t="s">
        <v>32</v>
      </c>
      <c r="B328" s="18" t="s">
        <v>946</v>
      </c>
      <c r="C328" s="19" t="s">
        <v>947</v>
      </c>
      <c r="D328" s="19"/>
      <c r="E328" s="19" t="s">
        <v>948</v>
      </c>
      <c r="F328" s="19" t="s">
        <v>949</v>
      </c>
      <c r="G328" s="19">
        <v>36062090</v>
      </c>
      <c r="H328" s="20"/>
      <c r="I328" s="21">
        <v>2011</v>
      </c>
      <c r="J328" s="21">
        <v>2014</v>
      </c>
      <c r="K328" s="23">
        <v>215000</v>
      </c>
      <c r="L328" s="22" t="s">
        <v>164</v>
      </c>
      <c r="M328" s="24">
        <f>K328*VLOOKUP(L328,Kurzy!$A$2:$B$10,2,FALSE)</f>
        <v>215000</v>
      </c>
      <c r="N328" s="25" t="s">
        <v>950</v>
      </c>
      <c r="O328" s="18" t="s">
        <v>48</v>
      </c>
      <c r="P328" s="19"/>
      <c r="Q328" s="19" t="s">
        <v>9613</v>
      </c>
      <c r="R328" s="19" t="s">
        <v>9614</v>
      </c>
    </row>
    <row r="329" spans="1:18" ht="38.25" x14ac:dyDescent="0.2">
      <c r="A329" s="17" t="s">
        <v>32</v>
      </c>
      <c r="B329" s="18" t="s">
        <v>951</v>
      </c>
      <c r="C329" s="19">
        <v>14026</v>
      </c>
      <c r="D329" s="19"/>
      <c r="E329" s="19" t="s">
        <v>952</v>
      </c>
      <c r="F329" s="19" t="s">
        <v>953</v>
      </c>
      <c r="G329" s="19">
        <v>45378576</v>
      </c>
      <c r="H329" s="20"/>
      <c r="I329" s="21">
        <v>2014</v>
      </c>
      <c r="J329" s="21">
        <v>2015</v>
      </c>
      <c r="K329" s="23">
        <v>5000</v>
      </c>
      <c r="L329" s="22" t="s">
        <v>164</v>
      </c>
      <c r="M329" s="24">
        <f>K329*VLOOKUP(L329,Kurzy!$A$2:$B$10,2,FALSE)</f>
        <v>5000</v>
      </c>
      <c r="N329" s="25" t="s">
        <v>954</v>
      </c>
      <c r="O329" s="18" t="s">
        <v>48</v>
      </c>
      <c r="P329" s="19"/>
      <c r="Q329" s="19" t="s">
        <v>9613</v>
      </c>
      <c r="R329" s="19" t="s">
        <v>9614</v>
      </c>
    </row>
    <row r="330" spans="1:18" ht="38.25" hidden="1" x14ac:dyDescent="0.2">
      <c r="A330" s="17" t="s">
        <v>9</v>
      </c>
      <c r="B330" s="18" t="s">
        <v>3163</v>
      </c>
      <c r="C330" s="19" t="s">
        <v>3221</v>
      </c>
      <c r="D330" s="19" t="s">
        <v>3222</v>
      </c>
      <c r="E330" s="19" t="s">
        <v>2220</v>
      </c>
      <c r="F330" s="19" t="s">
        <v>3223</v>
      </c>
      <c r="G330" s="19">
        <v>35549891</v>
      </c>
      <c r="H330" s="20">
        <v>41834</v>
      </c>
      <c r="I330" s="21">
        <v>2014</v>
      </c>
      <c r="J330" s="21">
        <v>2014</v>
      </c>
      <c r="K330" s="23">
        <v>5500</v>
      </c>
      <c r="L330" s="22" t="s">
        <v>164</v>
      </c>
      <c r="M330" s="24">
        <f>K330*VLOOKUP(L330,Kurzy!$A$2:$B$10,2,FALSE)</f>
        <v>5500</v>
      </c>
      <c r="N330" s="25" t="s">
        <v>3167</v>
      </c>
      <c r="O330" s="18" t="s">
        <v>94</v>
      </c>
      <c r="P330" s="19" t="s">
        <v>3168</v>
      </c>
      <c r="Q330" s="19" t="s">
        <v>9591</v>
      </c>
      <c r="R330" s="19" t="s">
        <v>9631</v>
      </c>
    </row>
    <row r="331" spans="1:18" ht="25.5" x14ac:dyDescent="0.2">
      <c r="A331" s="17" t="s">
        <v>9</v>
      </c>
      <c r="B331" s="18" t="s">
        <v>3224</v>
      </c>
      <c r="C331" s="19" t="s">
        <v>596</v>
      </c>
      <c r="D331" s="19" t="s">
        <v>3222</v>
      </c>
      <c r="E331" s="19" t="s">
        <v>2220</v>
      </c>
      <c r="F331" s="19" t="s">
        <v>3225</v>
      </c>
      <c r="G331" s="19">
        <v>36461733</v>
      </c>
      <c r="H331" s="20">
        <v>41646</v>
      </c>
      <c r="I331" s="21">
        <v>2014</v>
      </c>
      <c r="J331" s="21">
        <v>2014</v>
      </c>
      <c r="K331" s="23">
        <v>4500</v>
      </c>
      <c r="L331" s="22" t="s">
        <v>164</v>
      </c>
      <c r="M331" s="24">
        <f>K331*VLOOKUP(L331,Kurzy!$A$2:$B$10,2,FALSE)</f>
        <v>4500</v>
      </c>
      <c r="N331" s="25" t="s">
        <v>3226</v>
      </c>
      <c r="O331" s="18" t="s">
        <v>94</v>
      </c>
      <c r="P331" s="19" t="s">
        <v>3227</v>
      </c>
      <c r="Q331" s="19" t="s">
        <v>9613</v>
      </c>
      <c r="R331" s="19"/>
    </row>
    <row r="332" spans="1:18" x14ac:dyDescent="0.2">
      <c r="A332" s="17" t="s">
        <v>9</v>
      </c>
      <c r="B332" s="18" t="s">
        <v>3228</v>
      </c>
      <c r="C332" s="19" t="s">
        <v>3106</v>
      </c>
      <c r="D332" s="19" t="s">
        <v>3222</v>
      </c>
      <c r="E332" s="19" t="s">
        <v>2220</v>
      </c>
      <c r="F332" s="19" t="s">
        <v>3229</v>
      </c>
      <c r="G332" s="19">
        <v>47463384</v>
      </c>
      <c r="H332" s="20">
        <v>41753</v>
      </c>
      <c r="I332" s="21">
        <v>2014</v>
      </c>
      <c r="J332" s="21">
        <v>2014</v>
      </c>
      <c r="K332" s="23">
        <v>1000</v>
      </c>
      <c r="L332" s="22" t="s">
        <v>164</v>
      </c>
      <c r="M332" s="24">
        <f>K332*VLOOKUP(L332,Kurzy!$A$2:$B$10,2,FALSE)</f>
        <v>1000</v>
      </c>
      <c r="N332" s="25" t="s">
        <v>3226</v>
      </c>
      <c r="O332" s="18" t="s">
        <v>94</v>
      </c>
      <c r="P332" s="19" t="s">
        <v>3227</v>
      </c>
      <c r="Q332" s="19" t="s">
        <v>9613</v>
      </c>
      <c r="R332" s="19"/>
    </row>
    <row r="333" spans="1:18" ht="38.25" x14ac:dyDescent="0.2">
      <c r="A333" s="17" t="s">
        <v>9</v>
      </c>
      <c r="B333" s="18" t="s">
        <v>3230</v>
      </c>
      <c r="C333" s="19" t="s">
        <v>600</v>
      </c>
      <c r="D333" s="19" t="s">
        <v>3222</v>
      </c>
      <c r="E333" s="19" t="s">
        <v>2220</v>
      </c>
      <c r="F333" s="19" t="s">
        <v>3231</v>
      </c>
      <c r="G333" s="19">
        <v>31978291</v>
      </c>
      <c r="H333" s="20">
        <v>41722</v>
      </c>
      <c r="I333" s="21">
        <v>2014</v>
      </c>
      <c r="J333" s="21">
        <v>2014</v>
      </c>
      <c r="K333" s="23">
        <v>1000</v>
      </c>
      <c r="L333" s="22" t="s">
        <v>164</v>
      </c>
      <c r="M333" s="24">
        <f>K333*VLOOKUP(L333,Kurzy!$A$2:$B$10,2,FALSE)</f>
        <v>1000</v>
      </c>
      <c r="N333" s="25" t="s">
        <v>3226</v>
      </c>
      <c r="O333" s="18" t="s">
        <v>94</v>
      </c>
      <c r="P333" s="19" t="s">
        <v>3227</v>
      </c>
      <c r="Q333" s="19" t="s">
        <v>9613</v>
      </c>
      <c r="R333" s="19"/>
    </row>
    <row r="334" spans="1:18" ht="38.25" x14ac:dyDescent="0.2">
      <c r="A334" s="17" t="s">
        <v>9</v>
      </c>
      <c r="B334" s="18" t="s">
        <v>3232</v>
      </c>
      <c r="C334" s="19" t="s">
        <v>3233</v>
      </c>
      <c r="D334" s="19" t="s">
        <v>3222</v>
      </c>
      <c r="E334" s="19" t="s">
        <v>2220</v>
      </c>
      <c r="F334" s="19" t="s">
        <v>3234</v>
      </c>
      <c r="G334" s="19">
        <v>31997121</v>
      </c>
      <c r="H334" s="20">
        <v>41831</v>
      </c>
      <c r="I334" s="21">
        <v>2014</v>
      </c>
      <c r="J334" s="21">
        <v>2014</v>
      </c>
      <c r="K334" s="23">
        <v>6666</v>
      </c>
      <c r="L334" s="22" t="s">
        <v>164</v>
      </c>
      <c r="M334" s="24">
        <f>K334*VLOOKUP(L334,Kurzy!$A$2:$B$10,2,FALSE)</f>
        <v>6666</v>
      </c>
      <c r="N334" s="25" t="s">
        <v>3226</v>
      </c>
      <c r="O334" s="18" t="s">
        <v>94</v>
      </c>
      <c r="P334" s="19" t="s">
        <v>3227</v>
      </c>
      <c r="Q334" s="19" t="s">
        <v>9613</v>
      </c>
      <c r="R334" s="19"/>
    </row>
    <row r="335" spans="1:18" x14ac:dyDescent="0.2">
      <c r="A335" s="17" t="s">
        <v>9</v>
      </c>
      <c r="B335" s="18" t="s">
        <v>3235</v>
      </c>
      <c r="C335" s="19" t="s">
        <v>3236</v>
      </c>
      <c r="D335" s="19" t="s">
        <v>3222</v>
      </c>
      <c r="E335" s="19" t="s">
        <v>2220</v>
      </c>
      <c r="F335" s="19" t="s">
        <v>3237</v>
      </c>
      <c r="G335" s="19">
        <v>47692677</v>
      </c>
      <c r="H335" s="20">
        <v>41928</v>
      </c>
      <c r="I335" s="21">
        <v>2014</v>
      </c>
      <c r="J335" s="21">
        <v>2014</v>
      </c>
      <c r="K335" s="23">
        <v>1000</v>
      </c>
      <c r="L335" s="22" t="s">
        <v>164</v>
      </c>
      <c r="M335" s="24">
        <f>K335*VLOOKUP(L335,Kurzy!$A$2:$B$10,2,FALSE)</f>
        <v>1000</v>
      </c>
      <c r="N335" s="25" t="s">
        <v>3226</v>
      </c>
      <c r="O335" s="18" t="s">
        <v>94</v>
      </c>
      <c r="P335" s="19" t="s">
        <v>3227</v>
      </c>
      <c r="Q335" s="19" t="s">
        <v>9613</v>
      </c>
      <c r="R335" s="19"/>
    </row>
    <row r="336" spans="1:18" ht="25.5" x14ac:dyDescent="0.2">
      <c r="A336" s="17" t="s">
        <v>9</v>
      </c>
      <c r="B336" s="18" t="s">
        <v>3238</v>
      </c>
      <c r="C336" s="19" t="s">
        <v>3239</v>
      </c>
      <c r="D336" s="19" t="s">
        <v>3222</v>
      </c>
      <c r="E336" s="19" t="s">
        <v>2220</v>
      </c>
      <c r="F336" s="19" t="s">
        <v>3240</v>
      </c>
      <c r="G336" s="19" t="s">
        <v>2220</v>
      </c>
      <c r="H336" s="20">
        <v>41934</v>
      </c>
      <c r="I336" s="21">
        <v>2014</v>
      </c>
      <c r="J336" s="21">
        <v>2014</v>
      </c>
      <c r="K336" s="23">
        <v>200</v>
      </c>
      <c r="L336" s="22" t="s">
        <v>164</v>
      </c>
      <c r="M336" s="24">
        <f>K336*VLOOKUP(L336,Kurzy!$A$2:$B$10,2,FALSE)</f>
        <v>200</v>
      </c>
      <c r="N336" s="25" t="s">
        <v>3226</v>
      </c>
      <c r="O336" s="18" t="s">
        <v>94</v>
      </c>
      <c r="P336" s="19" t="s">
        <v>3227</v>
      </c>
      <c r="Q336" s="19" t="s">
        <v>9613</v>
      </c>
      <c r="R336" s="19"/>
    </row>
    <row r="337" spans="1:18" x14ac:dyDescent="0.2">
      <c r="A337" s="17" t="s">
        <v>9</v>
      </c>
      <c r="B337" s="18" t="s">
        <v>3241</v>
      </c>
      <c r="C337" s="19" t="s">
        <v>3242</v>
      </c>
      <c r="D337" s="19" t="s">
        <v>3222</v>
      </c>
      <c r="E337" s="19" t="s">
        <v>2220</v>
      </c>
      <c r="F337" s="19" t="s">
        <v>3243</v>
      </c>
      <c r="G337" s="19">
        <v>35555556</v>
      </c>
      <c r="H337" s="20">
        <v>41954</v>
      </c>
      <c r="I337" s="21">
        <v>2014</v>
      </c>
      <c r="J337" s="21">
        <v>2014</v>
      </c>
      <c r="K337" s="23">
        <v>4000</v>
      </c>
      <c r="L337" s="22" t="s">
        <v>164</v>
      </c>
      <c r="M337" s="24">
        <f>K337*VLOOKUP(L337,Kurzy!$A$2:$B$10,2,FALSE)</f>
        <v>4000</v>
      </c>
      <c r="N337" s="25" t="s">
        <v>3226</v>
      </c>
      <c r="O337" s="18" t="s">
        <v>94</v>
      </c>
      <c r="P337" s="19" t="s">
        <v>3227</v>
      </c>
      <c r="Q337" s="19" t="s">
        <v>9613</v>
      </c>
      <c r="R337" s="19"/>
    </row>
    <row r="338" spans="1:18" ht="51" x14ac:dyDescent="0.2">
      <c r="A338" s="17" t="s">
        <v>9</v>
      </c>
      <c r="B338" s="18" t="s">
        <v>3244</v>
      </c>
      <c r="C338" s="19" t="s">
        <v>3245</v>
      </c>
      <c r="D338" s="19" t="s">
        <v>3246</v>
      </c>
      <c r="E338" s="19" t="s">
        <v>3247</v>
      </c>
      <c r="F338" s="19" t="s">
        <v>3248</v>
      </c>
      <c r="G338" s="19" t="s">
        <v>3249</v>
      </c>
      <c r="H338" s="20">
        <v>41990</v>
      </c>
      <c r="I338" s="21">
        <v>2014</v>
      </c>
      <c r="J338" s="21">
        <v>2015</v>
      </c>
      <c r="K338" s="23">
        <v>1000</v>
      </c>
      <c r="L338" s="22" t="s">
        <v>164</v>
      </c>
      <c r="M338" s="24">
        <f>K338*VLOOKUP(L338,Kurzy!$A$2:$B$10,2,FALSE)</f>
        <v>1000</v>
      </c>
      <c r="N338" s="25" t="s">
        <v>3250</v>
      </c>
      <c r="O338" s="18" t="s">
        <v>93</v>
      </c>
      <c r="P338" s="19"/>
      <c r="Q338" s="19" t="s">
        <v>9613</v>
      </c>
      <c r="R338" s="19"/>
    </row>
    <row r="339" spans="1:18" ht="25.5" x14ac:dyDescent="0.2">
      <c r="A339" s="17" t="s">
        <v>9</v>
      </c>
      <c r="B339" s="18" t="s">
        <v>3251</v>
      </c>
      <c r="C339" s="19" t="s">
        <v>3252</v>
      </c>
      <c r="D339" s="19" t="s">
        <v>3222</v>
      </c>
      <c r="E339" s="19"/>
      <c r="F339" s="19" t="s">
        <v>3253</v>
      </c>
      <c r="G339" s="19">
        <v>36199222</v>
      </c>
      <c r="H339" s="20">
        <v>41533</v>
      </c>
      <c r="I339" s="21">
        <v>2013</v>
      </c>
      <c r="J339" s="21">
        <v>2014</v>
      </c>
      <c r="K339" s="23">
        <v>5600</v>
      </c>
      <c r="L339" s="22" t="s">
        <v>164</v>
      </c>
      <c r="M339" s="24">
        <f>K339*VLOOKUP(L339,Kurzy!$A$2:$B$10,2,FALSE)</f>
        <v>5600</v>
      </c>
      <c r="N339" s="25" t="s">
        <v>3254</v>
      </c>
      <c r="O339" s="18" t="s">
        <v>138</v>
      </c>
      <c r="P339" s="19"/>
      <c r="Q339" s="19" t="s">
        <v>9613</v>
      </c>
      <c r="R339" s="19"/>
    </row>
    <row r="340" spans="1:18" ht="25.5" x14ac:dyDescent="0.2">
      <c r="A340" s="17" t="s">
        <v>9</v>
      </c>
      <c r="B340" s="18" t="s">
        <v>3255</v>
      </c>
      <c r="C340" s="19" t="s">
        <v>3256</v>
      </c>
      <c r="D340" s="19" t="s">
        <v>1163</v>
      </c>
      <c r="E340" s="19"/>
      <c r="F340" s="19" t="s">
        <v>3257</v>
      </c>
      <c r="G340" s="19">
        <v>35829141</v>
      </c>
      <c r="H340" s="20">
        <v>41703</v>
      </c>
      <c r="I340" s="21">
        <v>2014</v>
      </c>
      <c r="J340" s="21">
        <v>2014</v>
      </c>
      <c r="K340" s="23">
        <v>29850</v>
      </c>
      <c r="L340" s="22" t="s">
        <v>164</v>
      </c>
      <c r="M340" s="24">
        <f>K340*VLOOKUP(L340,Kurzy!$A$2:$B$10,2,FALSE)</f>
        <v>29850</v>
      </c>
      <c r="N340" s="25" t="s">
        <v>3258</v>
      </c>
      <c r="O340" s="18" t="s">
        <v>138</v>
      </c>
      <c r="P340" s="19"/>
      <c r="Q340" s="19" t="s">
        <v>9613</v>
      </c>
      <c r="R340" s="19"/>
    </row>
    <row r="341" spans="1:18" ht="25.5" x14ac:dyDescent="0.2">
      <c r="A341" s="17" t="s">
        <v>9</v>
      </c>
      <c r="B341" s="18" t="s">
        <v>3259</v>
      </c>
      <c r="C341" s="19" t="s">
        <v>3260</v>
      </c>
      <c r="D341" s="19" t="s">
        <v>3222</v>
      </c>
      <c r="E341" s="19"/>
      <c r="F341" s="19" t="s">
        <v>3261</v>
      </c>
      <c r="G341" s="19">
        <v>36205788</v>
      </c>
      <c r="H341" s="20">
        <v>41425</v>
      </c>
      <c r="I341" s="21">
        <v>2013</v>
      </c>
      <c r="J341" s="21">
        <v>2014</v>
      </c>
      <c r="K341" s="23">
        <v>2650</v>
      </c>
      <c r="L341" s="22" t="s">
        <v>164</v>
      </c>
      <c r="M341" s="24">
        <f>K341*VLOOKUP(L341,Kurzy!$A$2:$B$10,2,FALSE)</f>
        <v>2650</v>
      </c>
      <c r="N341" s="25" t="s">
        <v>3262</v>
      </c>
      <c r="O341" s="18" t="s">
        <v>138</v>
      </c>
      <c r="P341" s="19"/>
      <c r="Q341" s="19" t="s">
        <v>9613</v>
      </c>
      <c r="R341" s="19"/>
    </row>
    <row r="342" spans="1:18" ht="25.5" x14ac:dyDescent="0.2">
      <c r="A342" s="17" t="s">
        <v>9</v>
      </c>
      <c r="B342" s="18" t="s">
        <v>3263</v>
      </c>
      <c r="C342" s="19" t="s">
        <v>3264</v>
      </c>
      <c r="D342" s="19" t="s">
        <v>1163</v>
      </c>
      <c r="E342" s="19"/>
      <c r="F342" s="19" t="s">
        <v>3265</v>
      </c>
      <c r="G342" s="19">
        <v>31349307</v>
      </c>
      <c r="H342" s="20">
        <v>41605</v>
      </c>
      <c r="I342" s="21">
        <v>2013</v>
      </c>
      <c r="J342" s="21">
        <v>2014</v>
      </c>
      <c r="K342" s="23">
        <v>5000</v>
      </c>
      <c r="L342" s="22" t="s">
        <v>164</v>
      </c>
      <c r="M342" s="24">
        <f>K342*VLOOKUP(L342,Kurzy!$A$2:$B$10,2,FALSE)</f>
        <v>5000</v>
      </c>
      <c r="N342" s="25" t="s">
        <v>3266</v>
      </c>
      <c r="O342" s="18" t="s">
        <v>138</v>
      </c>
      <c r="P342" s="19"/>
      <c r="Q342" s="19" t="s">
        <v>9613</v>
      </c>
      <c r="R342" s="19"/>
    </row>
    <row r="343" spans="1:18" ht="25.5" x14ac:dyDescent="0.2">
      <c r="A343" s="17" t="s">
        <v>9</v>
      </c>
      <c r="B343" s="18" t="s">
        <v>3267</v>
      </c>
      <c r="C343" s="19" t="s">
        <v>3268</v>
      </c>
      <c r="D343" s="19" t="s">
        <v>1163</v>
      </c>
      <c r="E343" s="19"/>
      <c r="F343" s="19" t="s">
        <v>3269</v>
      </c>
      <c r="G343" s="19">
        <v>31663672</v>
      </c>
      <c r="H343" s="20">
        <v>41835</v>
      </c>
      <c r="I343" s="21">
        <v>2014</v>
      </c>
      <c r="J343" s="21">
        <v>2014</v>
      </c>
      <c r="K343" s="23">
        <v>957</v>
      </c>
      <c r="L343" s="22" t="s">
        <v>164</v>
      </c>
      <c r="M343" s="24">
        <f>K343*VLOOKUP(L343,Kurzy!$A$2:$B$10,2,FALSE)</f>
        <v>957</v>
      </c>
      <c r="N343" s="25" t="s">
        <v>3270</v>
      </c>
      <c r="O343" s="18" t="s">
        <v>138</v>
      </c>
      <c r="P343" s="19"/>
      <c r="Q343" s="19" t="s">
        <v>9613</v>
      </c>
      <c r="R343" s="19"/>
    </row>
    <row r="344" spans="1:18" ht="25.5" hidden="1" x14ac:dyDescent="0.2">
      <c r="A344" s="17" t="s">
        <v>9</v>
      </c>
      <c r="B344" s="18" t="s">
        <v>3271</v>
      </c>
      <c r="C344" s="19" t="s">
        <v>3272</v>
      </c>
      <c r="D344" s="19" t="s">
        <v>1163</v>
      </c>
      <c r="E344" s="19"/>
      <c r="F344" s="19" t="s">
        <v>3273</v>
      </c>
      <c r="G344" s="19">
        <v>36454192</v>
      </c>
      <c r="H344" s="20">
        <v>41660</v>
      </c>
      <c r="I344" s="21">
        <v>2014</v>
      </c>
      <c r="J344" s="21">
        <v>2014</v>
      </c>
      <c r="K344" s="23">
        <v>2100</v>
      </c>
      <c r="L344" s="22" t="s">
        <v>164</v>
      </c>
      <c r="M344" s="24">
        <f>K344*VLOOKUP(L344,Kurzy!$A$2:$B$10,2,FALSE)</f>
        <v>2100</v>
      </c>
      <c r="N344" s="25" t="s">
        <v>3274</v>
      </c>
      <c r="O344" s="18" t="s">
        <v>18</v>
      </c>
      <c r="P344" s="19"/>
      <c r="Q344" s="19" t="s">
        <v>9591</v>
      </c>
      <c r="R344" s="19" t="s">
        <v>9631</v>
      </c>
    </row>
    <row r="345" spans="1:18" ht="25.5" hidden="1" x14ac:dyDescent="0.2">
      <c r="A345" s="17" t="s">
        <v>9</v>
      </c>
      <c r="B345" s="18" t="s">
        <v>3275</v>
      </c>
      <c r="C345" s="19" t="s">
        <v>3276</v>
      </c>
      <c r="D345" s="19" t="s">
        <v>1163</v>
      </c>
      <c r="E345" s="19"/>
      <c r="F345" s="19" t="s">
        <v>3277</v>
      </c>
      <c r="G345" s="19">
        <v>36482153</v>
      </c>
      <c r="H345" s="20">
        <v>41711</v>
      </c>
      <c r="I345" s="21">
        <v>2014</v>
      </c>
      <c r="J345" s="21">
        <v>2014</v>
      </c>
      <c r="K345" s="23">
        <v>208</v>
      </c>
      <c r="L345" s="22" t="s">
        <v>164</v>
      </c>
      <c r="M345" s="24">
        <f>K345*VLOOKUP(L345,Kurzy!$A$2:$B$10,2,FALSE)</f>
        <v>208</v>
      </c>
      <c r="N345" s="25" t="s">
        <v>3274</v>
      </c>
      <c r="O345" s="18" t="s">
        <v>18</v>
      </c>
      <c r="P345" s="19"/>
      <c r="Q345" s="19" t="s">
        <v>9591</v>
      </c>
      <c r="R345" s="19" t="s">
        <v>9631</v>
      </c>
    </row>
    <row r="346" spans="1:18" ht="25.5" hidden="1" x14ac:dyDescent="0.2">
      <c r="A346" s="17" t="s">
        <v>9</v>
      </c>
      <c r="B346" s="18" t="s">
        <v>3278</v>
      </c>
      <c r="C346" s="19" t="s">
        <v>3279</v>
      </c>
      <c r="D346" s="19" t="s">
        <v>1163</v>
      </c>
      <c r="E346" s="19"/>
      <c r="F346" s="19" t="s">
        <v>3280</v>
      </c>
      <c r="G346" s="19">
        <v>36453633</v>
      </c>
      <c r="H346" s="20">
        <v>41834</v>
      </c>
      <c r="I346" s="21">
        <v>2014</v>
      </c>
      <c r="J346" s="21">
        <v>2014</v>
      </c>
      <c r="K346" s="23">
        <v>1416.67</v>
      </c>
      <c r="L346" s="22" t="s">
        <v>164</v>
      </c>
      <c r="M346" s="24">
        <f>K346*VLOOKUP(L346,Kurzy!$A$2:$B$10,2,FALSE)</f>
        <v>1416.67</v>
      </c>
      <c r="N346" s="25" t="s">
        <v>3281</v>
      </c>
      <c r="O346" s="18" t="s">
        <v>18</v>
      </c>
      <c r="P346" s="19"/>
      <c r="Q346" s="19" t="s">
        <v>9591</v>
      </c>
      <c r="R346" s="19" t="s">
        <v>9631</v>
      </c>
    </row>
    <row r="347" spans="1:18" ht="25.5" hidden="1" x14ac:dyDescent="0.2">
      <c r="A347" s="17" t="s">
        <v>9</v>
      </c>
      <c r="B347" s="18" t="s">
        <v>3282</v>
      </c>
      <c r="C347" s="19" t="s">
        <v>3283</v>
      </c>
      <c r="D347" s="19" t="s">
        <v>1163</v>
      </c>
      <c r="E347" s="19"/>
      <c r="F347" s="19" t="s">
        <v>3284</v>
      </c>
      <c r="G347" s="19">
        <v>46931431</v>
      </c>
      <c r="H347" s="20">
        <v>41782</v>
      </c>
      <c r="I347" s="21">
        <v>2014</v>
      </c>
      <c r="J347" s="21">
        <v>2014</v>
      </c>
      <c r="K347" s="23">
        <v>1008</v>
      </c>
      <c r="L347" s="22" t="s">
        <v>164</v>
      </c>
      <c r="M347" s="24">
        <f>K347*VLOOKUP(L347,Kurzy!$A$2:$B$10,2,FALSE)</f>
        <v>1008</v>
      </c>
      <c r="N347" s="25" t="s">
        <v>3285</v>
      </c>
      <c r="O347" s="18" t="s">
        <v>18</v>
      </c>
      <c r="P347" s="19"/>
      <c r="Q347" s="19" t="s">
        <v>9591</v>
      </c>
      <c r="R347" s="19" t="s">
        <v>9631</v>
      </c>
    </row>
    <row r="348" spans="1:18" ht="25.5" hidden="1" x14ac:dyDescent="0.2">
      <c r="A348" s="17" t="s">
        <v>9</v>
      </c>
      <c r="B348" s="18" t="s">
        <v>3286</v>
      </c>
      <c r="C348" s="19" t="s">
        <v>3287</v>
      </c>
      <c r="D348" s="19" t="s">
        <v>1163</v>
      </c>
      <c r="E348" s="19"/>
      <c r="F348" s="19" t="s">
        <v>3288</v>
      </c>
      <c r="G348" s="19">
        <v>36482889</v>
      </c>
      <c r="H348" s="20">
        <v>41718</v>
      </c>
      <c r="I348" s="21">
        <v>2014</v>
      </c>
      <c r="J348" s="21">
        <v>2014</v>
      </c>
      <c r="K348" s="23">
        <v>65</v>
      </c>
      <c r="L348" s="22" t="s">
        <v>164</v>
      </c>
      <c r="M348" s="24">
        <f>K348*VLOOKUP(L348,Kurzy!$A$2:$B$10,2,FALSE)</f>
        <v>65</v>
      </c>
      <c r="N348" s="25" t="s">
        <v>3289</v>
      </c>
      <c r="O348" s="18" t="s">
        <v>18</v>
      </c>
      <c r="P348" s="19"/>
      <c r="Q348" s="19" t="s">
        <v>9591</v>
      </c>
      <c r="R348" s="19" t="s">
        <v>9631</v>
      </c>
    </row>
    <row r="349" spans="1:18" ht="25.5" hidden="1" x14ac:dyDescent="0.2">
      <c r="A349" s="17" t="s">
        <v>9</v>
      </c>
      <c r="B349" s="18" t="s">
        <v>3290</v>
      </c>
      <c r="C349" s="19" t="s">
        <v>3291</v>
      </c>
      <c r="D349" s="19" t="s">
        <v>1163</v>
      </c>
      <c r="E349" s="19"/>
      <c r="F349" s="19" t="s">
        <v>3292</v>
      </c>
      <c r="G349" s="19">
        <v>36490776</v>
      </c>
      <c r="H349" s="20">
        <v>41649</v>
      </c>
      <c r="I349" s="21">
        <v>2014</v>
      </c>
      <c r="J349" s="21">
        <v>2014</v>
      </c>
      <c r="K349" s="23">
        <v>842</v>
      </c>
      <c r="L349" s="22" t="s">
        <v>164</v>
      </c>
      <c r="M349" s="24">
        <f>K349*VLOOKUP(L349,Kurzy!$A$2:$B$10,2,FALSE)</f>
        <v>842</v>
      </c>
      <c r="N349" s="25" t="s">
        <v>3293</v>
      </c>
      <c r="O349" s="18" t="s">
        <v>18</v>
      </c>
      <c r="P349" s="19"/>
      <c r="Q349" s="19" t="s">
        <v>9591</v>
      </c>
      <c r="R349" s="19" t="s">
        <v>9631</v>
      </c>
    </row>
    <row r="350" spans="1:18" ht="25.5" hidden="1" x14ac:dyDescent="0.2">
      <c r="A350" s="17" t="s">
        <v>9</v>
      </c>
      <c r="B350" s="18" t="s">
        <v>3294</v>
      </c>
      <c r="C350" s="19" t="s">
        <v>3295</v>
      </c>
      <c r="D350" s="19" t="s">
        <v>1163</v>
      </c>
      <c r="E350" s="19"/>
      <c r="F350" s="19" t="s">
        <v>3296</v>
      </c>
      <c r="G350" s="19">
        <v>36453633</v>
      </c>
      <c r="H350" s="20">
        <v>41689</v>
      </c>
      <c r="I350" s="21">
        <v>2014</v>
      </c>
      <c r="J350" s="21">
        <v>2014</v>
      </c>
      <c r="K350" s="23">
        <v>833</v>
      </c>
      <c r="L350" s="22" t="s">
        <v>164</v>
      </c>
      <c r="M350" s="24">
        <f>K350*VLOOKUP(L350,Kurzy!$A$2:$B$10,2,FALSE)</f>
        <v>833</v>
      </c>
      <c r="N350" s="25" t="s">
        <v>3297</v>
      </c>
      <c r="O350" s="18" t="s">
        <v>18</v>
      </c>
      <c r="P350" s="19"/>
      <c r="Q350" s="19" t="s">
        <v>9591</v>
      </c>
      <c r="R350" s="19" t="s">
        <v>9631</v>
      </c>
    </row>
    <row r="351" spans="1:18" ht="25.5" hidden="1" x14ac:dyDescent="0.2">
      <c r="A351" s="17" t="s">
        <v>9</v>
      </c>
      <c r="B351" s="18" t="s">
        <v>3298</v>
      </c>
      <c r="C351" s="19" t="s">
        <v>3299</v>
      </c>
      <c r="D351" s="19" t="s">
        <v>1163</v>
      </c>
      <c r="E351" s="19"/>
      <c r="F351" s="19" t="s">
        <v>3300</v>
      </c>
      <c r="G351" s="19">
        <v>31650571</v>
      </c>
      <c r="H351" s="20">
        <v>41717</v>
      </c>
      <c r="I351" s="21">
        <v>2014</v>
      </c>
      <c r="J351" s="21">
        <v>2014</v>
      </c>
      <c r="K351" s="23">
        <v>240</v>
      </c>
      <c r="L351" s="22" t="s">
        <v>164</v>
      </c>
      <c r="M351" s="24">
        <f>K351*VLOOKUP(L351,Kurzy!$A$2:$B$10,2,FALSE)</f>
        <v>240</v>
      </c>
      <c r="N351" s="25" t="s">
        <v>3274</v>
      </c>
      <c r="O351" s="18" t="s">
        <v>18</v>
      </c>
      <c r="P351" s="19"/>
      <c r="Q351" s="19" t="s">
        <v>9591</v>
      </c>
      <c r="R351" s="19" t="s">
        <v>9631</v>
      </c>
    </row>
    <row r="352" spans="1:18" ht="25.5" hidden="1" x14ac:dyDescent="0.2">
      <c r="A352" s="17" t="s">
        <v>9</v>
      </c>
      <c r="B352" s="18" t="s">
        <v>3301</v>
      </c>
      <c r="C352" s="19" t="s">
        <v>3302</v>
      </c>
      <c r="D352" s="19" t="s">
        <v>1163</v>
      </c>
      <c r="E352" s="19"/>
      <c r="F352" s="19" t="s">
        <v>3303</v>
      </c>
      <c r="G352" s="19">
        <v>47197145</v>
      </c>
      <c r="H352" s="20">
        <v>41960</v>
      </c>
      <c r="I352" s="21">
        <v>2014</v>
      </c>
      <c r="J352" s="21">
        <v>2014</v>
      </c>
      <c r="K352" s="23">
        <v>1728</v>
      </c>
      <c r="L352" s="22" t="s">
        <v>164</v>
      </c>
      <c r="M352" s="24">
        <f>K352*VLOOKUP(L352,Kurzy!$A$2:$B$10,2,FALSE)</f>
        <v>1728</v>
      </c>
      <c r="N352" s="25" t="s">
        <v>3304</v>
      </c>
      <c r="O352" s="18" t="s">
        <v>18</v>
      </c>
      <c r="P352" s="19"/>
      <c r="Q352" s="19" t="s">
        <v>9591</v>
      </c>
      <c r="R352" s="19" t="s">
        <v>9631</v>
      </c>
    </row>
    <row r="353" spans="1:18" ht="25.5" hidden="1" x14ac:dyDescent="0.2">
      <c r="A353" s="17" t="s">
        <v>9</v>
      </c>
      <c r="B353" s="18" t="s">
        <v>3305</v>
      </c>
      <c r="C353" s="19" t="s">
        <v>3306</v>
      </c>
      <c r="D353" s="19" t="s">
        <v>3222</v>
      </c>
      <c r="E353" s="19"/>
      <c r="F353" s="19" t="s">
        <v>3307</v>
      </c>
      <c r="G353" s="19">
        <v>36464589</v>
      </c>
      <c r="H353" s="20">
        <v>41806</v>
      </c>
      <c r="I353" s="21">
        <v>2014</v>
      </c>
      <c r="J353" s="21">
        <v>2014</v>
      </c>
      <c r="K353" s="23">
        <v>2083</v>
      </c>
      <c r="L353" s="22" t="s">
        <v>164</v>
      </c>
      <c r="M353" s="24">
        <f>K353*VLOOKUP(L353,Kurzy!$A$2:$B$10,2,FALSE)</f>
        <v>2083</v>
      </c>
      <c r="N353" s="25" t="s">
        <v>3285</v>
      </c>
      <c r="O353" s="18" t="s">
        <v>18</v>
      </c>
      <c r="P353" s="19"/>
      <c r="Q353" s="19" t="s">
        <v>9591</v>
      </c>
      <c r="R353" s="19" t="s">
        <v>9631</v>
      </c>
    </row>
    <row r="354" spans="1:18" ht="25.5" hidden="1" x14ac:dyDescent="0.2">
      <c r="A354" s="17" t="s">
        <v>9</v>
      </c>
      <c r="B354" s="18" t="s">
        <v>3308</v>
      </c>
      <c r="C354" s="19" t="s">
        <v>3309</v>
      </c>
      <c r="D354" s="19" t="s">
        <v>1163</v>
      </c>
      <c r="E354" s="19"/>
      <c r="F354" s="19" t="s">
        <v>3310</v>
      </c>
      <c r="G354" s="19">
        <v>35757442</v>
      </c>
      <c r="H354" s="20">
        <v>41793</v>
      </c>
      <c r="I354" s="21">
        <v>2014</v>
      </c>
      <c r="J354" s="21">
        <v>2014</v>
      </c>
      <c r="K354" s="23">
        <v>1800</v>
      </c>
      <c r="L354" s="22" t="s">
        <v>164</v>
      </c>
      <c r="M354" s="24">
        <f>K354*VLOOKUP(L354,Kurzy!$A$2:$B$10,2,FALSE)</f>
        <v>1800</v>
      </c>
      <c r="N354" s="25" t="s">
        <v>3297</v>
      </c>
      <c r="O354" s="18" t="s">
        <v>18</v>
      </c>
      <c r="P354" s="19"/>
      <c r="Q354" s="19" t="s">
        <v>9591</v>
      </c>
      <c r="R354" s="19" t="s">
        <v>9631</v>
      </c>
    </row>
    <row r="355" spans="1:18" ht="25.5" hidden="1" x14ac:dyDescent="0.2">
      <c r="A355" s="17" t="s">
        <v>9</v>
      </c>
      <c r="B355" s="18" t="s">
        <v>3311</v>
      </c>
      <c r="C355" s="19" t="s">
        <v>3312</v>
      </c>
      <c r="D355" s="19" t="s">
        <v>3222</v>
      </c>
      <c r="E355" s="19"/>
      <c r="F355" s="19" t="s">
        <v>3313</v>
      </c>
      <c r="G355" s="19">
        <v>36460869</v>
      </c>
      <c r="H355" s="20">
        <v>41827</v>
      </c>
      <c r="I355" s="21">
        <v>2014</v>
      </c>
      <c r="J355" s="21">
        <v>2014</v>
      </c>
      <c r="K355" s="23">
        <v>833</v>
      </c>
      <c r="L355" s="22" t="s">
        <v>164</v>
      </c>
      <c r="M355" s="24">
        <f>K355*VLOOKUP(L355,Kurzy!$A$2:$B$10,2,FALSE)</f>
        <v>833</v>
      </c>
      <c r="N355" s="25" t="s">
        <v>3314</v>
      </c>
      <c r="O355" s="18" t="s">
        <v>18</v>
      </c>
      <c r="P355" s="19"/>
      <c r="Q355" s="19" t="s">
        <v>9591</v>
      </c>
      <c r="R355" s="19" t="s">
        <v>9631</v>
      </c>
    </row>
    <row r="356" spans="1:18" ht="25.5" hidden="1" x14ac:dyDescent="0.2">
      <c r="A356" s="17" t="s">
        <v>9</v>
      </c>
      <c r="B356" s="18" t="s">
        <v>3315</v>
      </c>
      <c r="C356" s="19" t="s">
        <v>3316</v>
      </c>
      <c r="D356" s="19" t="s">
        <v>1163</v>
      </c>
      <c r="E356" s="19"/>
      <c r="F356" s="19" t="s">
        <v>3288</v>
      </c>
      <c r="G356" s="19">
        <v>36482889</v>
      </c>
      <c r="H356" s="20">
        <v>41845</v>
      </c>
      <c r="I356" s="21">
        <v>2014</v>
      </c>
      <c r="J356" s="21">
        <v>2014</v>
      </c>
      <c r="K356" s="23">
        <v>860</v>
      </c>
      <c r="L356" s="22" t="s">
        <v>164</v>
      </c>
      <c r="M356" s="24">
        <f>K356*VLOOKUP(L356,Kurzy!$A$2:$B$10,2,FALSE)</f>
        <v>860</v>
      </c>
      <c r="N356" s="25" t="s">
        <v>3304</v>
      </c>
      <c r="O356" s="18" t="s">
        <v>18</v>
      </c>
      <c r="P356" s="19"/>
      <c r="Q356" s="19" t="s">
        <v>9591</v>
      </c>
      <c r="R356" s="19" t="s">
        <v>9631</v>
      </c>
    </row>
    <row r="357" spans="1:18" ht="25.5" hidden="1" x14ac:dyDescent="0.2">
      <c r="A357" s="17" t="s">
        <v>9</v>
      </c>
      <c r="B357" s="18" t="s">
        <v>3317</v>
      </c>
      <c r="C357" s="19" t="s">
        <v>3318</v>
      </c>
      <c r="D357" s="19" t="s">
        <v>1163</v>
      </c>
      <c r="E357" s="19"/>
      <c r="F357" s="19" t="s">
        <v>3284</v>
      </c>
      <c r="G357" s="19">
        <v>46931431</v>
      </c>
      <c r="H357" s="20">
        <v>41906</v>
      </c>
      <c r="I357" s="21">
        <v>2014</v>
      </c>
      <c r="J357" s="21">
        <v>2014</v>
      </c>
      <c r="K357" s="23">
        <v>333</v>
      </c>
      <c r="L357" s="22" t="s">
        <v>164</v>
      </c>
      <c r="M357" s="24">
        <f>K357*VLOOKUP(L357,Kurzy!$A$2:$B$10,2,FALSE)</f>
        <v>333</v>
      </c>
      <c r="N357" s="25" t="s">
        <v>3297</v>
      </c>
      <c r="O357" s="18" t="s">
        <v>18</v>
      </c>
      <c r="P357" s="19"/>
      <c r="Q357" s="19" t="s">
        <v>9591</v>
      </c>
      <c r="R357" s="19" t="s">
        <v>9631</v>
      </c>
    </row>
    <row r="358" spans="1:18" ht="25.5" hidden="1" x14ac:dyDescent="0.2">
      <c r="A358" s="17" t="s">
        <v>9</v>
      </c>
      <c r="B358" s="18" t="s">
        <v>3319</v>
      </c>
      <c r="C358" s="19" t="s">
        <v>3320</v>
      </c>
      <c r="D358" s="19" t="s">
        <v>1163</v>
      </c>
      <c r="E358" s="19"/>
      <c r="F358" s="19" t="s">
        <v>3321</v>
      </c>
      <c r="G358" s="19">
        <v>45628246</v>
      </c>
      <c r="H358" s="20">
        <v>41925</v>
      </c>
      <c r="I358" s="21">
        <v>2014</v>
      </c>
      <c r="J358" s="21">
        <v>2014</v>
      </c>
      <c r="K358" s="23">
        <v>4000</v>
      </c>
      <c r="L358" s="22" t="s">
        <v>164</v>
      </c>
      <c r="M358" s="24">
        <f>K358*VLOOKUP(L358,Kurzy!$A$2:$B$10,2,FALSE)</f>
        <v>4000</v>
      </c>
      <c r="N358" s="25" t="s">
        <v>3322</v>
      </c>
      <c r="O358" s="18" t="s">
        <v>18</v>
      </c>
      <c r="P358" s="19"/>
      <c r="Q358" s="19" t="s">
        <v>9591</v>
      </c>
      <c r="R358" s="19" t="s">
        <v>9631</v>
      </c>
    </row>
    <row r="359" spans="1:18" ht="25.5" x14ac:dyDescent="0.2">
      <c r="A359" s="17" t="s">
        <v>9</v>
      </c>
      <c r="B359" s="18" t="s">
        <v>3323</v>
      </c>
      <c r="C359" s="19" t="s">
        <v>3324</v>
      </c>
      <c r="D359" s="19" t="s">
        <v>3222</v>
      </c>
      <c r="E359" s="19"/>
      <c r="F359" s="19" t="s">
        <v>3325</v>
      </c>
      <c r="G359" s="19">
        <v>35778369</v>
      </c>
      <c r="H359" s="20">
        <v>41904</v>
      </c>
      <c r="I359" s="21">
        <v>2014</v>
      </c>
      <c r="J359" s="21">
        <v>2014</v>
      </c>
      <c r="K359" s="23">
        <v>22000</v>
      </c>
      <c r="L359" s="22" t="s">
        <v>164</v>
      </c>
      <c r="M359" s="24">
        <f>K359*VLOOKUP(L359,Kurzy!$A$2:$B$10,2,FALSE)</f>
        <v>22000</v>
      </c>
      <c r="N359" s="25" t="s">
        <v>3326</v>
      </c>
      <c r="O359" s="18" t="s">
        <v>18</v>
      </c>
      <c r="P359" s="19"/>
      <c r="Q359" s="19" t="s">
        <v>9613</v>
      </c>
      <c r="R359" s="19"/>
    </row>
    <row r="360" spans="1:18" ht="25.5" hidden="1" x14ac:dyDescent="0.2">
      <c r="A360" s="17" t="s">
        <v>9</v>
      </c>
      <c r="B360" s="18" t="s">
        <v>3327</v>
      </c>
      <c r="C360" s="19" t="s">
        <v>3328</v>
      </c>
      <c r="D360" s="19" t="s">
        <v>1163</v>
      </c>
      <c r="E360" s="19"/>
      <c r="F360" s="19" t="s">
        <v>3329</v>
      </c>
      <c r="G360" s="19">
        <v>36468088</v>
      </c>
      <c r="H360" s="20">
        <v>41926</v>
      </c>
      <c r="I360" s="21">
        <v>2014</v>
      </c>
      <c r="J360" s="21">
        <v>2014</v>
      </c>
      <c r="K360" s="23">
        <v>4167</v>
      </c>
      <c r="L360" s="22" t="s">
        <v>164</v>
      </c>
      <c r="M360" s="24">
        <f>K360*VLOOKUP(L360,Kurzy!$A$2:$B$10,2,FALSE)</f>
        <v>4167</v>
      </c>
      <c r="N360" s="25" t="s">
        <v>3330</v>
      </c>
      <c r="O360" s="18" t="s">
        <v>18</v>
      </c>
      <c r="P360" s="19"/>
      <c r="Q360" s="19" t="s">
        <v>9591</v>
      </c>
      <c r="R360" s="19" t="s">
        <v>9631</v>
      </c>
    </row>
    <row r="361" spans="1:18" ht="25.5" hidden="1" x14ac:dyDescent="0.2">
      <c r="A361" s="17" t="s">
        <v>9</v>
      </c>
      <c r="B361" s="18" t="s">
        <v>3331</v>
      </c>
      <c r="C361" s="19" t="s">
        <v>3332</v>
      </c>
      <c r="D361" s="19" t="s">
        <v>1163</v>
      </c>
      <c r="E361" s="19"/>
      <c r="F361" s="19" t="s">
        <v>3333</v>
      </c>
      <c r="G361" s="19">
        <v>31687580</v>
      </c>
      <c r="H361" s="20">
        <v>41940</v>
      </c>
      <c r="I361" s="21">
        <v>2014</v>
      </c>
      <c r="J361" s="21">
        <v>2014</v>
      </c>
      <c r="K361" s="23">
        <v>400</v>
      </c>
      <c r="L361" s="22" t="s">
        <v>164</v>
      </c>
      <c r="M361" s="24">
        <f>K361*VLOOKUP(L361,Kurzy!$A$2:$B$10,2,FALSE)</f>
        <v>400</v>
      </c>
      <c r="N361" s="25" t="s">
        <v>3334</v>
      </c>
      <c r="O361" s="18" t="s">
        <v>18</v>
      </c>
      <c r="P361" s="19"/>
      <c r="Q361" s="19" t="s">
        <v>9591</v>
      </c>
      <c r="R361" s="19" t="s">
        <v>9631</v>
      </c>
    </row>
    <row r="362" spans="1:18" ht="25.5" hidden="1" x14ac:dyDescent="0.2">
      <c r="A362" s="17" t="s">
        <v>9</v>
      </c>
      <c r="B362" s="18" t="s">
        <v>3335</v>
      </c>
      <c r="C362" s="19" t="s">
        <v>3336</v>
      </c>
      <c r="D362" s="19" t="s">
        <v>1163</v>
      </c>
      <c r="E362" s="19"/>
      <c r="F362" s="19" t="s">
        <v>3337</v>
      </c>
      <c r="G362" s="19">
        <v>36663662</v>
      </c>
      <c r="H362" s="20">
        <v>41981</v>
      </c>
      <c r="I362" s="21">
        <v>2014</v>
      </c>
      <c r="J362" s="21">
        <v>2014</v>
      </c>
      <c r="K362" s="23">
        <v>540</v>
      </c>
      <c r="L362" s="22" t="s">
        <v>164</v>
      </c>
      <c r="M362" s="24">
        <f>K362*VLOOKUP(L362,Kurzy!$A$2:$B$10,2,FALSE)</f>
        <v>540</v>
      </c>
      <c r="N362" s="25" t="s">
        <v>3297</v>
      </c>
      <c r="O362" s="18" t="s">
        <v>18</v>
      </c>
      <c r="P362" s="19"/>
      <c r="Q362" s="19" t="s">
        <v>9591</v>
      </c>
      <c r="R362" s="19" t="s">
        <v>9631</v>
      </c>
    </row>
    <row r="363" spans="1:18" ht="25.5" x14ac:dyDescent="0.2">
      <c r="A363" s="17" t="s">
        <v>9</v>
      </c>
      <c r="B363" s="18" t="s">
        <v>3338</v>
      </c>
      <c r="C363" s="19" t="s">
        <v>3339</v>
      </c>
      <c r="D363" s="19" t="s">
        <v>3222</v>
      </c>
      <c r="E363" s="19"/>
      <c r="F363" s="19" t="s">
        <v>3340</v>
      </c>
      <c r="G363" s="19">
        <v>31727077</v>
      </c>
      <c r="H363" s="20">
        <v>41971</v>
      </c>
      <c r="I363" s="21">
        <v>2014</v>
      </c>
      <c r="J363" s="21">
        <v>2015</v>
      </c>
      <c r="K363" s="23">
        <v>5000</v>
      </c>
      <c r="L363" s="22" t="s">
        <v>164</v>
      </c>
      <c r="M363" s="24">
        <f>K363*VLOOKUP(L363,Kurzy!$A$2:$B$10,2,FALSE)</f>
        <v>5000</v>
      </c>
      <c r="N363" s="25" t="s">
        <v>3341</v>
      </c>
      <c r="O363" s="18" t="s">
        <v>18</v>
      </c>
      <c r="P363" s="19"/>
      <c r="Q363" s="19" t="s">
        <v>9613</v>
      </c>
      <c r="R363" s="19"/>
    </row>
    <row r="364" spans="1:18" ht="25.5" x14ac:dyDescent="0.2">
      <c r="A364" s="17" t="s">
        <v>9</v>
      </c>
      <c r="B364" s="18" t="s">
        <v>3342</v>
      </c>
      <c r="C364" s="19" t="s">
        <v>3343</v>
      </c>
      <c r="D364" s="19" t="s">
        <v>3222</v>
      </c>
      <c r="E364" s="19"/>
      <c r="F364" s="19" t="s">
        <v>3344</v>
      </c>
      <c r="G364" s="19">
        <v>31732194</v>
      </c>
      <c r="H364" s="20">
        <v>41971</v>
      </c>
      <c r="I364" s="21">
        <v>2014</v>
      </c>
      <c r="J364" s="21">
        <v>2015</v>
      </c>
      <c r="K364" s="23">
        <v>5000</v>
      </c>
      <c r="L364" s="22" t="s">
        <v>164</v>
      </c>
      <c r="M364" s="24">
        <f>K364*VLOOKUP(L364,Kurzy!$A$2:$B$10,2,FALSE)</f>
        <v>5000</v>
      </c>
      <c r="N364" s="25" t="s">
        <v>3341</v>
      </c>
      <c r="O364" s="18" t="s">
        <v>18</v>
      </c>
      <c r="P364" s="19"/>
      <c r="Q364" s="19" t="s">
        <v>9613</v>
      </c>
      <c r="R364" s="19"/>
    </row>
    <row r="365" spans="1:18" ht="25.5" x14ac:dyDescent="0.2">
      <c r="A365" s="17" t="s">
        <v>9</v>
      </c>
      <c r="B365" s="18" t="s">
        <v>3345</v>
      </c>
      <c r="C365" s="19" t="s">
        <v>3346</v>
      </c>
      <c r="D365" s="19" t="s">
        <v>3222</v>
      </c>
      <c r="E365" s="19"/>
      <c r="F365" s="19" t="s">
        <v>3347</v>
      </c>
      <c r="G365" s="19">
        <v>46629122</v>
      </c>
      <c r="H365" s="20">
        <v>41971</v>
      </c>
      <c r="I365" s="21">
        <v>2014</v>
      </c>
      <c r="J365" s="21">
        <v>2015</v>
      </c>
      <c r="K365" s="23">
        <v>5000</v>
      </c>
      <c r="L365" s="22" t="s">
        <v>164</v>
      </c>
      <c r="M365" s="24">
        <f>K365*VLOOKUP(L365,Kurzy!$A$2:$B$10,2,FALSE)</f>
        <v>5000</v>
      </c>
      <c r="N365" s="25" t="s">
        <v>3304</v>
      </c>
      <c r="O365" s="18" t="s">
        <v>18</v>
      </c>
      <c r="P365" s="19"/>
      <c r="Q365" s="19" t="s">
        <v>9613</v>
      </c>
      <c r="R365" s="19"/>
    </row>
    <row r="366" spans="1:18" ht="38.25" x14ac:dyDescent="0.2">
      <c r="A366" s="17" t="s">
        <v>9</v>
      </c>
      <c r="B366" s="18" t="s">
        <v>3348</v>
      </c>
      <c r="C366" s="19" t="s">
        <v>3349</v>
      </c>
      <c r="D366" s="19" t="s">
        <v>3222</v>
      </c>
      <c r="E366" s="19"/>
      <c r="F366" s="19" t="s">
        <v>3350</v>
      </c>
      <c r="G366" s="19">
        <v>47197145</v>
      </c>
      <c r="H366" s="20">
        <v>41971</v>
      </c>
      <c r="I366" s="21">
        <v>2014</v>
      </c>
      <c r="J366" s="21">
        <v>2015</v>
      </c>
      <c r="K366" s="23">
        <v>5000</v>
      </c>
      <c r="L366" s="22" t="s">
        <v>164</v>
      </c>
      <c r="M366" s="24">
        <f>K366*VLOOKUP(L366,Kurzy!$A$2:$B$10,2,FALSE)</f>
        <v>5000</v>
      </c>
      <c r="N366" s="25" t="s">
        <v>3274</v>
      </c>
      <c r="O366" s="18" t="s">
        <v>18</v>
      </c>
      <c r="P366" s="19"/>
      <c r="Q366" s="19" t="s">
        <v>9613</v>
      </c>
      <c r="R366" s="19"/>
    </row>
    <row r="367" spans="1:18" ht="25.5" hidden="1" x14ac:dyDescent="0.2">
      <c r="A367" s="17" t="s">
        <v>9</v>
      </c>
      <c r="B367" s="18" t="s">
        <v>3351</v>
      </c>
      <c r="C367" s="19" t="s">
        <v>3352</v>
      </c>
      <c r="D367" s="19" t="s">
        <v>1163</v>
      </c>
      <c r="E367" s="19"/>
      <c r="F367" s="19" t="s">
        <v>3353</v>
      </c>
      <c r="G367" s="19" t="s">
        <v>3354</v>
      </c>
      <c r="H367" s="20">
        <v>41803</v>
      </c>
      <c r="I367" s="21">
        <v>2014</v>
      </c>
      <c r="J367" s="21">
        <v>2014</v>
      </c>
      <c r="K367" s="23">
        <v>525</v>
      </c>
      <c r="L367" s="22" t="s">
        <v>164</v>
      </c>
      <c r="M367" s="24">
        <f>K367*VLOOKUP(L367,Kurzy!$A$2:$B$10,2,FALSE)</f>
        <v>525</v>
      </c>
      <c r="N367" s="25" t="s">
        <v>3191</v>
      </c>
      <c r="O367" s="18" t="s">
        <v>54</v>
      </c>
      <c r="P367" s="19"/>
      <c r="Q367" s="19" t="s">
        <v>9591</v>
      </c>
      <c r="R367" s="19" t="s">
        <v>9631</v>
      </c>
    </row>
    <row r="368" spans="1:18" ht="25.5" hidden="1" x14ac:dyDescent="0.2">
      <c r="A368" s="17" t="s">
        <v>9</v>
      </c>
      <c r="B368" s="18" t="s">
        <v>3351</v>
      </c>
      <c r="C368" s="19" t="s">
        <v>3355</v>
      </c>
      <c r="D368" s="19" t="s">
        <v>1163</v>
      </c>
      <c r="E368" s="19"/>
      <c r="F368" s="19" t="s">
        <v>3353</v>
      </c>
      <c r="G368" s="19" t="s">
        <v>3354</v>
      </c>
      <c r="H368" s="20">
        <v>41803</v>
      </c>
      <c r="I368" s="21">
        <v>2014</v>
      </c>
      <c r="J368" s="21">
        <v>2014</v>
      </c>
      <c r="K368" s="23">
        <v>708.33</v>
      </c>
      <c r="L368" s="22" t="s">
        <v>164</v>
      </c>
      <c r="M368" s="24">
        <f>K368*VLOOKUP(L368,Kurzy!$A$2:$B$10,2,FALSE)</f>
        <v>708.33</v>
      </c>
      <c r="N368" s="25" t="s">
        <v>3191</v>
      </c>
      <c r="O368" s="18" t="s">
        <v>54</v>
      </c>
      <c r="P368" s="19"/>
      <c r="Q368" s="19" t="s">
        <v>9591</v>
      </c>
      <c r="R368" s="19" t="s">
        <v>9631</v>
      </c>
    </row>
    <row r="369" spans="1:18" ht="25.5" hidden="1" x14ac:dyDescent="0.2">
      <c r="A369" s="17" t="s">
        <v>9</v>
      </c>
      <c r="B369" s="18" t="s">
        <v>3356</v>
      </c>
      <c r="C369" s="19" t="s">
        <v>3357</v>
      </c>
      <c r="D369" s="19" t="s">
        <v>1163</v>
      </c>
      <c r="E369" s="19"/>
      <c r="F369" s="19" t="s">
        <v>3358</v>
      </c>
      <c r="G369" s="19" t="s">
        <v>3359</v>
      </c>
      <c r="H369" s="20">
        <v>41738</v>
      </c>
      <c r="I369" s="21">
        <v>2014</v>
      </c>
      <c r="J369" s="21">
        <v>2014</v>
      </c>
      <c r="K369" s="23">
        <v>8840</v>
      </c>
      <c r="L369" s="22" t="s">
        <v>164</v>
      </c>
      <c r="M369" s="24">
        <f>K369*VLOOKUP(L369,Kurzy!$A$2:$B$10,2,FALSE)</f>
        <v>8840</v>
      </c>
      <c r="N369" s="25" t="s">
        <v>3360</v>
      </c>
      <c r="O369" s="18" t="s">
        <v>54</v>
      </c>
      <c r="P369" s="19"/>
      <c r="Q369" s="19" t="s">
        <v>9591</v>
      </c>
      <c r="R369" s="19" t="s">
        <v>9631</v>
      </c>
    </row>
    <row r="370" spans="1:18" ht="25.5" hidden="1" x14ac:dyDescent="0.2">
      <c r="A370" s="17" t="s">
        <v>9</v>
      </c>
      <c r="B370" s="18" t="s">
        <v>3361</v>
      </c>
      <c r="C370" s="19" t="s">
        <v>3362</v>
      </c>
      <c r="D370" s="19" t="s">
        <v>1163</v>
      </c>
      <c r="E370" s="19"/>
      <c r="F370" s="19" t="s">
        <v>3363</v>
      </c>
      <c r="G370" s="19" t="s">
        <v>3364</v>
      </c>
      <c r="H370" s="20">
        <v>41774</v>
      </c>
      <c r="I370" s="21">
        <v>2014</v>
      </c>
      <c r="J370" s="21">
        <v>2014</v>
      </c>
      <c r="K370" s="23">
        <v>203.52</v>
      </c>
      <c r="L370" s="22" t="s">
        <v>164</v>
      </c>
      <c r="M370" s="24">
        <f>K370*VLOOKUP(L370,Kurzy!$A$2:$B$10,2,FALSE)</f>
        <v>203.52</v>
      </c>
      <c r="N370" s="25" t="s">
        <v>3360</v>
      </c>
      <c r="O370" s="18" t="s">
        <v>54</v>
      </c>
      <c r="P370" s="19"/>
      <c r="Q370" s="19" t="s">
        <v>9591</v>
      </c>
      <c r="R370" s="19" t="s">
        <v>9631</v>
      </c>
    </row>
    <row r="371" spans="1:18" ht="25.5" hidden="1" x14ac:dyDescent="0.2">
      <c r="A371" s="17" t="s">
        <v>9</v>
      </c>
      <c r="B371" s="18" t="s">
        <v>3365</v>
      </c>
      <c r="C371" s="19" t="s">
        <v>3366</v>
      </c>
      <c r="D371" s="19" t="s">
        <v>1163</v>
      </c>
      <c r="E371" s="19"/>
      <c r="F371" s="19" t="s">
        <v>3367</v>
      </c>
      <c r="G371" s="19" t="s">
        <v>3368</v>
      </c>
      <c r="H371" s="20">
        <v>41975</v>
      </c>
      <c r="I371" s="21">
        <v>2014</v>
      </c>
      <c r="J371" s="21">
        <v>2014</v>
      </c>
      <c r="K371" s="23">
        <v>980</v>
      </c>
      <c r="L371" s="22" t="s">
        <v>164</v>
      </c>
      <c r="M371" s="24">
        <f>K371*VLOOKUP(L371,Kurzy!$A$2:$B$10,2,FALSE)</f>
        <v>980</v>
      </c>
      <c r="N371" s="25" t="s">
        <v>3360</v>
      </c>
      <c r="O371" s="18" t="s">
        <v>54</v>
      </c>
      <c r="P371" s="19"/>
      <c r="Q371" s="19" t="s">
        <v>9591</v>
      </c>
      <c r="R371" s="19" t="s">
        <v>9631</v>
      </c>
    </row>
    <row r="372" spans="1:18" hidden="1" x14ac:dyDescent="0.2">
      <c r="A372" s="17" t="s">
        <v>9</v>
      </c>
      <c r="B372" s="18" t="s">
        <v>3369</v>
      </c>
      <c r="C372" s="19" t="s">
        <v>3370</v>
      </c>
      <c r="D372" s="19" t="s">
        <v>1163</v>
      </c>
      <c r="E372" s="19"/>
      <c r="F372" s="19" t="s">
        <v>3371</v>
      </c>
      <c r="G372" s="19" t="s">
        <v>3372</v>
      </c>
      <c r="H372" s="20">
        <v>41764</v>
      </c>
      <c r="I372" s="21">
        <v>2014</v>
      </c>
      <c r="J372" s="21">
        <v>2014</v>
      </c>
      <c r="K372" s="23">
        <v>3000</v>
      </c>
      <c r="L372" s="22" t="s">
        <v>164</v>
      </c>
      <c r="M372" s="24">
        <f>K372*VLOOKUP(L372,Kurzy!$A$2:$B$10,2,FALSE)</f>
        <v>3000</v>
      </c>
      <c r="N372" s="25" t="s">
        <v>3373</v>
      </c>
      <c r="O372" s="18" t="s">
        <v>54</v>
      </c>
      <c r="P372" s="19"/>
      <c r="Q372" s="19" t="s">
        <v>9591</v>
      </c>
      <c r="R372" s="19" t="s">
        <v>9631</v>
      </c>
    </row>
    <row r="373" spans="1:18" hidden="1" x14ac:dyDescent="0.2">
      <c r="A373" s="17" t="s">
        <v>9</v>
      </c>
      <c r="B373" s="18" t="s">
        <v>3374</v>
      </c>
      <c r="C373" s="19" t="s">
        <v>3375</v>
      </c>
      <c r="D373" s="19" t="s">
        <v>1163</v>
      </c>
      <c r="E373" s="19"/>
      <c r="F373" s="19" t="s">
        <v>3376</v>
      </c>
      <c r="G373" s="19" t="s">
        <v>3377</v>
      </c>
      <c r="H373" s="20">
        <v>41647</v>
      </c>
      <c r="I373" s="21">
        <v>2014</v>
      </c>
      <c r="J373" s="21">
        <v>2014</v>
      </c>
      <c r="K373" s="23">
        <v>1600</v>
      </c>
      <c r="L373" s="22" t="s">
        <v>164</v>
      </c>
      <c r="M373" s="24">
        <f>K373*VLOOKUP(L373,Kurzy!$A$2:$B$10,2,FALSE)</f>
        <v>1600</v>
      </c>
      <c r="N373" s="25" t="s">
        <v>3378</v>
      </c>
      <c r="O373" s="18" t="s">
        <v>54</v>
      </c>
      <c r="P373" s="19"/>
      <c r="Q373" s="19" t="s">
        <v>9591</v>
      </c>
      <c r="R373" s="19" t="s">
        <v>9631</v>
      </c>
    </row>
    <row r="374" spans="1:18" ht="25.5" hidden="1" x14ac:dyDescent="0.2">
      <c r="A374" s="17" t="s">
        <v>9</v>
      </c>
      <c r="B374" s="18" t="s">
        <v>3379</v>
      </c>
      <c r="C374" s="19" t="s">
        <v>3380</v>
      </c>
      <c r="D374" s="19" t="s">
        <v>1163</v>
      </c>
      <c r="E374" s="19"/>
      <c r="F374" s="19" t="s">
        <v>3381</v>
      </c>
      <c r="G374" s="19" t="s">
        <v>3382</v>
      </c>
      <c r="H374" s="20">
        <v>41744</v>
      </c>
      <c r="I374" s="21">
        <v>2014</v>
      </c>
      <c r="J374" s="21">
        <v>2014</v>
      </c>
      <c r="K374" s="23">
        <v>3800</v>
      </c>
      <c r="L374" s="22" t="s">
        <v>164</v>
      </c>
      <c r="M374" s="24">
        <f>K374*VLOOKUP(L374,Kurzy!$A$2:$B$10,2,FALSE)</f>
        <v>3800</v>
      </c>
      <c r="N374" s="25" t="s">
        <v>3378</v>
      </c>
      <c r="O374" s="18" t="s">
        <v>54</v>
      </c>
      <c r="P374" s="19"/>
      <c r="Q374" s="19" t="s">
        <v>9591</v>
      </c>
      <c r="R374" s="19" t="s">
        <v>9631</v>
      </c>
    </row>
    <row r="375" spans="1:18" ht="25.5" hidden="1" x14ac:dyDescent="0.2">
      <c r="A375" s="17" t="s">
        <v>9</v>
      </c>
      <c r="B375" s="18" t="s">
        <v>3383</v>
      </c>
      <c r="C375" s="19" t="s">
        <v>3384</v>
      </c>
      <c r="D375" s="19" t="s">
        <v>1163</v>
      </c>
      <c r="E375" s="19"/>
      <c r="F375" s="19" t="s">
        <v>3385</v>
      </c>
      <c r="G375" s="19" t="s">
        <v>3386</v>
      </c>
      <c r="H375" s="20">
        <v>41689</v>
      </c>
      <c r="I375" s="21">
        <v>2014</v>
      </c>
      <c r="J375" s="21">
        <v>2014</v>
      </c>
      <c r="K375" s="23">
        <v>431.47</v>
      </c>
      <c r="L375" s="22" t="s">
        <v>164</v>
      </c>
      <c r="M375" s="24">
        <f>K375*VLOOKUP(L375,Kurzy!$A$2:$B$10,2,FALSE)</f>
        <v>431.47</v>
      </c>
      <c r="N375" s="25" t="s">
        <v>3387</v>
      </c>
      <c r="O375" s="18" t="s">
        <v>54</v>
      </c>
      <c r="P375" s="19"/>
      <c r="Q375" s="19" t="s">
        <v>9591</v>
      </c>
      <c r="R375" s="19" t="s">
        <v>9631</v>
      </c>
    </row>
    <row r="376" spans="1:18" ht="25.5" hidden="1" x14ac:dyDescent="0.2">
      <c r="A376" s="17" t="s">
        <v>9</v>
      </c>
      <c r="B376" s="18" t="s">
        <v>3388</v>
      </c>
      <c r="C376" s="19" t="s">
        <v>3389</v>
      </c>
      <c r="D376" s="19" t="s">
        <v>1163</v>
      </c>
      <c r="E376" s="19"/>
      <c r="F376" s="19" t="s">
        <v>3390</v>
      </c>
      <c r="G376" s="19" t="s">
        <v>3391</v>
      </c>
      <c r="H376" s="20">
        <v>41725</v>
      </c>
      <c r="I376" s="21">
        <v>2014</v>
      </c>
      <c r="J376" s="21">
        <v>2014</v>
      </c>
      <c r="K376" s="23">
        <v>600</v>
      </c>
      <c r="L376" s="22" t="s">
        <v>164</v>
      </c>
      <c r="M376" s="24">
        <f>K376*VLOOKUP(L376,Kurzy!$A$2:$B$10,2,FALSE)</f>
        <v>600</v>
      </c>
      <c r="N376" s="25" t="s">
        <v>3392</v>
      </c>
      <c r="O376" s="18" t="s">
        <v>54</v>
      </c>
      <c r="P376" s="19"/>
      <c r="Q376" s="19" t="s">
        <v>9591</v>
      </c>
      <c r="R376" s="19" t="s">
        <v>9631</v>
      </c>
    </row>
    <row r="377" spans="1:18" ht="25.5" hidden="1" x14ac:dyDescent="0.2">
      <c r="A377" s="17" t="s">
        <v>9</v>
      </c>
      <c r="B377" s="18" t="s">
        <v>3393</v>
      </c>
      <c r="C377" s="19" t="s">
        <v>3394</v>
      </c>
      <c r="D377" s="19" t="s">
        <v>1163</v>
      </c>
      <c r="E377" s="19"/>
      <c r="F377" s="19" t="s">
        <v>3395</v>
      </c>
      <c r="G377" s="19" t="s">
        <v>3396</v>
      </c>
      <c r="H377" s="20">
        <v>41835</v>
      </c>
      <c r="I377" s="21">
        <v>2014</v>
      </c>
      <c r="J377" s="21">
        <v>2014</v>
      </c>
      <c r="K377" s="23">
        <v>960</v>
      </c>
      <c r="L377" s="22" t="s">
        <v>164</v>
      </c>
      <c r="M377" s="24">
        <f>K377*VLOOKUP(L377,Kurzy!$A$2:$B$10,2,FALSE)</f>
        <v>960</v>
      </c>
      <c r="N377" s="25" t="s">
        <v>3397</v>
      </c>
      <c r="O377" s="18" t="s">
        <v>54</v>
      </c>
      <c r="P377" s="19"/>
      <c r="Q377" s="19" t="s">
        <v>9591</v>
      </c>
      <c r="R377" s="19" t="s">
        <v>9631</v>
      </c>
    </row>
    <row r="378" spans="1:18" ht="25.5" hidden="1" x14ac:dyDescent="0.2">
      <c r="A378" s="17" t="s">
        <v>9</v>
      </c>
      <c r="B378" s="18" t="s">
        <v>3398</v>
      </c>
      <c r="C378" s="19" t="s">
        <v>3399</v>
      </c>
      <c r="D378" s="19" t="s">
        <v>1163</v>
      </c>
      <c r="E378" s="19"/>
      <c r="F378" s="19" t="s">
        <v>3400</v>
      </c>
      <c r="G378" s="19" t="s">
        <v>3401</v>
      </c>
      <c r="H378" s="20">
        <v>41926</v>
      </c>
      <c r="I378" s="21">
        <v>2014</v>
      </c>
      <c r="J378" s="21">
        <v>2014</v>
      </c>
      <c r="K378" s="23">
        <v>266</v>
      </c>
      <c r="L378" s="22" t="s">
        <v>164</v>
      </c>
      <c r="M378" s="24">
        <f>K378*VLOOKUP(L378,Kurzy!$A$2:$B$10,2,FALSE)</f>
        <v>266</v>
      </c>
      <c r="N378" s="25" t="s">
        <v>3397</v>
      </c>
      <c r="O378" s="18" t="s">
        <v>54</v>
      </c>
      <c r="P378" s="19"/>
      <c r="Q378" s="19" t="s">
        <v>9591</v>
      </c>
      <c r="R378" s="19" t="s">
        <v>9631</v>
      </c>
    </row>
    <row r="379" spans="1:18" ht="25.5" hidden="1" x14ac:dyDescent="0.2">
      <c r="A379" s="17" t="s">
        <v>9</v>
      </c>
      <c r="B379" s="18" t="s">
        <v>3402</v>
      </c>
      <c r="C379" s="19" t="s">
        <v>3403</v>
      </c>
      <c r="D379" s="19" t="s">
        <v>1163</v>
      </c>
      <c r="E379" s="19"/>
      <c r="F379" s="19" t="s">
        <v>3404</v>
      </c>
      <c r="G379" s="19" t="s">
        <v>3405</v>
      </c>
      <c r="H379" s="20">
        <v>41968</v>
      </c>
      <c r="I379" s="21">
        <v>2014</v>
      </c>
      <c r="J379" s="21">
        <v>2014</v>
      </c>
      <c r="K379" s="23">
        <v>2484</v>
      </c>
      <c r="L379" s="22" t="s">
        <v>164</v>
      </c>
      <c r="M379" s="24">
        <f>K379*VLOOKUP(L379,Kurzy!$A$2:$B$10,2,FALSE)</f>
        <v>2484</v>
      </c>
      <c r="N379" s="25" t="s">
        <v>3397</v>
      </c>
      <c r="O379" s="18" t="s">
        <v>54</v>
      </c>
      <c r="P379" s="19"/>
      <c r="Q379" s="19" t="s">
        <v>9591</v>
      </c>
      <c r="R379" s="19" t="s">
        <v>9631</v>
      </c>
    </row>
    <row r="380" spans="1:18" ht="25.5" hidden="1" x14ac:dyDescent="0.2">
      <c r="A380" s="17" t="s">
        <v>9</v>
      </c>
      <c r="B380" s="18" t="s">
        <v>3406</v>
      </c>
      <c r="C380" s="19" t="s">
        <v>3407</v>
      </c>
      <c r="D380" s="19" t="s">
        <v>1163</v>
      </c>
      <c r="E380" s="19"/>
      <c r="F380" s="19" t="s">
        <v>3408</v>
      </c>
      <c r="G380" s="19" t="s">
        <v>3396</v>
      </c>
      <c r="H380" s="20">
        <v>41725</v>
      </c>
      <c r="I380" s="21">
        <v>2014</v>
      </c>
      <c r="J380" s="21">
        <v>2014</v>
      </c>
      <c r="K380" s="23">
        <v>1344</v>
      </c>
      <c r="L380" s="22" t="s">
        <v>164</v>
      </c>
      <c r="M380" s="24">
        <f>K380*VLOOKUP(L380,Kurzy!$A$2:$B$10,2,FALSE)</f>
        <v>1344</v>
      </c>
      <c r="N380" s="25" t="s">
        <v>3397</v>
      </c>
      <c r="O380" s="18" t="s">
        <v>54</v>
      </c>
      <c r="P380" s="19"/>
      <c r="Q380" s="19" t="s">
        <v>9591</v>
      </c>
      <c r="R380" s="19" t="s">
        <v>9631</v>
      </c>
    </row>
    <row r="381" spans="1:18" ht="25.5" hidden="1" x14ac:dyDescent="0.2">
      <c r="A381" s="17" t="s">
        <v>9</v>
      </c>
      <c r="B381" s="18" t="s">
        <v>3409</v>
      </c>
      <c r="C381" s="19" t="s">
        <v>3410</v>
      </c>
      <c r="D381" s="19" t="s">
        <v>1163</v>
      </c>
      <c r="E381" s="19"/>
      <c r="F381" s="19" t="s">
        <v>3411</v>
      </c>
      <c r="G381" s="19" t="s">
        <v>3412</v>
      </c>
      <c r="H381" s="20">
        <v>41673</v>
      </c>
      <c r="I381" s="21">
        <v>2014</v>
      </c>
      <c r="J381" s="21">
        <v>2014</v>
      </c>
      <c r="K381" s="23">
        <v>125</v>
      </c>
      <c r="L381" s="22" t="s">
        <v>164</v>
      </c>
      <c r="M381" s="24">
        <f>K381*VLOOKUP(L381,Kurzy!$A$2:$B$10,2,FALSE)</f>
        <v>125</v>
      </c>
      <c r="N381" s="25" t="s">
        <v>3397</v>
      </c>
      <c r="O381" s="18" t="s">
        <v>54</v>
      </c>
      <c r="P381" s="19"/>
      <c r="Q381" s="19" t="s">
        <v>9591</v>
      </c>
      <c r="R381" s="19" t="s">
        <v>9631</v>
      </c>
    </row>
    <row r="382" spans="1:18" ht="25.5" hidden="1" x14ac:dyDescent="0.2">
      <c r="A382" s="17" t="s">
        <v>9</v>
      </c>
      <c r="B382" s="18" t="s">
        <v>3413</v>
      </c>
      <c r="C382" s="19" t="s">
        <v>3414</v>
      </c>
      <c r="D382" s="19" t="s">
        <v>1163</v>
      </c>
      <c r="E382" s="19"/>
      <c r="F382" s="19" t="s">
        <v>3415</v>
      </c>
      <c r="G382" s="19"/>
      <c r="H382" s="20">
        <v>41736</v>
      </c>
      <c r="I382" s="21">
        <v>2014</v>
      </c>
      <c r="J382" s="21">
        <v>2014</v>
      </c>
      <c r="K382" s="23">
        <v>300</v>
      </c>
      <c r="L382" s="22" t="s">
        <v>164</v>
      </c>
      <c r="M382" s="24">
        <f>K382*VLOOKUP(L382,Kurzy!$A$2:$B$10,2,FALSE)</f>
        <v>300</v>
      </c>
      <c r="N382" s="25" t="s">
        <v>3397</v>
      </c>
      <c r="O382" s="18" t="s">
        <v>54</v>
      </c>
      <c r="P382" s="19"/>
      <c r="Q382" s="19" t="s">
        <v>9591</v>
      </c>
      <c r="R382" s="19" t="s">
        <v>9631</v>
      </c>
    </row>
    <row r="383" spans="1:18" ht="25.5" hidden="1" x14ac:dyDescent="0.2">
      <c r="A383" s="17" t="s">
        <v>9</v>
      </c>
      <c r="B383" s="18" t="s">
        <v>3416</v>
      </c>
      <c r="C383" s="19" t="s">
        <v>3417</v>
      </c>
      <c r="D383" s="19" t="s">
        <v>1163</v>
      </c>
      <c r="E383" s="19"/>
      <c r="F383" s="19" t="s">
        <v>3418</v>
      </c>
      <c r="G383" s="19"/>
      <c r="H383" s="20">
        <v>41894</v>
      </c>
      <c r="I383" s="21">
        <v>2014</v>
      </c>
      <c r="J383" s="21">
        <v>2014</v>
      </c>
      <c r="K383" s="23">
        <v>220</v>
      </c>
      <c r="L383" s="22" t="s">
        <v>164</v>
      </c>
      <c r="M383" s="24">
        <f>K383*VLOOKUP(L383,Kurzy!$A$2:$B$10,2,FALSE)</f>
        <v>220</v>
      </c>
      <c r="N383" s="25" t="s">
        <v>3419</v>
      </c>
      <c r="O383" s="18" t="s">
        <v>54</v>
      </c>
      <c r="P383" s="19"/>
      <c r="Q383" s="19" t="s">
        <v>9591</v>
      </c>
      <c r="R383" s="19" t="s">
        <v>9631</v>
      </c>
    </row>
    <row r="384" spans="1:18" ht="25.5" hidden="1" x14ac:dyDescent="0.2">
      <c r="A384" s="17" t="s">
        <v>9</v>
      </c>
      <c r="B384" s="18" t="s">
        <v>3420</v>
      </c>
      <c r="C384" s="19" t="s">
        <v>3421</v>
      </c>
      <c r="D384" s="19" t="s">
        <v>1163</v>
      </c>
      <c r="E384" s="19"/>
      <c r="F384" s="19" t="s">
        <v>3422</v>
      </c>
      <c r="G384" s="19" t="s">
        <v>3396</v>
      </c>
      <c r="H384" s="20">
        <v>41893</v>
      </c>
      <c r="I384" s="21">
        <v>2014</v>
      </c>
      <c r="J384" s="21">
        <v>2014</v>
      </c>
      <c r="K384" s="23">
        <v>840</v>
      </c>
      <c r="L384" s="22" t="s">
        <v>164</v>
      </c>
      <c r="M384" s="24">
        <f>K384*VLOOKUP(L384,Kurzy!$A$2:$B$10,2,FALSE)</f>
        <v>840</v>
      </c>
      <c r="N384" s="25" t="s">
        <v>3419</v>
      </c>
      <c r="O384" s="18" t="s">
        <v>54</v>
      </c>
      <c r="P384" s="19"/>
      <c r="Q384" s="19" t="s">
        <v>9591</v>
      </c>
      <c r="R384" s="19" t="s">
        <v>9631</v>
      </c>
    </row>
    <row r="385" spans="1:18" ht="25.5" hidden="1" x14ac:dyDescent="0.2">
      <c r="A385" s="17" t="s">
        <v>9</v>
      </c>
      <c r="B385" s="18" t="s">
        <v>3423</v>
      </c>
      <c r="C385" s="19" t="s">
        <v>3424</v>
      </c>
      <c r="D385" s="19" t="s">
        <v>1163</v>
      </c>
      <c r="E385" s="19"/>
      <c r="F385" s="19" t="s">
        <v>3425</v>
      </c>
      <c r="G385" s="19" t="s">
        <v>3426</v>
      </c>
      <c r="H385" s="20">
        <v>41912</v>
      </c>
      <c r="I385" s="21">
        <v>2014</v>
      </c>
      <c r="J385" s="21">
        <v>2014</v>
      </c>
      <c r="K385" s="23">
        <v>100</v>
      </c>
      <c r="L385" s="22" t="s">
        <v>164</v>
      </c>
      <c r="M385" s="24">
        <f>K385*VLOOKUP(L385,Kurzy!$A$2:$B$10,2,FALSE)</f>
        <v>100</v>
      </c>
      <c r="N385" s="25" t="s">
        <v>3427</v>
      </c>
      <c r="O385" s="18" t="s">
        <v>54</v>
      </c>
      <c r="P385" s="19"/>
      <c r="Q385" s="19" t="s">
        <v>9591</v>
      </c>
      <c r="R385" s="19" t="s">
        <v>9631</v>
      </c>
    </row>
    <row r="386" spans="1:18" ht="25.5" hidden="1" x14ac:dyDescent="0.2">
      <c r="A386" s="17" t="s">
        <v>9</v>
      </c>
      <c r="B386" s="18" t="s">
        <v>3428</v>
      </c>
      <c r="C386" s="19" t="s">
        <v>3429</v>
      </c>
      <c r="D386" s="19" t="s">
        <v>1163</v>
      </c>
      <c r="E386" s="19"/>
      <c r="F386" s="19" t="s">
        <v>3430</v>
      </c>
      <c r="G386" s="19" t="s">
        <v>3431</v>
      </c>
      <c r="H386" s="20">
        <v>41789</v>
      </c>
      <c r="I386" s="21">
        <v>2014</v>
      </c>
      <c r="J386" s="21">
        <v>2014</v>
      </c>
      <c r="K386" s="23">
        <v>329.22</v>
      </c>
      <c r="L386" s="22" t="s">
        <v>164</v>
      </c>
      <c r="M386" s="24">
        <f>K386*VLOOKUP(L386,Kurzy!$A$2:$B$10,2,FALSE)</f>
        <v>329.22</v>
      </c>
      <c r="N386" s="25" t="s">
        <v>3432</v>
      </c>
      <c r="O386" s="18" t="s">
        <v>54</v>
      </c>
      <c r="P386" s="19"/>
      <c r="Q386" s="19" t="s">
        <v>9591</v>
      </c>
      <c r="R386" s="19" t="s">
        <v>9631</v>
      </c>
    </row>
    <row r="387" spans="1:18" ht="25.5" hidden="1" x14ac:dyDescent="0.2">
      <c r="A387" s="17" t="s">
        <v>9</v>
      </c>
      <c r="B387" s="18" t="s">
        <v>3433</v>
      </c>
      <c r="C387" s="19" t="s">
        <v>3434</v>
      </c>
      <c r="D387" s="19" t="s">
        <v>1163</v>
      </c>
      <c r="E387" s="19"/>
      <c r="F387" s="19" t="s">
        <v>3435</v>
      </c>
      <c r="G387" s="19" t="s">
        <v>3436</v>
      </c>
      <c r="H387" s="20">
        <v>42003</v>
      </c>
      <c r="I387" s="21">
        <v>2014</v>
      </c>
      <c r="J387" s="21">
        <v>2014</v>
      </c>
      <c r="K387" s="23">
        <v>1800</v>
      </c>
      <c r="L387" s="22" t="s">
        <v>164</v>
      </c>
      <c r="M387" s="24">
        <f>K387*VLOOKUP(L387,Kurzy!$A$2:$B$10,2,FALSE)</f>
        <v>1800</v>
      </c>
      <c r="N387" s="25" t="s">
        <v>3437</v>
      </c>
      <c r="O387" s="18" t="s">
        <v>54</v>
      </c>
      <c r="P387" s="19"/>
      <c r="Q387" s="19" t="s">
        <v>9591</v>
      </c>
      <c r="R387" s="19" t="s">
        <v>9631</v>
      </c>
    </row>
    <row r="388" spans="1:18" ht="25.5" hidden="1" x14ac:dyDescent="0.2">
      <c r="A388" s="17" t="s">
        <v>9</v>
      </c>
      <c r="B388" s="18" t="s">
        <v>3438</v>
      </c>
      <c r="C388" s="19" t="s">
        <v>3439</v>
      </c>
      <c r="D388" s="19" t="s">
        <v>1163</v>
      </c>
      <c r="E388" s="19"/>
      <c r="F388" s="19"/>
      <c r="G388" s="19"/>
      <c r="H388" s="20">
        <v>41919</v>
      </c>
      <c r="I388" s="21">
        <v>2014</v>
      </c>
      <c r="J388" s="21">
        <v>2014</v>
      </c>
      <c r="K388" s="23">
        <v>800</v>
      </c>
      <c r="L388" s="22" t="s">
        <v>164</v>
      </c>
      <c r="M388" s="24">
        <f>K388*VLOOKUP(L388,Kurzy!$A$2:$B$10,2,FALSE)</f>
        <v>800</v>
      </c>
      <c r="N388" s="25" t="s">
        <v>3440</v>
      </c>
      <c r="O388" s="18" t="s">
        <v>54</v>
      </c>
      <c r="P388" s="19"/>
      <c r="Q388" s="19" t="s">
        <v>9591</v>
      </c>
      <c r="R388" s="19" t="s">
        <v>9631</v>
      </c>
    </row>
    <row r="389" spans="1:18" ht="25.5" hidden="1" x14ac:dyDescent="0.2">
      <c r="A389" s="17" t="s">
        <v>9</v>
      </c>
      <c r="B389" s="18" t="s">
        <v>3441</v>
      </c>
      <c r="C389" s="19" t="s">
        <v>3442</v>
      </c>
      <c r="D389" s="19" t="s">
        <v>1163</v>
      </c>
      <c r="E389" s="19"/>
      <c r="F389" s="19" t="s">
        <v>3443</v>
      </c>
      <c r="G389" s="19" t="s">
        <v>3444</v>
      </c>
      <c r="H389" s="20">
        <v>41908</v>
      </c>
      <c r="I389" s="21">
        <v>2014</v>
      </c>
      <c r="J389" s="21">
        <v>2014</v>
      </c>
      <c r="K389" s="23">
        <v>50</v>
      </c>
      <c r="L389" s="22" t="s">
        <v>164</v>
      </c>
      <c r="M389" s="24">
        <f>K389*VLOOKUP(L389,Kurzy!$A$2:$B$10,2,FALSE)</f>
        <v>50</v>
      </c>
      <c r="N389" s="25" t="s">
        <v>3445</v>
      </c>
      <c r="O389" s="18" t="s">
        <v>54</v>
      </c>
      <c r="P389" s="19"/>
      <c r="Q389" s="19" t="s">
        <v>9591</v>
      </c>
      <c r="R389" s="19" t="s">
        <v>9631</v>
      </c>
    </row>
    <row r="390" spans="1:18" ht="25.5" hidden="1" x14ac:dyDescent="0.2">
      <c r="A390" s="17" t="s">
        <v>9</v>
      </c>
      <c r="B390" s="18" t="s">
        <v>3446</v>
      </c>
      <c r="C390" s="19" t="s">
        <v>3447</v>
      </c>
      <c r="D390" s="19" t="s">
        <v>1163</v>
      </c>
      <c r="E390" s="19"/>
      <c r="F390" s="19" t="s">
        <v>3448</v>
      </c>
      <c r="G390" s="19" t="s">
        <v>3449</v>
      </c>
      <c r="H390" s="20">
        <v>41981</v>
      </c>
      <c r="I390" s="21">
        <v>2014</v>
      </c>
      <c r="J390" s="21">
        <v>2014</v>
      </c>
      <c r="K390" s="23">
        <v>300</v>
      </c>
      <c r="L390" s="22" t="s">
        <v>164</v>
      </c>
      <c r="M390" s="24">
        <f>K390*VLOOKUP(L390,Kurzy!$A$2:$B$10,2,FALSE)</f>
        <v>300</v>
      </c>
      <c r="N390" s="25" t="s">
        <v>3445</v>
      </c>
      <c r="O390" s="18" t="s">
        <v>54</v>
      </c>
      <c r="P390" s="19"/>
      <c r="Q390" s="19" t="s">
        <v>9591</v>
      </c>
      <c r="R390" s="19" t="s">
        <v>9631</v>
      </c>
    </row>
    <row r="391" spans="1:18" ht="25.5" hidden="1" x14ac:dyDescent="0.2">
      <c r="A391" s="17" t="s">
        <v>9</v>
      </c>
      <c r="B391" s="18" t="s">
        <v>3450</v>
      </c>
      <c r="C391" s="19" t="s">
        <v>3451</v>
      </c>
      <c r="D391" s="19" t="s">
        <v>1163</v>
      </c>
      <c r="E391" s="19"/>
      <c r="F391" s="19" t="s">
        <v>3452</v>
      </c>
      <c r="G391" s="19" t="s">
        <v>3453</v>
      </c>
      <c r="H391" s="20">
        <v>41852</v>
      </c>
      <c r="I391" s="21">
        <v>2014</v>
      </c>
      <c r="J391" s="21">
        <v>2014</v>
      </c>
      <c r="K391" s="23">
        <v>112.64</v>
      </c>
      <c r="L391" s="22" t="s">
        <v>164</v>
      </c>
      <c r="M391" s="24">
        <f>K391*VLOOKUP(L391,Kurzy!$A$2:$B$10,2,FALSE)</f>
        <v>112.64</v>
      </c>
      <c r="N391" s="25" t="s">
        <v>3445</v>
      </c>
      <c r="O391" s="18" t="s">
        <v>54</v>
      </c>
      <c r="P391" s="19"/>
      <c r="Q391" s="19" t="s">
        <v>9591</v>
      </c>
      <c r="R391" s="19" t="s">
        <v>9631</v>
      </c>
    </row>
    <row r="392" spans="1:18" ht="25.5" hidden="1" x14ac:dyDescent="0.2">
      <c r="A392" s="17" t="s">
        <v>9</v>
      </c>
      <c r="B392" s="18" t="s">
        <v>3454</v>
      </c>
      <c r="C392" s="19" t="s">
        <v>3455</v>
      </c>
      <c r="D392" s="19" t="s">
        <v>1163</v>
      </c>
      <c r="E392" s="19"/>
      <c r="F392" s="19" t="s">
        <v>3456</v>
      </c>
      <c r="G392" s="19" t="s">
        <v>3457</v>
      </c>
      <c r="H392" s="20">
        <v>41683</v>
      </c>
      <c r="I392" s="21">
        <v>2014</v>
      </c>
      <c r="J392" s="21">
        <v>2014</v>
      </c>
      <c r="K392" s="23">
        <v>119.2</v>
      </c>
      <c r="L392" s="22" t="s">
        <v>164</v>
      </c>
      <c r="M392" s="24">
        <f>K392*VLOOKUP(L392,Kurzy!$A$2:$B$10,2,FALSE)</f>
        <v>119.2</v>
      </c>
      <c r="N392" s="25" t="s">
        <v>3445</v>
      </c>
      <c r="O392" s="18" t="s">
        <v>54</v>
      </c>
      <c r="P392" s="19"/>
      <c r="Q392" s="19" t="s">
        <v>9591</v>
      </c>
      <c r="R392" s="19" t="s">
        <v>9631</v>
      </c>
    </row>
    <row r="393" spans="1:18" ht="25.5" hidden="1" x14ac:dyDescent="0.2">
      <c r="A393" s="17" t="s">
        <v>9</v>
      </c>
      <c r="B393" s="18" t="s">
        <v>3458</v>
      </c>
      <c r="C393" s="19" t="s">
        <v>3459</v>
      </c>
      <c r="D393" s="19" t="s">
        <v>1163</v>
      </c>
      <c r="E393" s="19"/>
      <c r="F393" s="19" t="s">
        <v>3460</v>
      </c>
      <c r="G393" s="19" t="s">
        <v>3461</v>
      </c>
      <c r="H393" s="20">
        <v>41906</v>
      </c>
      <c r="I393" s="21">
        <v>2014</v>
      </c>
      <c r="J393" s="21">
        <v>2014</v>
      </c>
      <c r="K393" s="23">
        <v>294.5</v>
      </c>
      <c r="L393" s="22" t="s">
        <v>164</v>
      </c>
      <c r="M393" s="24">
        <f>K393*VLOOKUP(L393,Kurzy!$A$2:$B$10,2,FALSE)</f>
        <v>294.5</v>
      </c>
      <c r="N393" s="25" t="s">
        <v>3445</v>
      </c>
      <c r="O393" s="18" t="s">
        <v>54</v>
      </c>
      <c r="P393" s="19"/>
      <c r="Q393" s="19" t="s">
        <v>9591</v>
      </c>
      <c r="R393" s="19" t="s">
        <v>9631</v>
      </c>
    </row>
    <row r="394" spans="1:18" ht="25.5" hidden="1" x14ac:dyDescent="0.2">
      <c r="A394" s="17" t="s">
        <v>9</v>
      </c>
      <c r="B394" s="18" t="s">
        <v>3462</v>
      </c>
      <c r="C394" s="19" t="s">
        <v>3459</v>
      </c>
      <c r="D394" s="19" t="s">
        <v>1163</v>
      </c>
      <c r="E394" s="19"/>
      <c r="F394" s="19" t="s">
        <v>3463</v>
      </c>
      <c r="G394" s="19" t="s">
        <v>3457</v>
      </c>
      <c r="H394" s="20">
        <v>41865</v>
      </c>
      <c r="I394" s="21">
        <v>2014</v>
      </c>
      <c r="J394" s="21">
        <v>2014</v>
      </c>
      <c r="K394" s="23">
        <v>329.1</v>
      </c>
      <c r="L394" s="22" t="s">
        <v>164</v>
      </c>
      <c r="M394" s="24">
        <f>K394*VLOOKUP(L394,Kurzy!$A$2:$B$10,2,FALSE)</f>
        <v>329.1</v>
      </c>
      <c r="N394" s="25" t="s">
        <v>3464</v>
      </c>
      <c r="O394" s="18" t="s">
        <v>54</v>
      </c>
      <c r="P394" s="19"/>
      <c r="Q394" s="19" t="s">
        <v>9591</v>
      </c>
      <c r="R394" s="19" t="s">
        <v>9631</v>
      </c>
    </row>
    <row r="395" spans="1:18" ht="25.5" hidden="1" x14ac:dyDescent="0.2">
      <c r="A395" s="17" t="s">
        <v>9</v>
      </c>
      <c r="B395" s="18" t="s">
        <v>3465</v>
      </c>
      <c r="C395" s="19" t="s">
        <v>3466</v>
      </c>
      <c r="D395" s="19" t="s">
        <v>1163</v>
      </c>
      <c r="E395" s="19"/>
      <c r="F395" s="19" t="s">
        <v>3467</v>
      </c>
      <c r="G395" s="19" t="s">
        <v>3468</v>
      </c>
      <c r="H395" s="20">
        <v>41865</v>
      </c>
      <c r="I395" s="21">
        <v>2014</v>
      </c>
      <c r="J395" s="21">
        <v>2014</v>
      </c>
      <c r="K395" s="23">
        <v>2125</v>
      </c>
      <c r="L395" s="22" t="s">
        <v>164</v>
      </c>
      <c r="M395" s="24">
        <f>K395*VLOOKUP(L395,Kurzy!$A$2:$B$10,2,FALSE)</f>
        <v>2125</v>
      </c>
      <c r="N395" s="25" t="s">
        <v>3469</v>
      </c>
      <c r="O395" s="18" t="s">
        <v>54</v>
      </c>
      <c r="P395" s="19"/>
      <c r="Q395" s="19" t="s">
        <v>9591</v>
      </c>
      <c r="R395" s="19" t="s">
        <v>9631</v>
      </c>
    </row>
    <row r="396" spans="1:18" ht="25.5" hidden="1" x14ac:dyDescent="0.2">
      <c r="A396" s="17" t="s">
        <v>9</v>
      </c>
      <c r="B396" s="18" t="s">
        <v>3470</v>
      </c>
      <c r="C396" s="19" t="s">
        <v>3471</v>
      </c>
      <c r="D396" s="19" t="s">
        <v>1163</v>
      </c>
      <c r="E396" s="19"/>
      <c r="F396" s="19" t="s">
        <v>3472</v>
      </c>
      <c r="G396" s="19" t="s">
        <v>3473</v>
      </c>
      <c r="H396" s="20">
        <v>41967</v>
      </c>
      <c r="I396" s="21">
        <v>2014</v>
      </c>
      <c r="J396" s="21">
        <v>2014</v>
      </c>
      <c r="K396" s="23">
        <v>700</v>
      </c>
      <c r="L396" s="22" t="s">
        <v>164</v>
      </c>
      <c r="M396" s="24">
        <f>K396*VLOOKUP(L396,Kurzy!$A$2:$B$10,2,FALSE)</f>
        <v>700</v>
      </c>
      <c r="N396" s="25" t="s">
        <v>3469</v>
      </c>
      <c r="O396" s="18" t="s">
        <v>54</v>
      </c>
      <c r="P396" s="19"/>
      <c r="Q396" s="19" t="s">
        <v>9591</v>
      </c>
      <c r="R396" s="19" t="s">
        <v>9631</v>
      </c>
    </row>
    <row r="397" spans="1:18" hidden="1" x14ac:dyDescent="0.2">
      <c r="A397" s="17" t="s">
        <v>9</v>
      </c>
      <c r="B397" s="18" t="s">
        <v>3474</v>
      </c>
      <c r="C397" s="19" t="s">
        <v>3475</v>
      </c>
      <c r="D397" s="19" t="s">
        <v>1163</v>
      </c>
      <c r="E397" s="19"/>
      <c r="F397" s="19" t="s">
        <v>3476</v>
      </c>
      <c r="G397" s="19" t="s">
        <v>3457</v>
      </c>
      <c r="H397" s="20">
        <v>41816</v>
      </c>
      <c r="I397" s="21">
        <v>2014</v>
      </c>
      <c r="J397" s="21">
        <v>2014</v>
      </c>
      <c r="K397" s="23">
        <v>1237</v>
      </c>
      <c r="L397" s="22" t="s">
        <v>164</v>
      </c>
      <c r="M397" s="24">
        <f>K397*VLOOKUP(L397,Kurzy!$A$2:$B$10,2,FALSE)</f>
        <v>1237</v>
      </c>
      <c r="N397" s="25" t="s">
        <v>3469</v>
      </c>
      <c r="O397" s="18" t="s">
        <v>54</v>
      </c>
      <c r="P397" s="19"/>
      <c r="Q397" s="19" t="s">
        <v>9591</v>
      </c>
      <c r="R397" s="19" t="s">
        <v>9631</v>
      </c>
    </row>
    <row r="398" spans="1:18" ht="25.5" hidden="1" x14ac:dyDescent="0.2">
      <c r="A398" s="17" t="s">
        <v>9</v>
      </c>
      <c r="B398" s="18" t="s">
        <v>3477</v>
      </c>
      <c r="C398" s="19" t="s">
        <v>3478</v>
      </c>
      <c r="D398" s="19" t="s">
        <v>1163</v>
      </c>
      <c r="E398" s="19"/>
      <c r="F398" s="19" t="s">
        <v>3479</v>
      </c>
      <c r="G398" s="19" t="s">
        <v>3457</v>
      </c>
      <c r="H398" s="20">
        <v>41926</v>
      </c>
      <c r="I398" s="21">
        <v>2014</v>
      </c>
      <c r="J398" s="21">
        <v>2014</v>
      </c>
      <c r="K398" s="23">
        <v>502.82</v>
      </c>
      <c r="L398" s="22" t="s">
        <v>164</v>
      </c>
      <c r="M398" s="24">
        <f>K398*VLOOKUP(L398,Kurzy!$A$2:$B$10,2,FALSE)</f>
        <v>502.82</v>
      </c>
      <c r="N398" s="25" t="s">
        <v>3480</v>
      </c>
      <c r="O398" s="18" t="s">
        <v>54</v>
      </c>
      <c r="P398" s="19"/>
      <c r="Q398" s="19" t="s">
        <v>9591</v>
      </c>
      <c r="R398" s="19" t="s">
        <v>9631</v>
      </c>
    </row>
    <row r="399" spans="1:18" ht="25.5" hidden="1" x14ac:dyDescent="0.2">
      <c r="A399" s="17" t="s">
        <v>9</v>
      </c>
      <c r="B399" s="18" t="s">
        <v>3481</v>
      </c>
      <c r="C399" s="19" t="s">
        <v>3482</v>
      </c>
      <c r="D399" s="19" t="s">
        <v>1163</v>
      </c>
      <c r="E399" s="19"/>
      <c r="F399" s="19" t="s">
        <v>3463</v>
      </c>
      <c r="G399" s="19" t="s">
        <v>3457</v>
      </c>
      <c r="H399" s="20">
        <v>41885</v>
      </c>
      <c r="I399" s="21">
        <v>2014</v>
      </c>
      <c r="J399" s="21">
        <v>2014</v>
      </c>
      <c r="K399" s="23">
        <v>3900</v>
      </c>
      <c r="L399" s="22" t="s">
        <v>164</v>
      </c>
      <c r="M399" s="24">
        <f>K399*VLOOKUP(L399,Kurzy!$A$2:$B$10,2,FALSE)</f>
        <v>3900</v>
      </c>
      <c r="N399" s="25" t="s">
        <v>3483</v>
      </c>
      <c r="O399" s="18" t="s">
        <v>54</v>
      </c>
      <c r="P399" s="19"/>
      <c r="Q399" s="19" t="s">
        <v>9591</v>
      </c>
      <c r="R399" s="19" t="s">
        <v>9631</v>
      </c>
    </row>
    <row r="400" spans="1:18" ht="25.5" hidden="1" x14ac:dyDescent="0.2">
      <c r="A400" s="17" t="s">
        <v>9</v>
      </c>
      <c r="B400" s="18" t="s">
        <v>3484</v>
      </c>
      <c r="C400" s="19" t="s">
        <v>3485</v>
      </c>
      <c r="D400" s="19" t="s">
        <v>1163</v>
      </c>
      <c r="E400" s="19"/>
      <c r="F400" s="19" t="s">
        <v>3486</v>
      </c>
      <c r="G400" s="19" t="s">
        <v>3487</v>
      </c>
      <c r="H400" s="20">
        <v>42004</v>
      </c>
      <c r="I400" s="21">
        <v>2014</v>
      </c>
      <c r="J400" s="21">
        <v>2014</v>
      </c>
      <c r="K400" s="23">
        <v>250</v>
      </c>
      <c r="L400" s="22" t="s">
        <v>164</v>
      </c>
      <c r="M400" s="24">
        <f>K400*VLOOKUP(L400,Kurzy!$A$2:$B$10,2,FALSE)</f>
        <v>250</v>
      </c>
      <c r="N400" s="25" t="s">
        <v>3488</v>
      </c>
      <c r="O400" s="18" t="s">
        <v>54</v>
      </c>
      <c r="P400" s="19"/>
      <c r="Q400" s="19" t="s">
        <v>9591</v>
      </c>
      <c r="R400" s="19" t="s">
        <v>9631</v>
      </c>
    </row>
    <row r="401" spans="1:18" hidden="1" x14ac:dyDescent="0.2">
      <c r="A401" s="17" t="s">
        <v>9</v>
      </c>
      <c r="B401" s="18" t="s">
        <v>3489</v>
      </c>
      <c r="C401" s="19" t="s">
        <v>3490</v>
      </c>
      <c r="D401" s="19" t="s">
        <v>1163</v>
      </c>
      <c r="E401" s="19"/>
      <c r="F401" s="19" t="s">
        <v>3491</v>
      </c>
      <c r="G401" s="19" t="s">
        <v>3492</v>
      </c>
      <c r="H401" s="20">
        <v>41995</v>
      </c>
      <c r="I401" s="21">
        <v>2014</v>
      </c>
      <c r="J401" s="21">
        <v>2014</v>
      </c>
      <c r="K401" s="23">
        <v>898</v>
      </c>
      <c r="L401" s="22" t="s">
        <v>164</v>
      </c>
      <c r="M401" s="24">
        <f>K401*VLOOKUP(L401,Kurzy!$A$2:$B$10,2,FALSE)</f>
        <v>898</v>
      </c>
      <c r="N401" s="25" t="s">
        <v>3493</v>
      </c>
      <c r="O401" s="18" t="s">
        <v>54</v>
      </c>
      <c r="P401" s="19"/>
      <c r="Q401" s="19" t="s">
        <v>9591</v>
      </c>
      <c r="R401" s="19" t="s">
        <v>9631</v>
      </c>
    </row>
    <row r="402" spans="1:18" ht="25.5" hidden="1" x14ac:dyDescent="0.2">
      <c r="A402" s="17" t="s">
        <v>9</v>
      </c>
      <c r="B402" s="18" t="s">
        <v>3494</v>
      </c>
      <c r="C402" s="19" t="s">
        <v>3495</v>
      </c>
      <c r="D402" s="19" t="s">
        <v>1163</v>
      </c>
      <c r="E402" s="19"/>
      <c r="F402" s="19" t="s">
        <v>3496</v>
      </c>
      <c r="G402" s="19" t="s">
        <v>3497</v>
      </c>
      <c r="H402" s="20">
        <v>41964</v>
      </c>
      <c r="I402" s="21">
        <v>2014</v>
      </c>
      <c r="J402" s="21">
        <v>2014</v>
      </c>
      <c r="K402" s="23">
        <v>1630.56</v>
      </c>
      <c r="L402" s="22" t="s">
        <v>164</v>
      </c>
      <c r="M402" s="24">
        <f>K402*VLOOKUP(L402,Kurzy!$A$2:$B$10,2,FALSE)</f>
        <v>1630.56</v>
      </c>
      <c r="N402" s="25" t="s">
        <v>3493</v>
      </c>
      <c r="O402" s="18" t="s">
        <v>54</v>
      </c>
      <c r="P402" s="19"/>
      <c r="Q402" s="19" t="s">
        <v>9591</v>
      </c>
      <c r="R402" s="19" t="s">
        <v>9631</v>
      </c>
    </row>
    <row r="403" spans="1:18" ht="25.5" hidden="1" x14ac:dyDescent="0.2">
      <c r="A403" s="17" t="s">
        <v>9</v>
      </c>
      <c r="B403" s="18" t="s">
        <v>3498</v>
      </c>
      <c r="C403" s="19" t="s">
        <v>3499</v>
      </c>
      <c r="D403" s="19" t="s">
        <v>1163</v>
      </c>
      <c r="E403" s="19"/>
      <c r="F403" s="19" t="s">
        <v>3500</v>
      </c>
      <c r="G403" s="19" t="s">
        <v>3501</v>
      </c>
      <c r="H403" s="20">
        <v>41708</v>
      </c>
      <c r="I403" s="21">
        <v>2014</v>
      </c>
      <c r="J403" s="21">
        <v>2014</v>
      </c>
      <c r="K403" s="23">
        <v>432.74</v>
      </c>
      <c r="L403" s="22" t="s">
        <v>164</v>
      </c>
      <c r="M403" s="24">
        <f>K403*VLOOKUP(L403,Kurzy!$A$2:$B$10,2,FALSE)</f>
        <v>432.74</v>
      </c>
      <c r="N403" s="25" t="s">
        <v>3493</v>
      </c>
      <c r="O403" s="18" t="s">
        <v>54</v>
      </c>
      <c r="P403" s="19"/>
      <c r="Q403" s="19" t="s">
        <v>9591</v>
      </c>
      <c r="R403" s="19" t="s">
        <v>9631</v>
      </c>
    </row>
    <row r="404" spans="1:18" ht="25.5" hidden="1" x14ac:dyDescent="0.2">
      <c r="A404" s="17" t="s">
        <v>9</v>
      </c>
      <c r="B404" s="18" t="s">
        <v>3502</v>
      </c>
      <c r="C404" s="19" t="s">
        <v>3503</v>
      </c>
      <c r="D404" s="19" t="s">
        <v>1163</v>
      </c>
      <c r="E404" s="19"/>
      <c r="F404" s="19" t="s">
        <v>3504</v>
      </c>
      <c r="G404" s="19" t="s">
        <v>3505</v>
      </c>
      <c r="H404" s="20">
        <v>41985</v>
      </c>
      <c r="I404" s="21">
        <v>2014</v>
      </c>
      <c r="J404" s="21">
        <v>2014</v>
      </c>
      <c r="K404" s="23">
        <v>6294</v>
      </c>
      <c r="L404" s="22" t="s">
        <v>164</v>
      </c>
      <c r="M404" s="24">
        <f>K404*VLOOKUP(L404,Kurzy!$A$2:$B$10,2,FALSE)</f>
        <v>6294</v>
      </c>
      <c r="N404" s="25" t="s">
        <v>3506</v>
      </c>
      <c r="O404" s="18" t="s">
        <v>54</v>
      </c>
      <c r="P404" s="19"/>
      <c r="Q404" s="19" t="s">
        <v>9591</v>
      </c>
      <c r="R404" s="19" t="s">
        <v>9631</v>
      </c>
    </row>
    <row r="405" spans="1:18" ht="25.5" hidden="1" x14ac:dyDescent="0.2">
      <c r="A405" s="17" t="s">
        <v>9</v>
      </c>
      <c r="B405" s="18" t="s">
        <v>3507</v>
      </c>
      <c r="C405" s="19" t="s">
        <v>3508</v>
      </c>
      <c r="D405" s="19" t="s">
        <v>1163</v>
      </c>
      <c r="E405" s="19"/>
      <c r="F405" s="19" t="s">
        <v>3509</v>
      </c>
      <c r="G405" s="19" t="s">
        <v>3510</v>
      </c>
      <c r="H405" s="20">
        <v>42002</v>
      </c>
      <c r="I405" s="21">
        <v>2014</v>
      </c>
      <c r="J405" s="21">
        <v>2014</v>
      </c>
      <c r="K405" s="23">
        <v>1025</v>
      </c>
      <c r="L405" s="22" t="s">
        <v>164</v>
      </c>
      <c r="M405" s="24">
        <f>K405*VLOOKUP(L405,Kurzy!$A$2:$B$10,2,FALSE)</f>
        <v>1025</v>
      </c>
      <c r="N405" s="25" t="s">
        <v>3506</v>
      </c>
      <c r="O405" s="18" t="s">
        <v>54</v>
      </c>
      <c r="P405" s="19"/>
      <c r="Q405" s="19" t="s">
        <v>9591</v>
      </c>
      <c r="R405" s="19" t="s">
        <v>9631</v>
      </c>
    </row>
    <row r="406" spans="1:18" hidden="1" x14ac:dyDescent="0.2">
      <c r="A406" s="17" t="s">
        <v>9</v>
      </c>
      <c r="B406" s="18" t="s">
        <v>3511</v>
      </c>
      <c r="C406" s="19" t="s">
        <v>3512</v>
      </c>
      <c r="D406" s="19" t="s">
        <v>1163</v>
      </c>
      <c r="E406" s="19"/>
      <c r="F406" s="19" t="s">
        <v>3513</v>
      </c>
      <c r="G406" s="19"/>
      <c r="H406" s="20">
        <v>41774</v>
      </c>
      <c r="I406" s="21">
        <v>2014</v>
      </c>
      <c r="J406" s="21">
        <v>2014</v>
      </c>
      <c r="K406" s="23">
        <v>528</v>
      </c>
      <c r="L406" s="22" t="s">
        <v>164</v>
      </c>
      <c r="M406" s="24">
        <f>K406*VLOOKUP(L406,Kurzy!$A$2:$B$10,2,FALSE)</f>
        <v>528</v>
      </c>
      <c r="N406" s="25" t="s">
        <v>3514</v>
      </c>
      <c r="O406" s="18" t="s">
        <v>54</v>
      </c>
      <c r="P406" s="19"/>
      <c r="Q406" s="19" t="s">
        <v>9591</v>
      </c>
      <c r="R406" s="19" t="s">
        <v>9631</v>
      </c>
    </row>
    <row r="407" spans="1:18" ht="25.5" hidden="1" x14ac:dyDescent="0.2">
      <c r="A407" s="17" t="s">
        <v>9</v>
      </c>
      <c r="B407" s="18" t="s">
        <v>3515</v>
      </c>
      <c r="C407" s="19" t="s">
        <v>3516</v>
      </c>
      <c r="D407" s="19" t="s">
        <v>1163</v>
      </c>
      <c r="E407" s="19"/>
      <c r="F407" s="19" t="s">
        <v>3517</v>
      </c>
      <c r="G407" s="19" t="s">
        <v>3518</v>
      </c>
      <c r="H407" s="20">
        <v>41906</v>
      </c>
      <c r="I407" s="21">
        <v>2014</v>
      </c>
      <c r="J407" s="21">
        <v>2014</v>
      </c>
      <c r="K407" s="23">
        <v>330</v>
      </c>
      <c r="L407" s="22" t="s">
        <v>164</v>
      </c>
      <c r="M407" s="24">
        <f>K407*VLOOKUP(L407,Kurzy!$A$2:$B$10,2,FALSE)</f>
        <v>330</v>
      </c>
      <c r="N407" s="25" t="s">
        <v>3514</v>
      </c>
      <c r="O407" s="18" t="s">
        <v>54</v>
      </c>
      <c r="P407" s="19"/>
      <c r="Q407" s="19" t="s">
        <v>9591</v>
      </c>
      <c r="R407" s="19" t="s">
        <v>9631</v>
      </c>
    </row>
    <row r="408" spans="1:18" ht="25.5" hidden="1" x14ac:dyDescent="0.2">
      <c r="A408" s="17" t="s">
        <v>9</v>
      </c>
      <c r="B408" s="18" t="s">
        <v>3519</v>
      </c>
      <c r="C408" s="19" t="s">
        <v>3520</v>
      </c>
      <c r="D408" s="19" t="s">
        <v>1163</v>
      </c>
      <c r="E408" s="19"/>
      <c r="F408" s="19" t="s">
        <v>3521</v>
      </c>
      <c r="G408" s="19" t="s">
        <v>3522</v>
      </c>
      <c r="H408" s="20">
        <v>41879</v>
      </c>
      <c r="I408" s="21">
        <v>2014</v>
      </c>
      <c r="J408" s="21">
        <v>2014</v>
      </c>
      <c r="K408" s="23">
        <v>450</v>
      </c>
      <c r="L408" s="22" t="s">
        <v>164</v>
      </c>
      <c r="M408" s="24">
        <f>K408*VLOOKUP(L408,Kurzy!$A$2:$B$10,2,FALSE)</f>
        <v>450</v>
      </c>
      <c r="N408" s="25" t="s">
        <v>3523</v>
      </c>
      <c r="O408" s="18" t="s">
        <v>54</v>
      </c>
      <c r="P408" s="19"/>
      <c r="Q408" s="19" t="s">
        <v>9591</v>
      </c>
      <c r="R408" s="19" t="s">
        <v>9631</v>
      </c>
    </row>
    <row r="409" spans="1:18" ht="25.5" hidden="1" x14ac:dyDescent="0.2">
      <c r="A409" s="17" t="s">
        <v>9</v>
      </c>
      <c r="B409" s="18" t="s">
        <v>3524</v>
      </c>
      <c r="C409" s="19" t="s">
        <v>3525</v>
      </c>
      <c r="D409" s="19" t="s">
        <v>1163</v>
      </c>
      <c r="E409" s="19"/>
      <c r="F409" s="19" t="s">
        <v>3526</v>
      </c>
      <c r="G409" s="19" t="s">
        <v>3527</v>
      </c>
      <c r="H409" s="20">
        <v>41969</v>
      </c>
      <c r="I409" s="21">
        <v>2014</v>
      </c>
      <c r="J409" s="21">
        <v>2014</v>
      </c>
      <c r="K409" s="23">
        <v>3433</v>
      </c>
      <c r="L409" s="22" t="s">
        <v>164</v>
      </c>
      <c r="M409" s="24">
        <f>K409*VLOOKUP(L409,Kurzy!$A$2:$B$10,2,FALSE)</f>
        <v>3433</v>
      </c>
      <c r="N409" s="25" t="s">
        <v>3523</v>
      </c>
      <c r="O409" s="18" t="s">
        <v>54</v>
      </c>
      <c r="P409" s="19"/>
      <c r="Q409" s="19" t="s">
        <v>9591</v>
      </c>
      <c r="R409" s="19" t="s">
        <v>9631</v>
      </c>
    </row>
    <row r="410" spans="1:18" ht="25.5" hidden="1" x14ac:dyDescent="0.2">
      <c r="A410" s="17" t="s">
        <v>9</v>
      </c>
      <c r="B410" s="18" t="s">
        <v>3528</v>
      </c>
      <c r="C410" s="19" t="s">
        <v>3529</v>
      </c>
      <c r="D410" s="19" t="s">
        <v>1163</v>
      </c>
      <c r="E410" s="19"/>
      <c r="F410" s="19" t="s">
        <v>3400</v>
      </c>
      <c r="G410" s="19" t="s">
        <v>3518</v>
      </c>
      <c r="H410" s="20">
        <v>41989</v>
      </c>
      <c r="I410" s="21">
        <v>2014</v>
      </c>
      <c r="J410" s="21">
        <v>2014</v>
      </c>
      <c r="K410" s="23">
        <v>549</v>
      </c>
      <c r="L410" s="22" t="s">
        <v>164</v>
      </c>
      <c r="M410" s="24">
        <f>K410*VLOOKUP(L410,Kurzy!$A$2:$B$10,2,FALSE)</f>
        <v>549</v>
      </c>
      <c r="N410" s="25" t="s">
        <v>3530</v>
      </c>
      <c r="O410" s="18" t="s">
        <v>54</v>
      </c>
      <c r="P410" s="19"/>
      <c r="Q410" s="19" t="s">
        <v>9591</v>
      </c>
      <c r="R410" s="19" t="s">
        <v>9631</v>
      </c>
    </row>
    <row r="411" spans="1:18" ht="25.5" hidden="1" x14ac:dyDescent="0.2">
      <c r="A411" s="17" t="s">
        <v>9</v>
      </c>
      <c r="B411" s="18" t="s">
        <v>3531</v>
      </c>
      <c r="C411" s="19" t="s">
        <v>3532</v>
      </c>
      <c r="D411" s="19" t="s">
        <v>1163</v>
      </c>
      <c r="E411" s="19"/>
      <c r="F411" s="19" t="s">
        <v>3533</v>
      </c>
      <c r="G411" s="19" t="s">
        <v>3501</v>
      </c>
      <c r="H411" s="20">
        <v>41991</v>
      </c>
      <c r="I411" s="21">
        <v>2014</v>
      </c>
      <c r="J411" s="21">
        <v>2014</v>
      </c>
      <c r="K411" s="23">
        <v>200</v>
      </c>
      <c r="L411" s="22" t="s">
        <v>164</v>
      </c>
      <c r="M411" s="24">
        <f>K411*VLOOKUP(L411,Kurzy!$A$2:$B$10,2,FALSE)</f>
        <v>200</v>
      </c>
      <c r="N411" s="25" t="s">
        <v>3534</v>
      </c>
      <c r="O411" s="18" t="s">
        <v>54</v>
      </c>
      <c r="P411" s="19"/>
      <c r="Q411" s="19" t="s">
        <v>9591</v>
      </c>
      <c r="R411" s="19" t="s">
        <v>9631</v>
      </c>
    </row>
    <row r="412" spans="1:18" ht="25.5" hidden="1" x14ac:dyDescent="0.2">
      <c r="A412" s="17" t="s">
        <v>9</v>
      </c>
      <c r="B412" s="18" t="s">
        <v>3535</v>
      </c>
      <c r="C412" s="19" t="s">
        <v>3536</v>
      </c>
      <c r="D412" s="19" t="s">
        <v>1163</v>
      </c>
      <c r="E412" s="19"/>
      <c r="F412" s="19" t="s">
        <v>3537</v>
      </c>
      <c r="G412" s="19">
        <v>46095969</v>
      </c>
      <c r="H412" s="20">
        <v>41647</v>
      </c>
      <c r="I412" s="21">
        <v>2014</v>
      </c>
      <c r="J412" s="21">
        <v>2014</v>
      </c>
      <c r="K412" s="23">
        <v>3000</v>
      </c>
      <c r="L412" s="22" t="s">
        <v>164</v>
      </c>
      <c r="M412" s="24">
        <f>K412*VLOOKUP(L412,Kurzy!$A$2:$B$10,2,FALSE)</f>
        <v>3000</v>
      </c>
      <c r="N412" s="25" t="s">
        <v>3538</v>
      </c>
      <c r="O412" s="18" t="s">
        <v>36</v>
      </c>
      <c r="P412" s="19"/>
      <c r="Q412" s="19" t="s">
        <v>9591</v>
      </c>
      <c r="R412" s="19" t="s">
        <v>9631</v>
      </c>
    </row>
    <row r="413" spans="1:18" ht="25.5" x14ac:dyDescent="0.2">
      <c r="A413" s="17" t="s">
        <v>9</v>
      </c>
      <c r="B413" s="18" t="s">
        <v>3539</v>
      </c>
      <c r="C413" s="19" t="s">
        <v>3540</v>
      </c>
      <c r="D413" s="19" t="s">
        <v>1163</v>
      </c>
      <c r="E413" s="19"/>
      <c r="F413" s="19" t="s">
        <v>3541</v>
      </c>
      <c r="G413" s="19">
        <v>36741621</v>
      </c>
      <c r="H413" s="20">
        <v>41694</v>
      </c>
      <c r="I413" s="21">
        <v>2014</v>
      </c>
      <c r="J413" s="21">
        <v>2014</v>
      </c>
      <c r="K413" s="23">
        <v>236270</v>
      </c>
      <c r="L413" s="22" t="s">
        <v>164</v>
      </c>
      <c r="M413" s="24">
        <f>K413*VLOOKUP(L413,Kurzy!$A$2:$B$10,2,FALSE)</f>
        <v>236270</v>
      </c>
      <c r="N413" s="25" t="s">
        <v>3542</v>
      </c>
      <c r="O413" s="18" t="s">
        <v>36</v>
      </c>
      <c r="P413" s="19"/>
      <c r="Q413" s="19" t="s">
        <v>9613</v>
      </c>
      <c r="R413" s="19"/>
    </row>
    <row r="414" spans="1:18" ht="25.5" hidden="1" x14ac:dyDescent="0.2">
      <c r="A414" s="17" t="s">
        <v>9</v>
      </c>
      <c r="B414" s="18" t="s">
        <v>3543</v>
      </c>
      <c r="C414" s="19" t="s">
        <v>3544</v>
      </c>
      <c r="D414" s="19" t="s">
        <v>1362</v>
      </c>
      <c r="E414" s="19"/>
      <c r="F414" s="19" t="s">
        <v>3545</v>
      </c>
      <c r="G414" s="19">
        <v>31637051</v>
      </c>
      <c r="H414" s="20">
        <v>41667</v>
      </c>
      <c r="I414" s="21">
        <v>2014</v>
      </c>
      <c r="J414" s="21">
        <v>2014</v>
      </c>
      <c r="K414" s="23">
        <v>37900</v>
      </c>
      <c r="L414" s="22" t="s">
        <v>164</v>
      </c>
      <c r="M414" s="24">
        <f>K414*VLOOKUP(L414,Kurzy!$A$2:$B$10,2,FALSE)</f>
        <v>37900</v>
      </c>
      <c r="N414" s="25" t="s">
        <v>3546</v>
      </c>
      <c r="O414" s="18" t="s">
        <v>36</v>
      </c>
      <c r="P414" s="19"/>
      <c r="Q414" s="19" t="s">
        <v>9591</v>
      </c>
      <c r="R414" s="19" t="s">
        <v>9631</v>
      </c>
    </row>
    <row r="415" spans="1:18" ht="38.25" hidden="1" x14ac:dyDescent="0.2">
      <c r="A415" s="17" t="s">
        <v>9</v>
      </c>
      <c r="B415" s="18" t="s">
        <v>3547</v>
      </c>
      <c r="C415" s="19" t="s">
        <v>3548</v>
      </c>
      <c r="D415" s="19" t="s">
        <v>1163</v>
      </c>
      <c r="E415" s="19"/>
      <c r="F415" s="19" t="s">
        <v>3549</v>
      </c>
      <c r="G415" s="19">
        <v>35796570</v>
      </c>
      <c r="H415" s="20">
        <v>41675</v>
      </c>
      <c r="I415" s="21">
        <v>2014</v>
      </c>
      <c r="J415" s="21">
        <v>2014</v>
      </c>
      <c r="K415" s="23">
        <v>5900</v>
      </c>
      <c r="L415" s="22" t="s">
        <v>164</v>
      </c>
      <c r="M415" s="24">
        <f>K415*VLOOKUP(L415,Kurzy!$A$2:$B$10,2,FALSE)</f>
        <v>5900</v>
      </c>
      <c r="N415" s="25" t="s">
        <v>3550</v>
      </c>
      <c r="O415" s="18" t="s">
        <v>36</v>
      </c>
      <c r="P415" s="19"/>
      <c r="Q415" s="19" t="s">
        <v>9591</v>
      </c>
      <c r="R415" s="19" t="s">
        <v>9631</v>
      </c>
    </row>
    <row r="416" spans="1:18" ht="25.5" x14ac:dyDescent="0.2">
      <c r="A416" s="17" t="s">
        <v>9</v>
      </c>
      <c r="B416" s="18" t="s">
        <v>3551</v>
      </c>
      <c r="C416" s="19" t="s">
        <v>3552</v>
      </c>
      <c r="D416" s="19" t="s">
        <v>1163</v>
      </c>
      <c r="E416" s="19"/>
      <c r="F416" s="19" t="s">
        <v>3553</v>
      </c>
      <c r="G416" s="19">
        <v>31341977</v>
      </c>
      <c r="H416" s="20">
        <v>41668</v>
      </c>
      <c r="I416" s="21">
        <v>2014</v>
      </c>
      <c r="J416" s="21">
        <v>2014</v>
      </c>
      <c r="K416" s="23">
        <v>114000</v>
      </c>
      <c r="L416" s="22" t="s">
        <v>164</v>
      </c>
      <c r="M416" s="24">
        <f>K416*VLOOKUP(L416,Kurzy!$A$2:$B$10,2,FALSE)</f>
        <v>114000</v>
      </c>
      <c r="N416" s="25" t="s">
        <v>3554</v>
      </c>
      <c r="O416" s="18" t="s">
        <v>36</v>
      </c>
      <c r="P416" s="19"/>
      <c r="Q416" s="19" t="s">
        <v>9613</v>
      </c>
      <c r="R416" s="19"/>
    </row>
    <row r="417" spans="1:18" ht="25.5" hidden="1" x14ac:dyDescent="0.2">
      <c r="A417" s="17" t="s">
        <v>9</v>
      </c>
      <c r="B417" s="18" t="s">
        <v>3555</v>
      </c>
      <c r="C417" s="19" t="s">
        <v>3556</v>
      </c>
      <c r="D417" s="19" t="s">
        <v>1163</v>
      </c>
      <c r="E417" s="19"/>
      <c r="F417" s="19" t="s">
        <v>3557</v>
      </c>
      <c r="G417" s="19">
        <v>36606219</v>
      </c>
      <c r="H417" s="20">
        <v>41680</v>
      </c>
      <c r="I417" s="21">
        <v>2014</v>
      </c>
      <c r="J417" s="21">
        <v>2014</v>
      </c>
      <c r="K417" s="23">
        <v>15000</v>
      </c>
      <c r="L417" s="22" t="s">
        <v>164</v>
      </c>
      <c r="M417" s="24">
        <f>K417*VLOOKUP(L417,Kurzy!$A$2:$B$10,2,FALSE)</f>
        <v>15000</v>
      </c>
      <c r="N417" s="25" t="s">
        <v>3558</v>
      </c>
      <c r="O417" s="18" t="s">
        <v>36</v>
      </c>
      <c r="P417" s="19"/>
      <c r="Q417" s="19" t="s">
        <v>9591</v>
      </c>
      <c r="R417" s="19" t="s">
        <v>9631</v>
      </c>
    </row>
    <row r="418" spans="1:18" hidden="1" x14ac:dyDescent="0.2">
      <c r="A418" s="17" t="s">
        <v>9</v>
      </c>
      <c r="B418" s="18" t="s">
        <v>3559</v>
      </c>
      <c r="C418" s="19" t="s">
        <v>3560</v>
      </c>
      <c r="D418" s="19" t="s">
        <v>1163</v>
      </c>
      <c r="E418" s="19"/>
      <c r="F418" s="19" t="s">
        <v>3561</v>
      </c>
      <c r="G418" s="19">
        <v>397610</v>
      </c>
      <c r="H418" s="20">
        <v>41680</v>
      </c>
      <c r="I418" s="21">
        <v>2014</v>
      </c>
      <c r="J418" s="21">
        <v>2014</v>
      </c>
      <c r="K418" s="23">
        <v>60000</v>
      </c>
      <c r="L418" s="22" t="s">
        <v>164</v>
      </c>
      <c r="M418" s="24">
        <f>K418*VLOOKUP(L418,Kurzy!$A$2:$B$10,2,FALSE)</f>
        <v>60000</v>
      </c>
      <c r="N418" s="25" t="s">
        <v>3562</v>
      </c>
      <c r="O418" s="18" t="s">
        <v>36</v>
      </c>
      <c r="P418" s="19"/>
      <c r="Q418" s="19" t="s">
        <v>9591</v>
      </c>
      <c r="R418" s="19"/>
    </row>
    <row r="419" spans="1:18" ht="25.5" hidden="1" x14ac:dyDescent="0.2">
      <c r="A419" s="17" t="s">
        <v>9</v>
      </c>
      <c r="B419" s="18" t="s">
        <v>3535</v>
      </c>
      <c r="C419" s="19" t="s">
        <v>3563</v>
      </c>
      <c r="D419" s="19" t="s">
        <v>1163</v>
      </c>
      <c r="E419" s="19"/>
      <c r="F419" s="19" t="s">
        <v>3537</v>
      </c>
      <c r="G419" s="19">
        <v>46095969</v>
      </c>
      <c r="H419" s="20">
        <v>41716</v>
      </c>
      <c r="I419" s="21">
        <v>2014</v>
      </c>
      <c r="J419" s="21">
        <v>2014</v>
      </c>
      <c r="K419" s="23">
        <v>1500</v>
      </c>
      <c r="L419" s="22" t="s">
        <v>164</v>
      </c>
      <c r="M419" s="24">
        <f>K419*VLOOKUP(L419,Kurzy!$A$2:$B$10,2,FALSE)</f>
        <v>1500</v>
      </c>
      <c r="N419" s="25" t="s">
        <v>3538</v>
      </c>
      <c r="O419" s="18" t="s">
        <v>36</v>
      </c>
      <c r="P419" s="19"/>
      <c r="Q419" s="19" t="s">
        <v>9591</v>
      </c>
      <c r="R419" s="19" t="s">
        <v>9631</v>
      </c>
    </row>
    <row r="420" spans="1:18" ht="25.5" hidden="1" x14ac:dyDescent="0.2">
      <c r="A420" s="17" t="s">
        <v>9</v>
      </c>
      <c r="B420" s="18" t="s">
        <v>3535</v>
      </c>
      <c r="C420" s="19" t="s">
        <v>3564</v>
      </c>
      <c r="D420" s="19" t="s">
        <v>1163</v>
      </c>
      <c r="E420" s="19"/>
      <c r="F420" s="19" t="s">
        <v>3537</v>
      </c>
      <c r="G420" s="19">
        <v>46095969</v>
      </c>
      <c r="H420" s="20">
        <v>41729</v>
      </c>
      <c r="I420" s="21">
        <v>2014</v>
      </c>
      <c r="J420" s="21">
        <v>2014</v>
      </c>
      <c r="K420" s="23">
        <v>1000</v>
      </c>
      <c r="L420" s="22" t="s">
        <v>164</v>
      </c>
      <c r="M420" s="24">
        <f>K420*VLOOKUP(L420,Kurzy!$A$2:$B$10,2,FALSE)</f>
        <v>1000</v>
      </c>
      <c r="N420" s="25" t="s">
        <v>3538</v>
      </c>
      <c r="O420" s="18" t="s">
        <v>36</v>
      </c>
      <c r="P420" s="19"/>
      <c r="Q420" s="19" t="s">
        <v>9591</v>
      </c>
      <c r="R420" s="19" t="s">
        <v>9631</v>
      </c>
    </row>
    <row r="421" spans="1:18" ht="38.25" hidden="1" x14ac:dyDescent="0.2">
      <c r="A421" s="17" t="s">
        <v>9</v>
      </c>
      <c r="B421" s="18" t="s">
        <v>3565</v>
      </c>
      <c r="C421" s="19" t="s">
        <v>3566</v>
      </c>
      <c r="D421" s="19" t="s">
        <v>1163</v>
      </c>
      <c r="E421" s="19"/>
      <c r="F421" s="19" t="s">
        <v>3567</v>
      </c>
      <c r="G421" s="19">
        <v>36570460</v>
      </c>
      <c r="H421" s="20">
        <v>41746</v>
      </c>
      <c r="I421" s="21">
        <v>2014</v>
      </c>
      <c r="J421" s="21">
        <v>2014</v>
      </c>
      <c r="K421" s="23">
        <v>54000</v>
      </c>
      <c r="L421" s="22" t="s">
        <v>164</v>
      </c>
      <c r="M421" s="24">
        <f>K421*VLOOKUP(L421,Kurzy!$A$2:$B$10,2,FALSE)</f>
        <v>54000</v>
      </c>
      <c r="N421" s="25" t="s">
        <v>3546</v>
      </c>
      <c r="O421" s="18" t="s">
        <v>36</v>
      </c>
      <c r="P421" s="19"/>
      <c r="Q421" s="19" t="s">
        <v>9591</v>
      </c>
      <c r="R421" s="19" t="s">
        <v>9631</v>
      </c>
    </row>
    <row r="422" spans="1:18" ht="25.5" hidden="1" x14ac:dyDescent="0.2">
      <c r="A422" s="17" t="s">
        <v>9</v>
      </c>
      <c r="B422" s="18" t="s">
        <v>3535</v>
      </c>
      <c r="C422" s="19" t="s">
        <v>3568</v>
      </c>
      <c r="D422" s="19" t="s">
        <v>1163</v>
      </c>
      <c r="E422" s="19"/>
      <c r="F422" s="19" t="s">
        <v>3537</v>
      </c>
      <c r="G422" s="19">
        <v>46095969</v>
      </c>
      <c r="H422" s="20">
        <v>41780</v>
      </c>
      <c r="I422" s="21">
        <v>2014</v>
      </c>
      <c r="J422" s="21">
        <v>2014</v>
      </c>
      <c r="K422" s="23">
        <v>5500</v>
      </c>
      <c r="L422" s="22" t="s">
        <v>164</v>
      </c>
      <c r="M422" s="24">
        <f>K422*VLOOKUP(L422,Kurzy!$A$2:$B$10,2,FALSE)</f>
        <v>5500</v>
      </c>
      <c r="N422" s="25" t="s">
        <v>3538</v>
      </c>
      <c r="O422" s="18" t="s">
        <v>36</v>
      </c>
      <c r="P422" s="19"/>
      <c r="Q422" s="19" t="s">
        <v>9591</v>
      </c>
      <c r="R422" s="19" t="s">
        <v>9631</v>
      </c>
    </row>
    <row r="423" spans="1:18" ht="38.25" hidden="1" x14ac:dyDescent="0.2">
      <c r="A423" s="17" t="s">
        <v>9</v>
      </c>
      <c r="B423" s="18" t="s">
        <v>3569</v>
      </c>
      <c r="C423" s="19" t="s">
        <v>3570</v>
      </c>
      <c r="D423" s="19" t="s">
        <v>1163</v>
      </c>
      <c r="E423" s="19"/>
      <c r="F423" s="19" t="s">
        <v>3549</v>
      </c>
      <c r="G423" s="19">
        <v>35796570</v>
      </c>
      <c r="H423" s="20">
        <v>41774</v>
      </c>
      <c r="I423" s="21">
        <v>2014</v>
      </c>
      <c r="J423" s="21">
        <v>2014</v>
      </c>
      <c r="K423" s="23">
        <v>9100</v>
      </c>
      <c r="L423" s="22" t="s">
        <v>164</v>
      </c>
      <c r="M423" s="24">
        <f>K423*VLOOKUP(L423,Kurzy!$A$2:$B$10,2,FALSE)</f>
        <v>9100</v>
      </c>
      <c r="N423" s="25" t="s">
        <v>3550</v>
      </c>
      <c r="O423" s="18" t="s">
        <v>36</v>
      </c>
      <c r="P423" s="19"/>
      <c r="Q423" s="19" t="s">
        <v>9591</v>
      </c>
      <c r="R423" s="19" t="s">
        <v>9631</v>
      </c>
    </row>
    <row r="424" spans="1:18" ht="38.25" hidden="1" x14ac:dyDescent="0.2">
      <c r="A424" s="17" t="s">
        <v>9</v>
      </c>
      <c r="B424" s="18" t="s">
        <v>3571</v>
      </c>
      <c r="C424" s="19" t="s">
        <v>3572</v>
      </c>
      <c r="D424" s="19" t="s">
        <v>1163</v>
      </c>
      <c r="E424" s="19"/>
      <c r="F424" s="19" t="s">
        <v>3549</v>
      </c>
      <c r="G424" s="19">
        <v>35796570</v>
      </c>
      <c r="H424" s="20">
        <v>41754</v>
      </c>
      <c r="I424" s="21">
        <v>2014</v>
      </c>
      <c r="J424" s="21">
        <v>2014</v>
      </c>
      <c r="K424" s="23">
        <v>10600</v>
      </c>
      <c r="L424" s="22" t="s">
        <v>164</v>
      </c>
      <c r="M424" s="24">
        <f>K424*VLOOKUP(L424,Kurzy!$A$2:$B$10,2,FALSE)</f>
        <v>10600</v>
      </c>
      <c r="N424" s="25" t="s">
        <v>3550</v>
      </c>
      <c r="O424" s="18" t="s">
        <v>36</v>
      </c>
      <c r="P424" s="19"/>
      <c r="Q424" s="19" t="s">
        <v>9591</v>
      </c>
      <c r="R424" s="19" t="s">
        <v>9631</v>
      </c>
    </row>
    <row r="425" spans="1:18" ht="38.25" hidden="1" x14ac:dyDescent="0.2">
      <c r="A425" s="17" t="s">
        <v>9</v>
      </c>
      <c r="B425" s="18" t="s">
        <v>3573</v>
      </c>
      <c r="C425" s="19" t="s">
        <v>3574</v>
      </c>
      <c r="D425" s="19" t="s">
        <v>1163</v>
      </c>
      <c r="E425" s="19"/>
      <c r="F425" s="19" t="s">
        <v>3575</v>
      </c>
      <c r="G425" s="19">
        <v>36442151</v>
      </c>
      <c r="H425" s="20">
        <v>41722</v>
      </c>
      <c r="I425" s="21">
        <v>2014</v>
      </c>
      <c r="J425" s="21">
        <v>2014</v>
      </c>
      <c r="K425" s="23">
        <v>10800</v>
      </c>
      <c r="L425" s="22" t="s">
        <v>164</v>
      </c>
      <c r="M425" s="24">
        <f>K425*VLOOKUP(L425,Kurzy!$A$2:$B$10,2,FALSE)</f>
        <v>10800</v>
      </c>
      <c r="N425" s="25" t="s">
        <v>3550</v>
      </c>
      <c r="O425" s="18" t="s">
        <v>36</v>
      </c>
      <c r="P425" s="19"/>
      <c r="Q425" s="19" t="s">
        <v>9591</v>
      </c>
      <c r="R425" s="19" t="s">
        <v>9631</v>
      </c>
    </row>
    <row r="426" spans="1:18" ht="25.5" x14ac:dyDescent="0.2">
      <c r="A426" s="17" t="s">
        <v>9</v>
      </c>
      <c r="B426" s="18" t="s">
        <v>3559</v>
      </c>
      <c r="C426" s="19" t="s">
        <v>3576</v>
      </c>
      <c r="D426" s="19" t="s">
        <v>1362</v>
      </c>
      <c r="E426" s="19"/>
      <c r="F426" s="19" t="s">
        <v>3577</v>
      </c>
      <c r="G426" s="19">
        <v>36491578</v>
      </c>
      <c r="H426" s="20">
        <v>41807</v>
      </c>
      <c r="I426" s="21">
        <v>2014</v>
      </c>
      <c r="J426" s="21">
        <v>2014</v>
      </c>
      <c r="K426" s="23">
        <v>29800</v>
      </c>
      <c r="L426" s="22" t="s">
        <v>164</v>
      </c>
      <c r="M426" s="24">
        <f>K426*VLOOKUP(L426,Kurzy!$A$2:$B$10,2,FALSE)</f>
        <v>29800</v>
      </c>
      <c r="N426" s="25" t="s">
        <v>3578</v>
      </c>
      <c r="O426" s="18" t="s">
        <v>36</v>
      </c>
      <c r="P426" s="19"/>
      <c r="Q426" s="19" t="s">
        <v>9613</v>
      </c>
      <c r="R426" s="19"/>
    </row>
    <row r="427" spans="1:18" ht="25.5" hidden="1" x14ac:dyDescent="0.2">
      <c r="A427" s="17" t="s">
        <v>9</v>
      </c>
      <c r="B427" s="18" t="s">
        <v>3543</v>
      </c>
      <c r="C427" s="19" t="s">
        <v>3579</v>
      </c>
      <c r="D427" s="19" t="s">
        <v>1362</v>
      </c>
      <c r="E427" s="19"/>
      <c r="F427" s="19" t="s">
        <v>3580</v>
      </c>
      <c r="G427" s="19">
        <v>36191337</v>
      </c>
      <c r="H427" s="20">
        <v>41828</v>
      </c>
      <c r="I427" s="21">
        <v>2014</v>
      </c>
      <c r="J427" s="21">
        <v>2014</v>
      </c>
      <c r="K427" s="23">
        <v>3050</v>
      </c>
      <c r="L427" s="22" t="s">
        <v>164</v>
      </c>
      <c r="M427" s="24">
        <f>K427*VLOOKUP(L427,Kurzy!$A$2:$B$10,2,FALSE)</f>
        <v>3050</v>
      </c>
      <c r="N427" s="25" t="s">
        <v>3546</v>
      </c>
      <c r="O427" s="18" t="s">
        <v>36</v>
      </c>
      <c r="P427" s="19"/>
      <c r="Q427" s="19" t="s">
        <v>9591</v>
      </c>
      <c r="R427" s="19" t="s">
        <v>9631</v>
      </c>
    </row>
    <row r="428" spans="1:18" ht="38.25" x14ac:dyDescent="0.2">
      <c r="A428" s="17" t="s">
        <v>9</v>
      </c>
      <c r="B428" s="18" t="s">
        <v>3581</v>
      </c>
      <c r="C428" s="19" t="s">
        <v>3582</v>
      </c>
      <c r="D428" s="19" t="s">
        <v>1163</v>
      </c>
      <c r="E428" s="19"/>
      <c r="F428" s="19" t="s">
        <v>3583</v>
      </c>
      <c r="G428" s="19">
        <v>36199222</v>
      </c>
      <c r="H428" s="20">
        <v>41863</v>
      </c>
      <c r="I428" s="21">
        <v>2014</v>
      </c>
      <c r="J428" s="21">
        <v>2014</v>
      </c>
      <c r="K428" s="23">
        <v>295000</v>
      </c>
      <c r="L428" s="22" t="s">
        <v>164</v>
      </c>
      <c r="M428" s="24">
        <f>K428*VLOOKUP(L428,Kurzy!$A$2:$B$10,2,FALSE)</f>
        <v>295000</v>
      </c>
      <c r="N428" s="25" t="s">
        <v>3584</v>
      </c>
      <c r="O428" s="18" t="s">
        <v>36</v>
      </c>
      <c r="P428" s="19"/>
      <c r="Q428" s="19" t="s">
        <v>9613</v>
      </c>
      <c r="R428" s="19"/>
    </row>
    <row r="429" spans="1:18" ht="25.5" hidden="1" x14ac:dyDescent="0.2">
      <c r="A429" s="17" t="s">
        <v>9</v>
      </c>
      <c r="B429" s="18" t="s">
        <v>3559</v>
      </c>
      <c r="C429" s="19" t="s">
        <v>3585</v>
      </c>
      <c r="D429" s="19" t="s">
        <v>1362</v>
      </c>
      <c r="E429" s="19"/>
      <c r="F429" s="19" t="s">
        <v>3586</v>
      </c>
      <c r="G429" s="19">
        <v>46055797</v>
      </c>
      <c r="H429" s="20">
        <v>41755</v>
      </c>
      <c r="I429" s="21">
        <v>2014</v>
      </c>
      <c r="J429" s="21">
        <v>2014</v>
      </c>
      <c r="K429" s="23">
        <v>10000</v>
      </c>
      <c r="L429" s="22" t="s">
        <v>164</v>
      </c>
      <c r="M429" s="24">
        <f>K429*VLOOKUP(L429,Kurzy!$A$2:$B$10,2,FALSE)</f>
        <v>10000</v>
      </c>
      <c r="N429" s="25" t="s">
        <v>3587</v>
      </c>
      <c r="O429" s="18" t="s">
        <v>36</v>
      </c>
      <c r="P429" s="19"/>
      <c r="Q429" s="19" t="s">
        <v>9591</v>
      </c>
      <c r="R429" s="19" t="s">
        <v>9631</v>
      </c>
    </row>
    <row r="430" spans="1:18" ht="25.5" hidden="1" x14ac:dyDescent="0.2">
      <c r="A430" s="17" t="s">
        <v>9</v>
      </c>
      <c r="B430" s="18" t="s">
        <v>3588</v>
      </c>
      <c r="C430" s="19" t="s">
        <v>3589</v>
      </c>
      <c r="D430" s="19" t="s">
        <v>1163</v>
      </c>
      <c r="E430" s="19"/>
      <c r="F430" s="19" t="s">
        <v>3537</v>
      </c>
      <c r="G430" s="19">
        <v>46095969</v>
      </c>
      <c r="H430" s="20">
        <v>41856</v>
      </c>
      <c r="I430" s="21">
        <v>2014</v>
      </c>
      <c r="J430" s="21">
        <v>2014</v>
      </c>
      <c r="K430" s="23">
        <v>2000</v>
      </c>
      <c r="L430" s="22" t="s">
        <v>164</v>
      </c>
      <c r="M430" s="24">
        <f>K430*VLOOKUP(L430,Kurzy!$A$2:$B$10,2,FALSE)</f>
        <v>2000</v>
      </c>
      <c r="N430" s="25" t="s">
        <v>3538</v>
      </c>
      <c r="O430" s="18" t="s">
        <v>36</v>
      </c>
      <c r="P430" s="19"/>
      <c r="Q430" s="19" t="s">
        <v>9591</v>
      </c>
      <c r="R430" s="19" t="s">
        <v>9631</v>
      </c>
    </row>
    <row r="431" spans="1:18" ht="25.5" hidden="1" x14ac:dyDescent="0.2">
      <c r="A431" s="17" t="s">
        <v>9</v>
      </c>
      <c r="B431" s="18" t="s">
        <v>3588</v>
      </c>
      <c r="C431" s="19" t="s">
        <v>3590</v>
      </c>
      <c r="D431" s="19" t="s">
        <v>1163</v>
      </c>
      <c r="E431" s="19"/>
      <c r="F431" s="19" t="s">
        <v>3537</v>
      </c>
      <c r="G431" s="19">
        <v>46095969</v>
      </c>
      <c r="H431" s="20">
        <v>41851</v>
      </c>
      <c r="I431" s="21">
        <v>2014</v>
      </c>
      <c r="J431" s="21">
        <v>2014</v>
      </c>
      <c r="K431" s="23">
        <v>2000</v>
      </c>
      <c r="L431" s="22" t="s">
        <v>164</v>
      </c>
      <c r="M431" s="24">
        <f>K431*VLOOKUP(L431,Kurzy!$A$2:$B$10,2,FALSE)</f>
        <v>2000</v>
      </c>
      <c r="N431" s="25" t="s">
        <v>3538</v>
      </c>
      <c r="O431" s="18" t="s">
        <v>36</v>
      </c>
      <c r="P431" s="19"/>
      <c r="Q431" s="19" t="s">
        <v>9591</v>
      </c>
      <c r="R431" s="19" t="s">
        <v>9631</v>
      </c>
    </row>
    <row r="432" spans="1:18" ht="25.5" hidden="1" x14ac:dyDescent="0.2">
      <c r="A432" s="17" t="s">
        <v>9</v>
      </c>
      <c r="B432" s="18" t="s">
        <v>3543</v>
      </c>
      <c r="C432" s="19" t="s">
        <v>3591</v>
      </c>
      <c r="D432" s="19" t="s">
        <v>1163</v>
      </c>
      <c r="E432" s="19"/>
      <c r="F432" s="19" t="s">
        <v>3592</v>
      </c>
      <c r="G432" s="19">
        <v>47712899</v>
      </c>
      <c r="H432" s="20">
        <v>42241</v>
      </c>
      <c r="I432" s="21">
        <v>2014</v>
      </c>
      <c r="J432" s="21">
        <v>2014</v>
      </c>
      <c r="K432" s="23">
        <v>80000</v>
      </c>
      <c r="L432" s="22" t="s">
        <v>164</v>
      </c>
      <c r="M432" s="24">
        <f>K432*VLOOKUP(L432,Kurzy!$A$2:$B$10,2,FALSE)</f>
        <v>80000</v>
      </c>
      <c r="N432" s="25" t="s">
        <v>3546</v>
      </c>
      <c r="O432" s="18" t="s">
        <v>36</v>
      </c>
      <c r="P432" s="19"/>
      <c r="Q432" s="19" t="s">
        <v>9591</v>
      </c>
      <c r="R432" s="19" t="s">
        <v>9631</v>
      </c>
    </row>
    <row r="433" spans="1:18" ht="25.5" hidden="1" x14ac:dyDescent="0.2">
      <c r="A433" s="17" t="s">
        <v>9</v>
      </c>
      <c r="B433" s="18" t="s">
        <v>3588</v>
      </c>
      <c r="C433" s="19" t="s">
        <v>3593</v>
      </c>
      <c r="D433" s="19" t="s">
        <v>1163</v>
      </c>
      <c r="E433" s="19"/>
      <c r="F433" s="19" t="s">
        <v>3537</v>
      </c>
      <c r="G433" s="19">
        <v>46095969</v>
      </c>
      <c r="H433" s="20">
        <v>41879</v>
      </c>
      <c r="I433" s="21">
        <v>2014</v>
      </c>
      <c r="J433" s="21">
        <v>2014</v>
      </c>
      <c r="K433" s="23">
        <v>5500</v>
      </c>
      <c r="L433" s="22" t="s">
        <v>164</v>
      </c>
      <c r="M433" s="24">
        <f>K433*VLOOKUP(L433,Kurzy!$A$2:$B$10,2,FALSE)</f>
        <v>5500</v>
      </c>
      <c r="N433" s="25" t="s">
        <v>3538</v>
      </c>
      <c r="O433" s="18" t="s">
        <v>36</v>
      </c>
      <c r="P433" s="19"/>
      <c r="Q433" s="19" t="s">
        <v>9591</v>
      </c>
      <c r="R433" s="19" t="s">
        <v>9631</v>
      </c>
    </row>
    <row r="434" spans="1:18" ht="25.5" hidden="1" x14ac:dyDescent="0.2">
      <c r="A434" s="17" t="s">
        <v>9</v>
      </c>
      <c r="B434" s="18" t="s">
        <v>3594</v>
      </c>
      <c r="C434" s="19" t="s">
        <v>3595</v>
      </c>
      <c r="D434" s="19" t="s">
        <v>1163</v>
      </c>
      <c r="E434" s="19"/>
      <c r="F434" s="19" t="s">
        <v>3596</v>
      </c>
      <c r="G434" s="19">
        <v>36038351</v>
      </c>
      <c r="H434" s="20">
        <v>41869</v>
      </c>
      <c r="I434" s="21">
        <v>2014</v>
      </c>
      <c r="J434" s="21">
        <v>2014</v>
      </c>
      <c r="K434" s="23">
        <v>8000</v>
      </c>
      <c r="L434" s="22" t="s">
        <v>164</v>
      </c>
      <c r="M434" s="24">
        <f>K434*VLOOKUP(L434,Kurzy!$A$2:$B$10,2,FALSE)</f>
        <v>8000</v>
      </c>
      <c r="N434" s="25" t="s">
        <v>3550</v>
      </c>
      <c r="O434" s="18" t="s">
        <v>36</v>
      </c>
      <c r="P434" s="19"/>
      <c r="Q434" s="19" t="s">
        <v>9591</v>
      </c>
      <c r="R434" s="19" t="s">
        <v>9631</v>
      </c>
    </row>
    <row r="435" spans="1:18" ht="25.5" hidden="1" x14ac:dyDescent="0.2">
      <c r="A435" s="17" t="s">
        <v>9</v>
      </c>
      <c r="B435" s="18" t="s">
        <v>3559</v>
      </c>
      <c r="C435" s="19" t="s">
        <v>3597</v>
      </c>
      <c r="D435" s="19" t="s">
        <v>1163</v>
      </c>
      <c r="E435" s="19"/>
      <c r="F435" s="19" t="s">
        <v>3598</v>
      </c>
      <c r="G435" s="19">
        <v>31364501</v>
      </c>
      <c r="H435" s="20">
        <v>41814</v>
      </c>
      <c r="I435" s="21">
        <v>2014</v>
      </c>
      <c r="J435" s="21">
        <v>2014</v>
      </c>
      <c r="K435" s="23">
        <v>9850</v>
      </c>
      <c r="L435" s="22" t="s">
        <v>164</v>
      </c>
      <c r="M435" s="24">
        <f>K435*VLOOKUP(L435,Kurzy!$A$2:$B$10,2,FALSE)</f>
        <v>9850</v>
      </c>
      <c r="N435" s="25" t="s">
        <v>3599</v>
      </c>
      <c r="O435" s="18" t="s">
        <v>36</v>
      </c>
      <c r="P435" s="19"/>
      <c r="Q435" s="19" t="s">
        <v>9591</v>
      </c>
      <c r="R435" s="19" t="s">
        <v>9633</v>
      </c>
    </row>
    <row r="436" spans="1:18" ht="25.5" hidden="1" x14ac:dyDescent="0.2">
      <c r="A436" s="17" t="s">
        <v>9</v>
      </c>
      <c r="B436" s="18" t="s">
        <v>3543</v>
      </c>
      <c r="C436" s="19" t="s">
        <v>3600</v>
      </c>
      <c r="D436" s="19" t="s">
        <v>1163</v>
      </c>
      <c r="E436" s="19"/>
      <c r="F436" s="19" t="s">
        <v>3583</v>
      </c>
      <c r="G436" s="19">
        <v>36199222</v>
      </c>
      <c r="H436" s="20">
        <v>41885</v>
      </c>
      <c r="I436" s="21">
        <v>2014</v>
      </c>
      <c r="J436" s="21">
        <v>2014</v>
      </c>
      <c r="K436" s="23">
        <v>6850</v>
      </c>
      <c r="L436" s="22" t="s">
        <v>164</v>
      </c>
      <c r="M436" s="24">
        <f>K436*VLOOKUP(L436,Kurzy!$A$2:$B$10,2,FALSE)</f>
        <v>6850</v>
      </c>
      <c r="N436" s="25" t="s">
        <v>3550</v>
      </c>
      <c r="O436" s="18" t="s">
        <v>36</v>
      </c>
      <c r="P436" s="19"/>
      <c r="Q436" s="19" t="s">
        <v>9591</v>
      </c>
      <c r="R436" s="19" t="s">
        <v>9631</v>
      </c>
    </row>
    <row r="437" spans="1:18" ht="25.5" hidden="1" x14ac:dyDescent="0.2">
      <c r="A437" s="17" t="s">
        <v>9</v>
      </c>
      <c r="B437" s="18" t="s">
        <v>3601</v>
      </c>
      <c r="C437" s="19" t="s">
        <v>3602</v>
      </c>
      <c r="D437" s="19" t="s">
        <v>1163</v>
      </c>
      <c r="E437" s="19"/>
      <c r="F437" s="19" t="s">
        <v>3603</v>
      </c>
      <c r="G437" s="19" t="s">
        <v>3604</v>
      </c>
      <c r="H437" s="20">
        <v>41904</v>
      </c>
      <c r="I437" s="21">
        <v>2014</v>
      </c>
      <c r="J437" s="21">
        <v>2014</v>
      </c>
      <c r="K437" s="23">
        <v>176500</v>
      </c>
      <c r="L437" s="22" t="s">
        <v>164</v>
      </c>
      <c r="M437" s="24">
        <f>K437*VLOOKUP(L437,Kurzy!$A$2:$B$10,2,FALSE)</f>
        <v>176500</v>
      </c>
      <c r="N437" s="25" t="s">
        <v>3550</v>
      </c>
      <c r="O437" s="18" t="s">
        <v>36</v>
      </c>
      <c r="P437" s="19"/>
      <c r="Q437" s="19" t="s">
        <v>9591</v>
      </c>
      <c r="R437" s="19" t="s">
        <v>9633</v>
      </c>
    </row>
    <row r="438" spans="1:18" ht="25.5" x14ac:dyDescent="0.2">
      <c r="A438" s="17" t="s">
        <v>9</v>
      </c>
      <c r="B438" s="18" t="s">
        <v>3559</v>
      </c>
      <c r="C438" s="19" t="s">
        <v>3605</v>
      </c>
      <c r="D438" s="19" t="s">
        <v>1163</v>
      </c>
      <c r="E438" s="19"/>
      <c r="F438" s="19" t="s">
        <v>3583</v>
      </c>
      <c r="G438" s="19">
        <v>36199222</v>
      </c>
      <c r="H438" s="20">
        <v>41918</v>
      </c>
      <c r="I438" s="21">
        <v>2014</v>
      </c>
      <c r="J438" s="21">
        <v>2014</v>
      </c>
      <c r="K438" s="23">
        <v>2000</v>
      </c>
      <c r="L438" s="22" t="s">
        <v>164</v>
      </c>
      <c r="M438" s="24">
        <f>K438*VLOOKUP(L438,Kurzy!$A$2:$B$10,2,FALSE)</f>
        <v>2000</v>
      </c>
      <c r="N438" s="25" t="s">
        <v>3550</v>
      </c>
      <c r="O438" s="18" t="s">
        <v>36</v>
      </c>
      <c r="P438" s="19"/>
      <c r="Q438" s="19" t="s">
        <v>9613</v>
      </c>
      <c r="R438" s="19"/>
    </row>
    <row r="439" spans="1:18" ht="25.5" x14ac:dyDescent="0.2">
      <c r="A439" s="17" t="s">
        <v>9</v>
      </c>
      <c r="B439" s="18" t="s">
        <v>3559</v>
      </c>
      <c r="C439" s="19" t="s">
        <v>3606</v>
      </c>
      <c r="D439" s="19" t="s">
        <v>1362</v>
      </c>
      <c r="E439" s="19"/>
      <c r="F439" s="19" t="s">
        <v>3607</v>
      </c>
      <c r="G439" s="19">
        <v>36589012</v>
      </c>
      <c r="H439" s="20">
        <v>41934</v>
      </c>
      <c r="I439" s="21">
        <v>2014</v>
      </c>
      <c r="J439" s="21">
        <v>2014</v>
      </c>
      <c r="K439" s="23">
        <v>60000</v>
      </c>
      <c r="L439" s="22" t="s">
        <v>164</v>
      </c>
      <c r="M439" s="24">
        <f>K439*VLOOKUP(L439,Kurzy!$A$2:$B$10,2,FALSE)</f>
        <v>60000</v>
      </c>
      <c r="N439" s="25" t="s">
        <v>3608</v>
      </c>
      <c r="O439" s="18" t="s">
        <v>36</v>
      </c>
      <c r="P439" s="19"/>
      <c r="Q439" s="19" t="s">
        <v>9613</v>
      </c>
      <c r="R439" s="19"/>
    </row>
    <row r="440" spans="1:18" ht="25.5" hidden="1" x14ac:dyDescent="0.2">
      <c r="A440" s="17" t="s">
        <v>9</v>
      </c>
      <c r="B440" s="18" t="s">
        <v>3609</v>
      </c>
      <c r="C440" s="19" t="s">
        <v>3610</v>
      </c>
      <c r="D440" s="19" t="s">
        <v>1163</v>
      </c>
      <c r="E440" s="19"/>
      <c r="F440" s="19" t="s">
        <v>3611</v>
      </c>
      <c r="G440" s="19">
        <v>31685013</v>
      </c>
      <c r="H440" s="20" t="s">
        <v>3612</v>
      </c>
      <c r="I440" s="21">
        <v>2014</v>
      </c>
      <c r="J440" s="21">
        <v>2014</v>
      </c>
      <c r="K440" s="23">
        <v>1300</v>
      </c>
      <c r="L440" s="22" t="s">
        <v>164</v>
      </c>
      <c r="M440" s="24">
        <f>K440*VLOOKUP(L440,Kurzy!$A$2:$B$10,2,FALSE)</f>
        <v>1300</v>
      </c>
      <c r="N440" s="25" t="s">
        <v>3550</v>
      </c>
      <c r="O440" s="18" t="s">
        <v>36</v>
      </c>
      <c r="P440" s="19"/>
      <c r="Q440" s="19" t="s">
        <v>9591</v>
      </c>
      <c r="R440" s="19" t="s">
        <v>9631</v>
      </c>
    </row>
    <row r="441" spans="1:18" ht="25.5" hidden="1" x14ac:dyDescent="0.2">
      <c r="A441" s="17" t="s">
        <v>9</v>
      </c>
      <c r="B441" s="18" t="s">
        <v>3609</v>
      </c>
      <c r="C441" s="19" t="s">
        <v>3613</v>
      </c>
      <c r="D441" s="19" t="s">
        <v>1163</v>
      </c>
      <c r="E441" s="19"/>
      <c r="F441" s="19" t="s">
        <v>3614</v>
      </c>
      <c r="G441" s="19">
        <v>35948566</v>
      </c>
      <c r="H441" s="20">
        <v>41919</v>
      </c>
      <c r="I441" s="21">
        <v>2014</v>
      </c>
      <c r="J441" s="21">
        <v>2014</v>
      </c>
      <c r="K441" s="23">
        <v>2290</v>
      </c>
      <c r="L441" s="22" t="s">
        <v>164</v>
      </c>
      <c r="M441" s="24">
        <f>K441*VLOOKUP(L441,Kurzy!$A$2:$B$10,2,FALSE)</f>
        <v>2290</v>
      </c>
      <c r="N441" s="25" t="s">
        <v>3615</v>
      </c>
      <c r="O441" s="18" t="s">
        <v>36</v>
      </c>
      <c r="P441" s="19"/>
      <c r="Q441" s="19" t="s">
        <v>9591</v>
      </c>
      <c r="R441" s="19" t="s">
        <v>9631</v>
      </c>
    </row>
    <row r="442" spans="1:18" ht="25.5" hidden="1" x14ac:dyDescent="0.2">
      <c r="A442" s="17" t="s">
        <v>9</v>
      </c>
      <c r="B442" s="18" t="s">
        <v>3616</v>
      </c>
      <c r="C442" s="19" t="s">
        <v>3617</v>
      </c>
      <c r="D442" s="19" t="s">
        <v>1163</v>
      </c>
      <c r="E442" s="19"/>
      <c r="F442" s="19" t="s">
        <v>3618</v>
      </c>
      <c r="G442" s="19">
        <v>46519220</v>
      </c>
      <c r="H442" s="20">
        <v>41942</v>
      </c>
      <c r="I442" s="21">
        <v>2014</v>
      </c>
      <c r="J442" s="21">
        <v>2014</v>
      </c>
      <c r="K442" s="23">
        <v>3000</v>
      </c>
      <c r="L442" s="22" t="s">
        <v>164</v>
      </c>
      <c r="M442" s="24">
        <f>K442*VLOOKUP(L442,Kurzy!$A$2:$B$10,2,FALSE)</f>
        <v>3000</v>
      </c>
      <c r="N442" s="25" t="s">
        <v>3546</v>
      </c>
      <c r="O442" s="18" t="s">
        <v>36</v>
      </c>
      <c r="P442" s="19"/>
      <c r="Q442" s="19" t="s">
        <v>9591</v>
      </c>
      <c r="R442" s="19" t="s">
        <v>9631</v>
      </c>
    </row>
    <row r="443" spans="1:18" hidden="1" x14ac:dyDescent="0.2">
      <c r="A443" s="17" t="s">
        <v>9</v>
      </c>
      <c r="B443" s="18" t="s">
        <v>3619</v>
      </c>
      <c r="C443" s="19" t="s">
        <v>3620</v>
      </c>
      <c r="D443" s="19" t="s">
        <v>1362</v>
      </c>
      <c r="E443" s="19"/>
      <c r="F443" s="19" t="s">
        <v>3621</v>
      </c>
      <c r="G443" s="19">
        <v>31409911</v>
      </c>
      <c r="H443" s="20">
        <v>41969</v>
      </c>
      <c r="I443" s="21">
        <v>2014</v>
      </c>
      <c r="J443" s="21">
        <v>2014</v>
      </c>
      <c r="K443" s="23">
        <v>199000</v>
      </c>
      <c r="L443" s="22" t="s">
        <v>164</v>
      </c>
      <c r="M443" s="24">
        <f>K443*VLOOKUP(L443,Kurzy!$A$2:$B$10,2,FALSE)</f>
        <v>199000</v>
      </c>
      <c r="N443" s="25" t="s">
        <v>3622</v>
      </c>
      <c r="O443" s="18" t="s">
        <v>36</v>
      </c>
      <c r="P443" s="19"/>
      <c r="Q443" s="19" t="s">
        <v>9591</v>
      </c>
      <c r="R443" s="19" t="s">
        <v>9631</v>
      </c>
    </row>
    <row r="444" spans="1:18" ht="25.5" hidden="1" x14ac:dyDescent="0.2">
      <c r="A444" s="17" t="s">
        <v>9</v>
      </c>
      <c r="B444" s="18" t="s">
        <v>3535</v>
      </c>
      <c r="C444" s="19" t="s">
        <v>3623</v>
      </c>
      <c r="D444" s="19" t="s">
        <v>1163</v>
      </c>
      <c r="E444" s="19"/>
      <c r="F444" s="19" t="s">
        <v>3624</v>
      </c>
      <c r="G444" s="19">
        <v>36400955</v>
      </c>
      <c r="H444" s="20">
        <v>41975</v>
      </c>
      <c r="I444" s="21">
        <v>2014</v>
      </c>
      <c r="J444" s="21">
        <v>2014</v>
      </c>
      <c r="K444" s="23">
        <v>15000</v>
      </c>
      <c r="L444" s="22" t="s">
        <v>164</v>
      </c>
      <c r="M444" s="24">
        <f>K444*VLOOKUP(L444,Kurzy!$A$2:$B$10,2,FALSE)</f>
        <v>15000</v>
      </c>
      <c r="N444" s="25" t="s">
        <v>3538</v>
      </c>
      <c r="O444" s="18" t="s">
        <v>36</v>
      </c>
      <c r="P444" s="19"/>
      <c r="Q444" s="19" t="s">
        <v>9591</v>
      </c>
      <c r="R444" s="19" t="s">
        <v>9631</v>
      </c>
    </row>
    <row r="445" spans="1:18" ht="25.5" hidden="1" x14ac:dyDescent="0.2">
      <c r="A445" s="17" t="s">
        <v>9</v>
      </c>
      <c r="B445" s="18" t="s">
        <v>3625</v>
      </c>
      <c r="C445" s="19" t="s">
        <v>3626</v>
      </c>
      <c r="D445" s="19" t="s">
        <v>1163</v>
      </c>
      <c r="E445" s="19"/>
      <c r="F445" s="19" t="s">
        <v>3627</v>
      </c>
      <c r="G445" s="19">
        <v>36586773</v>
      </c>
      <c r="H445" s="20">
        <v>41970</v>
      </c>
      <c r="I445" s="21">
        <v>2014</v>
      </c>
      <c r="J445" s="21">
        <v>2014</v>
      </c>
      <c r="K445" s="23">
        <v>3500</v>
      </c>
      <c r="L445" s="22" t="s">
        <v>164</v>
      </c>
      <c r="M445" s="24">
        <f>K445*VLOOKUP(L445,Kurzy!$A$2:$B$10,2,FALSE)</f>
        <v>3500</v>
      </c>
      <c r="N445" s="25" t="s">
        <v>3550</v>
      </c>
      <c r="O445" s="18" t="s">
        <v>36</v>
      </c>
      <c r="P445" s="19"/>
      <c r="Q445" s="19" t="s">
        <v>9591</v>
      </c>
      <c r="R445" s="19" t="s">
        <v>9631</v>
      </c>
    </row>
    <row r="446" spans="1:18" ht="25.5" hidden="1" x14ac:dyDescent="0.2">
      <c r="A446" s="17" t="s">
        <v>9</v>
      </c>
      <c r="B446" s="18" t="s">
        <v>3628</v>
      </c>
      <c r="C446" s="19" t="s">
        <v>3629</v>
      </c>
      <c r="D446" s="19" t="s">
        <v>1163</v>
      </c>
      <c r="E446" s="19"/>
      <c r="F446" s="19" t="s">
        <v>3618</v>
      </c>
      <c r="G446" s="19">
        <v>46519220</v>
      </c>
      <c r="H446" s="20">
        <v>41978</v>
      </c>
      <c r="I446" s="21">
        <v>2014</v>
      </c>
      <c r="J446" s="21">
        <v>2014</v>
      </c>
      <c r="K446" s="23">
        <v>2500</v>
      </c>
      <c r="L446" s="22" t="s">
        <v>164</v>
      </c>
      <c r="M446" s="24">
        <f>K446*VLOOKUP(L446,Kurzy!$A$2:$B$10,2,FALSE)</f>
        <v>2500</v>
      </c>
      <c r="N446" s="25" t="s">
        <v>3546</v>
      </c>
      <c r="O446" s="18" t="s">
        <v>36</v>
      </c>
      <c r="P446" s="19"/>
      <c r="Q446" s="19" t="s">
        <v>9591</v>
      </c>
      <c r="R446" s="19" t="s">
        <v>9631</v>
      </c>
    </row>
    <row r="447" spans="1:18" ht="25.5" hidden="1" x14ac:dyDescent="0.2">
      <c r="A447" s="17" t="s">
        <v>9</v>
      </c>
      <c r="B447" s="18" t="s">
        <v>3555</v>
      </c>
      <c r="C447" s="19" t="s">
        <v>3630</v>
      </c>
      <c r="D447" s="19" t="s">
        <v>1163</v>
      </c>
      <c r="E447" s="19"/>
      <c r="F447" s="19" t="s">
        <v>3592</v>
      </c>
      <c r="G447" s="19">
        <v>47712899</v>
      </c>
      <c r="H447" s="20">
        <v>41982</v>
      </c>
      <c r="I447" s="21">
        <v>2014</v>
      </c>
      <c r="J447" s="21">
        <v>2014</v>
      </c>
      <c r="K447" s="23">
        <v>30000</v>
      </c>
      <c r="L447" s="22" t="s">
        <v>164</v>
      </c>
      <c r="M447" s="24">
        <f>K447*VLOOKUP(L447,Kurzy!$A$2:$B$10,2,FALSE)</f>
        <v>30000</v>
      </c>
      <c r="N447" s="25" t="s">
        <v>3546</v>
      </c>
      <c r="O447" s="18" t="s">
        <v>36</v>
      </c>
      <c r="P447" s="19"/>
      <c r="Q447" s="19" t="s">
        <v>9591</v>
      </c>
      <c r="R447" s="19" t="s">
        <v>9631</v>
      </c>
    </row>
    <row r="448" spans="1:18" ht="38.25" hidden="1" x14ac:dyDescent="0.2">
      <c r="A448" s="17" t="s">
        <v>9</v>
      </c>
      <c r="B448" s="18" t="s">
        <v>3631</v>
      </c>
      <c r="C448" s="19" t="s">
        <v>3632</v>
      </c>
      <c r="D448" s="19" t="s">
        <v>1163</v>
      </c>
      <c r="E448" s="19"/>
      <c r="F448" s="19" t="s">
        <v>3633</v>
      </c>
      <c r="G448" s="19">
        <v>36286192</v>
      </c>
      <c r="H448" s="20">
        <v>41725</v>
      </c>
      <c r="I448" s="21">
        <v>2014</v>
      </c>
      <c r="J448" s="21">
        <v>2014</v>
      </c>
      <c r="K448" s="23">
        <v>4128</v>
      </c>
      <c r="L448" s="22" t="s">
        <v>164</v>
      </c>
      <c r="M448" s="24">
        <f>K448*VLOOKUP(L448,Kurzy!$A$2:$B$10,2,FALSE)</f>
        <v>4128</v>
      </c>
      <c r="N448" s="25" t="s">
        <v>3634</v>
      </c>
      <c r="O448" s="18" t="s">
        <v>55</v>
      </c>
      <c r="P448" s="19"/>
      <c r="Q448" s="19" t="s">
        <v>9591</v>
      </c>
      <c r="R448" s="19" t="s">
        <v>9631</v>
      </c>
    </row>
    <row r="449" spans="1:18" ht="89.25" x14ac:dyDescent="0.2">
      <c r="A449" s="17" t="s">
        <v>9</v>
      </c>
      <c r="B449" s="18" t="s">
        <v>3635</v>
      </c>
      <c r="C449" s="19" t="s">
        <v>3636</v>
      </c>
      <c r="D449" s="19" t="s">
        <v>1163</v>
      </c>
      <c r="E449" s="19"/>
      <c r="F449" s="19" t="s">
        <v>3637</v>
      </c>
      <c r="G449" s="19">
        <v>31722156</v>
      </c>
      <c r="H449" s="20">
        <v>41828</v>
      </c>
      <c r="I449" s="21">
        <v>2014</v>
      </c>
      <c r="J449" s="21">
        <v>2014</v>
      </c>
      <c r="K449" s="23">
        <v>23000</v>
      </c>
      <c r="L449" s="22" t="s">
        <v>164</v>
      </c>
      <c r="M449" s="24">
        <f>K449*VLOOKUP(L449,Kurzy!$A$2:$B$10,2,FALSE)</f>
        <v>23000</v>
      </c>
      <c r="N449" s="25" t="s">
        <v>3638</v>
      </c>
      <c r="O449" s="18" t="s">
        <v>55</v>
      </c>
      <c r="P449" s="19"/>
      <c r="Q449" s="19" t="s">
        <v>9613</v>
      </c>
      <c r="R449" s="19"/>
    </row>
    <row r="450" spans="1:18" ht="51" x14ac:dyDescent="0.2">
      <c r="A450" s="17" t="s">
        <v>9</v>
      </c>
      <c r="B450" s="18" t="s">
        <v>3639</v>
      </c>
      <c r="C450" s="19" t="s">
        <v>3640</v>
      </c>
      <c r="D450" s="19" t="s">
        <v>1163</v>
      </c>
      <c r="E450" s="19"/>
      <c r="F450" s="19" t="s">
        <v>3641</v>
      </c>
      <c r="G450" s="19">
        <v>44233370</v>
      </c>
      <c r="H450" s="20">
        <v>41869</v>
      </c>
      <c r="I450" s="21">
        <v>2014</v>
      </c>
      <c r="J450" s="21">
        <v>2014</v>
      </c>
      <c r="K450" s="23">
        <v>15000</v>
      </c>
      <c r="L450" s="22" t="s">
        <v>164</v>
      </c>
      <c r="M450" s="24">
        <f>K450*VLOOKUP(L450,Kurzy!$A$2:$B$10,2,FALSE)</f>
        <v>15000</v>
      </c>
      <c r="N450" s="25" t="s">
        <v>3638</v>
      </c>
      <c r="O450" s="18" t="s">
        <v>55</v>
      </c>
      <c r="P450" s="19"/>
      <c r="Q450" s="19" t="s">
        <v>9613</v>
      </c>
      <c r="R450" s="19"/>
    </row>
    <row r="451" spans="1:18" ht="51" x14ac:dyDescent="0.2">
      <c r="A451" s="17" t="s">
        <v>9</v>
      </c>
      <c r="B451" s="18" t="s">
        <v>3642</v>
      </c>
      <c r="C451" s="19" t="s">
        <v>3643</v>
      </c>
      <c r="D451" s="19" t="s">
        <v>1163</v>
      </c>
      <c r="E451" s="19"/>
      <c r="F451" s="19" t="s">
        <v>3644</v>
      </c>
      <c r="G451" s="19">
        <v>36589811</v>
      </c>
      <c r="H451" s="20">
        <v>41920</v>
      </c>
      <c r="I451" s="21">
        <v>2014</v>
      </c>
      <c r="J451" s="21">
        <v>2014</v>
      </c>
      <c r="K451" s="23">
        <v>10000</v>
      </c>
      <c r="L451" s="22" t="s">
        <v>164</v>
      </c>
      <c r="M451" s="24">
        <f>K451*VLOOKUP(L451,Kurzy!$A$2:$B$10,2,FALSE)</f>
        <v>10000</v>
      </c>
      <c r="N451" s="25" t="s">
        <v>3638</v>
      </c>
      <c r="O451" s="18" t="s">
        <v>55</v>
      </c>
      <c r="P451" s="19"/>
      <c r="Q451" s="19" t="s">
        <v>9613</v>
      </c>
      <c r="R451" s="19"/>
    </row>
    <row r="452" spans="1:18" ht="51" x14ac:dyDescent="0.2">
      <c r="A452" s="17" t="s">
        <v>9</v>
      </c>
      <c r="B452" s="18" t="s">
        <v>3645</v>
      </c>
      <c r="C452" s="19" t="s">
        <v>3646</v>
      </c>
      <c r="D452" s="19" t="s">
        <v>1163</v>
      </c>
      <c r="E452" s="19"/>
      <c r="F452" s="19" t="s">
        <v>3637</v>
      </c>
      <c r="G452" s="19">
        <v>31722156</v>
      </c>
      <c r="H452" s="20">
        <v>41914</v>
      </c>
      <c r="I452" s="21">
        <v>2014</v>
      </c>
      <c r="J452" s="21">
        <v>2015</v>
      </c>
      <c r="K452" s="23">
        <v>13500</v>
      </c>
      <c r="L452" s="22" t="s">
        <v>164</v>
      </c>
      <c r="M452" s="24">
        <f>K452*VLOOKUP(L452,Kurzy!$A$2:$B$10,2,FALSE)</f>
        <v>13500</v>
      </c>
      <c r="N452" s="25" t="s">
        <v>3638</v>
      </c>
      <c r="O452" s="18" t="s">
        <v>55</v>
      </c>
      <c r="P452" s="19"/>
      <c r="Q452" s="19" t="s">
        <v>9613</v>
      </c>
      <c r="R452" s="19"/>
    </row>
    <row r="453" spans="1:18" ht="38.25" hidden="1" x14ac:dyDescent="0.2">
      <c r="A453" s="17" t="s">
        <v>9</v>
      </c>
      <c r="B453" s="18" t="s">
        <v>3647</v>
      </c>
      <c r="C453" s="19" t="s">
        <v>3648</v>
      </c>
      <c r="D453" s="19" t="s">
        <v>1163</v>
      </c>
      <c r="E453" s="19"/>
      <c r="F453" s="19" t="s">
        <v>3649</v>
      </c>
      <c r="G453" s="19">
        <v>37801279</v>
      </c>
      <c r="H453" s="20">
        <v>41795</v>
      </c>
      <c r="I453" s="21">
        <v>2014</v>
      </c>
      <c r="J453" s="21">
        <v>2014</v>
      </c>
      <c r="K453" s="23">
        <v>458</v>
      </c>
      <c r="L453" s="22" t="s">
        <v>164</v>
      </c>
      <c r="M453" s="24">
        <f>K453*VLOOKUP(L453,Kurzy!$A$2:$B$10,2,FALSE)</f>
        <v>458</v>
      </c>
      <c r="N453" s="25" t="s">
        <v>3650</v>
      </c>
      <c r="O453" s="18" t="s">
        <v>55</v>
      </c>
      <c r="P453" s="19"/>
      <c r="Q453" s="19" t="s">
        <v>9591</v>
      </c>
      <c r="R453" s="19" t="s">
        <v>9631</v>
      </c>
    </row>
    <row r="454" spans="1:18" ht="38.25" hidden="1" x14ac:dyDescent="0.2">
      <c r="A454" s="17" t="s">
        <v>9</v>
      </c>
      <c r="B454" s="18" t="s">
        <v>3651</v>
      </c>
      <c r="C454" s="19" t="s">
        <v>3648</v>
      </c>
      <c r="D454" s="19" t="s">
        <v>1163</v>
      </c>
      <c r="E454" s="19"/>
      <c r="F454" s="19" t="s">
        <v>3652</v>
      </c>
      <c r="G454" s="19">
        <v>37801279</v>
      </c>
      <c r="H454" s="20">
        <v>41908</v>
      </c>
      <c r="I454" s="21">
        <v>2014</v>
      </c>
      <c r="J454" s="21">
        <v>2014</v>
      </c>
      <c r="K454" s="23">
        <v>541</v>
      </c>
      <c r="L454" s="22" t="s">
        <v>164</v>
      </c>
      <c r="M454" s="24">
        <f>K454*VLOOKUP(L454,Kurzy!$A$2:$B$10,2,FALSE)</f>
        <v>541</v>
      </c>
      <c r="N454" s="25" t="s">
        <v>3650</v>
      </c>
      <c r="O454" s="18" t="s">
        <v>55</v>
      </c>
      <c r="P454" s="19"/>
      <c r="Q454" s="19" t="s">
        <v>9591</v>
      </c>
      <c r="R454" s="19" t="s">
        <v>9631</v>
      </c>
    </row>
    <row r="455" spans="1:18" ht="38.25" hidden="1" x14ac:dyDescent="0.2">
      <c r="A455" s="17" t="s">
        <v>9</v>
      </c>
      <c r="B455" s="18" t="s">
        <v>3653</v>
      </c>
      <c r="C455" s="19" t="s">
        <v>3654</v>
      </c>
      <c r="D455" s="19" t="s">
        <v>1163</v>
      </c>
      <c r="E455" s="19"/>
      <c r="F455" s="19" t="s">
        <v>3655</v>
      </c>
      <c r="G455" s="19">
        <v>35800011</v>
      </c>
      <c r="H455" s="20">
        <v>41871</v>
      </c>
      <c r="I455" s="21">
        <v>2014</v>
      </c>
      <c r="J455" s="21">
        <v>2014</v>
      </c>
      <c r="K455" s="23">
        <v>750</v>
      </c>
      <c r="L455" s="22" t="s">
        <v>164</v>
      </c>
      <c r="M455" s="24">
        <f>K455*VLOOKUP(L455,Kurzy!$A$2:$B$10,2,FALSE)</f>
        <v>750</v>
      </c>
      <c r="N455" s="25" t="s">
        <v>3650</v>
      </c>
      <c r="O455" s="18" t="s">
        <v>55</v>
      </c>
      <c r="P455" s="19"/>
      <c r="Q455" s="19" t="s">
        <v>9591</v>
      </c>
      <c r="R455" s="19" t="s">
        <v>9631</v>
      </c>
    </row>
    <row r="456" spans="1:18" ht="38.25" hidden="1" x14ac:dyDescent="0.2">
      <c r="A456" s="17" t="s">
        <v>9</v>
      </c>
      <c r="B456" s="18" t="s">
        <v>3656</v>
      </c>
      <c r="C456" s="19" t="s">
        <v>3657</v>
      </c>
      <c r="D456" s="19" t="s">
        <v>1163</v>
      </c>
      <c r="E456" s="19"/>
      <c r="F456" s="19" t="s">
        <v>3658</v>
      </c>
      <c r="G456" s="19">
        <v>36040312</v>
      </c>
      <c r="H456" s="20">
        <v>41815</v>
      </c>
      <c r="I456" s="21">
        <v>2014</v>
      </c>
      <c r="J456" s="21">
        <v>2014</v>
      </c>
      <c r="K456" s="23">
        <v>1000</v>
      </c>
      <c r="L456" s="22" t="s">
        <v>164</v>
      </c>
      <c r="M456" s="24">
        <f>K456*VLOOKUP(L456,Kurzy!$A$2:$B$10,2,FALSE)</f>
        <v>1000</v>
      </c>
      <c r="N456" s="25" t="s">
        <v>3659</v>
      </c>
      <c r="O456" s="18" t="s">
        <v>55</v>
      </c>
      <c r="P456" s="19"/>
      <c r="Q456" s="19" t="s">
        <v>9591</v>
      </c>
      <c r="R456" s="19" t="s">
        <v>9631</v>
      </c>
    </row>
    <row r="457" spans="1:18" ht="38.25" hidden="1" x14ac:dyDescent="0.2">
      <c r="A457" s="17" t="s">
        <v>9</v>
      </c>
      <c r="B457" s="18" t="s">
        <v>3660</v>
      </c>
      <c r="C457" s="19" t="s">
        <v>3661</v>
      </c>
      <c r="D457" s="19" t="s">
        <v>1163</v>
      </c>
      <c r="E457" s="19"/>
      <c r="F457" s="19" t="s">
        <v>3662</v>
      </c>
      <c r="G457" s="19">
        <v>36656623</v>
      </c>
      <c r="H457" s="20">
        <v>41851</v>
      </c>
      <c r="I457" s="21">
        <v>2014</v>
      </c>
      <c r="J457" s="21">
        <v>2014</v>
      </c>
      <c r="K457" s="23">
        <v>5146</v>
      </c>
      <c r="L457" s="22" t="s">
        <v>164</v>
      </c>
      <c r="M457" s="24">
        <f>K457*VLOOKUP(L457,Kurzy!$A$2:$B$10,2,FALSE)</f>
        <v>5146</v>
      </c>
      <c r="N457" s="25" t="s">
        <v>3663</v>
      </c>
      <c r="O457" s="18" t="s">
        <v>55</v>
      </c>
      <c r="P457" s="19"/>
      <c r="Q457" s="19" t="s">
        <v>9591</v>
      </c>
      <c r="R457" s="19" t="s">
        <v>9631</v>
      </c>
    </row>
    <row r="458" spans="1:18" ht="38.25" hidden="1" x14ac:dyDescent="0.2">
      <c r="A458" s="17" t="s">
        <v>9</v>
      </c>
      <c r="B458" s="18" t="s">
        <v>3664</v>
      </c>
      <c r="C458" s="19" t="s">
        <v>3665</v>
      </c>
      <c r="D458" s="19" t="s">
        <v>1163</v>
      </c>
      <c r="E458" s="19"/>
      <c r="F458" s="19" t="s">
        <v>3666</v>
      </c>
      <c r="G458" s="19">
        <v>35837659</v>
      </c>
      <c r="H458" s="20">
        <v>41898</v>
      </c>
      <c r="I458" s="21">
        <v>2014</v>
      </c>
      <c r="J458" s="21">
        <v>2014</v>
      </c>
      <c r="K458" s="23">
        <v>4850</v>
      </c>
      <c r="L458" s="22" t="s">
        <v>164</v>
      </c>
      <c r="M458" s="24">
        <f>K458*VLOOKUP(L458,Kurzy!$A$2:$B$10,2,FALSE)</f>
        <v>4850</v>
      </c>
      <c r="N458" s="25" t="s">
        <v>3667</v>
      </c>
      <c r="O458" s="18" t="s">
        <v>55</v>
      </c>
      <c r="P458" s="19"/>
      <c r="Q458" s="19" t="s">
        <v>9591</v>
      </c>
      <c r="R458" s="19" t="s">
        <v>9631</v>
      </c>
    </row>
    <row r="459" spans="1:18" ht="38.25" hidden="1" x14ac:dyDescent="0.2">
      <c r="A459" s="17" t="s">
        <v>9</v>
      </c>
      <c r="B459" s="18" t="s">
        <v>1855</v>
      </c>
      <c r="C459" s="19" t="s">
        <v>3668</v>
      </c>
      <c r="D459" s="19" t="s">
        <v>1163</v>
      </c>
      <c r="E459" s="19"/>
      <c r="F459" s="19" t="s">
        <v>3669</v>
      </c>
      <c r="G459" s="19">
        <v>36751758</v>
      </c>
      <c r="H459" s="20">
        <v>41904</v>
      </c>
      <c r="I459" s="21">
        <v>2014</v>
      </c>
      <c r="J459" s="21">
        <v>2014</v>
      </c>
      <c r="K459" s="23">
        <v>500</v>
      </c>
      <c r="L459" s="22" t="s">
        <v>164</v>
      </c>
      <c r="M459" s="24">
        <f>K459*VLOOKUP(L459,Kurzy!$A$2:$B$10,2,FALSE)</f>
        <v>500</v>
      </c>
      <c r="N459" s="25" t="s">
        <v>3670</v>
      </c>
      <c r="O459" s="18" t="s">
        <v>55</v>
      </c>
      <c r="P459" s="19"/>
      <c r="Q459" s="19" t="s">
        <v>9591</v>
      </c>
      <c r="R459" s="19" t="s">
        <v>9631</v>
      </c>
    </row>
    <row r="460" spans="1:18" ht="38.25" hidden="1" x14ac:dyDescent="0.2">
      <c r="A460" s="17" t="s">
        <v>9</v>
      </c>
      <c r="B460" s="18" t="s">
        <v>3671</v>
      </c>
      <c r="C460" s="19" t="s">
        <v>3672</v>
      </c>
      <c r="D460" s="19" t="s">
        <v>1163</v>
      </c>
      <c r="E460" s="19"/>
      <c r="F460" s="19" t="s">
        <v>3673</v>
      </c>
      <c r="G460" s="19">
        <v>36198749</v>
      </c>
      <c r="H460" s="20">
        <v>41676</v>
      </c>
      <c r="I460" s="21">
        <v>2014</v>
      </c>
      <c r="J460" s="21">
        <v>2014</v>
      </c>
      <c r="K460" s="23">
        <v>600</v>
      </c>
      <c r="L460" s="22" t="s">
        <v>164</v>
      </c>
      <c r="M460" s="24">
        <f>K460*VLOOKUP(L460,Kurzy!$A$2:$B$10,2,FALSE)</f>
        <v>600</v>
      </c>
      <c r="N460" s="25" t="s">
        <v>3674</v>
      </c>
      <c r="O460" s="18" t="s">
        <v>55</v>
      </c>
      <c r="P460" s="19"/>
      <c r="Q460" s="19" t="s">
        <v>9591</v>
      </c>
      <c r="R460" s="19" t="s">
        <v>9631</v>
      </c>
    </row>
    <row r="461" spans="1:18" ht="38.25" hidden="1" x14ac:dyDescent="0.2">
      <c r="A461" s="17" t="s">
        <v>9</v>
      </c>
      <c r="B461" s="18" t="s">
        <v>3675</v>
      </c>
      <c r="C461" s="19" t="s">
        <v>3676</v>
      </c>
      <c r="D461" s="19" t="s">
        <v>1163</v>
      </c>
      <c r="E461" s="19"/>
      <c r="F461" s="19" t="s">
        <v>3677</v>
      </c>
      <c r="G461" s="19">
        <v>37801279</v>
      </c>
      <c r="H461" s="20">
        <v>41899</v>
      </c>
      <c r="I461" s="21">
        <v>2014</v>
      </c>
      <c r="J461" s="21">
        <v>2014</v>
      </c>
      <c r="K461" s="23">
        <v>791</v>
      </c>
      <c r="L461" s="22" t="s">
        <v>164</v>
      </c>
      <c r="M461" s="24">
        <f>K461*VLOOKUP(L461,Kurzy!$A$2:$B$10,2,FALSE)</f>
        <v>791</v>
      </c>
      <c r="N461" s="25" t="s">
        <v>3678</v>
      </c>
      <c r="O461" s="18" t="s">
        <v>55</v>
      </c>
      <c r="P461" s="19"/>
      <c r="Q461" s="19" t="s">
        <v>9591</v>
      </c>
      <c r="R461" s="19" t="s">
        <v>9631</v>
      </c>
    </row>
    <row r="462" spans="1:18" ht="38.25" hidden="1" x14ac:dyDescent="0.2">
      <c r="A462" s="17" t="s">
        <v>9</v>
      </c>
      <c r="B462" s="18" t="s">
        <v>3679</v>
      </c>
      <c r="C462" s="19" t="s">
        <v>3680</v>
      </c>
      <c r="D462" s="19" t="s">
        <v>1163</v>
      </c>
      <c r="E462" s="19"/>
      <c r="F462" s="19" t="s">
        <v>3681</v>
      </c>
      <c r="G462" s="19">
        <v>3328</v>
      </c>
      <c r="H462" s="20">
        <v>41824</v>
      </c>
      <c r="I462" s="21">
        <v>2014</v>
      </c>
      <c r="J462" s="21">
        <v>2014</v>
      </c>
      <c r="K462" s="23">
        <v>705</v>
      </c>
      <c r="L462" s="22" t="s">
        <v>164</v>
      </c>
      <c r="M462" s="24">
        <f>K462*VLOOKUP(L462,Kurzy!$A$2:$B$10,2,FALSE)</f>
        <v>705</v>
      </c>
      <c r="N462" s="25" t="s">
        <v>3682</v>
      </c>
      <c r="O462" s="18" t="s">
        <v>55</v>
      </c>
      <c r="P462" s="19"/>
      <c r="Q462" s="19" t="s">
        <v>9591</v>
      </c>
      <c r="R462" s="19" t="s">
        <v>9631</v>
      </c>
    </row>
    <row r="463" spans="1:18" ht="38.25" hidden="1" x14ac:dyDescent="0.2">
      <c r="A463" s="17" t="s">
        <v>9</v>
      </c>
      <c r="B463" s="18" t="s">
        <v>3683</v>
      </c>
      <c r="C463" s="19" t="s">
        <v>3684</v>
      </c>
      <c r="D463" s="19" t="s">
        <v>1163</v>
      </c>
      <c r="E463" s="19"/>
      <c r="F463" s="19" t="s">
        <v>3685</v>
      </c>
      <c r="G463" s="19">
        <v>36286192</v>
      </c>
      <c r="H463" s="20">
        <v>41871</v>
      </c>
      <c r="I463" s="21">
        <v>2014</v>
      </c>
      <c r="J463" s="21">
        <v>2014</v>
      </c>
      <c r="K463" s="23">
        <v>3167</v>
      </c>
      <c r="L463" s="22" t="s">
        <v>164</v>
      </c>
      <c r="M463" s="24">
        <f>K463*VLOOKUP(L463,Kurzy!$A$2:$B$10,2,FALSE)</f>
        <v>3167</v>
      </c>
      <c r="N463" s="25" t="s">
        <v>3686</v>
      </c>
      <c r="O463" s="18" t="s">
        <v>55</v>
      </c>
      <c r="P463" s="19"/>
      <c r="Q463" s="19" t="s">
        <v>9591</v>
      </c>
      <c r="R463" s="19" t="s">
        <v>9631</v>
      </c>
    </row>
    <row r="464" spans="1:18" ht="38.25" hidden="1" x14ac:dyDescent="0.2">
      <c r="A464" s="17" t="s">
        <v>9</v>
      </c>
      <c r="B464" s="18" t="s">
        <v>3687</v>
      </c>
      <c r="C464" s="19" t="s">
        <v>3688</v>
      </c>
      <c r="D464" s="19" t="s">
        <v>1163</v>
      </c>
      <c r="E464" s="19"/>
      <c r="F464" s="19" t="s">
        <v>3685</v>
      </c>
      <c r="G464" s="19">
        <v>36286193</v>
      </c>
      <c r="H464" s="20">
        <v>41971</v>
      </c>
      <c r="I464" s="21">
        <v>2014</v>
      </c>
      <c r="J464" s="21">
        <v>2014</v>
      </c>
      <c r="K464" s="23">
        <v>3522</v>
      </c>
      <c r="L464" s="22" t="s">
        <v>164</v>
      </c>
      <c r="M464" s="24">
        <f>K464*VLOOKUP(L464,Kurzy!$A$2:$B$10,2,FALSE)</f>
        <v>3522</v>
      </c>
      <c r="N464" s="25" t="s">
        <v>3667</v>
      </c>
      <c r="O464" s="18" t="s">
        <v>55</v>
      </c>
      <c r="P464" s="19"/>
      <c r="Q464" s="19" t="s">
        <v>9591</v>
      </c>
      <c r="R464" s="19" t="s">
        <v>9631</v>
      </c>
    </row>
    <row r="465" spans="1:18" ht="38.25" hidden="1" x14ac:dyDescent="0.2">
      <c r="A465" s="17" t="s">
        <v>9</v>
      </c>
      <c r="B465" s="18" t="s">
        <v>3689</v>
      </c>
      <c r="C465" s="19" t="s">
        <v>3690</v>
      </c>
      <c r="D465" s="19" t="s">
        <v>1163</v>
      </c>
      <c r="E465" s="19"/>
      <c r="F465" s="19" t="s">
        <v>3691</v>
      </c>
      <c r="G465" s="19">
        <v>36005622</v>
      </c>
      <c r="H465" s="20">
        <v>41673</v>
      </c>
      <c r="I465" s="21">
        <v>2014</v>
      </c>
      <c r="J465" s="21">
        <v>2014</v>
      </c>
      <c r="K465" s="23">
        <v>813</v>
      </c>
      <c r="L465" s="22" t="s">
        <v>164</v>
      </c>
      <c r="M465" s="24">
        <f>K465*VLOOKUP(L465,Kurzy!$A$2:$B$10,2,FALSE)</f>
        <v>813</v>
      </c>
      <c r="N465" s="25" t="s">
        <v>3667</v>
      </c>
      <c r="O465" s="18" t="s">
        <v>55</v>
      </c>
      <c r="P465" s="19"/>
      <c r="Q465" s="19" t="s">
        <v>9591</v>
      </c>
      <c r="R465" s="19" t="s">
        <v>9631</v>
      </c>
    </row>
    <row r="466" spans="1:18" ht="38.25" hidden="1" x14ac:dyDescent="0.2">
      <c r="A466" s="17" t="s">
        <v>9</v>
      </c>
      <c r="B466" s="18" t="s">
        <v>3689</v>
      </c>
      <c r="C466" s="19" t="s">
        <v>3690</v>
      </c>
      <c r="D466" s="19" t="s">
        <v>1163</v>
      </c>
      <c r="E466" s="19"/>
      <c r="F466" s="19" t="s">
        <v>3692</v>
      </c>
      <c r="G466" s="19">
        <v>36005623</v>
      </c>
      <c r="H466" s="20">
        <v>41787</v>
      </c>
      <c r="I466" s="21">
        <v>2014</v>
      </c>
      <c r="J466" s="21">
        <v>2014</v>
      </c>
      <c r="K466" s="23">
        <v>723</v>
      </c>
      <c r="L466" s="22" t="s">
        <v>164</v>
      </c>
      <c r="M466" s="24">
        <f>K466*VLOOKUP(L466,Kurzy!$A$2:$B$10,2,FALSE)</f>
        <v>723</v>
      </c>
      <c r="N466" s="25" t="s">
        <v>3667</v>
      </c>
      <c r="O466" s="18" t="s">
        <v>55</v>
      </c>
      <c r="P466" s="19"/>
      <c r="Q466" s="19" t="s">
        <v>9591</v>
      </c>
      <c r="R466" s="19" t="s">
        <v>9631</v>
      </c>
    </row>
    <row r="467" spans="1:18" ht="38.25" hidden="1" x14ac:dyDescent="0.2">
      <c r="A467" s="17" t="s">
        <v>9</v>
      </c>
      <c r="B467" s="18" t="s">
        <v>3693</v>
      </c>
      <c r="C467" s="19" t="s">
        <v>3690</v>
      </c>
      <c r="D467" s="19" t="s">
        <v>1163</v>
      </c>
      <c r="E467" s="19"/>
      <c r="F467" s="19" t="s">
        <v>3694</v>
      </c>
      <c r="G467" s="19">
        <v>36005624</v>
      </c>
      <c r="H467" s="20">
        <v>41942</v>
      </c>
      <c r="I467" s="21">
        <v>2014</v>
      </c>
      <c r="J467" s="21">
        <v>2014</v>
      </c>
      <c r="K467" s="23">
        <v>1368</v>
      </c>
      <c r="L467" s="22" t="s">
        <v>164</v>
      </c>
      <c r="M467" s="24">
        <f>K467*VLOOKUP(L467,Kurzy!$A$2:$B$10,2,FALSE)</f>
        <v>1368</v>
      </c>
      <c r="N467" s="25" t="s">
        <v>3667</v>
      </c>
      <c r="O467" s="18" t="s">
        <v>55</v>
      </c>
      <c r="P467" s="19"/>
      <c r="Q467" s="19" t="s">
        <v>9591</v>
      </c>
      <c r="R467" s="19" t="s">
        <v>9631</v>
      </c>
    </row>
    <row r="468" spans="1:18" ht="38.25" hidden="1" x14ac:dyDescent="0.2">
      <c r="A468" s="17" t="s">
        <v>9</v>
      </c>
      <c r="B468" s="18" t="s">
        <v>3695</v>
      </c>
      <c r="C468" s="19" t="s">
        <v>3690</v>
      </c>
      <c r="D468" s="19" t="s">
        <v>1163</v>
      </c>
      <c r="E468" s="19"/>
      <c r="F468" s="19" t="s">
        <v>3696</v>
      </c>
      <c r="G468" s="19">
        <v>36005625</v>
      </c>
      <c r="H468" s="20">
        <v>41971</v>
      </c>
      <c r="I468" s="21">
        <v>2014</v>
      </c>
      <c r="J468" s="21">
        <v>2014</v>
      </c>
      <c r="K468" s="23">
        <v>723</v>
      </c>
      <c r="L468" s="22" t="s">
        <v>164</v>
      </c>
      <c r="M468" s="24">
        <f>K468*VLOOKUP(L468,Kurzy!$A$2:$B$10,2,FALSE)</f>
        <v>723</v>
      </c>
      <c r="N468" s="25" t="s">
        <v>3667</v>
      </c>
      <c r="O468" s="18" t="s">
        <v>55</v>
      </c>
      <c r="P468" s="19"/>
      <c r="Q468" s="19" t="s">
        <v>9591</v>
      </c>
      <c r="R468" s="19" t="s">
        <v>9631</v>
      </c>
    </row>
    <row r="469" spans="1:18" ht="38.25" hidden="1" x14ac:dyDescent="0.2">
      <c r="A469" s="17" t="s">
        <v>9</v>
      </c>
      <c r="B469" s="18" t="s">
        <v>3697</v>
      </c>
      <c r="C469" s="19" t="s">
        <v>3698</v>
      </c>
      <c r="D469" s="19" t="s">
        <v>1163</v>
      </c>
      <c r="E469" s="19"/>
      <c r="F469" s="19" t="s">
        <v>3699</v>
      </c>
      <c r="G469" s="19">
        <v>31690211</v>
      </c>
      <c r="H469" s="20">
        <v>41673</v>
      </c>
      <c r="I469" s="21">
        <v>2014</v>
      </c>
      <c r="J469" s="21">
        <v>2014</v>
      </c>
      <c r="K469" s="23">
        <v>450</v>
      </c>
      <c r="L469" s="22" t="s">
        <v>164</v>
      </c>
      <c r="M469" s="24">
        <f>K469*VLOOKUP(L469,Kurzy!$A$2:$B$10,2,FALSE)</f>
        <v>450</v>
      </c>
      <c r="N469" s="25" t="s">
        <v>3667</v>
      </c>
      <c r="O469" s="18" t="s">
        <v>55</v>
      </c>
      <c r="P469" s="19"/>
      <c r="Q469" s="19" t="s">
        <v>9591</v>
      </c>
      <c r="R469" s="19" t="s">
        <v>9631</v>
      </c>
    </row>
    <row r="470" spans="1:18" ht="38.25" hidden="1" x14ac:dyDescent="0.2">
      <c r="A470" s="17" t="s">
        <v>9</v>
      </c>
      <c r="B470" s="18" t="s">
        <v>3700</v>
      </c>
      <c r="C470" s="19" t="s">
        <v>3701</v>
      </c>
      <c r="D470" s="19" t="s">
        <v>1163</v>
      </c>
      <c r="E470" s="19"/>
      <c r="F470" s="19" t="s">
        <v>3702</v>
      </c>
      <c r="G470" s="19">
        <v>35926163</v>
      </c>
      <c r="H470" s="20">
        <v>41971</v>
      </c>
      <c r="I470" s="21">
        <v>2014</v>
      </c>
      <c r="J470" s="21">
        <v>2014</v>
      </c>
      <c r="K470" s="23">
        <v>905</v>
      </c>
      <c r="L470" s="22" t="s">
        <v>164</v>
      </c>
      <c r="M470" s="24">
        <f>K470*VLOOKUP(L470,Kurzy!$A$2:$B$10,2,FALSE)</f>
        <v>905</v>
      </c>
      <c r="N470" s="25" t="s">
        <v>3667</v>
      </c>
      <c r="O470" s="18" t="s">
        <v>55</v>
      </c>
      <c r="P470" s="19"/>
      <c r="Q470" s="19" t="s">
        <v>9591</v>
      </c>
      <c r="R470" s="19" t="s">
        <v>9631</v>
      </c>
    </row>
    <row r="471" spans="1:18" ht="38.25" hidden="1" x14ac:dyDescent="0.2">
      <c r="A471" s="17" t="s">
        <v>9</v>
      </c>
      <c r="B471" s="18" t="s">
        <v>3703</v>
      </c>
      <c r="C471" s="19" t="s">
        <v>3701</v>
      </c>
      <c r="D471" s="19" t="s">
        <v>1163</v>
      </c>
      <c r="E471" s="19"/>
      <c r="F471" s="19" t="s">
        <v>3704</v>
      </c>
      <c r="G471" s="19">
        <v>35926164</v>
      </c>
      <c r="H471" s="20">
        <v>41972</v>
      </c>
      <c r="I471" s="21">
        <v>2014</v>
      </c>
      <c r="J471" s="21">
        <v>2014</v>
      </c>
      <c r="K471" s="23">
        <v>913</v>
      </c>
      <c r="L471" s="22" t="s">
        <v>164</v>
      </c>
      <c r="M471" s="24">
        <f>K471*VLOOKUP(L471,Kurzy!$A$2:$B$10,2,FALSE)</f>
        <v>913</v>
      </c>
      <c r="N471" s="25" t="s">
        <v>3667</v>
      </c>
      <c r="O471" s="18" t="s">
        <v>55</v>
      </c>
      <c r="P471" s="19"/>
      <c r="Q471" s="19" t="s">
        <v>9591</v>
      </c>
      <c r="R471" s="19" t="s">
        <v>9631</v>
      </c>
    </row>
    <row r="472" spans="1:18" ht="38.25" hidden="1" x14ac:dyDescent="0.2">
      <c r="A472" s="17" t="s">
        <v>9</v>
      </c>
      <c r="B472" s="18" t="s">
        <v>3700</v>
      </c>
      <c r="C472" s="19" t="s">
        <v>3701</v>
      </c>
      <c r="D472" s="19" t="s">
        <v>1163</v>
      </c>
      <c r="E472" s="19"/>
      <c r="F472" s="19" t="s">
        <v>3702</v>
      </c>
      <c r="G472" s="19">
        <v>35926165</v>
      </c>
      <c r="H472" s="20">
        <v>41973</v>
      </c>
      <c r="I472" s="21">
        <v>2014</v>
      </c>
      <c r="J472" s="21">
        <v>2014</v>
      </c>
      <c r="K472" s="23">
        <v>3142</v>
      </c>
      <c r="L472" s="22" t="s">
        <v>164</v>
      </c>
      <c r="M472" s="24">
        <f>K472*VLOOKUP(L472,Kurzy!$A$2:$B$10,2,FALSE)</f>
        <v>3142</v>
      </c>
      <c r="N472" s="25" t="s">
        <v>3667</v>
      </c>
      <c r="O472" s="18" t="s">
        <v>55</v>
      </c>
      <c r="P472" s="19"/>
      <c r="Q472" s="19" t="s">
        <v>9591</v>
      </c>
      <c r="R472" s="19" t="s">
        <v>9631</v>
      </c>
    </row>
    <row r="473" spans="1:18" ht="38.25" hidden="1" x14ac:dyDescent="0.2">
      <c r="A473" s="17" t="s">
        <v>9</v>
      </c>
      <c r="B473" s="18" t="s">
        <v>3705</v>
      </c>
      <c r="C473" s="19" t="s">
        <v>3706</v>
      </c>
      <c r="D473" s="19" t="s">
        <v>1163</v>
      </c>
      <c r="E473" s="19"/>
      <c r="F473" s="19" t="s">
        <v>3707</v>
      </c>
      <c r="G473" s="19">
        <v>35705671</v>
      </c>
      <c r="H473" s="20">
        <v>41710</v>
      </c>
      <c r="I473" s="21">
        <v>2014</v>
      </c>
      <c r="J473" s="21">
        <v>2014</v>
      </c>
      <c r="K473" s="23">
        <v>998</v>
      </c>
      <c r="L473" s="22" t="s">
        <v>164</v>
      </c>
      <c r="M473" s="24">
        <f>K473*VLOOKUP(L473,Kurzy!$A$2:$B$10,2,FALSE)</f>
        <v>998</v>
      </c>
      <c r="N473" s="25" t="s">
        <v>3667</v>
      </c>
      <c r="O473" s="18" t="s">
        <v>55</v>
      </c>
      <c r="P473" s="19"/>
      <c r="Q473" s="19" t="s">
        <v>9591</v>
      </c>
      <c r="R473" s="19" t="s">
        <v>9631</v>
      </c>
    </row>
    <row r="474" spans="1:18" ht="38.25" hidden="1" x14ac:dyDescent="0.2">
      <c r="A474" s="17" t="s">
        <v>9</v>
      </c>
      <c r="B474" s="18" t="s">
        <v>3708</v>
      </c>
      <c r="C474" s="19" t="s">
        <v>3709</v>
      </c>
      <c r="D474" s="19" t="s">
        <v>1163</v>
      </c>
      <c r="E474" s="19"/>
      <c r="F474" s="19" t="s">
        <v>3710</v>
      </c>
      <c r="G474" s="19">
        <v>31725775</v>
      </c>
      <c r="H474" s="20">
        <v>41787</v>
      </c>
      <c r="I474" s="21">
        <v>2014</v>
      </c>
      <c r="J474" s="21">
        <v>2014</v>
      </c>
      <c r="K474" s="23">
        <v>833</v>
      </c>
      <c r="L474" s="22" t="s">
        <v>164</v>
      </c>
      <c r="M474" s="24">
        <f>K474*VLOOKUP(L474,Kurzy!$A$2:$B$10,2,FALSE)</f>
        <v>833</v>
      </c>
      <c r="N474" s="25" t="s">
        <v>3667</v>
      </c>
      <c r="O474" s="18" t="s">
        <v>55</v>
      </c>
      <c r="P474" s="19"/>
      <c r="Q474" s="19" t="s">
        <v>9591</v>
      </c>
      <c r="R474" s="19" t="s">
        <v>9631</v>
      </c>
    </row>
    <row r="475" spans="1:18" ht="38.25" hidden="1" x14ac:dyDescent="0.2">
      <c r="A475" s="17" t="s">
        <v>9</v>
      </c>
      <c r="B475" s="18" t="s">
        <v>3711</v>
      </c>
      <c r="C475" s="19" t="s">
        <v>3712</v>
      </c>
      <c r="D475" s="19" t="s">
        <v>1163</v>
      </c>
      <c r="E475" s="19"/>
      <c r="F475" s="19" t="s">
        <v>3713</v>
      </c>
      <c r="G475" s="19" t="s">
        <v>3714</v>
      </c>
      <c r="H475" s="20">
        <v>41872</v>
      </c>
      <c r="I475" s="21">
        <v>2014</v>
      </c>
      <c r="J475" s="21">
        <v>2014</v>
      </c>
      <c r="K475" s="23">
        <v>600</v>
      </c>
      <c r="L475" s="22" t="s">
        <v>164</v>
      </c>
      <c r="M475" s="24">
        <f>K475*VLOOKUP(L475,Kurzy!$A$2:$B$10,2,FALSE)</f>
        <v>600</v>
      </c>
      <c r="N475" s="25" t="s">
        <v>3667</v>
      </c>
      <c r="O475" s="18" t="s">
        <v>55</v>
      </c>
      <c r="P475" s="19"/>
      <c r="Q475" s="19" t="s">
        <v>9591</v>
      </c>
      <c r="R475" s="19" t="s">
        <v>9631</v>
      </c>
    </row>
    <row r="476" spans="1:18" ht="38.25" hidden="1" x14ac:dyDescent="0.2">
      <c r="A476" s="17" t="s">
        <v>9</v>
      </c>
      <c r="B476" s="18" t="s">
        <v>3715</v>
      </c>
      <c r="C476" s="19" t="s">
        <v>3716</v>
      </c>
      <c r="D476" s="19" t="s">
        <v>1163</v>
      </c>
      <c r="E476" s="19"/>
      <c r="F476" s="19" t="s">
        <v>3717</v>
      </c>
      <c r="G476" s="19">
        <v>31560636</v>
      </c>
      <c r="H476" s="20">
        <v>41872</v>
      </c>
      <c r="I476" s="21">
        <v>2014</v>
      </c>
      <c r="J476" s="21">
        <v>2014</v>
      </c>
      <c r="K476" s="23">
        <v>495</v>
      </c>
      <c r="L476" s="22" t="s">
        <v>164</v>
      </c>
      <c r="M476" s="24">
        <f>K476*VLOOKUP(L476,Kurzy!$A$2:$B$10,2,FALSE)</f>
        <v>495</v>
      </c>
      <c r="N476" s="25" t="s">
        <v>3667</v>
      </c>
      <c r="O476" s="18" t="s">
        <v>55</v>
      </c>
      <c r="P476" s="19"/>
      <c r="Q476" s="19" t="s">
        <v>9591</v>
      </c>
      <c r="R476" s="19" t="s">
        <v>9631</v>
      </c>
    </row>
    <row r="477" spans="1:18" ht="38.25" hidden="1" x14ac:dyDescent="0.2">
      <c r="A477" s="17" t="s">
        <v>9</v>
      </c>
      <c r="B477" s="18" t="s">
        <v>3718</v>
      </c>
      <c r="C477" s="19" t="s">
        <v>3719</v>
      </c>
      <c r="D477" s="19" t="s">
        <v>1163</v>
      </c>
      <c r="E477" s="19"/>
      <c r="F477" s="19" t="s">
        <v>3720</v>
      </c>
      <c r="G477" s="19">
        <v>31686184</v>
      </c>
      <c r="H477" s="20">
        <v>41942</v>
      </c>
      <c r="I477" s="21">
        <v>2014</v>
      </c>
      <c r="J477" s="21">
        <v>2014</v>
      </c>
      <c r="K477" s="23">
        <v>819</v>
      </c>
      <c r="L477" s="22" t="s">
        <v>164</v>
      </c>
      <c r="M477" s="24">
        <f>K477*VLOOKUP(L477,Kurzy!$A$2:$B$10,2,FALSE)</f>
        <v>819</v>
      </c>
      <c r="N477" s="25" t="s">
        <v>3667</v>
      </c>
      <c r="O477" s="18" t="s">
        <v>55</v>
      </c>
      <c r="P477" s="19"/>
      <c r="Q477" s="19" t="s">
        <v>9591</v>
      </c>
      <c r="R477" s="19" t="s">
        <v>9631</v>
      </c>
    </row>
    <row r="478" spans="1:18" ht="38.25" hidden="1" x14ac:dyDescent="0.2">
      <c r="A478" s="17" t="s">
        <v>9</v>
      </c>
      <c r="B478" s="18" t="s">
        <v>3721</v>
      </c>
      <c r="C478" s="19" t="s">
        <v>3688</v>
      </c>
      <c r="D478" s="19" t="s">
        <v>1163</v>
      </c>
      <c r="E478" s="19"/>
      <c r="F478" s="19" t="s">
        <v>3722</v>
      </c>
      <c r="G478" s="19">
        <v>43421164</v>
      </c>
      <c r="H478" s="20">
        <v>41971</v>
      </c>
      <c r="I478" s="21">
        <v>2014</v>
      </c>
      <c r="J478" s="21">
        <v>2014</v>
      </c>
      <c r="K478" s="23">
        <v>1230</v>
      </c>
      <c r="L478" s="22" t="s">
        <v>164</v>
      </c>
      <c r="M478" s="24">
        <f>K478*VLOOKUP(L478,Kurzy!$A$2:$B$10,2,FALSE)</f>
        <v>1230</v>
      </c>
      <c r="N478" s="25" t="s">
        <v>3667</v>
      </c>
      <c r="O478" s="18" t="s">
        <v>55</v>
      </c>
      <c r="P478" s="19"/>
      <c r="Q478" s="19" t="s">
        <v>9591</v>
      </c>
      <c r="R478" s="19" t="s">
        <v>9631</v>
      </c>
    </row>
    <row r="479" spans="1:18" ht="38.25" x14ac:dyDescent="0.2">
      <c r="A479" s="17" t="s">
        <v>9</v>
      </c>
      <c r="B479" s="18" t="s">
        <v>3723</v>
      </c>
      <c r="C479" s="19"/>
      <c r="D479" s="19" t="s">
        <v>3724</v>
      </c>
      <c r="E479" s="19"/>
      <c r="F479" s="19" t="s">
        <v>3725</v>
      </c>
      <c r="G479" s="19">
        <v>3593808</v>
      </c>
      <c r="H479" s="20">
        <v>41740</v>
      </c>
      <c r="I479" s="21">
        <v>2014</v>
      </c>
      <c r="J479" s="21">
        <v>2014</v>
      </c>
      <c r="K479" s="23">
        <v>4000</v>
      </c>
      <c r="L479" s="22" t="s">
        <v>164</v>
      </c>
      <c r="M479" s="24">
        <f>K479*VLOOKUP(L479,Kurzy!$A$2:$B$10,2,FALSE)</f>
        <v>4000</v>
      </c>
      <c r="N479" s="25" t="s">
        <v>3726</v>
      </c>
      <c r="O479" s="18" t="s">
        <v>55</v>
      </c>
      <c r="P479" s="19"/>
      <c r="Q479" s="19" t="s">
        <v>9613</v>
      </c>
      <c r="R479" s="19"/>
    </row>
    <row r="480" spans="1:18" ht="38.25" x14ac:dyDescent="0.2">
      <c r="A480" s="17" t="s">
        <v>9</v>
      </c>
      <c r="B480" s="18" t="s">
        <v>3727</v>
      </c>
      <c r="C480" s="19"/>
      <c r="D480" s="19" t="s">
        <v>3724</v>
      </c>
      <c r="E480" s="19"/>
      <c r="F480" s="19" t="s">
        <v>3728</v>
      </c>
      <c r="G480" s="19">
        <v>44233370</v>
      </c>
      <c r="H480" s="20">
        <v>41718</v>
      </c>
      <c r="I480" s="21">
        <v>2014</v>
      </c>
      <c r="J480" s="21">
        <v>2014</v>
      </c>
      <c r="K480" s="23">
        <v>4000</v>
      </c>
      <c r="L480" s="22" t="s">
        <v>164</v>
      </c>
      <c r="M480" s="24">
        <f>K480*VLOOKUP(L480,Kurzy!$A$2:$B$10,2,FALSE)</f>
        <v>4000</v>
      </c>
      <c r="N480" s="25" t="s">
        <v>3726</v>
      </c>
      <c r="O480" s="18" t="s">
        <v>55</v>
      </c>
      <c r="P480" s="19"/>
      <c r="Q480" s="19" t="s">
        <v>9613</v>
      </c>
      <c r="R480" s="19"/>
    </row>
    <row r="481" spans="1:18" ht="38.25" x14ac:dyDescent="0.2">
      <c r="A481" s="17" t="s">
        <v>9</v>
      </c>
      <c r="B481" s="18" t="s">
        <v>3729</v>
      </c>
      <c r="C481" s="19"/>
      <c r="D481" s="19" t="s">
        <v>3724</v>
      </c>
      <c r="E481" s="19"/>
      <c r="F481" s="19" t="s">
        <v>3730</v>
      </c>
      <c r="G481" s="19">
        <v>30840520</v>
      </c>
      <c r="H481" s="20">
        <v>41843</v>
      </c>
      <c r="I481" s="21">
        <v>2014</v>
      </c>
      <c r="J481" s="21">
        <v>2014</v>
      </c>
      <c r="K481" s="23">
        <v>4000</v>
      </c>
      <c r="L481" s="22" t="s">
        <v>164</v>
      </c>
      <c r="M481" s="24">
        <f>K481*VLOOKUP(L481,Kurzy!$A$2:$B$10,2,FALSE)</f>
        <v>4000</v>
      </c>
      <c r="N481" s="25" t="s">
        <v>3726</v>
      </c>
      <c r="O481" s="18" t="s">
        <v>55</v>
      </c>
      <c r="P481" s="19"/>
      <c r="Q481" s="19" t="s">
        <v>9613</v>
      </c>
      <c r="R481" s="19"/>
    </row>
    <row r="482" spans="1:18" ht="38.25" x14ac:dyDescent="0.2">
      <c r="A482" s="17" t="s">
        <v>10</v>
      </c>
      <c r="B482" s="18" t="s">
        <v>5996</v>
      </c>
      <c r="C482" s="19" t="s">
        <v>4743</v>
      </c>
      <c r="D482" s="19" t="s">
        <v>5997</v>
      </c>
      <c r="E482" s="19"/>
      <c r="F482" s="19" t="s">
        <v>5998</v>
      </c>
      <c r="G482" s="19">
        <v>26847281</v>
      </c>
      <c r="H482" s="20">
        <v>41806</v>
      </c>
      <c r="I482" s="21">
        <v>2014</v>
      </c>
      <c r="J482" s="21">
        <v>2014</v>
      </c>
      <c r="K482" s="23">
        <v>4000</v>
      </c>
      <c r="L482" s="22" t="s">
        <v>164</v>
      </c>
      <c r="M482" s="24">
        <f>K482*VLOOKUP(L482,Kurzy!$A$2:$B$10,2,FALSE)</f>
        <v>4000</v>
      </c>
      <c r="N482" s="25" t="s">
        <v>5999</v>
      </c>
      <c r="O482" s="18" t="s">
        <v>139</v>
      </c>
      <c r="P482" s="19"/>
      <c r="Q482" s="19" t="s">
        <v>9613</v>
      </c>
      <c r="R482" s="19"/>
    </row>
    <row r="483" spans="1:18" ht="51" x14ac:dyDescent="0.2">
      <c r="A483" s="17" t="s">
        <v>10</v>
      </c>
      <c r="B483" s="18" t="s">
        <v>6000</v>
      </c>
      <c r="C483" s="19" t="s">
        <v>6001</v>
      </c>
      <c r="D483" s="19" t="s">
        <v>6002</v>
      </c>
      <c r="E483" s="19" t="s">
        <v>6003</v>
      </c>
      <c r="F483" s="19" t="s">
        <v>6004</v>
      </c>
      <c r="G483" s="19">
        <v>47555866</v>
      </c>
      <c r="H483" s="20">
        <v>41949</v>
      </c>
      <c r="I483" s="21">
        <v>2014</v>
      </c>
      <c r="J483" s="21">
        <v>2014</v>
      </c>
      <c r="K483" s="23">
        <v>5000</v>
      </c>
      <c r="L483" s="22" t="s">
        <v>164</v>
      </c>
      <c r="M483" s="24">
        <f>K483*VLOOKUP(L483,Kurzy!$A$2:$B$10,2,FALSE)</f>
        <v>5000</v>
      </c>
      <c r="N483" s="25" t="s">
        <v>5959</v>
      </c>
      <c r="O483" s="18" t="s">
        <v>139</v>
      </c>
      <c r="P483" s="19"/>
      <c r="Q483" s="19" t="s">
        <v>9613</v>
      </c>
      <c r="R483" s="19"/>
    </row>
    <row r="484" spans="1:18" ht="38.25" x14ac:dyDescent="0.2">
      <c r="A484" s="17" t="s">
        <v>10</v>
      </c>
      <c r="B484" s="18" t="s">
        <v>6005</v>
      </c>
      <c r="C484" s="19" t="s">
        <v>6006</v>
      </c>
      <c r="D484" s="19" t="s">
        <v>6007</v>
      </c>
      <c r="E484" s="19"/>
      <c r="F484" s="19" t="s">
        <v>6008</v>
      </c>
      <c r="G484" s="19">
        <v>6431373</v>
      </c>
      <c r="H484" s="20">
        <v>41712</v>
      </c>
      <c r="I484" s="21">
        <v>2014</v>
      </c>
      <c r="J484" s="21">
        <v>2014</v>
      </c>
      <c r="K484" s="23">
        <v>1551</v>
      </c>
      <c r="L484" s="22" t="s">
        <v>164</v>
      </c>
      <c r="M484" s="24">
        <f>K484*VLOOKUP(L484,Kurzy!$A$2:$B$10,2,FALSE)</f>
        <v>1551</v>
      </c>
      <c r="N484" s="25" t="s">
        <v>6009</v>
      </c>
      <c r="O484" s="18" t="s">
        <v>139</v>
      </c>
      <c r="P484" s="19"/>
      <c r="Q484" s="19" t="s">
        <v>9613</v>
      </c>
      <c r="R484" s="19"/>
    </row>
    <row r="485" spans="1:18" ht="38.25" x14ac:dyDescent="0.2">
      <c r="A485" s="17" t="s">
        <v>10</v>
      </c>
      <c r="B485" s="18" t="s">
        <v>6010</v>
      </c>
      <c r="C485" s="19" t="s">
        <v>6011</v>
      </c>
      <c r="D485" s="19" t="s">
        <v>6012</v>
      </c>
      <c r="E485" s="19"/>
      <c r="F485" s="19" t="s">
        <v>6013</v>
      </c>
      <c r="G485" s="19">
        <v>25312936</v>
      </c>
      <c r="H485" s="20" t="s">
        <v>6014</v>
      </c>
      <c r="I485" s="21">
        <v>2013</v>
      </c>
      <c r="J485" s="21">
        <v>2014</v>
      </c>
      <c r="K485" s="23">
        <v>6000</v>
      </c>
      <c r="L485" s="22" t="s">
        <v>164</v>
      </c>
      <c r="M485" s="24">
        <f>K485*VLOOKUP(L485,Kurzy!$A$2:$B$10,2,FALSE)</f>
        <v>6000</v>
      </c>
      <c r="N485" s="25" t="s">
        <v>5946</v>
      </c>
      <c r="O485" s="18" t="s">
        <v>139</v>
      </c>
      <c r="P485" s="19"/>
      <c r="Q485" s="19" t="s">
        <v>9613</v>
      </c>
      <c r="R485" s="19"/>
    </row>
    <row r="486" spans="1:18" ht="63.75" x14ac:dyDescent="0.2">
      <c r="A486" s="17" t="s">
        <v>10</v>
      </c>
      <c r="B486" s="18" t="s">
        <v>6015</v>
      </c>
      <c r="C486" s="19" t="s">
        <v>6016</v>
      </c>
      <c r="D486" s="19" t="s">
        <v>6017</v>
      </c>
      <c r="E486" s="19"/>
      <c r="F486" s="19" t="s">
        <v>6018</v>
      </c>
      <c r="G486" s="19">
        <v>18050648</v>
      </c>
      <c r="H486" s="20">
        <v>41589</v>
      </c>
      <c r="I486" s="21">
        <v>2013</v>
      </c>
      <c r="J486" s="21">
        <v>2013</v>
      </c>
      <c r="K486" s="23">
        <v>2700</v>
      </c>
      <c r="L486" s="22" t="s">
        <v>164</v>
      </c>
      <c r="M486" s="24">
        <f>K486*VLOOKUP(L486,Kurzy!$A$2:$B$10,2,FALSE)</f>
        <v>2700</v>
      </c>
      <c r="N486" s="25" t="s">
        <v>5946</v>
      </c>
      <c r="O486" s="18" t="s">
        <v>139</v>
      </c>
      <c r="P486" s="19"/>
      <c r="Q486" s="19" t="s">
        <v>9613</v>
      </c>
      <c r="R486" s="19"/>
    </row>
    <row r="487" spans="1:18" ht="38.25" x14ac:dyDescent="0.2">
      <c r="A487" s="17" t="s">
        <v>10</v>
      </c>
      <c r="B487" s="18" t="s">
        <v>6019</v>
      </c>
      <c r="C487" s="19" t="s">
        <v>6020</v>
      </c>
      <c r="D487" s="19" t="s">
        <v>409</v>
      </c>
      <c r="E487" s="19"/>
      <c r="F487" s="19" t="s">
        <v>6021</v>
      </c>
      <c r="G487" s="19">
        <v>31416519</v>
      </c>
      <c r="H487" s="20">
        <v>41912</v>
      </c>
      <c r="I487" s="21">
        <v>2014</v>
      </c>
      <c r="J487" s="21">
        <v>2014</v>
      </c>
      <c r="K487" s="23">
        <v>1080</v>
      </c>
      <c r="L487" s="22" t="s">
        <v>164</v>
      </c>
      <c r="M487" s="24">
        <f>K487*VLOOKUP(L487,Kurzy!$A$2:$B$10,2,FALSE)</f>
        <v>1080</v>
      </c>
      <c r="N487" s="25" t="s">
        <v>6022</v>
      </c>
      <c r="O487" s="18" t="s">
        <v>96</v>
      </c>
      <c r="P487" s="19"/>
      <c r="Q487" s="19" t="s">
        <v>9613</v>
      </c>
      <c r="R487" s="19"/>
    </row>
    <row r="488" spans="1:18" ht="38.25" x14ac:dyDescent="0.2">
      <c r="A488" s="17" t="s">
        <v>10</v>
      </c>
      <c r="B488" s="18" t="s">
        <v>6023</v>
      </c>
      <c r="C488" s="19" t="s">
        <v>6024</v>
      </c>
      <c r="D488" s="19" t="s">
        <v>6025</v>
      </c>
      <c r="E488" s="19"/>
      <c r="F488" s="19" t="s">
        <v>6026</v>
      </c>
      <c r="G488" s="19">
        <v>42137527</v>
      </c>
      <c r="H488" s="20">
        <v>41519</v>
      </c>
      <c r="I488" s="21">
        <v>2013</v>
      </c>
      <c r="J488" s="21">
        <v>2014</v>
      </c>
      <c r="K488" s="23">
        <v>948</v>
      </c>
      <c r="L488" s="22" t="s">
        <v>164</v>
      </c>
      <c r="M488" s="24">
        <f>K488*VLOOKUP(L488,Kurzy!$A$2:$B$10,2,FALSE)</f>
        <v>948</v>
      </c>
      <c r="N488" s="25" t="s">
        <v>6027</v>
      </c>
      <c r="O488" s="18" t="s">
        <v>96</v>
      </c>
      <c r="P488" s="19"/>
      <c r="Q488" s="19" t="s">
        <v>9613</v>
      </c>
      <c r="R488" s="19"/>
    </row>
    <row r="489" spans="1:18" ht="38.25" x14ac:dyDescent="0.2">
      <c r="A489" s="17" t="s">
        <v>10</v>
      </c>
      <c r="B489" s="18" t="s">
        <v>6028</v>
      </c>
      <c r="C489" s="19" t="s">
        <v>6029</v>
      </c>
      <c r="D489" s="19" t="s">
        <v>409</v>
      </c>
      <c r="E489" s="19"/>
      <c r="F489" s="19" t="s">
        <v>6030</v>
      </c>
      <c r="G489" s="19">
        <v>44855320</v>
      </c>
      <c r="H489" s="20">
        <v>41971</v>
      </c>
      <c r="I489" s="21">
        <v>2014</v>
      </c>
      <c r="J489" s="21">
        <v>2015</v>
      </c>
      <c r="K489" s="23">
        <v>5000</v>
      </c>
      <c r="L489" s="22" t="s">
        <v>164</v>
      </c>
      <c r="M489" s="24">
        <f>K489*VLOOKUP(L489,Kurzy!$A$2:$B$10,2,FALSE)</f>
        <v>5000</v>
      </c>
      <c r="N489" s="25" t="s">
        <v>6031</v>
      </c>
      <c r="O489" s="18" t="s">
        <v>96</v>
      </c>
      <c r="P489" s="19"/>
      <c r="Q489" s="19" t="s">
        <v>9613</v>
      </c>
      <c r="R489" s="19"/>
    </row>
    <row r="490" spans="1:18" ht="38.25" x14ac:dyDescent="0.2">
      <c r="A490" s="17" t="s">
        <v>10</v>
      </c>
      <c r="B490" s="18" t="s">
        <v>6032</v>
      </c>
      <c r="C490" s="19" t="s">
        <v>6033</v>
      </c>
      <c r="D490" s="19" t="s">
        <v>409</v>
      </c>
      <c r="E490" s="19"/>
      <c r="F490" s="19" t="s">
        <v>6034</v>
      </c>
      <c r="G490" s="19">
        <v>35829141</v>
      </c>
      <c r="H490" s="20">
        <v>41600</v>
      </c>
      <c r="I490" s="21">
        <v>2013</v>
      </c>
      <c r="J490" s="21">
        <v>2014</v>
      </c>
      <c r="K490" s="23">
        <v>30000</v>
      </c>
      <c r="L490" s="22" t="s">
        <v>164</v>
      </c>
      <c r="M490" s="24">
        <f>K490*VLOOKUP(L490,Kurzy!$A$2:$B$10,2,FALSE)</f>
        <v>30000</v>
      </c>
      <c r="N490" s="25" t="s">
        <v>6035</v>
      </c>
      <c r="O490" s="18" t="s">
        <v>96</v>
      </c>
      <c r="P490" s="19"/>
      <c r="Q490" s="19" t="s">
        <v>9613</v>
      </c>
      <c r="R490" s="19"/>
    </row>
    <row r="491" spans="1:18" ht="25.5" x14ac:dyDescent="0.2">
      <c r="A491" s="17" t="s">
        <v>10</v>
      </c>
      <c r="B491" s="18" t="s">
        <v>6036</v>
      </c>
      <c r="C491" s="19" t="s">
        <v>6037</v>
      </c>
      <c r="D491" s="19" t="s">
        <v>409</v>
      </c>
      <c r="E491" s="19"/>
      <c r="F491" s="19" t="s">
        <v>6034</v>
      </c>
      <c r="G491" s="19">
        <v>35829141</v>
      </c>
      <c r="H491" s="20">
        <v>41607</v>
      </c>
      <c r="I491" s="21">
        <v>2013</v>
      </c>
      <c r="J491" s="21">
        <v>2014</v>
      </c>
      <c r="K491" s="23">
        <v>18000</v>
      </c>
      <c r="L491" s="22" t="s">
        <v>164</v>
      </c>
      <c r="M491" s="24">
        <f>K491*VLOOKUP(L491,Kurzy!$A$2:$B$10,2,FALSE)</f>
        <v>18000</v>
      </c>
      <c r="N491" s="25" t="s">
        <v>6035</v>
      </c>
      <c r="O491" s="18" t="s">
        <v>96</v>
      </c>
      <c r="P491" s="19"/>
      <c r="Q491" s="19" t="s">
        <v>9613</v>
      </c>
      <c r="R491" s="19"/>
    </row>
    <row r="492" spans="1:18" ht="25.5" x14ac:dyDescent="0.2">
      <c r="A492" s="17" t="s">
        <v>10</v>
      </c>
      <c r="B492" s="18" t="s">
        <v>6038</v>
      </c>
      <c r="C492" s="19" t="s">
        <v>6039</v>
      </c>
      <c r="D492" s="19" t="s">
        <v>409</v>
      </c>
      <c r="E492" s="19"/>
      <c r="F492" s="19" t="s">
        <v>6034</v>
      </c>
      <c r="G492" s="19">
        <v>35829141</v>
      </c>
      <c r="H492" s="20">
        <v>41604</v>
      </c>
      <c r="I492" s="21">
        <v>2013</v>
      </c>
      <c r="J492" s="21">
        <v>2014</v>
      </c>
      <c r="K492" s="23">
        <v>21600</v>
      </c>
      <c r="L492" s="22" t="s">
        <v>164</v>
      </c>
      <c r="M492" s="24">
        <f>K492*VLOOKUP(L492,Kurzy!$A$2:$B$10,2,FALSE)</f>
        <v>21600</v>
      </c>
      <c r="N492" s="25" t="s">
        <v>6035</v>
      </c>
      <c r="O492" s="18" t="s">
        <v>96</v>
      </c>
      <c r="P492" s="19"/>
      <c r="Q492" s="19" t="s">
        <v>9613</v>
      </c>
      <c r="R492" s="19"/>
    </row>
    <row r="493" spans="1:18" ht="38.25" x14ac:dyDescent="0.2">
      <c r="A493" s="17" t="s">
        <v>10</v>
      </c>
      <c r="B493" s="18" t="s">
        <v>6040</v>
      </c>
      <c r="C493" s="19" t="s">
        <v>6041</v>
      </c>
      <c r="D493" s="19" t="s">
        <v>409</v>
      </c>
      <c r="E493" s="19"/>
      <c r="F493" s="19" t="s">
        <v>6034</v>
      </c>
      <c r="G493" s="19">
        <v>35829141</v>
      </c>
      <c r="H493" s="20">
        <v>41691</v>
      </c>
      <c r="I493" s="21">
        <v>2014</v>
      </c>
      <c r="J493" s="21">
        <v>2014</v>
      </c>
      <c r="K493" s="23">
        <v>37500</v>
      </c>
      <c r="L493" s="22" t="s">
        <v>164</v>
      </c>
      <c r="M493" s="24">
        <f>K493*VLOOKUP(L493,Kurzy!$A$2:$B$10,2,FALSE)</f>
        <v>37500</v>
      </c>
      <c r="N493" s="25" t="s">
        <v>6035</v>
      </c>
      <c r="O493" s="18" t="s">
        <v>96</v>
      </c>
      <c r="P493" s="19"/>
      <c r="Q493" s="19" t="s">
        <v>9613</v>
      </c>
      <c r="R493" s="19"/>
    </row>
    <row r="494" spans="1:18" ht="25.5" x14ac:dyDescent="0.2">
      <c r="A494" s="17" t="s">
        <v>10</v>
      </c>
      <c r="B494" s="18" t="s">
        <v>6042</v>
      </c>
      <c r="C494" s="19" t="s">
        <v>6043</v>
      </c>
      <c r="D494" s="19" t="s">
        <v>1163</v>
      </c>
      <c r="E494" s="19"/>
      <c r="F494" s="19" t="s">
        <v>6044</v>
      </c>
      <c r="G494" s="19">
        <v>36442151</v>
      </c>
      <c r="H494" s="20">
        <v>41947</v>
      </c>
      <c r="I494" s="21">
        <v>2012</v>
      </c>
      <c r="J494" s="21">
        <v>2014</v>
      </c>
      <c r="K494" s="23">
        <v>2035</v>
      </c>
      <c r="L494" s="22" t="s">
        <v>164</v>
      </c>
      <c r="M494" s="24">
        <f>K494*VLOOKUP(L494,Kurzy!$A$2:$B$10,2,FALSE)</f>
        <v>2035</v>
      </c>
      <c r="N494" s="25" t="s">
        <v>6045</v>
      </c>
      <c r="O494" s="18" t="s">
        <v>96</v>
      </c>
      <c r="P494" s="19"/>
      <c r="Q494" s="19" t="s">
        <v>9613</v>
      </c>
      <c r="R494" s="19"/>
    </row>
    <row r="495" spans="1:18" ht="38.25" x14ac:dyDescent="0.2">
      <c r="A495" s="17" t="s">
        <v>10</v>
      </c>
      <c r="B495" s="18" t="s">
        <v>6046</v>
      </c>
      <c r="C495" s="19" t="s">
        <v>6047</v>
      </c>
      <c r="D495" s="19" t="s">
        <v>409</v>
      </c>
      <c r="E495" s="19"/>
      <c r="F495" s="19" t="s">
        <v>6048</v>
      </c>
      <c r="G495" s="19">
        <v>14715405</v>
      </c>
      <c r="H495" s="20">
        <v>41775</v>
      </c>
      <c r="I495" s="21">
        <v>2014</v>
      </c>
      <c r="J495" s="21">
        <v>2014</v>
      </c>
      <c r="K495" s="23">
        <v>4000</v>
      </c>
      <c r="L495" s="22" t="s">
        <v>164</v>
      </c>
      <c r="M495" s="24">
        <f>K495*VLOOKUP(L495,Kurzy!$A$2:$B$10,2,FALSE)</f>
        <v>4000</v>
      </c>
      <c r="N495" s="25" t="s">
        <v>6049</v>
      </c>
      <c r="O495" s="18" t="s">
        <v>96</v>
      </c>
      <c r="P495" s="19"/>
      <c r="Q495" s="19" t="s">
        <v>9613</v>
      </c>
      <c r="R495" s="19"/>
    </row>
    <row r="496" spans="1:18" ht="38.25" x14ac:dyDescent="0.2">
      <c r="A496" s="17" t="s">
        <v>10</v>
      </c>
      <c r="B496" s="18" t="s">
        <v>6050</v>
      </c>
      <c r="C496" s="19" t="s">
        <v>6051</v>
      </c>
      <c r="D496" s="19" t="s">
        <v>6052</v>
      </c>
      <c r="E496" s="19"/>
      <c r="F496" s="19" t="s">
        <v>6053</v>
      </c>
      <c r="G496" s="19">
        <v>36006980</v>
      </c>
      <c r="H496" s="20">
        <v>41684</v>
      </c>
      <c r="I496" s="21">
        <v>2014</v>
      </c>
      <c r="J496" s="21">
        <v>2014</v>
      </c>
      <c r="K496" s="23">
        <v>1930</v>
      </c>
      <c r="L496" s="22" t="s">
        <v>164</v>
      </c>
      <c r="M496" s="24">
        <f>K496*VLOOKUP(L496,Kurzy!$A$2:$B$10,2,FALSE)</f>
        <v>1930</v>
      </c>
      <c r="N496" s="25" t="s">
        <v>6054</v>
      </c>
      <c r="O496" s="18" t="s">
        <v>37</v>
      </c>
      <c r="P496" s="19"/>
      <c r="Q496" s="19" t="s">
        <v>9613</v>
      </c>
      <c r="R496" s="19"/>
    </row>
    <row r="497" spans="1:18" ht="25.5" x14ac:dyDescent="0.2">
      <c r="A497" s="17" t="s">
        <v>10</v>
      </c>
      <c r="B497" s="18" t="s">
        <v>6055</v>
      </c>
      <c r="C497" s="19" t="s">
        <v>6056</v>
      </c>
      <c r="D497" s="19" t="s">
        <v>6057</v>
      </c>
      <c r="E497" s="19"/>
      <c r="F497" s="19" t="s">
        <v>6058</v>
      </c>
      <c r="G497" s="19">
        <v>35802723</v>
      </c>
      <c r="H497" s="20" t="s">
        <v>6059</v>
      </c>
      <c r="I497" s="21">
        <v>2014</v>
      </c>
      <c r="J497" s="21">
        <v>2017</v>
      </c>
      <c r="K497" s="23">
        <v>42192</v>
      </c>
      <c r="L497" s="22" t="s">
        <v>164</v>
      </c>
      <c r="M497" s="24">
        <f>K497*VLOOKUP(L497,Kurzy!$A$2:$B$10,2,FALSE)</f>
        <v>42192</v>
      </c>
      <c r="N497" s="25" t="s">
        <v>5977</v>
      </c>
      <c r="O497" s="18" t="s">
        <v>37</v>
      </c>
      <c r="P497" s="19"/>
      <c r="Q497" s="19" t="s">
        <v>9613</v>
      </c>
      <c r="R497" s="19"/>
    </row>
    <row r="498" spans="1:18" ht="38.25" x14ac:dyDescent="0.2">
      <c r="A498" s="17" t="s">
        <v>10</v>
      </c>
      <c r="B498" s="18" t="s">
        <v>6060</v>
      </c>
      <c r="C498" s="19" t="s">
        <v>6061</v>
      </c>
      <c r="D498" s="19" t="s">
        <v>6062</v>
      </c>
      <c r="E498" s="19"/>
      <c r="F498" s="19" t="s">
        <v>6063</v>
      </c>
      <c r="G498" s="19" t="s">
        <v>6064</v>
      </c>
      <c r="H498" s="20">
        <v>41878</v>
      </c>
      <c r="I498" s="21">
        <v>2014</v>
      </c>
      <c r="J498" s="21">
        <v>2014</v>
      </c>
      <c r="K498" s="23">
        <v>10100</v>
      </c>
      <c r="L498" s="22" t="s">
        <v>164</v>
      </c>
      <c r="M498" s="24">
        <f>K498*VLOOKUP(L498,Kurzy!$A$2:$B$10,2,FALSE)</f>
        <v>10100</v>
      </c>
      <c r="N498" s="25" t="s">
        <v>6065</v>
      </c>
      <c r="O498" s="18" t="s">
        <v>37</v>
      </c>
      <c r="P498" s="19"/>
      <c r="Q498" s="19" t="s">
        <v>9613</v>
      </c>
      <c r="R498" s="19"/>
    </row>
    <row r="499" spans="1:18" ht="38.25" x14ac:dyDescent="0.2">
      <c r="A499" s="17" t="s">
        <v>10</v>
      </c>
      <c r="B499" s="18" t="s">
        <v>6066</v>
      </c>
      <c r="C499" s="19" t="s">
        <v>6067</v>
      </c>
      <c r="D499" s="19" t="s">
        <v>6052</v>
      </c>
      <c r="E499" s="19"/>
      <c r="F499" s="19" t="s">
        <v>6068</v>
      </c>
      <c r="G499" s="19">
        <v>47184965</v>
      </c>
      <c r="H499" s="20">
        <v>41808</v>
      </c>
      <c r="I499" s="21">
        <v>2014</v>
      </c>
      <c r="J499" s="21">
        <v>2014</v>
      </c>
      <c r="K499" s="23">
        <v>1150</v>
      </c>
      <c r="L499" s="22" t="s">
        <v>164</v>
      </c>
      <c r="M499" s="24">
        <f>K499*VLOOKUP(L499,Kurzy!$A$2:$B$10,2,FALSE)</f>
        <v>1150</v>
      </c>
      <c r="N499" s="25" t="s">
        <v>6069</v>
      </c>
      <c r="O499" s="18" t="s">
        <v>37</v>
      </c>
      <c r="P499" s="19"/>
      <c r="Q499" s="19" t="s">
        <v>9613</v>
      </c>
      <c r="R499" s="19"/>
    </row>
    <row r="500" spans="1:18" ht="25.5" x14ac:dyDescent="0.2">
      <c r="A500" s="17" t="s">
        <v>10</v>
      </c>
      <c r="B500" s="18" t="s">
        <v>6070</v>
      </c>
      <c r="C500" s="19" t="s">
        <v>6071</v>
      </c>
      <c r="D500" s="19" t="s">
        <v>6052</v>
      </c>
      <c r="E500" s="19"/>
      <c r="F500" s="19" t="s">
        <v>6068</v>
      </c>
      <c r="G500" s="19">
        <v>47184965</v>
      </c>
      <c r="H500" s="20">
        <v>41828</v>
      </c>
      <c r="I500" s="21">
        <v>2014</v>
      </c>
      <c r="J500" s="21">
        <v>2014</v>
      </c>
      <c r="K500" s="23">
        <v>3340</v>
      </c>
      <c r="L500" s="22" t="s">
        <v>164</v>
      </c>
      <c r="M500" s="24">
        <f>K500*VLOOKUP(L500,Kurzy!$A$2:$B$10,2,FALSE)</f>
        <v>3340</v>
      </c>
      <c r="N500" s="25" t="s">
        <v>6069</v>
      </c>
      <c r="O500" s="18" t="s">
        <v>37</v>
      </c>
      <c r="P500" s="19"/>
      <c r="Q500" s="19" t="s">
        <v>9613</v>
      </c>
      <c r="R500" s="19"/>
    </row>
    <row r="501" spans="1:18" ht="38.25" x14ac:dyDescent="0.2">
      <c r="A501" s="17" t="s">
        <v>10</v>
      </c>
      <c r="B501" s="18" t="s">
        <v>6072</v>
      </c>
      <c r="C501" s="19" t="s">
        <v>6073</v>
      </c>
      <c r="D501" s="19" t="s">
        <v>6062</v>
      </c>
      <c r="E501" s="19"/>
      <c r="F501" s="19" t="s">
        <v>6074</v>
      </c>
      <c r="G501" s="19" t="s">
        <v>6064</v>
      </c>
      <c r="H501" s="20">
        <v>41878</v>
      </c>
      <c r="I501" s="21">
        <v>2014</v>
      </c>
      <c r="J501" s="21">
        <v>2014</v>
      </c>
      <c r="K501" s="23">
        <v>8800</v>
      </c>
      <c r="L501" s="22" t="s">
        <v>164</v>
      </c>
      <c r="M501" s="24">
        <f>K501*VLOOKUP(L501,Kurzy!$A$2:$B$10,2,FALSE)</f>
        <v>8800</v>
      </c>
      <c r="N501" s="25" t="s">
        <v>6065</v>
      </c>
      <c r="O501" s="18" t="s">
        <v>37</v>
      </c>
      <c r="P501" s="19"/>
      <c r="Q501" s="19" t="s">
        <v>9613</v>
      </c>
      <c r="R501" s="19"/>
    </row>
    <row r="502" spans="1:18" ht="25.5" x14ac:dyDescent="0.2">
      <c r="A502" s="17" t="s">
        <v>10</v>
      </c>
      <c r="B502" s="18" t="s">
        <v>6075</v>
      </c>
      <c r="C502" s="19" t="s">
        <v>6076</v>
      </c>
      <c r="D502" s="19" t="s">
        <v>287</v>
      </c>
      <c r="E502" s="19"/>
      <c r="F502" s="19" t="s">
        <v>6077</v>
      </c>
      <c r="G502" s="19">
        <v>44843526</v>
      </c>
      <c r="H502" s="20">
        <v>41912</v>
      </c>
      <c r="I502" s="21">
        <v>2014</v>
      </c>
      <c r="J502" s="21">
        <v>2014</v>
      </c>
      <c r="K502" s="23">
        <v>4370</v>
      </c>
      <c r="L502" s="22" t="s">
        <v>164</v>
      </c>
      <c r="M502" s="24">
        <f>K502*VLOOKUP(L502,Kurzy!$A$2:$B$10,2,FALSE)</f>
        <v>4370</v>
      </c>
      <c r="N502" s="25" t="s">
        <v>5977</v>
      </c>
      <c r="O502" s="18" t="s">
        <v>37</v>
      </c>
      <c r="P502" s="19"/>
      <c r="Q502" s="19" t="s">
        <v>9613</v>
      </c>
      <c r="R502" s="19"/>
    </row>
    <row r="503" spans="1:18" ht="38.25" x14ac:dyDescent="0.2">
      <c r="A503" s="17" t="s">
        <v>10</v>
      </c>
      <c r="B503" s="18" t="s">
        <v>6078</v>
      </c>
      <c r="C503" s="19" t="s">
        <v>6079</v>
      </c>
      <c r="D503" s="19" t="s">
        <v>6052</v>
      </c>
      <c r="E503" s="19"/>
      <c r="F503" s="19" t="s">
        <v>6080</v>
      </c>
      <c r="G503" s="19">
        <v>31356648</v>
      </c>
      <c r="H503" s="20">
        <v>41918</v>
      </c>
      <c r="I503" s="21">
        <v>2014</v>
      </c>
      <c r="J503" s="21">
        <v>2014</v>
      </c>
      <c r="K503" s="23">
        <v>3215</v>
      </c>
      <c r="L503" s="22" t="s">
        <v>164</v>
      </c>
      <c r="M503" s="24">
        <f>K503*VLOOKUP(L503,Kurzy!$A$2:$B$10,2,FALSE)</f>
        <v>3215</v>
      </c>
      <c r="N503" s="25" t="s">
        <v>6081</v>
      </c>
      <c r="O503" s="18" t="s">
        <v>37</v>
      </c>
      <c r="P503" s="19"/>
      <c r="Q503" s="19" t="s">
        <v>9613</v>
      </c>
      <c r="R503" s="19"/>
    </row>
    <row r="504" spans="1:18" ht="51" x14ac:dyDescent="0.2">
      <c r="A504" s="17" t="s">
        <v>10</v>
      </c>
      <c r="B504" s="18" t="s">
        <v>6082</v>
      </c>
      <c r="C504" s="19" t="s">
        <v>6083</v>
      </c>
      <c r="D504" s="19" t="s">
        <v>6052</v>
      </c>
      <c r="E504" s="19"/>
      <c r="F504" s="19" t="s">
        <v>6080</v>
      </c>
      <c r="G504" s="19">
        <v>31356648</v>
      </c>
      <c r="H504" s="20">
        <v>41918</v>
      </c>
      <c r="I504" s="21">
        <v>2014</v>
      </c>
      <c r="J504" s="21">
        <v>2014</v>
      </c>
      <c r="K504" s="23">
        <v>4650</v>
      </c>
      <c r="L504" s="22" t="s">
        <v>164</v>
      </c>
      <c r="M504" s="24">
        <f>K504*VLOOKUP(L504,Kurzy!$A$2:$B$10,2,FALSE)</f>
        <v>4650</v>
      </c>
      <c r="N504" s="25" t="s">
        <v>6084</v>
      </c>
      <c r="O504" s="18" t="s">
        <v>37</v>
      </c>
      <c r="P504" s="19"/>
      <c r="Q504" s="19" t="s">
        <v>9613</v>
      </c>
      <c r="R504" s="19"/>
    </row>
    <row r="505" spans="1:18" ht="38.25" x14ac:dyDescent="0.2">
      <c r="A505" s="17" t="s">
        <v>10</v>
      </c>
      <c r="B505" s="18" t="s">
        <v>6085</v>
      </c>
      <c r="C505" s="19" t="s">
        <v>6086</v>
      </c>
      <c r="D505" s="19" t="s">
        <v>6087</v>
      </c>
      <c r="E505" s="19"/>
      <c r="F505" s="19" t="s">
        <v>6088</v>
      </c>
      <c r="G505" s="19">
        <v>35729023</v>
      </c>
      <c r="H505" s="20">
        <v>41359</v>
      </c>
      <c r="I505" s="21">
        <v>2013</v>
      </c>
      <c r="J505" s="21">
        <v>2016</v>
      </c>
      <c r="K505" s="23">
        <v>40504</v>
      </c>
      <c r="L505" s="22" t="s">
        <v>164</v>
      </c>
      <c r="M505" s="24">
        <f>K505*VLOOKUP(L505,Kurzy!$A$2:$B$10,2,FALSE)</f>
        <v>40504</v>
      </c>
      <c r="N505" s="25" t="s">
        <v>6089</v>
      </c>
      <c r="O505" s="18" t="s">
        <v>37</v>
      </c>
      <c r="P505" s="19"/>
      <c r="Q505" s="19" t="s">
        <v>9613</v>
      </c>
      <c r="R505" s="19"/>
    </row>
    <row r="506" spans="1:18" ht="25.5" x14ac:dyDescent="0.2">
      <c r="A506" s="17" t="s">
        <v>10</v>
      </c>
      <c r="B506" s="18" t="s">
        <v>6090</v>
      </c>
      <c r="C506" s="19" t="s">
        <v>6091</v>
      </c>
      <c r="D506" s="19" t="s">
        <v>6052</v>
      </c>
      <c r="E506" s="19"/>
      <c r="F506" s="19" t="s">
        <v>6092</v>
      </c>
      <c r="G506" s="19">
        <v>46506829</v>
      </c>
      <c r="H506" s="20">
        <v>41948</v>
      </c>
      <c r="I506" s="21">
        <v>2014</v>
      </c>
      <c r="J506" s="21">
        <v>2014</v>
      </c>
      <c r="K506" s="23">
        <v>1731</v>
      </c>
      <c r="L506" s="22" t="s">
        <v>164</v>
      </c>
      <c r="M506" s="24">
        <f>K506*VLOOKUP(L506,Kurzy!$A$2:$B$10,2,FALSE)</f>
        <v>1731</v>
      </c>
      <c r="N506" s="25" t="s">
        <v>6054</v>
      </c>
      <c r="O506" s="18" t="s">
        <v>37</v>
      </c>
      <c r="P506" s="19"/>
      <c r="Q506" s="19" t="s">
        <v>9613</v>
      </c>
      <c r="R506" s="19"/>
    </row>
    <row r="507" spans="1:18" ht="38.25" x14ac:dyDescent="0.2">
      <c r="A507" s="17" t="s">
        <v>10</v>
      </c>
      <c r="B507" s="18" t="s">
        <v>6093</v>
      </c>
      <c r="C507" s="19" t="s">
        <v>6094</v>
      </c>
      <c r="D507" s="19" t="s">
        <v>287</v>
      </c>
      <c r="E507" s="19"/>
      <c r="F507" s="19" t="s">
        <v>6088</v>
      </c>
      <c r="G507" s="19">
        <v>35729023</v>
      </c>
      <c r="H507" s="20">
        <v>41973</v>
      </c>
      <c r="I507" s="21">
        <v>2014</v>
      </c>
      <c r="J507" s="21">
        <v>2015</v>
      </c>
      <c r="K507" s="23">
        <v>62434</v>
      </c>
      <c r="L507" s="22" t="s">
        <v>164</v>
      </c>
      <c r="M507" s="24">
        <f>K507*VLOOKUP(L507,Kurzy!$A$2:$B$10,2,FALSE)</f>
        <v>62434</v>
      </c>
      <c r="N507" s="25" t="s">
        <v>6089</v>
      </c>
      <c r="O507" s="18" t="s">
        <v>37</v>
      </c>
      <c r="P507" s="19"/>
      <c r="Q507" s="19" t="s">
        <v>9613</v>
      </c>
      <c r="R507" s="19"/>
    </row>
    <row r="508" spans="1:18" ht="25.5" x14ac:dyDescent="0.2">
      <c r="A508" s="17" t="s">
        <v>10</v>
      </c>
      <c r="B508" s="18" t="s">
        <v>6090</v>
      </c>
      <c r="C508" s="19" t="s">
        <v>6095</v>
      </c>
      <c r="D508" s="19" t="s">
        <v>6052</v>
      </c>
      <c r="E508" s="19"/>
      <c r="F508" s="19" t="s">
        <v>6096</v>
      </c>
      <c r="G508" s="19">
        <v>35825235</v>
      </c>
      <c r="H508" s="20">
        <v>41929</v>
      </c>
      <c r="I508" s="21">
        <v>2014</v>
      </c>
      <c r="J508" s="21">
        <v>2014</v>
      </c>
      <c r="K508" s="23">
        <v>1648</v>
      </c>
      <c r="L508" s="22" t="s">
        <v>164</v>
      </c>
      <c r="M508" s="24">
        <f>K508*VLOOKUP(L508,Kurzy!$A$2:$B$10,2,FALSE)</f>
        <v>1648</v>
      </c>
      <c r="N508" s="25" t="s">
        <v>6054</v>
      </c>
      <c r="O508" s="18" t="s">
        <v>37</v>
      </c>
      <c r="P508" s="19"/>
      <c r="Q508" s="19" t="s">
        <v>9613</v>
      </c>
      <c r="R508" s="19"/>
    </row>
    <row r="509" spans="1:18" ht="38.25" x14ac:dyDescent="0.2">
      <c r="A509" s="17" t="s">
        <v>10</v>
      </c>
      <c r="B509" s="18" t="s">
        <v>6097</v>
      </c>
      <c r="C509" s="19" t="s">
        <v>6098</v>
      </c>
      <c r="D509" s="19" t="s">
        <v>287</v>
      </c>
      <c r="E509" s="19"/>
      <c r="F509" s="19" t="s">
        <v>6099</v>
      </c>
      <c r="G509" s="19">
        <v>31355161</v>
      </c>
      <c r="H509" s="20">
        <v>41971</v>
      </c>
      <c r="I509" s="21">
        <v>2014</v>
      </c>
      <c r="J509" s="21">
        <v>2014</v>
      </c>
      <c r="K509" s="23">
        <v>33200</v>
      </c>
      <c r="L509" s="22" t="s">
        <v>164</v>
      </c>
      <c r="M509" s="24">
        <f>K509*VLOOKUP(L509,Kurzy!$A$2:$B$10,2,FALSE)</f>
        <v>33200</v>
      </c>
      <c r="N509" s="25" t="s">
        <v>6100</v>
      </c>
      <c r="O509" s="18" t="s">
        <v>37</v>
      </c>
      <c r="P509" s="19"/>
      <c r="Q509" s="19" t="s">
        <v>9613</v>
      </c>
      <c r="R509" s="19"/>
    </row>
    <row r="510" spans="1:18" ht="38.25" x14ac:dyDescent="0.2">
      <c r="A510" s="17" t="s">
        <v>10</v>
      </c>
      <c r="B510" s="18" t="s">
        <v>6072</v>
      </c>
      <c r="C510" s="19" t="s">
        <v>6101</v>
      </c>
      <c r="D510" s="19" t="s">
        <v>6062</v>
      </c>
      <c r="E510" s="19"/>
      <c r="F510" s="19" t="s">
        <v>6074</v>
      </c>
      <c r="G510" s="19" t="s">
        <v>6064</v>
      </c>
      <c r="H510" s="20">
        <v>41978</v>
      </c>
      <c r="I510" s="21">
        <v>2014</v>
      </c>
      <c r="J510" s="21">
        <v>2014</v>
      </c>
      <c r="K510" s="23">
        <v>6300</v>
      </c>
      <c r="L510" s="22" t="s">
        <v>164</v>
      </c>
      <c r="M510" s="24">
        <f>K510*VLOOKUP(L510,Kurzy!$A$2:$B$10,2,FALSE)</f>
        <v>6300</v>
      </c>
      <c r="N510" s="25" t="s">
        <v>6065</v>
      </c>
      <c r="O510" s="18" t="s">
        <v>37</v>
      </c>
      <c r="P510" s="19"/>
      <c r="Q510" s="19" t="s">
        <v>9613</v>
      </c>
      <c r="R510" s="19"/>
    </row>
    <row r="511" spans="1:18" ht="38.25" x14ac:dyDescent="0.2">
      <c r="A511" s="17" t="s">
        <v>10</v>
      </c>
      <c r="B511" s="18" t="s">
        <v>6072</v>
      </c>
      <c r="C511" s="19" t="s">
        <v>6102</v>
      </c>
      <c r="D511" s="19" t="s">
        <v>6062</v>
      </c>
      <c r="E511" s="19"/>
      <c r="F511" s="19" t="s">
        <v>6074</v>
      </c>
      <c r="G511" s="19" t="s">
        <v>6064</v>
      </c>
      <c r="H511" s="20">
        <v>41978</v>
      </c>
      <c r="I511" s="21">
        <v>2014</v>
      </c>
      <c r="J511" s="21">
        <v>2014</v>
      </c>
      <c r="K511" s="23">
        <v>11000</v>
      </c>
      <c r="L511" s="22" t="s">
        <v>164</v>
      </c>
      <c r="M511" s="24">
        <f>K511*VLOOKUP(L511,Kurzy!$A$2:$B$10,2,FALSE)</f>
        <v>11000</v>
      </c>
      <c r="N511" s="25" t="s">
        <v>6065</v>
      </c>
      <c r="O511" s="18" t="s">
        <v>37</v>
      </c>
      <c r="P511" s="19"/>
      <c r="Q511" s="19" t="s">
        <v>9613</v>
      </c>
      <c r="R511" s="19"/>
    </row>
    <row r="512" spans="1:18" ht="25.5" x14ac:dyDescent="0.2">
      <c r="A512" s="17" t="s">
        <v>10</v>
      </c>
      <c r="B512" s="18" t="s">
        <v>6103</v>
      </c>
      <c r="C512" s="19" t="s">
        <v>6104</v>
      </c>
      <c r="D512" s="19" t="s">
        <v>6105</v>
      </c>
      <c r="E512" s="19"/>
      <c r="F512" s="19" t="s">
        <v>6106</v>
      </c>
      <c r="G512" s="19">
        <v>36064645</v>
      </c>
      <c r="H512" s="20">
        <v>41670</v>
      </c>
      <c r="I512" s="21">
        <v>2013</v>
      </c>
      <c r="J512" s="21">
        <v>2014</v>
      </c>
      <c r="K512" s="23">
        <v>12000</v>
      </c>
      <c r="L512" s="22" t="s">
        <v>164</v>
      </c>
      <c r="M512" s="24">
        <f>K512*VLOOKUP(L512,Kurzy!$A$2:$B$10,2,FALSE)</f>
        <v>12000</v>
      </c>
      <c r="N512" s="25" t="s">
        <v>5986</v>
      </c>
      <c r="O512" s="18" t="s">
        <v>37</v>
      </c>
      <c r="P512" s="19"/>
      <c r="Q512" s="19" t="s">
        <v>9613</v>
      </c>
      <c r="R512" s="19"/>
    </row>
    <row r="513" spans="1:18" ht="25.5" x14ac:dyDescent="0.2">
      <c r="A513" s="17" t="s">
        <v>10</v>
      </c>
      <c r="B513" s="18" t="s">
        <v>6107</v>
      </c>
      <c r="C513" s="19" t="s">
        <v>6108</v>
      </c>
      <c r="D513" s="19" t="s">
        <v>6109</v>
      </c>
      <c r="E513" s="19"/>
      <c r="F513" s="19" t="s">
        <v>381</v>
      </c>
      <c r="G513" s="19">
        <v>30857571</v>
      </c>
      <c r="H513" s="20">
        <v>41659</v>
      </c>
      <c r="I513" s="21">
        <v>2014</v>
      </c>
      <c r="J513" s="21">
        <v>2014</v>
      </c>
      <c r="K513" s="23">
        <v>2500</v>
      </c>
      <c r="L513" s="22" t="s">
        <v>164</v>
      </c>
      <c r="M513" s="24">
        <f>K513*VLOOKUP(L513,Kurzy!$A$2:$B$10,2,FALSE)</f>
        <v>2500</v>
      </c>
      <c r="N513" s="25" t="s">
        <v>6110</v>
      </c>
      <c r="O513" s="18" t="s">
        <v>0</v>
      </c>
      <c r="P513" s="19"/>
      <c r="Q513" s="19" t="s">
        <v>9613</v>
      </c>
      <c r="R513" s="19"/>
    </row>
    <row r="514" spans="1:18" ht="38.25" x14ac:dyDescent="0.2">
      <c r="A514" s="17" t="s">
        <v>10</v>
      </c>
      <c r="B514" s="18" t="s">
        <v>6111</v>
      </c>
      <c r="C514" s="19" t="s">
        <v>6112</v>
      </c>
      <c r="D514" s="19" t="s">
        <v>3010</v>
      </c>
      <c r="E514" s="19" t="s">
        <v>6113</v>
      </c>
      <c r="F514" s="19" t="s">
        <v>3010</v>
      </c>
      <c r="G514" s="19">
        <v>42137527</v>
      </c>
      <c r="H514" s="20">
        <v>41942</v>
      </c>
      <c r="I514" s="21">
        <v>2014</v>
      </c>
      <c r="J514" s="21">
        <v>2015</v>
      </c>
      <c r="K514" s="23">
        <v>3000</v>
      </c>
      <c r="L514" s="22" t="s">
        <v>164</v>
      </c>
      <c r="M514" s="24">
        <f>K514*VLOOKUP(L514,Kurzy!$A$2:$B$10,2,FALSE)</f>
        <v>3000</v>
      </c>
      <c r="N514" s="25" t="s">
        <v>6114</v>
      </c>
      <c r="O514" s="18" t="s">
        <v>0</v>
      </c>
      <c r="P514" s="19"/>
      <c r="Q514" s="19" t="s">
        <v>9613</v>
      </c>
      <c r="R514" s="19"/>
    </row>
    <row r="515" spans="1:18" ht="38.25" x14ac:dyDescent="0.2">
      <c r="A515" s="17" t="s">
        <v>10</v>
      </c>
      <c r="B515" s="18" t="s">
        <v>6115</v>
      </c>
      <c r="C515" s="19" t="s">
        <v>6116</v>
      </c>
      <c r="D515" s="19" t="s">
        <v>3010</v>
      </c>
      <c r="E515" s="19" t="s">
        <v>6113</v>
      </c>
      <c r="F515" s="19" t="s">
        <v>3010</v>
      </c>
      <c r="G515" s="19">
        <v>42137527</v>
      </c>
      <c r="H515" s="20">
        <v>41905</v>
      </c>
      <c r="I515" s="21">
        <v>2014</v>
      </c>
      <c r="J515" s="21">
        <v>2015</v>
      </c>
      <c r="K515" s="23">
        <v>1700</v>
      </c>
      <c r="L515" s="22" t="s">
        <v>164</v>
      </c>
      <c r="M515" s="24">
        <f>K515*VLOOKUP(L515,Kurzy!$A$2:$B$10,2,FALSE)</f>
        <v>1700</v>
      </c>
      <c r="N515" s="25" t="s">
        <v>6117</v>
      </c>
      <c r="O515" s="18" t="s">
        <v>0</v>
      </c>
      <c r="P515" s="19"/>
      <c r="Q515" s="19" t="s">
        <v>9613</v>
      </c>
      <c r="R515" s="19"/>
    </row>
    <row r="516" spans="1:18" ht="38.25" x14ac:dyDescent="0.2">
      <c r="A516" s="17" t="s">
        <v>10</v>
      </c>
      <c r="B516" s="18" t="s">
        <v>6118</v>
      </c>
      <c r="C516" s="19" t="s">
        <v>6119</v>
      </c>
      <c r="D516" s="19" t="s">
        <v>3010</v>
      </c>
      <c r="E516" s="19" t="s">
        <v>6113</v>
      </c>
      <c r="F516" s="19" t="s">
        <v>3010</v>
      </c>
      <c r="G516" s="19">
        <v>42137527</v>
      </c>
      <c r="H516" s="20">
        <v>41513</v>
      </c>
      <c r="I516" s="21">
        <v>2013</v>
      </c>
      <c r="J516" s="21">
        <v>2014</v>
      </c>
      <c r="K516" s="23">
        <v>3000</v>
      </c>
      <c r="L516" s="22" t="s">
        <v>164</v>
      </c>
      <c r="M516" s="24">
        <f>K516*VLOOKUP(L516,Kurzy!$A$2:$B$10,2,FALSE)</f>
        <v>3000</v>
      </c>
      <c r="N516" s="25" t="s">
        <v>6117</v>
      </c>
      <c r="O516" s="18" t="s">
        <v>0</v>
      </c>
      <c r="P516" s="19"/>
      <c r="Q516" s="19" t="s">
        <v>9613</v>
      </c>
      <c r="R516" s="19"/>
    </row>
    <row r="517" spans="1:18" ht="25.5" hidden="1" x14ac:dyDescent="0.2">
      <c r="A517" s="17" t="s">
        <v>10</v>
      </c>
      <c r="B517" s="18" t="s">
        <v>6120</v>
      </c>
      <c r="C517" s="19" t="s">
        <v>6121</v>
      </c>
      <c r="D517" s="19" t="s">
        <v>2879</v>
      </c>
      <c r="E517" s="19"/>
      <c r="F517" s="19" t="s">
        <v>2879</v>
      </c>
      <c r="G517" s="19">
        <v>31364501</v>
      </c>
      <c r="H517" s="20">
        <v>41628</v>
      </c>
      <c r="I517" s="21">
        <v>2013</v>
      </c>
      <c r="J517" s="21">
        <v>2014</v>
      </c>
      <c r="K517" s="23">
        <v>45000</v>
      </c>
      <c r="L517" s="22" t="s">
        <v>164</v>
      </c>
      <c r="M517" s="24">
        <f>K517*VLOOKUP(L517,Kurzy!$A$2:$B$10,2,FALSE)</f>
        <v>45000</v>
      </c>
      <c r="N517" s="25" t="s">
        <v>6122</v>
      </c>
      <c r="O517" s="18" t="s">
        <v>0</v>
      </c>
      <c r="P517" s="19"/>
      <c r="Q517" s="19" t="s">
        <v>9591</v>
      </c>
      <c r="R517" s="19" t="s">
        <v>9633</v>
      </c>
    </row>
    <row r="518" spans="1:18" ht="51" x14ac:dyDescent="0.2">
      <c r="A518" s="17" t="s">
        <v>10</v>
      </c>
      <c r="B518" s="18" t="s">
        <v>6123</v>
      </c>
      <c r="C518" s="19" t="s">
        <v>6124</v>
      </c>
      <c r="D518" s="19" t="s">
        <v>6125</v>
      </c>
      <c r="E518" s="19"/>
      <c r="F518" s="19" t="s">
        <v>6125</v>
      </c>
      <c r="G518" s="19">
        <v>48029483</v>
      </c>
      <c r="H518" s="20">
        <v>41430</v>
      </c>
      <c r="I518" s="21">
        <v>2013</v>
      </c>
      <c r="J518" s="21">
        <v>2013</v>
      </c>
      <c r="K518" s="23">
        <v>450000</v>
      </c>
      <c r="L518" s="22" t="s">
        <v>166</v>
      </c>
      <c r="M518" s="24">
        <f>K518*VLOOKUP(L518,Kurzy!$A$2:$B$10,2,FALSE)</f>
        <v>16224.986479177935</v>
      </c>
      <c r="N518" s="25" t="s">
        <v>6122</v>
      </c>
      <c r="O518" s="18" t="s">
        <v>0</v>
      </c>
      <c r="P518" s="19"/>
      <c r="Q518" s="19" t="s">
        <v>9613</v>
      </c>
      <c r="R518" s="19"/>
    </row>
    <row r="519" spans="1:18" ht="25.5" x14ac:dyDescent="0.2">
      <c r="A519" s="17" t="s">
        <v>10</v>
      </c>
      <c r="B519" s="18" t="s">
        <v>6126</v>
      </c>
      <c r="C519" s="19" t="s">
        <v>6127</v>
      </c>
      <c r="D519" s="19" t="s">
        <v>6125</v>
      </c>
      <c r="E519" s="19"/>
      <c r="F519" s="19" t="s">
        <v>6125</v>
      </c>
      <c r="G519" s="19">
        <v>48029483</v>
      </c>
      <c r="H519" s="20">
        <v>41519</v>
      </c>
      <c r="I519" s="21">
        <v>2013</v>
      </c>
      <c r="J519" s="21">
        <v>2013</v>
      </c>
      <c r="K519" s="23">
        <v>419000</v>
      </c>
      <c r="L519" s="22" t="s">
        <v>166</v>
      </c>
      <c r="M519" s="24">
        <f>K519*VLOOKUP(L519,Kurzy!$A$2:$B$10,2,FALSE)</f>
        <v>15107.265188390122</v>
      </c>
      <c r="N519" s="25" t="s">
        <v>6122</v>
      </c>
      <c r="O519" s="18" t="s">
        <v>0</v>
      </c>
      <c r="P519" s="19"/>
      <c r="Q519" s="19" t="s">
        <v>9613</v>
      </c>
      <c r="R519" s="19"/>
    </row>
    <row r="520" spans="1:18" ht="25.5" x14ac:dyDescent="0.2">
      <c r="A520" s="17" t="s">
        <v>10</v>
      </c>
      <c r="B520" s="18" t="s">
        <v>6128</v>
      </c>
      <c r="C520" s="19" t="s">
        <v>6129</v>
      </c>
      <c r="D520" s="19" t="s">
        <v>6125</v>
      </c>
      <c r="E520" s="19"/>
      <c r="F520" s="19" t="s">
        <v>6125</v>
      </c>
      <c r="G520" s="19">
        <v>48029483</v>
      </c>
      <c r="H520" s="20">
        <v>41624</v>
      </c>
      <c r="I520" s="21">
        <v>2013</v>
      </c>
      <c r="J520" s="21">
        <v>2014</v>
      </c>
      <c r="K520" s="23">
        <v>2010000</v>
      </c>
      <c r="L520" s="22" t="s">
        <v>166</v>
      </c>
      <c r="M520" s="24">
        <f>K520*VLOOKUP(L520,Kurzy!$A$2:$B$10,2,FALSE)</f>
        <v>72471.60627366144</v>
      </c>
      <c r="N520" s="25" t="s">
        <v>6122</v>
      </c>
      <c r="O520" s="18" t="s">
        <v>0</v>
      </c>
      <c r="P520" s="19"/>
      <c r="Q520" s="19" t="s">
        <v>9613</v>
      </c>
      <c r="R520" s="19"/>
    </row>
    <row r="521" spans="1:18" ht="25.5" x14ac:dyDescent="0.2">
      <c r="A521" s="17" t="s">
        <v>10</v>
      </c>
      <c r="B521" s="18" t="s">
        <v>6130</v>
      </c>
      <c r="C521" s="19" t="s">
        <v>6131</v>
      </c>
      <c r="D521" s="19" t="s">
        <v>6125</v>
      </c>
      <c r="E521" s="19"/>
      <c r="F521" s="19" t="s">
        <v>6125</v>
      </c>
      <c r="G521" s="19">
        <v>48029483</v>
      </c>
      <c r="H521" s="20">
        <v>41682</v>
      </c>
      <c r="I521" s="21">
        <v>2014</v>
      </c>
      <c r="J521" s="21">
        <v>2014</v>
      </c>
      <c r="K521" s="23">
        <v>141000</v>
      </c>
      <c r="L521" s="22" t="s">
        <v>166</v>
      </c>
      <c r="M521" s="24">
        <f>K521*VLOOKUP(L521,Kurzy!$A$2:$B$10,2,FALSE)</f>
        <v>5083.829096809086</v>
      </c>
      <c r="N521" s="25" t="s">
        <v>6122</v>
      </c>
      <c r="O521" s="18" t="s">
        <v>0</v>
      </c>
      <c r="P521" s="19"/>
      <c r="Q521" s="19" t="s">
        <v>9613</v>
      </c>
      <c r="R521" s="19"/>
    </row>
    <row r="522" spans="1:18" ht="63.75" x14ac:dyDescent="0.2">
      <c r="A522" s="17" t="s">
        <v>10</v>
      </c>
      <c r="B522" s="18" t="s">
        <v>6132</v>
      </c>
      <c r="C522" s="19" t="s">
        <v>6133</v>
      </c>
      <c r="D522" s="19" t="s">
        <v>6134</v>
      </c>
      <c r="E522" s="19"/>
      <c r="F522" s="19" t="s">
        <v>6134</v>
      </c>
      <c r="G522" s="19">
        <v>25916050</v>
      </c>
      <c r="H522" s="20">
        <v>41692</v>
      </c>
      <c r="I522" s="21">
        <v>2014</v>
      </c>
      <c r="J522" s="21">
        <v>2015</v>
      </c>
      <c r="K522" s="23">
        <v>2070000</v>
      </c>
      <c r="L522" s="22" t="s">
        <v>166</v>
      </c>
      <c r="M522" s="24">
        <f>K522*VLOOKUP(L522,Kurzy!$A$2:$B$10,2,FALSE)</f>
        <v>74634.937804218498</v>
      </c>
      <c r="N522" s="25" t="s">
        <v>6122</v>
      </c>
      <c r="O522" s="18" t="s">
        <v>0</v>
      </c>
      <c r="P522" s="19"/>
      <c r="Q522" s="19" t="s">
        <v>9613</v>
      </c>
      <c r="R522" s="19"/>
    </row>
    <row r="523" spans="1:18" ht="25.5" x14ac:dyDescent="0.2">
      <c r="A523" s="17" t="s">
        <v>10</v>
      </c>
      <c r="B523" s="18" t="s">
        <v>6135</v>
      </c>
      <c r="C523" s="19" t="s">
        <v>6136</v>
      </c>
      <c r="D523" s="19" t="s">
        <v>6125</v>
      </c>
      <c r="E523" s="19"/>
      <c r="F523" s="19" t="s">
        <v>6125</v>
      </c>
      <c r="G523" s="19">
        <v>48029483</v>
      </c>
      <c r="H523" s="20">
        <v>41919</v>
      </c>
      <c r="I523" s="21">
        <v>2014</v>
      </c>
      <c r="J523" s="21">
        <v>2014</v>
      </c>
      <c r="K523" s="23">
        <v>267000</v>
      </c>
      <c r="L523" s="22" t="s">
        <v>166</v>
      </c>
      <c r="M523" s="24">
        <f>K523*VLOOKUP(L523,Kurzy!$A$2:$B$10,2,FALSE)</f>
        <v>9626.8253109789075</v>
      </c>
      <c r="N523" s="25" t="s">
        <v>6122</v>
      </c>
      <c r="O523" s="18" t="s">
        <v>0</v>
      </c>
      <c r="P523" s="19"/>
      <c r="Q523" s="19" t="s">
        <v>9613</v>
      </c>
      <c r="R523" s="19"/>
    </row>
    <row r="524" spans="1:18" ht="38.25" x14ac:dyDescent="0.2">
      <c r="A524" s="17" t="s">
        <v>10</v>
      </c>
      <c r="B524" s="18" t="s">
        <v>6137</v>
      </c>
      <c r="C524" s="19" t="s">
        <v>6138</v>
      </c>
      <c r="D524" s="19" t="s">
        <v>6139</v>
      </c>
      <c r="E524" s="19"/>
      <c r="F524" s="19" t="s">
        <v>6140</v>
      </c>
      <c r="G524" s="19">
        <v>35962623</v>
      </c>
      <c r="H524" s="20">
        <v>41569</v>
      </c>
      <c r="I524" s="21">
        <v>2013</v>
      </c>
      <c r="J524" s="21">
        <v>2016</v>
      </c>
      <c r="K524" s="23">
        <v>5861.52</v>
      </c>
      <c r="L524" s="22" t="s">
        <v>164</v>
      </c>
      <c r="M524" s="24">
        <f>K524*VLOOKUP(L524,Kurzy!$A$2:$B$10,2,FALSE)</f>
        <v>5861.52</v>
      </c>
      <c r="N524" s="25" t="s">
        <v>6141</v>
      </c>
      <c r="O524" s="18" t="s">
        <v>123</v>
      </c>
      <c r="P524" s="19" t="s">
        <v>6142</v>
      </c>
      <c r="Q524" s="19" t="s">
        <v>9613</v>
      </c>
      <c r="R524" s="19"/>
    </row>
    <row r="525" spans="1:18" ht="38.25" x14ac:dyDescent="0.2">
      <c r="A525" s="17" t="s">
        <v>10</v>
      </c>
      <c r="B525" s="18" t="s">
        <v>6143</v>
      </c>
      <c r="C525" s="19" t="s">
        <v>6144</v>
      </c>
      <c r="D525" s="19" t="s">
        <v>1361</v>
      </c>
      <c r="E525" s="19"/>
      <c r="F525" s="19" t="s">
        <v>6145</v>
      </c>
      <c r="G525" s="19">
        <v>35820349</v>
      </c>
      <c r="H525" s="20">
        <v>41542</v>
      </c>
      <c r="I525" s="21">
        <v>2013</v>
      </c>
      <c r="J525" s="21">
        <v>2014</v>
      </c>
      <c r="K525" s="23">
        <v>1032</v>
      </c>
      <c r="L525" s="22" t="s">
        <v>164</v>
      </c>
      <c r="M525" s="24">
        <f>K525*VLOOKUP(L525,Kurzy!$A$2:$B$10,2,FALSE)</f>
        <v>1032</v>
      </c>
      <c r="N525" s="25" t="s">
        <v>6146</v>
      </c>
      <c r="O525" s="18" t="s">
        <v>123</v>
      </c>
      <c r="P525" s="19" t="s">
        <v>6142</v>
      </c>
      <c r="Q525" s="19" t="s">
        <v>9613</v>
      </c>
      <c r="R525" s="19"/>
    </row>
    <row r="526" spans="1:18" ht="38.25" hidden="1" x14ac:dyDescent="0.2">
      <c r="A526" s="17" t="s">
        <v>10</v>
      </c>
      <c r="B526" s="18" t="s">
        <v>6147</v>
      </c>
      <c r="C526" s="19" t="s">
        <v>6148</v>
      </c>
      <c r="D526" s="19" t="s">
        <v>6139</v>
      </c>
      <c r="E526" s="19"/>
      <c r="F526" s="19" t="s">
        <v>6149</v>
      </c>
      <c r="G526" s="19">
        <v>35919001</v>
      </c>
      <c r="H526" s="20">
        <v>41652</v>
      </c>
      <c r="I526" s="21">
        <v>2013</v>
      </c>
      <c r="J526" s="21">
        <v>2014</v>
      </c>
      <c r="K526" s="23">
        <v>20280</v>
      </c>
      <c r="L526" s="22" t="s">
        <v>164</v>
      </c>
      <c r="M526" s="24">
        <f>K526*VLOOKUP(L526,Kurzy!$A$2:$B$10,2,FALSE)</f>
        <v>20280</v>
      </c>
      <c r="N526" s="25" t="s">
        <v>6150</v>
      </c>
      <c r="O526" s="18" t="s">
        <v>123</v>
      </c>
      <c r="P526" s="19" t="s">
        <v>6142</v>
      </c>
      <c r="Q526" s="19" t="s">
        <v>9591</v>
      </c>
      <c r="R526" s="19" t="s">
        <v>9633</v>
      </c>
    </row>
    <row r="527" spans="1:18" ht="38.25" x14ac:dyDescent="0.2">
      <c r="A527" s="17" t="s">
        <v>10</v>
      </c>
      <c r="B527" s="18" t="s">
        <v>6151</v>
      </c>
      <c r="C527" s="19" t="s">
        <v>6152</v>
      </c>
      <c r="D527" s="19" t="s">
        <v>6139</v>
      </c>
      <c r="E527" s="19"/>
      <c r="F527" s="19" t="s">
        <v>6153</v>
      </c>
      <c r="G527" s="19">
        <v>35805609</v>
      </c>
      <c r="H527" s="20">
        <v>41742</v>
      </c>
      <c r="I527" s="21">
        <v>2014</v>
      </c>
      <c r="J527" s="21">
        <v>2014</v>
      </c>
      <c r="K527" s="23">
        <v>2400</v>
      </c>
      <c r="L527" s="22" t="s">
        <v>164</v>
      </c>
      <c r="M527" s="24">
        <f>K527*VLOOKUP(L527,Kurzy!$A$2:$B$10,2,FALSE)</f>
        <v>2400</v>
      </c>
      <c r="N527" s="25" t="s">
        <v>6141</v>
      </c>
      <c r="O527" s="18" t="s">
        <v>123</v>
      </c>
      <c r="P527" s="19" t="s">
        <v>6142</v>
      </c>
      <c r="Q527" s="19" t="s">
        <v>9613</v>
      </c>
      <c r="R527" s="19"/>
    </row>
    <row r="528" spans="1:18" ht="38.25" x14ac:dyDescent="0.2">
      <c r="A528" s="17" t="s">
        <v>10</v>
      </c>
      <c r="B528" s="18" t="s">
        <v>6154</v>
      </c>
      <c r="C528" s="19" t="s">
        <v>6155</v>
      </c>
      <c r="D528" s="19" t="s">
        <v>1361</v>
      </c>
      <c r="E528" s="19"/>
      <c r="F528" s="19" t="s">
        <v>6156</v>
      </c>
      <c r="G528" s="19">
        <v>36378241</v>
      </c>
      <c r="H528" s="20">
        <v>41934</v>
      </c>
      <c r="I528" s="21">
        <v>2014</v>
      </c>
      <c r="J528" s="21">
        <v>2014</v>
      </c>
      <c r="K528" s="23">
        <v>540</v>
      </c>
      <c r="L528" s="22" t="s">
        <v>164</v>
      </c>
      <c r="M528" s="24">
        <f>K528*VLOOKUP(L528,Kurzy!$A$2:$B$10,2,FALSE)</f>
        <v>540</v>
      </c>
      <c r="N528" s="25" t="s">
        <v>6157</v>
      </c>
      <c r="O528" s="18" t="s">
        <v>123</v>
      </c>
      <c r="P528" s="19" t="s">
        <v>6142</v>
      </c>
      <c r="Q528" s="19" t="s">
        <v>9613</v>
      </c>
      <c r="R528" s="19"/>
    </row>
    <row r="529" spans="1:18" ht="51" x14ac:dyDescent="0.2">
      <c r="A529" s="17" t="s">
        <v>10</v>
      </c>
      <c r="B529" s="18" t="s">
        <v>6158</v>
      </c>
      <c r="C529" s="19">
        <v>2242022029</v>
      </c>
      <c r="D529" s="19" t="s">
        <v>6159</v>
      </c>
      <c r="E529" s="19" t="s">
        <v>6160</v>
      </c>
      <c r="F529" s="19" t="s">
        <v>6161</v>
      </c>
      <c r="G529" s="19">
        <v>37907468</v>
      </c>
      <c r="H529" s="20"/>
      <c r="I529" s="21" t="s">
        <v>6162</v>
      </c>
      <c r="J529" s="21" t="s">
        <v>6163</v>
      </c>
      <c r="K529" s="23">
        <v>9595</v>
      </c>
      <c r="L529" s="22" t="s">
        <v>164</v>
      </c>
      <c r="M529" s="24">
        <f>K529*VLOOKUP(L529,Kurzy!$A$2:$B$10,2,FALSE)</f>
        <v>9595</v>
      </c>
      <c r="N529" s="25" t="s">
        <v>6164</v>
      </c>
      <c r="O529" s="18" t="s">
        <v>6165</v>
      </c>
      <c r="P529" s="19"/>
      <c r="Q529" s="19" t="s">
        <v>9613</v>
      </c>
      <c r="R529" s="19"/>
    </row>
    <row r="530" spans="1:18" ht="76.5" x14ac:dyDescent="0.2">
      <c r="A530" s="17" t="s">
        <v>10</v>
      </c>
      <c r="B530" s="18" t="s">
        <v>6166</v>
      </c>
      <c r="C530" s="19" t="s">
        <v>6167</v>
      </c>
      <c r="D530" s="19" t="s">
        <v>6168</v>
      </c>
      <c r="E530" s="19" t="s">
        <v>6169</v>
      </c>
      <c r="F530" s="19" t="s">
        <v>6170</v>
      </c>
      <c r="G530" s="19">
        <v>37924770</v>
      </c>
      <c r="H530" s="20">
        <v>41201</v>
      </c>
      <c r="I530" s="21">
        <v>2012</v>
      </c>
      <c r="J530" s="21">
        <v>2014</v>
      </c>
      <c r="K530" s="23">
        <v>48015</v>
      </c>
      <c r="L530" s="22" t="s">
        <v>164</v>
      </c>
      <c r="M530" s="24">
        <f>K530*VLOOKUP(L530,Kurzy!$A$2:$B$10,2,FALSE)</f>
        <v>48015</v>
      </c>
      <c r="N530" s="25" t="s">
        <v>6171</v>
      </c>
      <c r="O530" s="18" t="s">
        <v>2</v>
      </c>
      <c r="P530" s="19"/>
      <c r="Q530" s="19" t="s">
        <v>9613</v>
      </c>
      <c r="R530" s="19"/>
    </row>
    <row r="531" spans="1:18" ht="76.5" x14ac:dyDescent="0.2">
      <c r="A531" s="17" t="s">
        <v>10</v>
      </c>
      <c r="B531" s="18" t="s">
        <v>6172</v>
      </c>
      <c r="C531" s="19" t="s">
        <v>6173</v>
      </c>
      <c r="D531" s="19" t="s">
        <v>6168</v>
      </c>
      <c r="E531" s="19" t="s">
        <v>6169</v>
      </c>
      <c r="F531" s="19" t="s">
        <v>6170</v>
      </c>
      <c r="G531" s="19">
        <v>37924770</v>
      </c>
      <c r="H531" s="20">
        <v>41086</v>
      </c>
      <c r="I531" s="21">
        <v>2012</v>
      </c>
      <c r="J531" s="21">
        <v>2014</v>
      </c>
      <c r="K531" s="23">
        <v>17503</v>
      </c>
      <c r="L531" s="22" t="s">
        <v>164</v>
      </c>
      <c r="M531" s="24">
        <f>K531*VLOOKUP(L531,Kurzy!$A$2:$B$10,2,FALSE)</f>
        <v>17503</v>
      </c>
      <c r="N531" s="25" t="s">
        <v>6174</v>
      </c>
      <c r="O531" s="18" t="s">
        <v>2</v>
      </c>
      <c r="P531" s="19"/>
      <c r="Q531" s="19" t="s">
        <v>9613</v>
      </c>
      <c r="R531" s="19"/>
    </row>
    <row r="532" spans="1:18" ht="38.25" x14ac:dyDescent="0.2">
      <c r="A532" s="17" t="s">
        <v>10</v>
      </c>
      <c r="B532" s="18" t="s">
        <v>6175</v>
      </c>
      <c r="C532" s="19" t="s">
        <v>6176</v>
      </c>
      <c r="D532" s="19" t="s">
        <v>1455</v>
      </c>
      <c r="E532" s="19" t="s">
        <v>6177</v>
      </c>
      <c r="F532" s="19" t="s">
        <v>6178</v>
      </c>
      <c r="G532" s="19">
        <v>42137527</v>
      </c>
      <c r="H532" s="20">
        <v>41955</v>
      </c>
      <c r="I532" s="21">
        <v>2014</v>
      </c>
      <c r="J532" s="21">
        <v>2015</v>
      </c>
      <c r="K532" s="23">
        <v>4000</v>
      </c>
      <c r="L532" s="22" t="s">
        <v>164</v>
      </c>
      <c r="M532" s="24">
        <f>K532*VLOOKUP(L532,Kurzy!$A$2:$B$10,2,FALSE)</f>
        <v>4000</v>
      </c>
      <c r="N532" s="25" t="s">
        <v>6179</v>
      </c>
      <c r="O532" s="18" t="s">
        <v>2</v>
      </c>
      <c r="P532" s="19"/>
      <c r="Q532" s="19" t="s">
        <v>9613</v>
      </c>
      <c r="R532" s="19"/>
    </row>
    <row r="533" spans="1:18" ht="38.25" hidden="1" x14ac:dyDescent="0.2">
      <c r="A533" s="17" t="s">
        <v>10</v>
      </c>
      <c r="B533" s="18" t="s">
        <v>6180</v>
      </c>
      <c r="C533" s="19" t="s">
        <v>6181</v>
      </c>
      <c r="D533" s="19" t="s">
        <v>3078</v>
      </c>
      <c r="E533" s="19"/>
      <c r="F533" s="19" t="s">
        <v>6182</v>
      </c>
      <c r="G533" s="19">
        <v>44964676</v>
      </c>
      <c r="H533" s="20">
        <v>41345</v>
      </c>
      <c r="I533" s="21">
        <v>2012</v>
      </c>
      <c r="J533" s="21">
        <v>2020</v>
      </c>
      <c r="K533" s="23">
        <v>35105</v>
      </c>
      <c r="L533" s="22" t="s">
        <v>164</v>
      </c>
      <c r="M533" s="24">
        <f>K533*VLOOKUP(L533,Kurzy!$A$2:$B$10,2,FALSE)</f>
        <v>35105</v>
      </c>
      <c r="N533" s="25" t="s">
        <v>6183</v>
      </c>
      <c r="O533" s="18" t="s">
        <v>2</v>
      </c>
      <c r="P533" s="19"/>
      <c r="Q533" s="19" t="s">
        <v>9591</v>
      </c>
      <c r="R533" s="19" t="s">
        <v>9636</v>
      </c>
    </row>
    <row r="534" spans="1:18" ht="38.25" hidden="1" x14ac:dyDescent="0.2">
      <c r="A534" s="17" t="s">
        <v>10</v>
      </c>
      <c r="B534" s="18" t="s">
        <v>6184</v>
      </c>
      <c r="C534" s="19" t="s">
        <v>6185</v>
      </c>
      <c r="D534" s="19" t="s">
        <v>3078</v>
      </c>
      <c r="E534" s="19"/>
      <c r="F534" s="19" t="s">
        <v>6186</v>
      </c>
      <c r="G534" s="19"/>
      <c r="H534" s="20"/>
      <c r="I534" s="21">
        <v>2013</v>
      </c>
      <c r="J534" s="21">
        <v>2014</v>
      </c>
      <c r="K534" s="23">
        <v>11460</v>
      </c>
      <c r="L534" s="22" t="s">
        <v>164</v>
      </c>
      <c r="M534" s="24">
        <f>K534*VLOOKUP(L534,Kurzy!$A$2:$B$10,2,FALSE)</f>
        <v>11460</v>
      </c>
      <c r="N534" s="25" t="s">
        <v>6187</v>
      </c>
      <c r="O534" s="18" t="s">
        <v>2</v>
      </c>
      <c r="P534" s="19"/>
      <c r="Q534" s="19" t="s">
        <v>9591</v>
      </c>
      <c r="R534" s="19" t="s">
        <v>9636</v>
      </c>
    </row>
    <row r="535" spans="1:18" ht="25.5" x14ac:dyDescent="0.2">
      <c r="A535" s="17" t="s">
        <v>10</v>
      </c>
      <c r="B535" s="18" t="s">
        <v>6188</v>
      </c>
      <c r="C535" s="19" t="s">
        <v>3945</v>
      </c>
      <c r="D535" s="19" t="s">
        <v>3078</v>
      </c>
      <c r="E535" s="19"/>
      <c r="F535" s="19" t="s">
        <v>6189</v>
      </c>
      <c r="G535" s="19"/>
      <c r="H535" s="20">
        <v>41661</v>
      </c>
      <c r="I535" s="21">
        <v>2014</v>
      </c>
      <c r="J535" s="21">
        <v>2014</v>
      </c>
      <c r="K535" s="23">
        <v>6500</v>
      </c>
      <c r="L535" s="22" t="s">
        <v>164</v>
      </c>
      <c r="M535" s="24">
        <f>K535*VLOOKUP(L535,Kurzy!$A$2:$B$10,2,FALSE)</f>
        <v>6500</v>
      </c>
      <c r="N535" s="25" t="s">
        <v>6190</v>
      </c>
      <c r="O535" s="18" t="s">
        <v>2</v>
      </c>
      <c r="P535" s="19"/>
      <c r="Q535" s="19" t="s">
        <v>9613</v>
      </c>
      <c r="R535" s="19"/>
    </row>
    <row r="536" spans="1:18" ht="25.5" x14ac:dyDescent="0.2">
      <c r="A536" s="17" t="s">
        <v>10</v>
      </c>
      <c r="B536" s="18" t="s">
        <v>6191</v>
      </c>
      <c r="C536" s="19" t="s">
        <v>3975</v>
      </c>
      <c r="D536" s="19" t="s">
        <v>3078</v>
      </c>
      <c r="E536" s="19"/>
      <c r="F536" s="19" t="s">
        <v>6189</v>
      </c>
      <c r="G536" s="19"/>
      <c r="H536" s="20">
        <v>41687</v>
      </c>
      <c r="I536" s="21">
        <v>2014</v>
      </c>
      <c r="J536" s="21">
        <v>2014</v>
      </c>
      <c r="K536" s="23">
        <v>3500</v>
      </c>
      <c r="L536" s="22" t="s">
        <v>164</v>
      </c>
      <c r="M536" s="24">
        <f>K536*VLOOKUP(L536,Kurzy!$A$2:$B$10,2,FALSE)</f>
        <v>3500</v>
      </c>
      <c r="N536" s="25" t="s">
        <v>6190</v>
      </c>
      <c r="O536" s="18" t="s">
        <v>2</v>
      </c>
      <c r="P536" s="19"/>
      <c r="Q536" s="19" t="s">
        <v>9613</v>
      </c>
      <c r="R536" s="19"/>
    </row>
    <row r="537" spans="1:18" ht="25.5" x14ac:dyDescent="0.2">
      <c r="A537" s="17" t="s">
        <v>10</v>
      </c>
      <c r="B537" s="18" t="s">
        <v>6192</v>
      </c>
      <c r="C537" s="19" t="s">
        <v>4079</v>
      </c>
      <c r="D537" s="19" t="s">
        <v>3078</v>
      </c>
      <c r="E537" s="19"/>
      <c r="F537" s="19" t="s">
        <v>6193</v>
      </c>
      <c r="G537" s="19">
        <v>27438678</v>
      </c>
      <c r="H537" s="20">
        <v>41694</v>
      </c>
      <c r="I537" s="21">
        <v>2014</v>
      </c>
      <c r="J537" s="21">
        <v>2014</v>
      </c>
      <c r="K537" s="23">
        <v>8500</v>
      </c>
      <c r="L537" s="22" t="s">
        <v>164</v>
      </c>
      <c r="M537" s="24">
        <f>K537*VLOOKUP(L537,Kurzy!$A$2:$B$10,2,FALSE)</f>
        <v>8500</v>
      </c>
      <c r="N537" s="25" t="s">
        <v>6190</v>
      </c>
      <c r="O537" s="18" t="s">
        <v>2</v>
      </c>
      <c r="P537" s="19"/>
      <c r="Q537" s="19" t="s">
        <v>9613</v>
      </c>
      <c r="R537" s="19"/>
    </row>
    <row r="538" spans="1:18" ht="25.5" x14ac:dyDescent="0.2">
      <c r="A538" s="17" t="s">
        <v>10</v>
      </c>
      <c r="B538" s="18" t="s">
        <v>6194</v>
      </c>
      <c r="C538" s="19" t="s">
        <v>3997</v>
      </c>
      <c r="D538" s="19" t="s">
        <v>3078</v>
      </c>
      <c r="E538" s="19"/>
      <c r="F538" s="19" t="s">
        <v>6195</v>
      </c>
      <c r="G538" s="19" t="s">
        <v>6196</v>
      </c>
      <c r="H538" s="20">
        <v>41676</v>
      </c>
      <c r="I538" s="21">
        <v>2014</v>
      </c>
      <c r="J538" s="21">
        <v>2014</v>
      </c>
      <c r="K538" s="23">
        <v>6300</v>
      </c>
      <c r="L538" s="22" t="s">
        <v>164</v>
      </c>
      <c r="M538" s="24">
        <f>K538*VLOOKUP(L538,Kurzy!$A$2:$B$10,2,FALSE)</f>
        <v>6300</v>
      </c>
      <c r="N538" s="25" t="s">
        <v>6197</v>
      </c>
      <c r="O538" s="18" t="s">
        <v>2</v>
      </c>
      <c r="P538" s="19"/>
      <c r="Q538" s="19" t="s">
        <v>9613</v>
      </c>
      <c r="R538" s="19"/>
    </row>
    <row r="539" spans="1:18" ht="25.5" x14ac:dyDescent="0.2">
      <c r="A539" s="17" t="s">
        <v>10</v>
      </c>
      <c r="B539" s="18" t="s">
        <v>6198</v>
      </c>
      <c r="C539" s="19" t="s">
        <v>3999</v>
      </c>
      <c r="D539" s="19" t="s">
        <v>3078</v>
      </c>
      <c r="E539" s="19"/>
      <c r="F539" s="19" t="s">
        <v>6199</v>
      </c>
      <c r="G539" s="19">
        <v>31585612</v>
      </c>
      <c r="H539" s="20">
        <v>41680</v>
      </c>
      <c r="I539" s="21">
        <v>2014</v>
      </c>
      <c r="J539" s="21">
        <v>2014</v>
      </c>
      <c r="K539" s="23">
        <v>1053</v>
      </c>
      <c r="L539" s="22" t="s">
        <v>164</v>
      </c>
      <c r="M539" s="24">
        <f>K539*VLOOKUP(L539,Kurzy!$A$2:$B$10,2,FALSE)</f>
        <v>1053</v>
      </c>
      <c r="N539" s="25" t="s">
        <v>6200</v>
      </c>
      <c r="O539" s="18" t="s">
        <v>2</v>
      </c>
      <c r="P539" s="19"/>
      <c r="Q539" s="19" t="s">
        <v>9613</v>
      </c>
      <c r="R539" s="19"/>
    </row>
    <row r="540" spans="1:18" ht="38.25" x14ac:dyDescent="0.2">
      <c r="A540" s="17" t="s">
        <v>10</v>
      </c>
      <c r="B540" s="18" t="s">
        <v>6201</v>
      </c>
      <c r="C540" s="19" t="s">
        <v>6202</v>
      </c>
      <c r="D540" s="19" t="s">
        <v>3078</v>
      </c>
      <c r="E540" s="19"/>
      <c r="F540" s="19" t="s">
        <v>6203</v>
      </c>
      <c r="G540" s="19">
        <v>31645992</v>
      </c>
      <c r="H540" s="20">
        <v>41684</v>
      </c>
      <c r="I540" s="21">
        <v>2014</v>
      </c>
      <c r="J540" s="21">
        <v>2014</v>
      </c>
      <c r="K540" s="23">
        <v>2700</v>
      </c>
      <c r="L540" s="22" t="s">
        <v>164</v>
      </c>
      <c r="M540" s="24">
        <f>K540*VLOOKUP(L540,Kurzy!$A$2:$B$10,2,FALSE)</f>
        <v>2700</v>
      </c>
      <c r="N540" s="25" t="s">
        <v>6197</v>
      </c>
      <c r="O540" s="18" t="s">
        <v>2</v>
      </c>
      <c r="P540" s="19"/>
      <c r="Q540" s="19" t="s">
        <v>9613</v>
      </c>
      <c r="R540" s="19"/>
    </row>
    <row r="541" spans="1:18" ht="25.5" x14ac:dyDescent="0.2">
      <c r="A541" s="17" t="s">
        <v>10</v>
      </c>
      <c r="B541" s="18" t="s">
        <v>6204</v>
      </c>
      <c r="C541" s="19" t="s">
        <v>3979</v>
      </c>
      <c r="D541" s="19" t="s">
        <v>3078</v>
      </c>
      <c r="E541" s="19"/>
      <c r="F541" s="19" t="s">
        <v>6205</v>
      </c>
      <c r="G541" s="19"/>
      <c r="H541" s="20">
        <v>41663</v>
      </c>
      <c r="I541" s="21">
        <v>2014</v>
      </c>
      <c r="J541" s="21">
        <v>2014</v>
      </c>
      <c r="K541" s="23">
        <v>939</v>
      </c>
      <c r="L541" s="22" t="s">
        <v>164</v>
      </c>
      <c r="M541" s="24">
        <f>K541*VLOOKUP(L541,Kurzy!$A$2:$B$10,2,FALSE)</f>
        <v>939</v>
      </c>
      <c r="N541" s="25" t="s">
        <v>6206</v>
      </c>
      <c r="O541" s="18" t="s">
        <v>2</v>
      </c>
      <c r="P541" s="19"/>
      <c r="Q541" s="19" t="s">
        <v>9613</v>
      </c>
      <c r="R541" s="19"/>
    </row>
    <row r="542" spans="1:18" ht="25.5" x14ac:dyDescent="0.2">
      <c r="A542" s="17" t="s">
        <v>10</v>
      </c>
      <c r="B542" s="18" t="s">
        <v>6207</v>
      </c>
      <c r="C542" s="19" t="s">
        <v>4081</v>
      </c>
      <c r="D542" s="19" t="s">
        <v>3078</v>
      </c>
      <c r="E542" s="19"/>
      <c r="F542" s="19" t="s">
        <v>6208</v>
      </c>
      <c r="G542" s="19">
        <v>20816414</v>
      </c>
      <c r="H542" s="20">
        <v>41702</v>
      </c>
      <c r="I542" s="21">
        <v>2014</v>
      </c>
      <c r="J542" s="21">
        <v>2014</v>
      </c>
      <c r="K542" s="23">
        <v>5600</v>
      </c>
      <c r="L542" s="22" t="s">
        <v>164</v>
      </c>
      <c r="M542" s="24">
        <f>K542*VLOOKUP(L542,Kurzy!$A$2:$B$10,2,FALSE)</f>
        <v>5600</v>
      </c>
      <c r="N542" s="25" t="s">
        <v>6197</v>
      </c>
      <c r="O542" s="18" t="s">
        <v>2</v>
      </c>
      <c r="P542" s="19"/>
      <c r="Q542" s="19" t="s">
        <v>9613</v>
      </c>
      <c r="R542" s="19"/>
    </row>
    <row r="543" spans="1:18" ht="25.5" x14ac:dyDescent="0.2">
      <c r="A543" s="17" t="s">
        <v>10</v>
      </c>
      <c r="B543" s="18" t="s">
        <v>6209</v>
      </c>
      <c r="C543" s="19" t="s">
        <v>3993</v>
      </c>
      <c r="D543" s="19" t="s">
        <v>3078</v>
      </c>
      <c r="E543" s="19"/>
      <c r="F543" s="19" t="s">
        <v>6210</v>
      </c>
      <c r="G543" s="19" t="s">
        <v>6211</v>
      </c>
      <c r="H543" s="20">
        <v>41648</v>
      </c>
      <c r="I543" s="21">
        <v>2014</v>
      </c>
      <c r="J543" s="21">
        <v>2014</v>
      </c>
      <c r="K543" s="23">
        <v>7000</v>
      </c>
      <c r="L543" s="22" t="s">
        <v>164</v>
      </c>
      <c r="M543" s="24">
        <f>K543*VLOOKUP(L543,Kurzy!$A$2:$B$10,2,FALSE)</f>
        <v>7000</v>
      </c>
      <c r="N543" s="25" t="s">
        <v>6212</v>
      </c>
      <c r="O543" s="18" t="s">
        <v>2</v>
      </c>
      <c r="P543" s="19"/>
      <c r="Q543" s="19" t="s">
        <v>9613</v>
      </c>
      <c r="R543" s="19"/>
    </row>
    <row r="544" spans="1:18" ht="25.5" x14ac:dyDescent="0.2">
      <c r="A544" s="17" t="s">
        <v>10</v>
      </c>
      <c r="B544" s="18" t="s">
        <v>6213</v>
      </c>
      <c r="C544" s="19" t="s">
        <v>4021</v>
      </c>
      <c r="D544" s="19" t="s">
        <v>3078</v>
      </c>
      <c r="E544" s="19"/>
      <c r="F544" s="19" t="s">
        <v>6214</v>
      </c>
      <c r="G544" s="19">
        <v>36657000</v>
      </c>
      <c r="H544" s="20">
        <v>41682</v>
      </c>
      <c r="I544" s="21">
        <v>2014</v>
      </c>
      <c r="J544" s="21">
        <v>2014</v>
      </c>
      <c r="K544" s="23">
        <v>340</v>
      </c>
      <c r="L544" s="22" t="s">
        <v>164</v>
      </c>
      <c r="M544" s="24">
        <f>K544*VLOOKUP(L544,Kurzy!$A$2:$B$10,2,FALSE)</f>
        <v>340</v>
      </c>
      <c r="N544" s="25" t="s">
        <v>6215</v>
      </c>
      <c r="O544" s="18" t="s">
        <v>2</v>
      </c>
      <c r="P544" s="19"/>
      <c r="Q544" s="19" t="s">
        <v>9613</v>
      </c>
      <c r="R544" s="19"/>
    </row>
    <row r="545" spans="1:18" x14ac:dyDescent="0.2">
      <c r="A545" s="17" t="s">
        <v>10</v>
      </c>
      <c r="B545" s="18" t="s">
        <v>6213</v>
      </c>
      <c r="C545" s="19" t="s">
        <v>4021</v>
      </c>
      <c r="D545" s="19" t="s">
        <v>3078</v>
      </c>
      <c r="E545" s="19"/>
      <c r="F545" s="19" t="s">
        <v>6216</v>
      </c>
      <c r="G545" s="19">
        <v>36001368</v>
      </c>
      <c r="H545" s="20">
        <v>41710</v>
      </c>
      <c r="I545" s="21">
        <v>2014</v>
      </c>
      <c r="J545" s="21">
        <v>2014</v>
      </c>
      <c r="K545" s="23">
        <v>908</v>
      </c>
      <c r="L545" s="22" t="s">
        <v>164</v>
      </c>
      <c r="M545" s="24">
        <f>K545*VLOOKUP(L545,Kurzy!$A$2:$B$10,2,FALSE)</f>
        <v>908</v>
      </c>
      <c r="N545" s="25" t="s">
        <v>6215</v>
      </c>
      <c r="O545" s="18" t="s">
        <v>2</v>
      </c>
      <c r="P545" s="19"/>
      <c r="Q545" s="19" t="s">
        <v>9613</v>
      </c>
      <c r="R545" s="19"/>
    </row>
    <row r="546" spans="1:18" ht="38.25" x14ac:dyDescent="0.2">
      <c r="A546" s="17" t="s">
        <v>10</v>
      </c>
      <c r="B546" s="18" t="s">
        <v>6217</v>
      </c>
      <c r="C546" s="19" t="s">
        <v>4065</v>
      </c>
      <c r="D546" s="19" t="s">
        <v>3078</v>
      </c>
      <c r="E546" s="19"/>
      <c r="F546" s="19" t="s">
        <v>6218</v>
      </c>
      <c r="G546" s="19">
        <v>44998597</v>
      </c>
      <c r="H546" s="20">
        <v>41732</v>
      </c>
      <c r="I546" s="21">
        <v>2014</v>
      </c>
      <c r="J546" s="21">
        <v>2014</v>
      </c>
      <c r="K546" s="23">
        <v>1660</v>
      </c>
      <c r="L546" s="22" t="s">
        <v>164</v>
      </c>
      <c r="M546" s="24">
        <f>K546*VLOOKUP(L546,Kurzy!$A$2:$B$10,2,FALSE)</f>
        <v>1660</v>
      </c>
      <c r="N546" s="25" t="s">
        <v>6219</v>
      </c>
      <c r="O546" s="18" t="s">
        <v>2</v>
      </c>
      <c r="P546" s="19"/>
      <c r="Q546" s="19" t="s">
        <v>9613</v>
      </c>
      <c r="R546" s="19"/>
    </row>
    <row r="547" spans="1:18" ht="25.5" x14ac:dyDescent="0.2">
      <c r="A547" s="17" t="s">
        <v>10</v>
      </c>
      <c r="B547" s="18" t="s">
        <v>6188</v>
      </c>
      <c r="C547" s="19" t="s">
        <v>4085</v>
      </c>
      <c r="D547" s="19" t="s">
        <v>3078</v>
      </c>
      <c r="E547" s="19"/>
      <c r="F547" s="19" t="s">
        <v>6220</v>
      </c>
      <c r="G547" s="19" t="s">
        <v>6221</v>
      </c>
      <c r="H547" s="20">
        <v>41743</v>
      </c>
      <c r="I547" s="21">
        <v>2014</v>
      </c>
      <c r="J547" s="21">
        <v>2014</v>
      </c>
      <c r="K547" s="23">
        <v>6000</v>
      </c>
      <c r="L547" s="22" t="s">
        <v>164</v>
      </c>
      <c r="M547" s="24">
        <f>K547*VLOOKUP(L547,Kurzy!$A$2:$B$10,2,FALSE)</f>
        <v>6000</v>
      </c>
      <c r="N547" s="25" t="s">
        <v>6190</v>
      </c>
      <c r="O547" s="18" t="s">
        <v>2</v>
      </c>
      <c r="P547" s="19"/>
      <c r="Q547" s="19" t="s">
        <v>9613</v>
      </c>
      <c r="R547" s="19"/>
    </row>
    <row r="548" spans="1:18" ht="38.25" hidden="1" x14ac:dyDescent="0.2">
      <c r="A548" s="17" t="s">
        <v>10</v>
      </c>
      <c r="B548" s="18" t="s">
        <v>6222</v>
      </c>
      <c r="C548" s="19" t="s">
        <v>3986</v>
      </c>
      <c r="D548" s="19" t="s">
        <v>3078</v>
      </c>
      <c r="E548" s="19"/>
      <c r="F548" s="19" t="s">
        <v>6220</v>
      </c>
      <c r="G548" s="19" t="s">
        <v>6221</v>
      </c>
      <c r="H548" s="20">
        <v>41747</v>
      </c>
      <c r="I548" s="21">
        <v>2014</v>
      </c>
      <c r="J548" s="21">
        <v>2014</v>
      </c>
      <c r="K548" s="23">
        <v>3500</v>
      </c>
      <c r="L548" s="22" t="s">
        <v>164</v>
      </c>
      <c r="M548" s="24">
        <f>K548*VLOOKUP(L548,Kurzy!$A$2:$B$10,2,FALSE)</f>
        <v>3500</v>
      </c>
      <c r="N548" s="25" t="s">
        <v>6190</v>
      </c>
      <c r="O548" s="18" t="s">
        <v>2</v>
      </c>
      <c r="P548" s="19"/>
      <c r="Q548" s="19" t="s">
        <v>9591</v>
      </c>
      <c r="R548" s="19" t="s">
        <v>9636</v>
      </c>
    </row>
    <row r="549" spans="1:18" ht="38.25" hidden="1" x14ac:dyDescent="0.2">
      <c r="A549" s="17" t="s">
        <v>10</v>
      </c>
      <c r="B549" s="18" t="s">
        <v>6223</v>
      </c>
      <c r="C549" s="19" t="s">
        <v>6224</v>
      </c>
      <c r="D549" s="19" t="s">
        <v>3078</v>
      </c>
      <c r="E549" s="19"/>
      <c r="F549" s="19" t="s">
        <v>6220</v>
      </c>
      <c r="G549" s="19" t="s">
        <v>6221</v>
      </c>
      <c r="H549" s="20">
        <v>41823</v>
      </c>
      <c r="I549" s="21">
        <v>2014</v>
      </c>
      <c r="J549" s="21">
        <v>2014</v>
      </c>
      <c r="K549" s="23">
        <v>7900</v>
      </c>
      <c r="L549" s="22" t="s">
        <v>164</v>
      </c>
      <c r="M549" s="24">
        <f>K549*VLOOKUP(L549,Kurzy!$A$2:$B$10,2,FALSE)</f>
        <v>7900</v>
      </c>
      <c r="N549" s="25" t="s">
        <v>6190</v>
      </c>
      <c r="O549" s="18" t="s">
        <v>2</v>
      </c>
      <c r="P549" s="19"/>
      <c r="Q549" s="19" t="s">
        <v>9591</v>
      </c>
      <c r="R549" s="19" t="s">
        <v>9636</v>
      </c>
    </row>
    <row r="550" spans="1:18" ht="38.25" hidden="1" x14ac:dyDescent="0.2">
      <c r="A550" s="17" t="s">
        <v>10</v>
      </c>
      <c r="B550" s="18" t="s">
        <v>6225</v>
      </c>
      <c r="C550" s="19" t="s">
        <v>6226</v>
      </c>
      <c r="D550" s="19" t="s">
        <v>3078</v>
      </c>
      <c r="E550" s="19"/>
      <c r="F550" s="19" t="s">
        <v>6227</v>
      </c>
      <c r="G550" s="19"/>
      <c r="H550" s="20">
        <v>41761</v>
      </c>
      <c r="I550" s="21">
        <v>2014</v>
      </c>
      <c r="J550" s="21">
        <v>2014</v>
      </c>
      <c r="K550" s="23">
        <v>8900</v>
      </c>
      <c r="L550" s="22" t="s">
        <v>164</v>
      </c>
      <c r="M550" s="24">
        <f>K550*VLOOKUP(L550,Kurzy!$A$2:$B$10,2,FALSE)</f>
        <v>8900</v>
      </c>
      <c r="N550" s="25" t="s">
        <v>6190</v>
      </c>
      <c r="O550" s="18" t="s">
        <v>2</v>
      </c>
      <c r="P550" s="19"/>
      <c r="Q550" s="19" t="s">
        <v>9591</v>
      </c>
      <c r="R550" s="19" t="s">
        <v>9636</v>
      </c>
    </row>
    <row r="551" spans="1:18" ht="38.25" x14ac:dyDescent="0.2">
      <c r="A551" s="17" t="s">
        <v>10</v>
      </c>
      <c r="B551" s="18" t="s">
        <v>6228</v>
      </c>
      <c r="C551" s="19" t="s">
        <v>6229</v>
      </c>
      <c r="D551" s="19" t="s">
        <v>3078</v>
      </c>
      <c r="E551" s="19"/>
      <c r="F551" s="19" t="s">
        <v>6195</v>
      </c>
      <c r="G551" s="19" t="s">
        <v>6196</v>
      </c>
      <c r="H551" s="20">
        <v>41745</v>
      </c>
      <c r="I551" s="21">
        <v>2014</v>
      </c>
      <c r="J551" s="21">
        <v>2014</v>
      </c>
      <c r="K551" s="23">
        <v>2500</v>
      </c>
      <c r="L551" s="22" t="s">
        <v>164</v>
      </c>
      <c r="M551" s="24">
        <f>K551*VLOOKUP(L551,Kurzy!$A$2:$B$10,2,FALSE)</f>
        <v>2500</v>
      </c>
      <c r="N551" s="25" t="s">
        <v>6197</v>
      </c>
      <c r="O551" s="18" t="s">
        <v>2</v>
      </c>
      <c r="P551" s="19"/>
      <c r="Q551" s="19" t="s">
        <v>9613</v>
      </c>
      <c r="R551" s="19"/>
    </row>
    <row r="552" spans="1:18" ht="38.25" hidden="1" x14ac:dyDescent="0.2">
      <c r="A552" s="17" t="s">
        <v>10</v>
      </c>
      <c r="B552" s="18" t="s">
        <v>6230</v>
      </c>
      <c r="C552" s="19" t="s">
        <v>6231</v>
      </c>
      <c r="D552" s="19" t="s">
        <v>3078</v>
      </c>
      <c r="E552" s="19"/>
      <c r="F552" s="19" t="s">
        <v>6232</v>
      </c>
      <c r="G552" s="19">
        <v>5333407</v>
      </c>
      <c r="H552" s="20">
        <v>41796</v>
      </c>
      <c r="I552" s="21">
        <v>2014</v>
      </c>
      <c r="J552" s="21">
        <v>2014</v>
      </c>
      <c r="K552" s="23">
        <v>2500</v>
      </c>
      <c r="L552" s="22" t="s">
        <v>164</v>
      </c>
      <c r="M552" s="24">
        <f>K552*VLOOKUP(L552,Kurzy!$A$2:$B$10,2,FALSE)</f>
        <v>2500</v>
      </c>
      <c r="N552" s="25" t="s">
        <v>6190</v>
      </c>
      <c r="O552" s="18" t="s">
        <v>2</v>
      </c>
      <c r="P552" s="19"/>
      <c r="Q552" s="19" t="s">
        <v>9591</v>
      </c>
      <c r="R552" s="19" t="s">
        <v>9636</v>
      </c>
    </row>
    <row r="553" spans="1:18" ht="38.25" hidden="1" x14ac:dyDescent="0.2">
      <c r="A553" s="17" t="s">
        <v>10</v>
      </c>
      <c r="B553" s="18" t="s">
        <v>6233</v>
      </c>
      <c r="C553" s="19" t="s">
        <v>6234</v>
      </c>
      <c r="D553" s="19" t="s">
        <v>3078</v>
      </c>
      <c r="E553" s="19"/>
      <c r="F553" s="19" t="s">
        <v>6235</v>
      </c>
      <c r="G553" s="19">
        <v>36366404</v>
      </c>
      <c r="H553" s="20">
        <v>41773</v>
      </c>
      <c r="I553" s="21">
        <v>2014</v>
      </c>
      <c r="J553" s="21">
        <v>2014</v>
      </c>
      <c r="K553" s="23">
        <v>1200</v>
      </c>
      <c r="L553" s="22" t="s">
        <v>164</v>
      </c>
      <c r="M553" s="24">
        <f>K553*VLOOKUP(L553,Kurzy!$A$2:$B$10,2,FALSE)</f>
        <v>1200</v>
      </c>
      <c r="N553" s="25" t="s">
        <v>6236</v>
      </c>
      <c r="O553" s="18" t="s">
        <v>2</v>
      </c>
      <c r="P553" s="19"/>
      <c r="Q553" s="19" t="s">
        <v>9591</v>
      </c>
      <c r="R553" s="19" t="s">
        <v>9635</v>
      </c>
    </row>
    <row r="554" spans="1:18" ht="25.5" x14ac:dyDescent="0.2">
      <c r="A554" s="17" t="s">
        <v>10</v>
      </c>
      <c r="B554" s="18" t="s">
        <v>6237</v>
      </c>
      <c r="C554" s="19" t="s">
        <v>6238</v>
      </c>
      <c r="D554" s="19" t="s">
        <v>3078</v>
      </c>
      <c r="E554" s="19"/>
      <c r="F554" s="19" t="s">
        <v>6239</v>
      </c>
      <c r="G554" s="19">
        <v>17318378</v>
      </c>
      <c r="H554" s="20">
        <v>41778</v>
      </c>
      <c r="I554" s="21">
        <v>2014</v>
      </c>
      <c r="J554" s="21">
        <v>2014</v>
      </c>
      <c r="K554" s="23">
        <v>1370</v>
      </c>
      <c r="L554" s="22" t="s">
        <v>164</v>
      </c>
      <c r="M554" s="24">
        <f>K554*VLOOKUP(L554,Kurzy!$A$2:$B$10,2,FALSE)</f>
        <v>1370</v>
      </c>
      <c r="N554" s="25" t="s">
        <v>6240</v>
      </c>
      <c r="O554" s="18" t="s">
        <v>2</v>
      </c>
      <c r="P554" s="19"/>
      <c r="Q554" s="19" t="s">
        <v>9613</v>
      </c>
      <c r="R554" s="19"/>
    </row>
    <row r="555" spans="1:18" ht="25.5" x14ac:dyDescent="0.2">
      <c r="A555" s="17" t="s">
        <v>10</v>
      </c>
      <c r="B555" s="18" t="s">
        <v>6241</v>
      </c>
      <c r="C555" s="19" t="s">
        <v>6242</v>
      </c>
      <c r="D555" s="19" t="s">
        <v>3078</v>
      </c>
      <c r="E555" s="19"/>
      <c r="F555" s="19" t="s">
        <v>6243</v>
      </c>
      <c r="G555" s="19">
        <v>36371408</v>
      </c>
      <c r="H555" s="20">
        <v>41699</v>
      </c>
      <c r="I555" s="21">
        <v>2014</v>
      </c>
      <c r="J555" s="21">
        <v>2014</v>
      </c>
      <c r="K555" s="23">
        <v>1130</v>
      </c>
      <c r="L555" s="22" t="s">
        <v>164</v>
      </c>
      <c r="M555" s="24">
        <f>K555*VLOOKUP(L555,Kurzy!$A$2:$B$10,2,FALSE)</f>
        <v>1130</v>
      </c>
      <c r="N555" s="25" t="s">
        <v>6244</v>
      </c>
      <c r="O555" s="18" t="s">
        <v>2</v>
      </c>
      <c r="P555" s="19"/>
      <c r="Q555" s="19" t="s">
        <v>9613</v>
      </c>
      <c r="R555" s="19"/>
    </row>
    <row r="556" spans="1:18" ht="25.5" x14ac:dyDescent="0.2">
      <c r="A556" s="17" t="s">
        <v>10</v>
      </c>
      <c r="B556" s="18" t="s">
        <v>6213</v>
      </c>
      <c r="C556" s="19" t="s">
        <v>6245</v>
      </c>
      <c r="D556" s="19" t="s">
        <v>3078</v>
      </c>
      <c r="E556" s="19"/>
      <c r="F556" s="19" t="s">
        <v>6246</v>
      </c>
      <c r="G556" s="19">
        <v>35728256</v>
      </c>
      <c r="H556" s="20">
        <v>41731</v>
      </c>
      <c r="I556" s="21">
        <v>2014</v>
      </c>
      <c r="J556" s="21">
        <v>2014</v>
      </c>
      <c r="K556" s="23">
        <v>858</v>
      </c>
      <c r="L556" s="22" t="s">
        <v>164</v>
      </c>
      <c r="M556" s="24">
        <f>K556*VLOOKUP(L556,Kurzy!$A$2:$B$10,2,FALSE)</f>
        <v>858</v>
      </c>
      <c r="N556" s="25" t="s">
        <v>6215</v>
      </c>
      <c r="O556" s="18" t="s">
        <v>2</v>
      </c>
      <c r="P556" s="19"/>
      <c r="Q556" s="19" t="s">
        <v>9613</v>
      </c>
      <c r="R556" s="19"/>
    </row>
    <row r="557" spans="1:18" ht="25.5" x14ac:dyDescent="0.2">
      <c r="A557" s="17" t="s">
        <v>10</v>
      </c>
      <c r="B557" s="18" t="s">
        <v>6213</v>
      </c>
      <c r="C557" s="19" t="s">
        <v>6245</v>
      </c>
      <c r="D557" s="19" t="s">
        <v>3078</v>
      </c>
      <c r="E557" s="19"/>
      <c r="F557" s="19" t="s">
        <v>6214</v>
      </c>
      <c r="G557" s="19">
        <v>36657000</v>
      </c>
      <c r="H557" s="20">
        <v>41759</v>
      </c>
      <c r="I557" s="21">
        <v>2014</v>
      </c>
      <c r="J557" s="21">
        <v>2014</v>
      </c>
      <c r="K557" s="23">
        <v>1885</v>
      </c>
      <c r="L557" s="22" t="s">
        <v>164</v>
      </c>
      <c r="M557" s="24">
        <f>K557*VLOOKUP(L557,Kurzy!$A$2:$B$10,2,FALSE)</f>
        <v>1885</v>
      </c>
      <c r="N557" s="25" t="s">
        <v>6215</v>
      </c>
      <c r="O557" s="18" t="s">
        <v>2</v>
      </c>
      <c r="P557" s="19"/>
      <c r="Q557" s="19" t="s">
        <v>9613</v>
      </c>
      <c r="R557" s="19"/>
    </row>
    <row r="558" spans="1:18" ht="25.5" x14ac:dyDescent="0.2">
      <c r="A558" s="17" t="s">
        <v>10</v>
      </c>
      <c r="B558" s="18" t="s">
        <v>6247</v>
      </c>
      <c r="C558" s="19" t="s">
        <v>6248</v>
      </c>
      <c r="D558" s="19" t="s">
        <v>3078</v>
      </c>
      <c r="E558" s="19"/>
      <c r="F558" s="19" t="s">
        <v>6249</v>
      </c>
      <c r="G558" s="19">
        <v>35910739</v>
      </c>
      <c r="H558" s="20">
        <v>41782</v>
      </c>
      <c r="I558" s="21">
        <v>2014</v>
      </c>
      <c r="J558" s="21">
        <v>2014</v>
      </c>
      <c r="K558" s="23">
        <v>2900</v>
      </c>
      <c r="L558" s="22" t="s">
        <v>164</v>
      </c>
      <c r="M558" s="24">
        <f>K558*VLOOKUP(L558,Kurzy!$A$2:$B$10,2,FALSE)</f>
        <v>2900</v>
      </c>
      <c r="N558" s="25" t="s">
        <v>6250</v>
      </c>
      <c r="O558" s="18" t="s">
        <v>2</v>
      </c>
      <c r="P558" s="19"/>
      <c r="Q558" s="19" t="s">
        <v>9613</v>
      </c>
      <c r="R558" s="19"/>
    </row>
    <row r="559" spans="1:18" ht="25.5" x14ac:dyDescent="0.2">
      <c r="A559" s="17" t="s">
        <v>10</v>
      </c>
      <c r="B559" s="18" t="s">
        <v>6251</v>
      </c>
      <c r="C559" s="19" t="s">
        <v>6252</v>
      </c>
      <c r="D559" s="19" t="s">
        <v>3078</v>
      </c>
      <c r="E559" s="19"/>
      <c r="F559" s="19" t="s">
        <v>6193</v>
      </c>
      <c r="G559" s="19">
        <v>27438678</v>
      </c>
      <c r="H559" s="20">
        <v>41870</v>
      </c>
      <c r="I559" s="21">
        <v>2014</v>
      </c>
      <c r="J559" s="21">
        <v>2014</v>
      </c>
      <c r="K559" s="23">
        <v>8500</v>
      </c>
      <c r="L559" s="22" t="s">
        <v>164</v>
      </c>
      <c r="M559" s="24">
        <f>K559*VLOOKUP(L559,Kurzy!$A$2:$B$10,2,FALSE)</f>
        <v>8500</v>
      </c>
      <c r="N559" s="25" t="s">
        <v>6190</v>
      </c>
      <c r="O559" s="18" t="s">
        <v>2</v>
      </c>
      <c r="P559" s="19"/>
      <c r="Q559" s="19" t="s">
        <v>9613</v>
      </c>
      <c r="R559" s="19"/>
    </row>
    <row r="560" spans="1:18" ht="25.5" x14ac:dyDescent="0.2">
      <c r="A560" s="17" t="s">
        <v>10</v>
      </c>
      <c r="B560" s="18" t="s">
        <v>6253</v>
      </c>
      <c r="C560" s="19" t="s">
        <v>6254</v>
      </c>
      <c r="D560" s="19" t="s">
        <v>3078</v>
      </c>
      <c r="E560" s="19"/>
      <c r="F560" s="19" t="s">
        <v>6255</v>
      </c>
      <c r="G560" s="19">
        <v>36187089</v>
      </c>
      <c r="H560" s="20">
        <v>41761</v>
      </c>
      <c r="I560" s="21">
        <v>2014</v>
      </c>
      <c r="J560" s="21">
        <v>2014</v>
      </c>
      <c r="K560" s="23">
        <v>5160</v>
      </c>
      <c r="L560" s="22" t="s">
        <v>164</v>
      </c>
      <c r="M560" s="24">
        <f>K560*VLOOKUP(L560,Kurzy!$A$2:$B$10,2,FALSE)</f>
        <v>5160</v>
      </c>
      <c r="N560" s="25" t="s">
        <v>6256</v>
      </c>
      <c r="O560" s="18" t="s">
        <v>2</v>
      </c>
      <c r="P560" s="19"/>
      <c r="Q560" s="19" t="s">
        <v>9613</v>
      </c>
      <c r="R560" s="19"/>
    </row>
    <row r="561" spans="1:18" ht="38.25" x14ac:dyDescent="0.2">
      <c r="A561" s="17" t="s">
        <v>10</v>
      </c>
      <c r="B561" s="18" t="s">
        <v>6257</v>
      </c>
      <c r="C561" s="19" t="s">
        <v>6258</v>
      </c>
      <c r="D561" s="19" t="s">
        <v>3078</v>
      </c>
      <c r="E561" s="19"/>
      <c r="F561" s="19" t="s">
        <v>6259</v>
      </c>
      <c r="G561" s="19" t="s">
        <v>6260</v>
      </c>
      <c r="H561" s="20">
        <v>41828</v>
      </c>
      <c r="I561" s="21">
        <v>2014</v>
      </c>
      <c r="J561" s="21">
        <v>2014</v>
      </c>
      <c r="K561" s="23">
        <v>7260</v>
      </c>
      <c r="L561" s="22" t="s">
        <v>164</v>
      </c>
      <c r="M561" s="24">
        <f>K561*VLOOKUP(L561,Kurzy!$A$2:$B$10,2,FALSE)</f>
        <v>7260</v>
      </c>
      <c r="N561" s="25" t="s">
        <v>6250</v>
      </c>
      <c r="O561" s="18" t="s">
        <v>2</v>
      </c>
      <c r="P561" s="19"/>
      <c r="Q561" s="19" t="s">
        <v>9613</v>
      </c>
      <c r="R561" s="19"/>
    </row>
    <row r="562" spans="1:18" ht="25.5" x14ac:dyDescent="0.2">
      <c r="A562" s="17" t="s">
        <v>10</v>
      </c>
      <c r="B562" s="18" t="s">
        <v>6213</v>
      </c>
      <c r="C562" s="19" t="s">
        <v>6261</v>
      </c>
      <c r="D562" s="19" t="s">
        <v>3078</v>
      </c>
      <c r="E562" s="19"/>
      <c r="F562" s="19" t="s">
        <v>6262</v>
      </c>
      <c r="G562" s="19">
        <v>36001368</v>
      </c>
      <c r="H562" s="20">
        <v>41792</v>
      </c>
      <c r="I562" s="21">
        <v>2014</v>
      </c>
      <c r="J562" s="21">
        <v>2014</v>
      </c>
      <c r="K562" s="23">
        <v>1012</v>
      </c>
      <c r="L562" s="22" t="s">
        <v>164</v>
      </c>
      <c r="M562" s="24">
        <f>K562*VLOOKUP(L562,Kurzy!$A$2:$B$10,2,FALSE)</f>
        <v>1012</v>
      </c>
      <c r="N562" s="25" t="s">
        <v>6215</v>
      </c>
      <c r="O562" s="18" t="s">
        <v>2</v>
      </c>
      <c r="P562" s="19"/>
      <c r="Q562" s="19" t="s">
        <v>9613</v>
      </c>
      <c r="R562" s="19"/>
    </row>
    <row r="563" spans="1:18" ht="38.25" x14ac:dyDescent="0.2">
      <c r="A563" s="17" t="s">
        <v>10</v>
      </c>
      <c r="B563" s="18" t="s">
        <v>6263</v>
      </c>
      <c r="C563" s="19" t="s">
        <v>6264</v>
      </c>
      <c r="D563" s="19" t="s">
        <v>3078</v>
      </c>
      <c r="E563" s="19"/>
      <c r="F563" s="19" t="s">
        <v>6265</v>
      </c>
      <c r="G563" s="19">
        <v>68407700</v>
      </c>
      <c r="H563" s="20">
        <v>41835</v>
      </c>
      <c r="I563" s="21">
        <v>2014</v>
      </c>
      <c r="J563" s="21">
        <v>2014</v>
      </c>
      <c r="K563" s="23">
        <v>960</v>
      </c>
      <c r="L563" s="22" t="s">
        <v>164</v>
      </c>
      <c r="M563" s="24">
        <f>K563*VLOOKUP(L563,Kurzy!$A$2:$B$10,2,FALSE)</f>
        <v>960</v>
      </c>
      <c r="N563" s="25" t="s">
        <v>6266</v>
      </c>
      <c r="O563" s="18" t="s">
        <v>2</v>
      </c>
      <c r="P563" s="19"/>
      <c r="Q563" s="19" t="s">
        <v>9613</v>
      </c>
      <c r="R563" s="19"/>
    </row>
    <row r="564" spans="1:18" ht="38.25" x14ac:dyDescent="0.2">
      <c r="A564" s="17" t="s">
        <v>10</v>
      </c>
      <c r="B564" s="18" t="s">
        <v>6267</v>
      </c>
      <c r="C564" s="19" t="s">
        <v>6268</v>
      </c>
      <c r="D564" s="19" t="s">
        <v>3078</v>
      </c>
      <c r="E564" s="19"/>
      <c r="F564" s="19" t="s">
        <v>6195</v>
      </c>
      <c r="G564" s="19" t="s">
        <v>6196</v>
      </c>
      <c r="H564" s="20">
        <v>41856</v>
      </c>
      <c r="I564" s="21">
        <v>2014</v>
      </c>
      <c r="J564" s="21">
        <v>2014</v>
      </c>
      <c r="K564" s="23">
        <v>4070</v>
      </c>
      <c r="L564" s="22" t="s">
        <v>164</v>
      </c>
      <c r="M564" s="24">
        <f>K564*VLOOKUP(L564,Kurzy!$A$2:$B$10,2,FALSE)</f>
        <v>4070</v>
      </c>
      <c r="N564" s="25" t="s">
        <v>6197</v>
      </c>
      <c r="O564" s="18" t="s">
        <v>2</v>
      </c>
      <c r="P564" s="19"/>
      <c r="Q564" s="19" t="s">
        <v>9613</v>
      </c>
      <c r="R564" s="19"/>
    </row>
    <row r="565" spans="1:18" ht="38.25" hidden="1" x14ac:dyDescent="0.2">
      <c r="A565" s="17" t="s">
        <v>10</v>
      </c>
      <c r="B565" s="18" t="s">
        <v>6269</v>
      </c>
      <c r="C565" s="19" t="s">
        <v>6270</v>
      </c>
      <c r="D565" s="19" t="s">
        <v>3078</v>
      </c>
      <c r="E565" s="19"/>
      <c r="F565" s="19" t="s">
        <v>6271</v>
      </c>
      <c r="G565" s="19">
        <v>26837374</v>
      </c>
      <c r="H565" s="20">
        <v>41646</v>
      </c>
      <c r="I565" s="21">
        <v>2014</v>
      </c>
      <c r="J565" s="21">
        <v>2014</v>
      </c>
      <c r="K565" s="23">
        <v>5580</v>
      </c>
      <c r="L565" s="22" t="s">
        <v>164</v>
      </c>
      <c r="M565" s="24">
        <f>K565*VLOOKUP(L565,Kurzy!$A$2:$B$10,2,FALSE)</f>
        <v>5580</v>
      </c>
      <c r="N565" s="25" t="s">
        <v>6272</v>
      </c>
      <c r="O565" s="18" t="s">
        <v>2</v>
      </c>
      <c r="P565" s="19"/>
      <c r="Q565" s="19" t="s">
        <v>9591</v>
      </c>
      <c r="R565" s="19" t="s">
        <v>9636</v>
      </c>
    </row>
    <row r="566" spans="1:18" ht="38.25" hidden="1" x14ac:dyDescent="0.2">
      <c r="A566" s="17" t="s">
        <v>10</v>
      </c>
      <c r="B566" s="18" t="s">
        <v>6273</v>
      </c>
      <c r="C566" s="19" t="s">
        <v>6274</v>
      </c>
      <c r="D566" s="19" t="s">
        <v>3078</v>
      </c>
      <c r="E566" s="19"/>
      <c r="F566" s="19" t="s">
        <v>6275</v>
      </c>
      <c r="G566" s="19">
        <v>36341088</v>
      </c>
      <c r="H566" s="20">
        <v>41898</v>
      </c>
      <c r="I566" s="21">
        <v>2014</v>
      </c>
      <c r="J566" s="21">
        <v>2014</v>
      </c>
      <c r="K566" s="23">
        <v>900</v>
      </c>
      <c r="L566" s="22" t="s">
        <v>164</v>
      </c>
      <c r="M566" s="24">
        <f>K566*VLOOKUP(L566,Kurzy!$A$2:$B$10,2,FALSE)</f>
        <v>900</v>
      </c>
      <c r="N566" s="25" t="s">
        <v>6206</v>
      </c>
      <c r="O566" s="18" t="s">
        <v>2</v>
      </c>
      <c r="P566" s="19"/>
      <c r="Q566" s="19" t="s">
        <v>9591</v>
      </c>
      <c r="R566" s="19" t="s">
        <v>9635</v>
      </c>
    </row>
    <row r="567" spans="1:18" ht="38.25" x14ac:dyDescent="0.2">
      <c r="A567" s="17" t="s">
        <v>10</v>
      </c>
      <c r="B567" s="18" t="s">
        <v>6276</v>
      </c>
      <c r="C567" s="19" t="s">
        <v>6277</v>
      </c>
      <c r="D567" s="19" t="s">
        <v>3078</v>
      </c>
      <c r="E567" s="19"/>
      <c r="F567" s="19" t="s">
        <v>6235</v>
      </c>
      <c r="G567" s="19">
        <v>36366404</v>
      </c>
      <c r="H567" s="20">
        <v>41863</v>
      </c>
      <c r="I567" s="21">
        <v>2014</v>
      </c>
      <c r="J567" s="21">
        <v>2014</v>
      </c>
      <c r="K567" s="23">
        <v>1000</v>
      </c>
      <c r="L567" s="22" t="s">
        <v>164</v>
      </c>
      <c r="M567" s="24">
        <f>K567*VLOOKUP(L567,Kurzy!$A$2:$B$10,2,FALSE)</f>
        <v>1000</v>
      </c>
      <c r="N567" s="25" t="s">
        <v>6236</v>
      </c>
      <c r="O567" s="18" t="s">
        <v>2</v>
      </c>
      <c r="P567" s="19"/>
      <c r="Q567" s="19" t="s">
        <v>9613</v>
      </c>
      <c r="R567" s="19"/>
    </row>
    <row r="568" spans="1:18" ht="25.5" x14ac:dyDescent="0.2">
      <c r="A568" s="17" t="s">
        <v>10</v>
      </c>
      <c r="B568" s="18" t="s">
        <v>6278</v>
      </c>
      <c r="C568" s="19" t="s">
        <v>6279</v>
      </c>
      <c r="D568" s="19" t="s">
        <v>3078</v>
      </c>
      <c r="E568" s="19"/>
      <c r="F568" s="19" t="s">
        <v>6280</v>
      </c>
      <c r="G568" s="19"/>
      <c r="H568" s="20">
        <v>41855</v>
      </c>
      <c r="I568" s="21">
        <v>2014</v>
      </c>
      <c r="J568" s="21">
        <v>2014</v>
      </c>
      <c r="K568" s="23">
        <v>15435</v>
      </c>
      <c r="L568" s="22" t="s">
        <v>164</v>
      </c>
      <c r="M568" s="24">
        <f>K568*VLOOKUP(L568,Kurzy!$A$2:$B$10,2,FALSE)</f>
        <v>15435</v>
      </c>
      <c r="N568" s="25" t="s">
        <v>6281</v>
      </c>
      <c r="O568" s="18" t="s">
        <v>2</v>
      </c>
      <c r="P568" s="19"/>
      <c r="Q568" s="19" t="s">
        <v>9613</v>
      </c>
      <c r="R568" s="19"/>
    </row>
    <row r="569" spans="1:18" ht="25.5" x14ac:dyDescent="0.2">
      <c r="A569" s="17" t="s">
        <v>10</v>
      </c>
      <c r="B569" s="18" t="s">
        <v>6282</v>
      </c>
      <c r="C569" s="19" t="s">
        <v>6283</v>
      </c>
      <c r="D569" s="19" t="s">
        <v>3078</v>
      </c>
      <c r="E569" s="19"/>
      <c r="F569" s="19" t="s">
        <v>6284</v>
      </c>
      <c r="G569" s="19">
        <v>4250</v>
      </c>
      <c r="H569" s="20">
        <v>41920</v>
      </c>
      <c r="I569" s="21">
        <v>2014</v>
      </c>
      <c r="J569" s="21">
        <v>2014</v>
      </c>
      <c r="K569" s="23">
        <v>8500</v>
      </c>
      <c r="L569" s="22" t="s">
        <v>164</v>
      </c>
      <c r="M569" s="24">
        <f>K569*VLOOKUP(L569,Kurzy!$A$2:$B$10,2,FALSE)</f>
        <v>8500</v>
      </c>
      <c r="N569" s="25" t="s">
        <v>6190</v>
      </c>
      <c r="O569" s="18" t="s">
        <v>2</v>
      </c>
      <c r="P569" s="19"/>
      <c r="Q569" s="19" t="s">
        <v>9613</v>
      </c>
      <c r="R569" s="19"/>
    </row>
    <row r="570" spans="1:18" ht="25.5" x14ac:dyDescent="0.2">
      <c r="A570" s="17" t="s">
        <v>10</v>
      </c>
      <c r="B570" s="18" t="s">
        <v>6213</v>
      </c>
      <c r="C570" s="19" t="s">
        <v>6285</v>
      </c>
      <c r="D570" s="19" t="s">
        <v>3078</v>
      </c>
      <c r="E570" s="19"/>
      <c r="F570" s="19" t="s">
        <v>6286</v>
      </c>
      <c r="G570" s="19">
        <v>31323642</v>
      </c>
      <c r="H570" s="20">
        <v>41838</v>
      </c>
      <c r="I570" s="21">
        <v>2014</v>
      </c>
      <c r="J570" s="21">
        <v>2014</v>
      </c>
      <c r="K570" s="23">
        <v>3398</v>
      </c>
      <c r="L570" s="22" t="s">
        <v>164</v>
      </c>
      <c r="M570" s="24">
        <f>K570*VLOOKUP(L570,Kurzy!$A$2:$B$10,2,FALSE)</f>
        <v>3398</v>
      </c>
      <c r="N570" s="25" t="s">
        <v>6215</v>
      </c>
      <c r="O570" s="18" t="s">
        <v>2</v>
      </c>
      <c r="P570" s="19"/>
      <c r="Q570" s="19" t="s">
        <v>9613</v>
      </c>
      <c r="R570" s="19"/>
    </row>
    <row r="571" spans="1:18" ht="38.25" x14ac:dyDescent="0.2">
      <c r="A571" s="17" t="s">
        <v>10</v>
      </c>
      <c r="B571" s="18" t="s">
        <v>6213</v>
      </c>
      <c r="C571" s="19" t="s">
        <v>6287</v>
      </c>
      <c r="D571" s="19" t="s">
        <v>3078</v>
      </c>
      <c r="E571" s="19"/>
      <c r="F571" s="19" t="s">
        <v>6288</v>
      </c>
      <c r="G571" s="19">
        <v>31363695</v>
      </c>
      <c r="H571" s="20">
        <v>41911</v>
      </c>
      <c r="I571" s="21">
        <v>2014</v>
      </c>
      <c r="J571" s="21">
        <v>2014</v>
      </c>
      <c r="K571" s="23">
        <v>1873.5</v>
      </c>
      <c r="L571" s="22" t="s">
        <v>164</v>
      </c>
      <c r="M571" s="24">
        <f>K571*VLOOKUP(L571,Kurzy!$A$2:$B$10,2,FALSE)</f>
        <v>1873.5</v>
      </c>
      <c r="N571" s="25" t="s">
        <v>6215</v>
      </c>
      <c r="O571" s="18" t="s">
        <v>2</v>
      </c>
      <c r="P571" s="19"/>
      <c r="Q571" s="19" t="s">
        <v>9613</v>
      </c>
      <c r="R571" s="19"/>
    </row>
    <row r="572" spans="1:18" ht="38.25" x14ac:dyDescent="0.2">
      <c r="A572" s="17" t="s">
        <v>10</v>
      </c>
      <c r="B572" s="18" t="s">
        <v>6289</v>
      </c>
      <c r="C572" s="19" t="s">
        <v>6290</v>
      </c>
      <c r="D572" s="19" t="s">
        <v>3078</v>
      </c>
      <c r="E572" s="19"/>
      <c r="F572" s="19" t="s">
        <v>6235</v>
      </c>
      <c r="G572" s="19">
        <v>36366404</v>
      </c>
      <c r="H572" s="20">
        <v>41920</v>
      </c>
      <c r="I572" s="21">
        <v>2014</v>
      </c>
      <c r="J572" s="21">
        <v>2014</v>
      </c>
      <c r="K572" s="23">
        <v>1000</v>
      </c>
      <c r="L572" s="22" t="s">
        <v>164</v>
      </c>
      <c r="M572" s="24">
        <f>K572*VLOOKUP(L572,Kurzy!$A$2:$B$10,2,FALSE)</f>
        <v>1000</v>
      </c>
      <c r="N572" s="25" t="s">
        <v>6236</v>
      </c>
      <c r="O572" s="18" t="s">
        <v>2</v>
      </c>
      <c r="P572" s="19"/>
      <c r="Q572" s="19" t="s">
        <v>9613</v>
      </c>
      <c r="R572" s="19"/>
    </row>
    <row r="573" spans="1:18" ht="38.25" hidden="1" x14ac:dyDescent="0.2">
      <c r="A573" s="17" t="s">
        <v>10</v>
      </c>
      <c r="B573" s="18" t="s">
        <v>6291</v>
      </c>
      <c r="C573" s="19" t="s">
        <v>6290</v>
      </c>
      <c r="D573" s="19" t="s">
        <v>3078</v>
      </c>
      <c r="E573" s="19"/>
      <c r="F573" s="19" t="s">
        <v>6235</v>
      </c>
      <c r="G573" s="19">
        <v>36366404</v>
      </c>
      <c r="H573" s="20">
        <v>41920</v>
      </c>
      <c r="I573" s="21">
        <v>2014</v>
      </c>
      <c r="J573" s="21">
        <v>2014</v>
      </c>
      <c r="K573" s="23">
        <v>500</v>
      </c>
      <c r="L573" s="22" t="s">
        <v>164</v>
      </c>
      <c r="M573" s="24">
        <f>K573*VLOOKUP(L573,Kurzy!$A$2:$B$10,2,FALSE)</f>
        <v>500</v>
      </c>
      <c r="N573" s="25" t="s">
        <v>6236</v>
      </c>
      <c r="O573" s="18" t="s">
        <v>2</v>
      </c>
      <c r="P573" s="19"/>
      <c r="Q573" s="19" t="s">
        <v>9591</v>
      </c>
      <c r="R573" s="19" t="s">
        <v>9635</v>
      </c>
    </row>
    <row r="574" spans="1:18" ht="25.5" x14ac:dyDescent="0.2">
      <c r="A574" s="17" t="s">
        <v>10</v>
      </c>
      <c r="B574" s="18" t="s">
        <v>6292</v>
      </c>
      <c r="C574" s="19" t="s">
        <v>6293</v>
      </c>
      <c r="D574" s="19" t="s">
        <v>3078</v>
      </c>
      <c r="E574" s="19"/>
      <c r="F574" s="19" t="s">
        <v>6189</v>
      </c>
      <c r="G574" s="19"/>
      <c r="H574" s="20">
        <v>41950</v>
      </c>
      <c r="I574" s="21">
        <v>2014</v>
      </c>
      <c r="J574" s="21">
        <v>2014</v>
      </c>
      <c r="K574" s="23">
        <v>8500</v>
      </c>
      <c r="L574" s="22" t="s">
        <v>164</v>
      </c>
      <c r="M574" s="24">
        <f>K574*VLOOKUP(L574,Kurzy!$A$2:$B$10,2,FALSE)</f>
        <v>8500</v>
      </c>
      <c r="N574" s="25" t="s">
        <v>6190</v>
      </c>
      <c r="O574" s="18" t="s">
        <v>2</v>
      </c>
      <c r="P574" s="19"/>
      <c r="Q574" s="19" t="s">
        <v>9613</v>
      </c>
      <c r="R574" s="19"/>
    </row>
    <row r="575" spans="1:18" ht="25.5" x14ac:dyDescent="0.2">
      <c r="A575" s="17" t="s">
        <v>10</v>
      </c>
      <c r="B575" s="18" t="s">
        <v>6294</v>
      </c>
      <c r="C575" s="19" t="s">
        <v>6295</v>
      </c>
      <c r="D575" s="19" t="s">
        <v>3078</v>
      </c>
      <c r="E575" s="19"/>
      <c r="F575" s="19" t="s">
        <v>6296</v>
      </c>
      <c r="G575" s="19"/>
      <c r="H575" s="20">
        <v>41974</v>
      </c>
      <c r="I575" s="21">
        <v>2014</v>
      </c>
      <c r="J575" s="21">
        <v>2014</v>
      </c>
      <c r="K575" s="23">
        <v>7900</v>
      </c>
      <c r="L575" s="22" t="s">
        <v>164</v>
      </c>
      <c r="M575" s="24">
        <f>K575*VLOOKUP(L575,Kurzy!$A$2:$B$10,2,FALSE)</f>
        <v>7900</v>
      </c>
      <c r="N575" s="25" t="s">
        <v>6190</v>
      </c>
      <c r="O575" s="18" t="s">
        <v>2</v>
      </c>
      <c r="P575" s="19"/>
      <c r="Q575" s="19" t="s">
        <v>9613</v>
      </c>
      <c r="R575" s="19"/>
    </row>
    <row r="576" spans="1:18" ht="25.5" x14ac:dyDescent="0.2">
      <c r="A576" s="17" t="s">
        <v>10</v>
      </c>
      <c r="B576" s="18" t="s">
        <v>6297</v>
      </c>
      <c r="C576" s="19" t="s">
        <v>6298</v>
      </c>
      <c r="D576" s="19" t="s">
        <v>3078</v>
      </c>
      <c r="E576" s="19"/>
      <c r="F576" s="19" t="s">
        <v>6299</v>
      </c>
      <c r="G576" s="19">
        <v>31602029</v>
      </c>
      <c r="H576" s="20">
        <v>41897</v>
      </c>
      <c r="I576" s="21">
        <v>2014</v>
      </c>
      <c r="J576" s="21">
        <v>2014</v>
      </c>
      <c r="K576" s="23">
        <v>3500</v>
      </c>
      <c r="L576" s="22" t="s">
        <v>164</v>
      </c>
      <c r="M576" s="24">
        <f>K576*VLOOKUP(L576,Kurzy!$A$2:$B$10,2,FALSE)</f>
        <v>3500</v>
      </c>
      <c r="N576" s="25" t="s">
        <v>6300</v>
      </c>
      <c r="O576" s="18" t="s">
        <v>2</v>
      </c>
      <c r="P576" s="19"/>
      <c r="Q576" s="19" t="s">
        <v>9613</v>
      </c>
      <c r="R576" s="19"/>
    </row>
    <row r="577" spans="1:18" ht="25.5" x14ac:dyDescent="0.2">
      <c r="A577" s="17" t="s">
        <v>10</v>
      </c>
      <c r="B577" s="18" t="s">
        <v>6301</v>
      </c>
      <c r="C577" s="19" t="s">
        <v>6302</v>
      </c>
      <c r="D577" s="19" t="s">
        <v>3078</v>
      </c>
      <c r="E577" s="19"/>
      <c r="F577" s="19" t="s">
        <v>6280</v>
      </c>
      <c r="G577" s="19">
        <v>36386553</v>
      </c>
      <c r="H577" s="20">
        <v>41894</v>
      </c>
      <c r="I577" s="21">
        <v>2014</v>
      </c>
      <c r="J577" s="21">
        <v>2014</v>
      </c>
      <c r="K577" s="23">
        <v>5160</v>
      </c>
      <c r="L577" s="22" t="s">
        <v>164</v>
      </c>
      <c r="M577" s="24">
        <f>K577*VLOOKUP(L577,Kurzy!$A$2:$B$10,2,FALSE)</f>
        <v>5160</v>
      </c>
      <c r="N577" s="25" t="s">
        <v>6281</v>
      </c>
      <c r="O577" s="18" t="s">
        <v>2</v>
      </c>
      <c r="P577" s="19"/>
      <c r="Q577" s="19" t="s">
        <v>9613</v>
      </c>
      <c r="R577" s="19"/>
    </row>
    <row r="578" spans="1:18" ht="38.25" x14ac:dyDescent="0.2">
      <c r="A578" s="17" t="s">
        <v>10</v>
      </c>
      <c r="B578" s="18" t="s">
        <v>6303</v>
      </c>
      <c r="C578" s="19" t="s">
        <v>6304</v>
      </c>
      <c r="D578" s="19" t="s">
        <v>3078</v>
      </c>
      <c r="E578" s="19"/>
      <c r="F578" s="19" t="s">
        <v>6305</v>
      </c>
      <c r="G578" s="19">
        <v>35914939</v>
      </c>
      <c r="H578" s="20">
        <v>41953</v>
      </c>
      <c r="I578" s="21">
        <v>2014</v>
      </c>
      <c r="J578" s="21">
        <v>2014</v>
      </c>
      <c r="K578" s="23">
        <v>6425</v>
      </c>
      <c r="L578" s="22" t="s">
        <v>164</v>
      </c>
      <c r="M578" s="24">
        <f>K578*VLOOKUP(L578,Kurzy!$A$2:$B$10,2,FALSE)</f>
        <v>6425</v>
      </c>
      <c r="N578" s="25" t="s">
        <v>6250</v>
      </c>
      <c r="O578" s="18" t="s">
        <v>2</v>
      </c>
      <c r="P578" s="19"/>
      <c r="Q578" s="19" t="s">
        <v>9613</v>
      </c>
      <c r="R578" s="19"/>
    </row>
    <row r="579" spans="1:18" ht="38.25" hidden="1" x14ac:dyDescent="0.2">
      <c r="A579" s="17" t="s">
        <v>10</v>
      </c>
      <c r="B579" s="18" t="s">
        <v>6306</v>
      </c>
      <c r="C579" s="19" t="s">
        <v>6307</v>
      </c>
      <c r="D579" s="19" t="s">
        <v>3078</v>
      </c>
      <c r="E579" s="19"/>
      <c r="F579" s="19" t="s">
        <v>6308</v>
      </c>
      <c r="G579" s="19"/>
      <c r="H579" s="20">
        <v>41955</v>
      </c>
      <c r="I579" s="21">
        <v>2014</v>
      </c>
      <c r="J579" s="21">
        <v>2014</v>
      </c>
      <c r="K579" s="23">
        <v>3000</v>
      </c>
      <c r="L579" s="22" t="s">
        <v>164</v>
      </c>
      <c r="M579" s="24">
        <f>K579*VLOOKUP(L579,Kurzy!$A$2:$B$10,2,FALSE)</f>
        <v>3000</v>
      </c>
      <c r="N579" s="25" t="s">
        <v>6197</v>
      </c>
      <c r="O579" s="18" t="s">
        <v>2</v>
      </c>
      <c r="P579" s="19"/>
      <c r="Q579" s="19" t="s">
        <v>9591</v>
      </c>
      <c r="R579" s="19" t="s">
        <v>9636</v>
      </c>
    </row>
    <row r="580" spans="1:18" ht="38.25" x14ac:dyDescent="0.2">
      <c r="A580" s="17" t="s">
        <v>10</v>
      </c>
      <c r="B580" s="18" t="s">
        <v>6309</v>
      </c>
      <c r="C580" s="19" t="s">
        <v>6310</v>
      </c>
      <c r="D580" s="19" t="s">
        <v>3078</v>
      </c>
      <c r="E580" s="19"/>
      <c r="F580" s="19" t="s">
        <v>6249</v>
      </c>
      <c r="G580" s="19">
        <v>35910739</v>
      </c>
      <c r="H580" s="20">
        <v>41961</v>
      </c>
      <c r="I580" s="21">
        <v>2014</v>
      </c>
      <c r="J580" s="21">
        <v>2014</v>
      </c>
      <c r="K580" s="23">
        <v>1043</v>
      </c>
      <c r="L580" s="22" t="s">
        <v>164</v>
      </c>
      <c r="M580" s="24">
        <f>K580*VLOOKUP(L580,Kurzy!$A$2:$B$10,2,FALSE)</f>
        <v>1043</v>
      </c>
      <c r="N580" s="25" t="s">
        <v>6236</v>
      </c>
      <c r="O580" s="18" t="s">
        <v>2</v>
      </c>
      <c r="P580" s="19"/>
      <c r="Q580" s="19" t="s">
        <v>9613</v>
      </c>
      <c r="R580" s="19"/>
    </row>
    <row r="581" spans="1:18" ht="38.25" x14ac:dyDescent="0.2">
      <c r="A581" s="17" t="s">
        <v>10</v>
      </c>
      <c r="B581" s="18" t="s">
        <v>6311</v>
      </c>
      <c r="C581" s="19" t="s">
        <v>6312</v>
      </c>
      <c r="D581" s="19" t="s">
        <v>3078</v>
      </c>
      <c r="E581" s="19"/>
      <c r="F581" s="19" t="s">
        <v>6313</v>
      </c>
      <c r="G581" s="19">
        <v>31363695</v>
      </c>
      <c r="H581" s="20">
        <v>41964</v>
      </c>
      <c r="I581" s="21">
        <v>2014</v>
      </c>
      <c r="J581" s="21">
        <v>2014</v>
      </c>
      <c r="K581" s="23">
        <v>2000</v>
      </c>
      <c r="L581" s="22" t="s">
        <v>164</v>
      </c>
      <c r="M581" s="24">
        <f>K581*VLOOKUP(L581,Kurzy!$A$2:$B$10,2,FALSE)</f>
        <v>2000</v>
      </c>
      <c r="N581" s="25" t="s">
        <v>6244</v>
      </c>
      <c r="O581" s="18" t="s">
        <v>2</v>
      </c>
      <c r="P581" s="19"/>
      <c r="Q581" s="19" t="s">
        <v>9613</v>
      </c>
      <c r="R581" s="19"/>
    </row>
    <row r="582" spans="1:18" ht="25.5" x14ac:dyDescent="0.2">
      <c r="A582" s="17" t="s">
        <v>10</v>
      </c>
      <c r="B582" s="18" t="s">
        <v>6314</v>
      </c>
      <c r="C582" s="19" t="s">
        <v>6315</v>
      </c>
      <c r="D582" s="19" t="s">
        <v>3078</v>
      </c>
      <c r="E582" s="19"/>
      <c r="F582" s="19" t="s">
        <v>6246</v>
      </c>
      <c r="G582" s="19">
        <v>44964676</v>
      </c>
      <c r="H582" s="20">
        <v>41950</v>
      </c>
      <c r="I582" s="21">
        <v>2014</v>
      </c>
      <c r="J582" s="21">
        <v>2014</v>
      </c>
      <c r="K582" s="23">
        <v>1500</v>
      </c>
      <c r="L582" s="22" t="s">
        <v>164</v>
      </c>
      <c r="M582" s="24">
        <f>K582*VLOOKUP(L582,Kurzy!$A$2:$B$10,2,FALSE)</f>
        <v>1500</v>
      </c>
      <c r="N582" s="25" t="s">
        <v>6316</v>
      </c>
      <c r="O582" s="18" t="s">
        <v>2</v>
      </c>
      <c r="P582" s="19"/>
      <c r="Q582" s="19" t="s">
        <v>9613</v>
      </c>
      <c r="R582" s="19"/>
    </row>
    <row r="583" spans="1:18" ht="38.25" hidden="1" x14ac:dyDescent="0.2">
      <c r="A583" s="17" t="s">
        <v>10</v>
      </c>
      <c r="B583" s="18" t="s">
        <v>6317</v>
      </c>
      <c r="C583" s="19" t="s">
        <v>6318</v>
      </c>
      <c r="D583" s="19" t="s">
        <v>3078</v>
      </c>
      <c r="E583" s="19"/>
      <c r="F583" s="19" t="s">
        <v>6319</v>
      </c>
      <c r="G583" s="19">
        <v>68407700</v>
      </c>
      <c r="H583" s="20">
        <v>41962</v>
      </c>
      <c r="I583" s="21">
        <v>2014</v>
      </c>
      <c r="J583" s="21">
        <v>2014</v>
      </c>
      <c r="K583" s="23">
        <v>1158.75</v>
      </c>
      <c r="L583" s="22" t="s">
        <v>164</v>
      </c>
      <c r="M583" s="24">
        <f>K583*VLOOKUP(L583,Kurzy!$A$2:$B$10,2,FALSE)</f>
        <v>1158.75</v>
      </c>
      <c r="N583" s="25" t="s">
        <v>6200</v>
      </c>
      <c r="O583" s="18" t="s">
        <v>2</v>
      </c>
      <c r="P583" s="19"/>
      <c r="Q583" s="19" t="s">
        <v>9591</v>
      </c>
      <c r="R583" s="19" t="s">
        <v>9636</v>
      </c>
    </row>
    <row r="584" spans="1:18" ht="25.5" x14ac:dyDescent="0.2">
      <c r="A584" s="17" t="s">
        <v>10</v>
      </c>
      <c r="B584" s="18" t="s">
        <v>6320</v>
      </c>
      <c r="C584" s="19" t="s">
        <v>6321</v>
      </c>
      <c r="D584" s="19" t="s">
        <v>3078</v>
      </c>
      <c r="E584" s="19"/>
      <c r="F584" s="19" t="s">
        <v>6322</v>
      </c>
      <c r="G584" s="19">
        <v>36422452</v>
      </c>
      <c r="H584" s="20">
        <v>41901</v>
      </c>
      <c r="I584" s="21">
        <v>2014</v>
      </c>
      <c r="J584" s="21">
        <v>2014</v>
      </c>
      <c r="K584" s="23">
        <v>7500</v>
      </c>
      <c r="L584" s="22" t="s">
        <v>164</v>
      </c>
      <c r="M584" s="24">
        <f>K584*VLOOKUP(L584,Kurzy!$A$2:$B$10,2,FALSE)</f>
        <v>7500</v>
      </c>
      <c r="N584" s="25" t="s">
        <v>6197</v>
      </c>
      <c r="O584" s="18" t="s">
        <v>2</v>
      </c>
      <c r="P584" s="19"/>
      <c r="Q584" s="19" t="s">
        <v>9613</v>
      </c>
      <c r="R584" s="19"/>
    </row>
    <row r="585" spans="1:18" ht="25.5" x14ac:dyDescent="0.2">
      <c r="A585" s="17" t="s">
        <v>10</v>
      </c>
      <c r="B585" s="18" t="s">
        <v>6213</v>
      </c>
      <c r="C585" s="19" t="s">
        <v>6323</v>
      </c>
      <c r="D585" s="19" t="s">
        <v>3078</v>
      </c>
      <c r="E585" s="19"/>
      <c r="F585" s="19" t="s">
        <v>6324</v>
      </c>
      <c r="G585" s="19">
        <v>36331163</v>
      </c>
      <c r="H585" s="20">
        <v>41932</v>
      </c>
      <c r="I585" s="21">
        <v>2014</v>
      </c>
      <c r="J585" s="21">
        <v>2014</v>
      </c>
      <c r="K585" s="23">
        <v>2886.72</v>
      </c>
      <c r="L585" s="22" t="s">
        <v>164</v>
      </c>
      <c r="M585" s="24">
        <f>K585*VLOOKUP(L585,Kurzy!$A$2:$B$10,2,FALSE)</f>
        <v>2886.72</v>
      </c>
      <c r="N585" s="25" t="s">
        <v>6215</v>
      </c>
      <c r="O585" s="18" t="s">
        <v>2</v>
      </c>
      <c r="P585" s="19"/>
      <c r="Q585" s="19" t="s">
        <v>9613</v>
      </c>
      <c r="R585" s="19"/>
    </row>
    <row r="586" spans="1:18" ht="38.25" hidden="1" x14ac:dyDescent="0.2">
      <c r="A586" s="17" t="s">
        <v>10</v>
      </c>
      <c r="B586" s="18" t="s">
        <v>6325</v>
      </c>
      <c r="C586" s="19" t="s">
        <v>4004</v>
      </c>
      <c r="D586" s="19" t="s">
        <v>3078</v>
      </c>
      <c r="E586" s="19"/>
      <c r="F586" s="19" t="s">
        <v>6227</v>
      </c>
      <c r="G586" s="19"/>
      <c r="H586" s="20">
        <v>41701</v>
      </c>
      <c r="I586" s="21">
        <v>2014</v>
      </c>
      <c r="J586" s="21">
        <v>2014</v>
      </c>
      <c r="K586" s="23">
        <v>8500</v>
      </c>
      <c r="L586" s="22" t="s">
        <v>164</v>
      </c>
      <c r="M586" s="24">
        <f>K586*VLOOKUP(L586,Kurzy!$A$2:$B$10,2,FALSE)</f>
        <v>8500</v>
      </c>
      <c r="N586" s="25" t="s">
        <v>6190</v>
      </c>
      <c r="O586" s="18" t="s">
        <v>2</v>
      </c>
      <c r="P586" s="19"/>
      <c r="Q586" s="19" t="s">
        <v>9591</v>
      </c>
      <c r="R586" s="19" t="s">
        <v>9636</v>
      </c>
    </row>
    <row r="587" spans="1:18" ht="38.25" hidden="1" x14ac:dyDescent="0.2">
      <c r="A587" s="17" t="s">
        <v>10</v>
      </c>
      <c r="B587" s="18" t="s">
        <v>6326</v>
      </c>
      <c r="C587" s="19" t="s">
        <v>4005</v>
      </c>
      <c r="D587" s="19" t="s">
        <v>3078</v>
      </c>
      <c r="E587" s="19"/>
      <c r="F587" s="19" t="s">
        <v>6227</v>
      </c>
      <c r="G587" s="19"/>
      <c r="H587" s="20">
        <v>41710</v>
      </c>
      <c r="I587" s="21">
        <v>2014</v>
      </c>
      <c r="J587" s="21">
        <v>2014</v>
      </c>
      <c r="K587" s="23">
        <v>8500</v>
      </c>
      <c r="L587" s="22" t="s">
        <v>164</v>
      </c>
      <c r="M587" s="24">
        <f>K587*VLOOKUP(L587,Kurzy!$A$2:$B$10,2,FALSE)</f>
        <v>8500</v>
      </c>
      <c r="N587" s="25" t="s">
        <v>6190</v>
      </c>
      <c r="O587" s="18" t="s">
        <v>2</v>
      </c>
      <c r="P587" s="19"/>
      <c r="Q587" s="19" t="s">
        <v>9591</v>
      </c>
      <c r="R587" s="19" t="s">
        <v>9636</v>
      </c>
    </row>
    <row r="588" spans="1:18" ht="38.25" hidden="1" x14ac:dyDescent="0.2">
      <c r="A588" s="17" t="s">
        <v>10</v>
      </c>
      <c r="B588" s="18" t="s">
        <v>6327</v>
      </c>
      <c r="C588" s="19" t="s">
        <v>296</v>
      </c>
      <c r="D588" s="19" t="s">
        <v>3078</v>
      </c>
      <c r="E588" s="19"/>
      <c r="F588" s="19" t="s">
        <v>6227</v>
      </c>
      <c r="G588" s="19"/>
      <c r="H588" s="20">
        <v>41716</v>
      </c>
      <c r="I588" s="21">
        <v>2014</v>
      </c>
      <c r="J588" s="21">
        <v>2014</v>
      </c>
      <c r="K588" s="23">
        <v>8500</v>
      </c>
      <c r="L588" s="22" t="s">
        <v>164</v>
      </c>
      <c r="M588" s="24">
        <f>K588*VLOOKUP(L588,Kurzy!$A$2:$B$10,2,FALSE)</f>
        <v>8500</v>
      </c>
      <c r="N588" s="25" t="s">
        <v>6190</v>
      </c>
      <c r="O588" s="18" t="s">
        <v>2</v>
      </c>
      <c r="P588" s="19"/>
      <c r="Q588" s="19" t="s">
        <v>9591</v>
      </c>
      <c r="R588" s="19" t="s">
        <v>9636</v>
      </c>
    </row>
    <row r="589" spans="1:18" ht="38.25" x14ac:dyDescent="0.2">
      <c r="A589" s="17" t="s">
        <v>10</v>
      </c>
      <c r="B589" s="18" t="s">
        <v>6328</v>
      </c>
      <c r="C589" s="19" t="s">
        <v>4063</v>
      </c>
      <c r="D589" s="19" t="s">
        <v>3078</v>
      </c>
      <c r="E589" s="19"/>
      <c r="F589" s="19" t="s">
        <v>6329</v>
      </c>
      <c r="G589" s="19">
        <v>36000744</v>
      </c>
      <c r="H589" s="20">
        <v>41659</v>
      </c>
      <c r="I589" s="21">
        <v>2014</v>
      </c>
      <c r="J589" s="21">
        <v>2014</v>
      </c>
      <c r="K589" s="23">
        <v>350</v>
      </c>
      <c r="L589" s="22" t="s">
        <v>164</v>
      </c>
      <c r="M589" s="24">
        <f>K589*VLOOKUP(L589,Kurzy!$A$2:$B$10,2,FALSE)</f>
        <v>350</v>
      </c>
      <c r="N589" s="25" t="s">
        <v>6330</v>
      </c>
      <c r="O589" s="18" t="s">
        <v>2</v>
      </c>
      <c r="P589" s="19"/>
      <c r="Q589" s="19" t="s">
        <v>9613</v>
      </c>
      <c r="R589" s="19"/>
    </row>
    <row r="590" spans="1:18" ht="51" x14ac:dyDescent="0.2">
      <c r="A590" s="17" t="s">
        <v>10</v>
      </c>
      <c r="B590" s="18" t="s">
        <v>6331</v>
      </c>
      <c r="C590" s="19" t="s">
        <v>3959</v>
      </c>
      <c r="D590" s="19" t="s">
        <v>3078</v>
      </c>
      <c r="E590" s="19"/>
      <c r="F590" s="19" t="s">
        <v>6332</v>
      </c>
      <c r="G590" s="19">
        <v>36058645</v>
      </c>
      <c r="H590" s="20">
        <v>41677</v>
      </c>
      <c r="I590" s="21">
        <v>2014</v>
      </c>
      <c r="J590" s="21">
        <v>2014</v>
      </c>
      <c r="K590" s="23">
        <v>1190</v>
      </c>
      <c r="L590" s="22" t="s">
        <v>164</v>
      </c>
      <c r="M590" s="24">
        <f>K590*VLOOKUP(L590,Kurzy!$A$2:$B$10,2,FALSE)</f>
        <v>1190</v>
      </c>
      <c r="N590" s="25" t="s">
        <v>6200</v>
      </c>
      <c r="O590" s="18" t="s">
        <v>2</v>
      </c>
      <c r="P590" s="19"/>
      <c r="Q590" s="19" t="s">
        <v>9613</v>
      </c>
      <c r="R590" s="19"/>
    </row>
    <row r="591" spans="1:18" ht="38.25" hidden="1" x14ac:dyDescent="0.2">
      <c r="A591" s="17" t="s">
        <v>10</v>
      </c>
      <c r="B591" s="18" t="s">
        <v>6333</v>
      </c>
      <c r="C591" s="19" t="s">
        <v>6334</v>
      </c>
      <c r="D591" s="19" t="s">
        <v>3078</v>
      </c>
      <c r="E591" s="19"/>
      <c r="F591" s="19" t="s">
        <v>6280</v>
      </c>
      <c r="G591" s="19">
        <v>36386553</v>
      </c>
      <c r="H591" s="20"/>
      <c r="I591" s="21">
        <v>2014</v>
      </c>
      <c r="J591" s="21">
        <v>2014</v>
      </c>
      <c r="K591" s="23">
        <v>1000</v>
      </c>
      <c r="L591" s="22" t="s">
        <v>164</v>
      </c>
      <c r="M591" s="24">
        <f>K591*VLOOKUP(L591,Kurzy!$A$2:$B$10,2,FALSE)</f>
        <v>1000</v>
      </c>
      <c r="N591" s="25" t="s">
        <v>6236</v>
      </c>
      <c r="O591" s="18" t="s">
        <v>2</v>
      </c>
      <c r="P591" s="19"/>
      <c r="Q591" s="19" t="s">
        <v>9591</v>
      </c>
      <c r="R591" s="19" t="s">
        <v>9635</v>
      </c>
    </row>
    <row r="592" spans="1:18" ht="51" x14ac:dyDescent="0.2">
      <c r="A592" s="17" t="s">
        <v>10</v>
      </c>
      <c r="B592" s="18" t="s">
        <v>6335</v>
      </c>
      <c r="C592" s="19" t="s">
        <v>4018</v>
      </c>
      <c r="D592" s="19" t="s">
        <v>3078</v>
      </c>
      <c r="E592" s="19"/>
      <c r="F592" s="19" t="s">
        <v>6336</v>
      </c>
      <c r="G592" s="19">
        <v>36372285</v>
      </c>
      <c r="H592" s="20">
        <v>41695</v>
      </c>
      <c r="I592" s="21">
        <v>2014</v>
      </c>
      <c r="J592" s="21">
        <v>2014</v>
      </c>
      <c r="K592" s="23">
        <v>420</v>
      </c>
      <c r="L592" s="22" t="s">
        <v>164</v>
      </c>
      <c r="M592" s="24">
        <f>K592*VLOOKUP(L592,Kurzy!$A$2:$B$10,2,FALSE)</f>
        <v>420</v>
      </c>
      <c r="N592" s="25" t="s">
        <v>6206</v>
      </c>
      <c r="O592" s="18" t="s">
        <v>2</v>
      </c>
      <c r="P592" s="19"/>
      <c r="Q592" s="19" t="s">
        <v>9613</v>
      </c>
      <c r="R592" s="19"/>
    </row>
    <row r="593" spans="1:18" ht="38.25" hidden="1" x14ac:dyDescent="0.2">
      <c r="A593" s="17" t="s">
        <v>10</v>
      </c>
      <c r="B593" s="18" t="s">
        <v>6337</v>
      </c>
      <c r="C593" s="19" t="s">
        <v>4039</v>
      </c>
      <c r="D593" s="19" t="s">
        <v>3078</v>
      </c>
      <c r="E593" s="19"/>
      <c r="F593" s="19" t="s">
        <v>6338</v>
      </c>
      <c r="G593" s="19">
        <v>47254556</v>
      </c>
      <c r="H593" s="20">
        <v>41705</v>
      </c>
      <c r="I593" s="21">
        <v>2014</v>
      </c>
      <c r="J593" s="21">
        <v>2014</v>
      </c>
      <c r="K593" s="23">
        <v>500</v>
      </c>
      <c r="L593" s="22" t="s">
        <v>164</v>
      </c>
      <c r="M593" s="24">
        <f>K593*VLOOKUP(L593,Kurzy!$A$2:$B$10,2,FALSE)</f>
        <v>500</v>
      </c>
      <c r="N593" s="25" t="s">
        <v>6250</v>
      </c>
      <c r="O593" s="18" t="s">
        <v>2</v>
      </c>
      <c r="P593" s="19"/>
      <c r="Q593" s="19" t="s">
        <v>9591</v>
      </c>
      <c r="R593" s="19" t="s">
        <v>9635</v>
      </c>
    </row>
    <row r="594" spans="1:18" ht="38.25" x14ac:dyDescent="0.2">
      <c r="A594" s="17" t="s">
        <v>10</v>
      </c>
      <c r="B594" s="18" t="s">
        <v>6339</v>
      </c>
      <c r="C594" s="19" t="s">
        <v>4010</v>
      </c>
      <c r="D594" s="19" t="s">
        <v>3078</v>
      </c>
      <c r="E594" s="19"/>
      <c r="F594" s="19" t="s">
        <v>6340</v>
      </c>
      <c r="G594" s="19">
        <v>31626599</v>
      </c>
      <c r="H594" s="20">
        <v>41716</v>
      </c>
      <c r="I594" s="21">
        <v>2014</v>
      </c>
      <c r="J594" s="21">
        <v>2014</v>
      </c>
      <c r="K594" s="23">
        <v>550</v>
      </c>
      <c r="L594" s="22" t="s">
        <v>164</v>
      </c>
      <c r="M594" s="24">
        <f>K594*VLOOKUP(L594,Kurzy!$A$2:$B$10,2,FALSE)</f>
        <v>550</v>
      </c>
      <c r="N594" s="25" t="s">
        <v>6250</v>
      </c>
      <c r="O594" s="18" t="s">
        <v>2</v>
      </c>
      <c r="P594" s="19"/>
      <c r="Q594" s="19" t="s">
        <v>9613</v>
      </c>
      <c r="R594" s="19"/>
    </row>
    <row r="595" spans="1:18" ht="51" hidden="1" x14ac:dyDescent="0.2">
      <c r="A595" s="17" t="s">
        <v>10</v>
      </c>
      <c r="B595" s="18" t="s">
        <v>6341</v>
      </c>
      <c r="C595" s="19" t="s">
        <v>6342</v>
      </c>
      <c r="D595" s="19" t="s">
        <v>3078</v>
      </c>
      <c r="E595" s="19"/>
      <c r="F595" s="19" t="s">
        <v>6343</v>
      </c>
      <c r="G595" s="19">
        <v>44267436</v>
      </c>
      <c r="H595" s="20">
        <v>41725</v>
      </c>
      <c r="I595" s="21">
        <v>2014</v>
      </c>
      <c r="J595" s="21">
        <v>2014</v>
      </c>
      <c r="K595" s="23">
        <v>1392</v>
      </c>
      <c r="L595" s="22" t="s">
        <v>164</v>
      </c>
      <c r="M595" s="24">
        <f>K595*VLOOKUP(L595,Kurzy!$A$2:$B$10,2,FALSE)</f>
        <v>1392</v>
      </c>
      <c r="N595" s="25" t="s">
        <v>6344</v>
      </c>
      <c r="O595" s="18" t="s">
        <v>2</v>
      </c>
      <c r="P595" s="19"/>
      <c r="Q595" s="19" t="s">
        <v>9591</v>
      </c>
      <c r="R595" s="19" t="s">
        <v>9635</v>
      </c>
    </row>
    <row r="596" spans="1:18" ht="51" hidden="1" x14ac:dyDescent="0.2">
      <c r="A596" s="17" t="s">
        <v>10</v>
      </c>
      <c r="B596" s="18" t="s">
        <v>6345</v>
      </c>
      <c r="C596" s="19" t="s">
        <v>4041</v>
      </c>
      <c r="D596" s="19" t="s">
        <v>3078</v>
      </c>
      <c r="E596" s="19"/>
      <c r="F596" s="19" t="s">
        <v>6346</v>
      </c>
      <c r="G596" s="19">
        <v>45739757</v>
      </c>
      <c r="H596" s="20">
        <v>41730</v>
      </c>
      <c r="I596" s="21">
        <v>2014</v>
      </c>
      <c r="J596" s="21">
        <v>2014</v>
      </c>
      <c r="K596" s="23">
        <v>1050</v>
      </c>
      <c r="L596" s="22" t="s">
        <v>164</v>
      </c>
      <c r="M596" s="24">
        <f>K596*VLOOKUP(L596,Kurzy!$A$2:$B$10,2,FALSE)</f>
        <v>1050</v>
      </c>
      <c r="N596" s="25" t="s">
        <v>6200</v>
      </c>
      <c r="O596" s="18" t="s">
        <v>2</v>
      </c>
      <c r="P596" s="19"/>
      <c r="Q596" s="19" t="s">
        <v>9591</v>
      </c>
      <c r="R596" s="19"/>
    </row>
    <row r="597" spans="1:18" ht="51" hidden="1" x14ac:dyDescent="0.2">
      <c r="A597" s="17" t="s">
        <v>10</v>
      </c>
      <c r="B597" s="18" t="s">
        <v>6347</v>
      </c>
      <c r="C597" s="19" t="s">
        <v>6348</v>
      </c>
      <c r="D597" s="19" t="s">
        <v>3078</v>
      </c>
      <c r="E597" s="19"/>
      <c r="F597" s="19" t="s">
        <v>6346</v>
      </c>
      <c r="G597" s="19">
        <v>45739757</v>
      </c>
      <c r="H597" s="20">
        <v>41794</v>
      </c>
      <c r="I597" s="21">
        <v>2014</v>
      </c>
      <c r="J597" s="21">
        <v>2014</v>
      </c>
      <c r="K597" s="23">
        <v>1330</v>
      </c>
      <c r="L597" s="22" t="s">
        <v>164</v>
      </c>
      <c r="M597" s="24">
        <f>K597*VLOOKUP(L597,Kurzy!$A$2:$B$10,2,FALSE)</f>
        <v>1330</v>
      </c>
      <c r="N597" s="25" t="s">
        <v>6200</v>
      </c>
      <c r="O597" s="18" t="s">
        <v>2</v>
      </c>
      <c r="P597" s="19"/>
      <c r="Q597" s="19" t="s">
        <v>9591</v>
      </c>
      <c r="R597" s="19"/>
    </row>
    <row r="598" spans="1:18" ht="38.25" hidden="1" x14ac:dyDescent="0.2">
      <c r="A598" s="17" t="s">
        <v>10</v>
      </c>
      <c r="B598" s="18" t="s">
        <v>6349</v>
      </c>
      <c r="C598" s="19" t="s">
        <v>6350</v>
      </c>
      <c r="D598" s="19" t="s">
        <v>3078</v>
      </c>
      <c r="E598" s="19"/>
      <c r="F598" s="19" t="s">
        <v>6235</v>
      </c>
      <c r="G598" s="19">
        <v>36366404</v>
      </c>
      <c r="H598" s="20">
        <v>41810</v>
      </c>
      <c r="I598" s="21">
        <v>2014</v>
      </c>
      <c r="J598" s="21">
        <v>2014</v>
      </c>
      <c r="K598" s="23">
        <v>1000</v>
      </c>
      <c r="L598" s="22" t="s">
        <v>164</v>
      </c>
      <c r="M598" s="24">
        <f>K598*VLOOKUP(L598,Kurzy!$A$2:$B$10,2,FALSE)</f>
        <v>1000</v>
      </c>
      <c r="N598" s="25" t="s">
        <v>6236</v>
      </c>
      <c r="O598" s="18" t="s">
        <v>2</v>
      </c>
      <c r="P598" s="19"/>
      <c r="Q598" s="19" t="s">
        <v>9591</v>
      </c>
      <c r="R598" s="19" t="s">
        <v>9635</v>
      </c>
    </row>
    <row r="599" spans="1:18" ht="38.25" x14ac:dyDescent="0.2">
      <c r="A599" s="17" t="s">
        <v>10</v>
      </c>
      <c r="B599" s="18" t="s">
        <v>6351</v>
      </c>
      <c r="C599" s="19" t="s">
        <v>6352</v>
      </c>
      <c r="D599" s="19" t="s">
        <v>3078</v>
      </c>
      <c r="E599" s="19"/>
      <c r="F599" s="19" t="s">
        <v>6353</v>
      </c>
      <c r="G599" s="19">
        <v>35742879</v>
      </c>
      <c r="H599" s="20">
        <v>41911</v>
      </c>
      <c r="I599" s="21">
        <v>2014</v>
      </c>
      <c r="J599" s="21">
        <v>2014</v>
      </c>
      <c r="K599" s="23">
        <v>700</v>
      </c>
      <c r="L599" s="22" t="s">
        <v>164</v>
      </c>
      <c r="M599" s="24">
        <f>K599*VLOOKUP(L599,Kurzy!$A$2:$B$10,2,FALSE)</f>
        <v>700</v>
      </c>
      <c r="N599" s="25" t="s">
        <v>6200</v>
      </c>
      <c r="O599" s="18" t="s">
        <v>2</v>
      </c>
      <c r="P599" s="19"/>
      <c r="Q599" s="19" t="s">
        <v>9613</v>
      </c>
      <c r="R599" s="19"/>
    </row>
    <row r="600" spans="1:18" ht="38.25" x14ac:dyDescent="0.2">
      <c r="A600" s="17" t="s">
        <v>10</v>
      </c>
      <c r="B600" s="18" t="s">
        <v>5947</v>
      </c>
      <c r="C600" s="19" t="s">
        <v>5948</v>
      </c>
      <c r="D600" s="19" t="s">
        <v>5949</v>
      </c>
      <c r="E600" s="19" t="s">
        <v>5950</v>
      </c>
      <c r="F600" s="19" t="s">
        <v>5951</v>
      </c>
      <c r="G600" s="19" t="s">
        <v>5952</v>
      </c>
      <c r="H600" s="20"/>
      <c r="I600" s="21">
        <v>2013</v>
      </c>
      <c r="J600" s="21">
        <v>2014</v>
      </c>
      <c r="K600" s="23">
        <v>24800</v>
      </c>
      <c r="L600" s="22" t="s">
        <v>164</v>
      </c>
      <c r="M600" s="24">
        <f>K600*VLOOKUP(L600,Kurzy!$A$2:$B$10,2,FALSE)</f>
        <v>24800</v>
      </c>
      <c r="N600" s="25" t="s">
        <v>5946</v>
      </c>
      <c r="O600" s="18" t="s">
        <v>139</v>
      </c>
      <c r="P600" s="19"/>
      <c r="Q600" s="19" t="s">
        <v>9613</v>
      </c>
      <c r="R600" s="19" t="s">
        <v>9614</v>
      </c>
    </row>
    <row r="601" spans="1:18" ht="38.25" x14ac:dyDescent="0.2">
      <c r="A601" s="17" t="s">
        <v>11</v>
      </c>
      <c r="B601" s="18" t="s">
        <v>3071</v>
      </c>
      <c r="C601" s="19" t="s">
        <v>3072</v>
      </c>
      <c r="D601" s="19" t="s">
        <v>3073</v>
      </c>
      <c r="E601" s="19" t="s">
        <v>3074</v>
      </c>
      <c r="F601" s="19" t="s">
        <v>3075</v>
      </c>
      <c r="G601" s="19">
        <v>36522457</v>
      </c>
      <c r="H601" s="20">
        <v>41612</v>
      </c>
      <c r="I601" s="21">
        <v>2014</v>
      </c>
      <c r="J601" s="21">
        <v>2014</v>
      </c>
      <c r="K601" s="23">
        <v>214000</v>
      </c>
      <c r="L601" s="22" t="s">
        <v>164</v>
      </c>
      <c r="M601" s="24">
        <f>K601*VLOOKUP(L601,Kurzy!$A$2:$B$10,2,FALSE)</f>
        <v>214000</v>
      </c>
      <c r="N601" s="25"/>
      <c r="O601" s="18" t="s">
        <v>124</v>
      </c>
      <c r="P601" s="19" t="s">
        <v>3076</v>
      </c>
      <c r="Q601" s="19" t="s">
        <v>9613</v>
      </c>
      <c r="R601" s="19"/>
    </row>
    <row r="602" spans="1:18" ht="38.25" x14ac:dyDescent="0.2">
      <c r="A602" s="17" t="s">
        <v>11</v>
      </c>
      <c r="B602" s="18" t="s">
        <v>3077</v>
      </c>
      <c r="C602" s="19">
        <v>4500822041</v>
      </c>
      <c r="D602" s="19" t="s">
        <v>3078</v>
      </c>
      <c r="E602" s="19"/>
      <c r="F602" s="19" t="s">
        <v>3079</v>
      </c>
      <c r="G602" s="19"/>
      <c r="H602" s="20"/>
      <c r="I602" s="21">
        <v>2013</v>
      </c>
      <c r="J602" s="21">
        <v>2014</v>
      </c>
      <c r="K602" s="23">
        <v>33500</v>
      </c>
      <c r="L602" s="22" t="s">
        <v>164</v>
      </c>
      <c r="M602" s="24">
        <f>K602*VLOOKUP(L602,Kurzy!$A$2:$B$10,2,FALSE)</f>
        <v>33500</v>
      </c>
      <c r="N602" s="25"/>
      <c r="O602" s="18" t="s">
        <v>124</v>
      </c>
      <c r="P602" s="19" t="s">
        <v>3076</v>
      </c>
      <c r="Q602" s="19" t="s">
        <v>9613</v>
      </c>
      <c r="R602" s="19"/>
    </row>
    <row r="603" spans="1:18" ht="38.25" x14ac:dyDescent="0.2">
      <c r="A603" s="17" t="s">
        <v>11</v>
      </c>
      <c r="B603" s="18" t="s">
        <v>3080</v>
      </c>
      <c r="C603" s="19">
        <v>4500051562</v>
      </c>
      <c r="D603" s="19" t="s">
        <v>3078</v>
      </c>
      <c r="E603" s="19"/>
      <c r="F603" s="19" t="s">
        <v>3081</v>
      </c>
      <c r="G603" s="19">
        <v>31450474</v>
      </c>
      <c r="H603" s="20"/>
      <c r="I603" s="21">
        <v>2014</v>
      </c>
      <c r="J603" s="21">
        <v>2014</v>
      </c>
      <c r="K603" s="23">
        <v>32000</v>
      </c>
      <c r="L603" s="22" t="s">
        <v>164</v>
      </c>
      <c r="M603" s="24">
        <f>K603*VLOOKUP(L603,Kurzy!$A$2:$B$10,2,FALSE)</f>
        <v>32000</v>
      </c>
      <c r="N603" s="25"/>
      <c r="O603" s="18" t="s">
        <v>124</v>
      </c>
      <c r="P603" s="19" t="s">
        <v>3076</v>
      </c>
      <c r="Q603" s="19" t="s">
        <v>9613</v>
      </c>
      <c r="R603" s="19"/>
    </row>
    <row r="604" spans="1:18" ht="25.5" hidden="1" x14ac:dyDescent="0.2">
      <c r="A604" s="17" t="s">
        <v>11</v>
      </c>
      <c r="B604" s="18" t="s">
        <v>3082</v>
      </c>
      <c r="C604" s="19" t="s">
        <v>3083</v>
      </c>
      <c r="D604" s="19"/>
      <c r="E604" s="19"/>
      <c r="F604" s="19" t="s">
        <v>3084</v>
      </c>
      <c r="G604" s="19">
        <v>36298506</v>
      </c>
      <c r="H604" s="20"/>
      <c r="I604" s="21">
        <v>2014</v>
      </c>
      <c r="J604" s="21">
        <v>2014</v>
      </c>
      <c r="K604" s="23">
        <v>600</v>
      </c>
      <c r="L604" s="22" t="s">
        <v>164</v>
      </c>
      <c r="M604" s="24">
        <f>K604*VLOOKUP(L604,Kurzy!$A$2:$B$10,2,FALSE)</f>
        <v>600</v>
      </c>
      <c r="N604" s="25"/>
      <c r="O604" s="18" t="s">
        <v>141</v>
      </c>
      <c r="P604" s="19"/>
      <c r="Q604" s="19" t="s">
        <v>9591</v>
      </c>
      <c r="R604" s="19" t="s">
        <v>9631</v>
      </c>
    </row>
    <row r="605" spans="1:18" ht="38.25" hidden="1" x14ac:dyDescent="0.2">
      <c r="A605" s="17" t="s">
        <v>11</v>
      </c>
      <c r="B605" s="18" t="s">
        <v>3085</v>
      </c>
      <c r="C605" s="19" t="s">
        <v>3086</v>
      </c>
      <c r="D605" s="19" t="s">
        <v>3078</v>
      </c>
      <c r="E605" s="19"/>
      <c r="F605" s="19" t="s">
        <v>3087</v>
      </c>
      <c r="G605" s="19">
        <v>31642403</v>
      </c>
      <c r="H605" s="20"/>
      <c r="I605" s="21">
        <v>2014</v>
      </c>
      <c r="J605" s="21">
        <v>2014</v>
      </c>
      <c r="K605" s="23">
        <v>4800</v>
      </c>
      <c r="L605" s="22" t="s">
        <v>164</v>
      </c>
      <c r="M605" s="24">
        <f>K605*VLOOKUP(L605,Kurzy!$A$2:$B$10,2,FALSE)</f>
        <v>4800</v>
      </c>
      <c r="N605" s="25"/>
      <c r="O605" s="18" t="s">
        <v>22</v>
      </c>
      <c r="P605" s="19"/>
      <c r="Q605" s="19" t="s">
        <v>9591</v>
      </c>
      <c r="R605" s="19" t="s">
        <v>9603</v>
      </c>
    </row>
    <row r="606" spans="1:18" ht="38.25" hidden="1" x14ac:dyDescent="0.2">
      <c r="A606" s="17" t="s">
        <v>12</v>
      </c>
      <c r="B606" s="18" t="s">
        <v>293</v>
      </c>
      <c r="C606" s="19" t="s">
        <v>294</v>
      </c>
      <c r="D606" s="19" t="s">
        <v>283</v>
      </c>
      <c r="E606" s="19" t="s">
        <v>284</v>
      </c>
      <c r="F606" s="19" t="s">
        <v>283</v>
      </c>
      <c r="G606" s="19">
        <v>603481</v>
      </c>
      <c r="H606" s="20">
        <v>41494</v>
      </c>
      <c r="I606" s="21">
        <v>2013</v>
      </c>
      <c r="J606" s="21">
        <v>2014</v>
      </c>
      <c r="K606" s="23">
        <v>9480</v>
      </c>
      <c r="L606" s="22" t="s">
        <v>164</v>
      </c>
      <c r="M606" s="24">
        <f>K606*VLOOKUP(L606,Kurzy!$A$2:$B$10,2,FALSE)</f>
        <v>9480</v>
      </c>
      <c r="N606" s="25" t="s">
        <v>285</v>
      </c>
      <c r="O606" s="18" t="s">
        <v>56</v>
      </c>
      <c r="P606" s="19"/>
      <c r="Q606" s="19" t="s">
        <v>9591</v>
      </c>
      <c r="R606" s="19" t="s">
        <v>9633</v>
      </c>
    </row>
    <row r="607" spans="1:18" ht="51" x14ac:dyDescent="0.2">
      <c r="A607" s="17" t="s">
        <v>12</v>
      </c>
      <c r="B607" s="18" t="s">
        <v>295</v>
      </c>
      <c r="C607" s="19" t="s">
        <v>296</v>
      </c>
      <c r="D607" s="19" t="s">
        <v>286</v>
      </c>
      <c r="E607" s="19" t="s">
        <v>287</v>
      </c>
      <c r="F607" s="19" t="s">
        <v>288</v>
      </c>
      <c r="G607" s="19">
        <v>42159032</v>
      </c>
      <c r="H607" s="20">
        <v>41743</v>
      </c>
      <c r="I607" s="21">
        <v>2014</v>
      </c>
      <c r="J607" s="21">
        <v>2014</v>
      </c>
      <c r="K607" s="23">
        <v>4000</v>
      </c>
      <c r="L607" s="22" t="s">
        <v>164</v>
      </c>
      <c r="M607" s="24">
        <f>K607*VLOOKUP(L607,Kurzy!$A$2:$B$10,2,FALSE)</f>
        <v>4000</v>
      </c>
      <c r="N607" s="25" t="s">
        <v>289</v>
      </c>
      <c r="O607" s="18" t="s">
        <v>56</v>
      </c>
      <c r="P607" s="19"/>
      <c r="Q607" s="19" t="s">
        <v>9613</v>
      </c>
      <c r="R607" s="19"/>
    </row>
    <row r="608" spans="1:18" ht="38.25" x14ac:dyDescent="0.2">
      <c r="A608" s="17" t="s">
        <v>12</v>
      </c>
      <c r="B608" s="18" t="s">
        <v>297</v>
      </c>
      <c r="C608" s="19">
        <v>4600005494</v>
      </c>
      <c r="D608" s="19" t="s">
        <v>290</v>
      </c>
      <c r="E608" s="19" t="s">
        <v>291</v>
      </c>
      <c r="F608" s="19" t="s">
        <v>291</v>
      </c>
      <c r="G608" s="19">
        <v>35829052</v>
      </c>
      <c r="H608" s="20">
        <v>40355</v>
      </c>
      <c r="I608" s="21">
        <v>2010</v>
      </c>
      <c r="J608" s="21">
        <v>2015</v>
      </c>
      <c r="K608" s="23">
        <v>8400</v>
      </c>
      <c r="L608" s="22" t="s">
        <v>164</v>
      </c>
      <c r="M608" s="24">
        <f>K608*VLOOKUP(L608,Kurzy!$A$2:$B$10,2,FALSE)</f>
        <v>8400</v>
      </c>
      <c r="N608" s="25" t="s">
        <v>292</v>
      </c>
      <c r="O608" s="18" t="s">
        <v>60</v>
      </c>
      <c r="P608" s="19"/>
      <c r="Q608" s="19" t="s">
        <v>9613</v>
      </c>
      <c r="R608" s="19"/>
    </row>
    <row r="609" spans="1:18" ht="63.75" x14ac:dyDescent="0.2">
      <c r="A609" s="17" t="s">
        <v>13</v>
      </c>
      <c r="B609" s="18" t="s">
        <v>771</v>
      </c>
      <c r="C609" s="19" t="s">
        <v>772</v>
      </c>
      <c r="D609" s="19" t="s">
        <v>773</v>
      </c>
      <c r="E609" s="19" t="s">
        <v>774</v>
      </c>
      <c r="F609" s="19" t="s">
        <v>772</v>
      </c>
      <c r="G609" s="19">
        <v>34142983</v>
      </c>
      <c r="H609" s="20"/>
      <c r="I609" s="21">
        <v>2014</v>
      </c>
      <c r="J609" s="21">
        <v>2014</v>
      </c>
      <c r="K609" s="23">
        <v>1200</v>
      </c>
      <c r="L609" s="22" t="s">
        <v>164</v>
      </c>
      <c r="M609" s="24">
        <f>K609*VLOOKUP(L609,Kurzy!$A$2:$B$10,2,FALSE)</f>
        <v>1200</v>
      </c>
      <c r="N609" s="25" t="s">
        <v>775</v>
      </c>
      <c r="O609" s="18" t="s">
        <v>98</v>
      </c>
      <c r="P609" s="19"/>
      <c r="Q609" s="19" t="s">
        <v>9613</v>
      </c>
      <c r="R609" s="19" t="s">
        <v>9614</v>
      </c>
    </row>
    <row r="610" spans="1:18" ht="38.25" x14ac:dyDescent="0.2">
      <c r="A610" s="17" t="s">
        <v>13</v>
      </c>
      <c r="B610" s="18" t="s">
        <v>776</v>
      </c>
      <c r="C610" s="19" t="s">
        <v>777</v>
      </c>
      <c r="D610" s="19" t="s">
        <v>778</v>
      </c>
      <c r="E610" s="19" t="s">
        <v>774</v>
      </c>
      <c r="F610" s="19" t="s">
        <v>779</v>
      </c>
      <c r="G610" s="19">
        <v>60917431</v>
      </c>
      <c r="H610" s="20"/>
      <c r="I610" s="21">
        <v>2014</v>
      </c>
      <c r="J610" s="21">
        <v>2014</v>
      </c>
      <c r="K610" s="23">
        <v>14938</v>
      </c>
      <c r="L610" s="22" t="s">
        <v>164</v>
      </c>
      <c r="M610" s="24">
        <f>K610*VLOOKUP(L610,Kurzy!$A$2:$B$10,2,FALSE)</f>
        <v>14938</v>
      </c>
      <c r="N610" s="25" t="s">
        <v>780</v>
      </c>
      <c r="O610" s="18" t="s">
        <v>98</v>
      </c>
      <c r="P610" s="19"/>
      <c r="Q610" s="19" t="s">
        <v>9613</v>
      </c>
      <c r="R610" s="19" t="s">
        <v>9614</v>
      </c>
    </row>
    <row r="611" spans="1:18" ht="38.25" x14ac:dyDescent="0.2">
      <c r="A611" s="17" t="s">
        <v>13</v>
      </c>
      <c r="B611" s="18" t="s">
        <v>781</v>
      </c>
      <c r="C611" s="19">
        <v>6214080030</v>
      </c>
      <c r="D611" s="19" t="s">
        <v>782</v>
      </c>
      <c r="E611" s="19" t="s">
        <v>774</v>
      </c>
      <c r="F611" s="19" t="s">
        <v>783</v>
      </c>
      <c r="G611" s="19">
        <v>35826487</v>
      </c>
      <c r="H611" s="20"/>
      <c r="I611" s="21">
        <v>2014</v>
      </c>
      <c r="J611" s="21">
        <v>2014</v>
      </c>
      <c r="K611" s="23">
        <v>12000</v>
      </c>
      <c r="L611" s="22" t="s">
        <v>164</v>
      </c>
      <c r="M611" s="24">
        <f>K611*VLOOKUP(L611,Kurzy!$A$2:$B$10,2,FALSE)</f>
        <v>12000</v>
      </c>
      <c r="N611" s="25" t="s">
        <v>784</v>
      </c>
      <c r="O611" s="18" t="s">
        <v>98</v>
      </c>
      <c r="P611" s="19"/>
      <c r="Q611" s="19" t="s">
        <v>9613</v>
      </c>
      <c r="R611" s="19" t="s">
        <v>9614</v>
      </c>
    </row>
    <row r="612" spans="1:18" ht="63.75" x14ac:dyDescent="0.2">
      <c r="A612" s="17" t="s">
        <v>13</v>
      </c>
      <c r="B612" s="18" t="s">
        <v>786</v>
      </c>
      <c r="C612" s="19" t="s">
        <v>785</v>
      </c>
      <c r="D612" s="19" t="s">
        <v>773</v>
      </c>
      <c r="E612" s="19" t="s">
        <v>774</v>
      </c>
      <c r="F612" s="19" t="s">
        <v>787</v>
      </c>
      <c r="G612" s="19">
        <v>35716266</v>
      </c>
      <c r="H612" s="20"/>
      <c r="I612" s="21">
        <v>2013</v>
      </c>
      <c r="J612" s="21">
        <v>2014</v>
      </c>
      <c r="K612" s="23">
        <v>990</v>
      </c>
      <c r="L612" s="22" t="s">
        <v>164</v>
      </c>
      <c r="M612" s="24">
        <f>K612*VLOOKUP(L612,Kurzy!$A$2:$B$10,2,FALSE)</f>
        <v>990</v>
      </c>
      <c r="N612" s="25" t="s">
        <v>788</v>
      </c>
      <c r="O612" s="18" t="s">
        <v>98</v>
      </c>
      <c r="P612" s="19"/>
      <c r="Q612" s="19" t="s">
        <v>9613</v>
      </c>
      <c r="R612" s="19" t="s">
        <v>9614</v>
      </c>
    </row>
    <row r="613" spans="1:18" ht="38.25" x14ac:dyDescent="0.2">
      <c r="A613" s="17" t="s">
        <v>13</v>
      </c>
      <c r="B613" s="18" t="s">
        <v>790</v>
      </c>
      <c r="C613" s="19" t="s">
        <v>789</v>
      </c>
      <c r="D613" s="19" t="s">
        <v>782</v>
      </c>
      <c r="E613" s="19" t="s">
        <v>774</v>
      </c>
      <c r="F613" s="19" t="s">
        <v>791</v>
      </c>
      <c r="G613" s="19">
        <v>46685472</v>
      </c>
      <c r="H613" s="20"/>
      <c r="I613" s="21">
        <v>2014</v>
      </c>
      <c r="J613" s="21">
        <v>2015</v>
      </c>
      <c r="K613" s="23">
        <v>6000</v>
      </c>
      <c r="L613" s="22" t="s">
        <v>164</v>
      </c>
      <c r="M613" s="24">
        <f>K613*VLOOKUP(L613,Kurzy!$A$2:$B$10,2,FALSE)</f>
        <v>6000</v>
      </c>
      <c r="N613" s="25" t="s">
        <v>792</v>
      </c>
      <c r="O613" s="18" t="s">
        <v>63</v>
      </c>
      <c r="P613" s="19"/>
      <c r="Q613" s="19" t="s">
        <v>9613</v>
      </c>
      <c r="R613" s="19" t="s">
        <v>9614</v>
      </c>
    </row>
    <row r="614" spans="1:18" ht="38.25" x14ac:dyDescent="0.2">
      <c r="A614" s="17" t="s">
        <v>13</v>
      </c>
      <c r="B614" s="18" t="s">
        <v>794</v>
      </c>
      <c r="C614" s="19" t="s">
        <v>793</v>
      </c>
      <c r="D614" s="19" t="s">
        <v>795</v>
      </c>
      <c r="E614" s="19" t="s">
        <v>774</v>
      </c>
      <c r="F614" s="19" t="s">
        <v>796</v>
      </c>
      <c r="G614" s="19">
        <v>34122818</v>
      </c>
      <c r="H614" s="20"/>
      <c r="I614" s="21">
        <v>2014</v>
      </c>
      <c r="J614" s="21">
        <v>2014</v>
      </c>
      <c r="K614" s="23">
        <v>3612</v>
      </c>
      <c r="L614" s="22" t="s">
        <v>164</v>
      </c>
      <c r="M614" s="24">
        <f>K614*VLOOKUP(L614,Kurzy!$A$2:$B$10,2,FALSE)</f>
        <v>3612</v>
      </c>
      <c r="N614" s="25" t="s">
        <v>792</v>
      </c>
      <c r="O614" s="18" t="s">
        <v>63</v>
      </c>
      <c r="P614" s="19"/>
      <c r="Q614" s="19" t="s">
        <v>9613</v>
      </c>
      <c r="R614" s="19" t="s">
        <v>9614</v>
      </c>
    </row>
    <row r="615" spans="1:18" ht="89.25" x14ac:dyDescent="0.2">
      <c r="A615" s="17" t="s">
        <v>14</v>
      </c>
      <c r="B615" s="18" t="s">
        <v>4118</v>
      </c>
      <c r="C615" s="19"/>
      <c r="D615" s="19" t="s">
        <v>4119</v>
      </c>
      <c r="E615" s="19" t="s">
        <v>4120</v>
      </c>
      <c r="F615" s="19" t="s">
        <v>4121</v>
      </c>
      <c r="G615" s="19">
        <v>35875208</v>
      </c>
      <c r="H615" s="20">
        <v>41288</v>
      </c>
      <c r="I615" s="21">
        <v>2013</v>
      </c>
      <c r="J615" s="21">
        <v>2014</v>
      </c>
      <c r="K615" s="23">
        <v>3456</v>
      </c>
      <c r="L615" s="22" t="s">
        <v>164</v>
      </c>
      <c r="M615" s="24">
        <f>K615*VLOOKUP(L615,Kurzy!$A$2:$B$10,2,FALSE)</f>
        <v>3456</v>
      </c>
      <c r="N615" s="25" t="s">
        <v>4122</v>
      </c>
      <c r="O615" s="18" t="s">
        <v>104</v>
      </c>
      <c r="P615" s="19" t="s">
        <v>9722</v>
      </c>
      <c r="Q615" s="19" t="s">
        <v>9613</v>
      </c>
      <c r="R615" s="19" t="s">
        <v>9725</v>
      </c>
    </row>
    <row r="616" spans="1:18" ht="89.25" x14ac:dyDescent="0.2">
      <c r="A616" s="17" t="s">
        <v>14</v>
      </c>
      <c r="B616" s="18" t="s">
        <v>4118</v>
      </c>
      <c r="C616" s="19"/>
      <c r="D616" s="19" t="s">
        <v>4123</v>
      </c>
      <c r="E616" s="19" t="s">
        <v>287</v>
      </c>
      <c r="F616" s="19" t="s">
        <v>4124</v>
      </c>
      <c r="G616" s="19">
        <v>36502910</v>
      </c>
      <c r="H616" s="20">
        <v>41290</v>
      </c>
      <c r="I616" s="21">
        <v>2013</v>
      </c>
      <c r="J616" s="21">
        <v>2014</v>
      </c>
      <c r="K616" s="23">
        <v>2700</v>
      </c>
      <c r="L616" s="22" t="s">
        <v>164</v>
      </c>
      <c r="M616" s="24">
        <f>K616*VLOOKUP(L616,Kurzy!$A$2:$B$10,2,FALSE)</f>
        <v>2700</v>
      </c>
      <c r="N616" s="25" t="s">
        <v>4122</v>
      </c>
      <c r="O616" s="18" t="s">
        <v>104</v>
      </c>
      <c r="P616" s="19" t="s">
        <v>9722</v>
      </c>
      <c r="Q616" s="19" t="s">
        <v>9613</v>
      </c>
      <c r="R616" s="19" t="s">
        <v>9725</v>
      </c>
    </row>
    <row r="617" spans="1:18" ht="89.25" x14ac:dyDescent="0.2">
      <c r="A617" s="17" t="s">
        <v>14</v>
      </c>
      <c r="B617" s="18" t="s">
        <v>4118</v>
      </c>
      <c r="C617" s="19"/>
      <c r="D617" s="19" t="s">
        <v>4125</v>
      </c>
      <c r="E617" s="19" t="s">
        <v>287</v>
      </c>
      <c r="F617" s="19" t="s">
        <v>4126</v>
      </c>
      <c r="G617" s="19">
        <v>43844103</v>
      </c>
      <c r="H617" s="20">
        <v>41660</v>
      </c>
      <c r="I617" s="21">
        <v>2014</v>
      </c>
      <c r="J617" s="21">
        <v>2014</v>
      </c>
      <c r="K617" s="23">
        <v>1716</v>
      </c>
      <c r="L617" s="22" t="s">
        <v>164</v>
      </c>
      <c r="M617" s="24">
        <f>K617*VLOOKUP(L617,Kurzy!$A$2:$B$10,2,FALSE)</f>
        <v>1716</v>
      </c>
      <c r="N617" s="25" t="s">
        <v>4122</v>
      </c>
      <c r="O617" s="18" t="s">
        <v>104</v>
      </c>
      <c r="P617" s="19" t="s">
        <v>9722</v>
      </c>
      <c r="Q617" s="19" t="s">
        <v>9613</v>
      </c>
      <c r="R617" s="19" t="s">
        <v>9725</v>
      </c>
    </row>
    <row r="618" spans="1:18" ht="89.25" x14ac:dyDescent="0.2">
      <c r="A618" s="17" t="s">
        <v>14</v>
      </c>
      <c r="B618" s="18" t="s">
        <v>4127</v>
      </c>
      <c r="C618" s="19"/>
      <c r="D618" s="19" t="s">
        <v>4128</v>
      </c>
      <c r="E618" s="19" t="s">
        <v>287</v>
      </c>
      <c r="F618" s="19" t="s">
        <v>4129</v>
      </c>
      <c r="G618" s="19">
        <v>36230791</v>
      </c>
      <c r="H618" s="20">
        <v>40493</v>
      </c>
      <c r="I618" s="21">
        <v>2010</v>
      </c>
      <c r="J618" s="21">
        <v>2014</v>
      </c>
      <c r="K618" s="23">
        <v>84</v>
      </c>
      <c r="L618" s="22" t="s">
        <v>164</v>
      </c>
      <c r="M618" s="24">
        <f>K618*VLOOKUP(L618,Kurzy!$A$2:$B$10,2,FALSE)</f>
        <v>84</v>
      </c>
      <c r="N618" s="25" t="s">
        <v>4122</v>
      </c>
      <c r="O618" s="18" t="s">
        <v>104</v>
      </c>
      <c r="P618" s="19" t="s">
        <v>9722</v>
      </c>
      <c r="Q618" s="19" t="s">
        <v>9613</v>
      </c>
      <c r="R618" s="19" t="s">
        <v>9725</v>
      </c>
    </row>
    <row r="619" spans="1:18" ht="114.75" x14ac:dyDescent="0.2">
      <c r="A619" s="17" t="s">
        <v>14</v>
      </c>
      <c r="B619" s="18" t="s">
        <v>4127</v>
      </c>
      <c r="C619" s="19"/>
      <c r="D619" s="19" t="s">
        <v>1361</v>
      </c>
      <c r="E619" s="19" t="s">
        <v>1361</v>
      </c>
      <c r="F619" s="19" t="s">
        <v>4130</v>
      </c>
      <c r="G619" s="19">
        <v>47535971</v>
      </c>
      <c r="H619" s="20">
        <v>41683</v>
      </c>
      <c r="I619" s="21">
        <v>2014</v>
      </c>
      <c r="J619" s="21">
        <v>2014</v>
      </c>
      <c r="K619" s="23">
        <v>132</v>
      </c>
      <c r="L619" s="22" t="s">
        <v>164</v>
      </c>
      <c r="M619" s="24">
        <f>K619*VLOOKUP(L619,Kurzy!$A$2:$B$10,2,FALSE)</f>
        <v>132</v>
      </c>
      <c r="N619" s="25" t="s">
        <v>4122</v>
      </c>
      <c r="O619" s="18" t="s">
        <v>104</v>
      </c>
      <c r="P619" s="19" t="s">
        <v>9723</v>
      </c>
      <c r="Q619" s="19" t="s">
        <v>9613</v>
      </c>
      <c r="R619" s="19" t="s">
        <v>9725</v>
      </c>
    </row>
    <row r="620" spans="1:18" ht="89.25" x14ac:dyDescent="0.2">
      <c r="A620" s="17" t="s">
        <v>14</v>
      </c>
      <c r="B620" s="18" t="s">
        <v>4131</v>
      </c>
      <c r="C620" s="19" t="s">
        <v>4132</v>
      </c>
      <c r="D620" s="19"/>
      <c r="E620" s="19" t="s">
        <v>4133</v>
      </c>
      <c r="F620" s="19" t="s">
        <v>4134</v>
      </c>
      <c r="G620" s="19">
        <v>36038351</v>
      </c>
      <c r="H620" s="20"/>
      <c r="I620" s="21">
        <v>2014</v>
      </c>
      <c r="J620" s="21">
        <v>2014</v>
      </c>
      <c r="K620" s="23">
        <v>1000</v>
      </c>
      <c r="L620" s="22" t="s">
        <v>164</v>
      </c>
      <c r="M620" s="24">
        <f>K620*VLOOKUP(L620,Kurzy!$A$2:$B$10,2,FALSE)</f>
        <v>1000</v>
      </c>
      <c r="N620" s="25" t="s">
        <v>4135</v>
      </c>
      <c r="O620" s="18" t="s">
        <v>104</v>
      </c>
      <c r="P620" s="19" t="s">
        <v>9724</v>
      </c>
      <c r="Q620" s="19" t="s">
        <v>9613</v>
      </c>
      <c r="R620" s="19" t="s">
        <v>9725</v>
      </c>
    </row>
    <row r="621" spans="1:18" ht="25.5" x14ac:dyDescent="0.2">
      <c r="A621" s="17" t="s">
        <v>35</v>
      </c>
      <c r="B621" s="18" t="s">
        <v>7431</v>
      </c>
      <c r="C621" s="19" t="s">
        <v>7432</v>
      </c>
      <c r="D621" s="19" t="s">
        <v>7433</v>
      </c>
      <c r="E621" s="19" t="s">
        <v>7434</v>
      </c>
      <c r="F621" s="19" t="s">
        <v>381</v>
      </c>
      <c r="G621" s="19">
        <v>686930</v>
      </c>
      <c r="H621" s="20">
        <v>41631</v>
      </c>
      <c r="I621" s="21">
        <v>2013</v>
      </c>
      <c r="J621" s="21">
        <v>2014</v>
      </c>
      <c r="K621" s="23">
        <v>2000</v>
      </c>
      <c r="L621" s="22" t="s">
        <v>164</v>
      </c>
      <c r="M621" s="24">
        <f>K621*VLOOKUP(L621,Kurzy!$A$2:$B$10,2,FALSE)</f>
        <v>2000</v>
      </c>
      <c r="N621" s="25" t="s">
        <v>7435</v>
      </c>
      <c r="O621" s="18" t="s">
        <v>108</v>
      </c>
      <c r="P621" s="19"/>
      <c r="Q621" s="19" t="s">
        <v>9613</v>
      </c>
      <c r="R621" s="19"/>
    </row>
    <row r="622" spans="1:18" ht="25.5" x14ac:dyDescent="0.2">
      <c r="A622" s="17" t="s">
        <v>35</v>
      </c>
      <c r="B622" s="18" t="s">
        <v>7436</v>
      </c>
      <c r="C622" s="19" t="s">
        <v>7437</v>
      </c>
      <c r="D622" s="19" t="s">
        <v>7433</v>
      </c>
      <c r="E622" s="19" t="s">
        <v>7438</v>
      </c>
      <c r="F622" s="19" t="s">
        <v>381</v>
      </c>
      <c r="G622" s="19">
        <v>686930</v>
      </c>
      <c r="H622" s="20">
        <v>41964</v>
      </c>
      <c r="I622" s="21">
        <v>2014</v>
      </c>
      <c r="J622" s="21">
        <v>2015</v>
      </c>
      <c r="K622" s="23">
        <v>2000</v>
      </c>
      <c r="L622" s="22" t="s">
        <v>164</v>
      </c>
      <c r="M622" s="24">
        <f>K622*VLOOKUP(L622,Kurzy!$A$2:$B$10,2,FALSE)</f>
        <v>2000</v>
      </c>
      <c r="N622" s="25" t="s">
        <v>7435</v>
      </c>
      <c r="O622" s="18" t="s">
        <v>108</v>
      </c>
      <c r="P622" s="19"/>
      <c r="Q622" s="19" t="s">
        <v>9613</v>
      </c>
      <c r="R622" s="19"/>
    </row>
    <row r="623" spans="1:18" ht="25.5" x14ac:dyDescent="0.2">
      <c r="A623" s="17" t="s">
        <v>35</v>
      </c>
      <c r="B623" s="18" t="s">
        <v>7378</v>
      </c>
      <c r="C623" s="19" t="s">
        <v>7439</v>
      </c>
      <c r="D623" s="19" t="s">
        <v>7433</v>
      </c>
      <c r="E623" s="19" t="s">
        <v>7438</v>
      </c>
      <c r="F623" s="19" t="s">
        <v>381</v>
      </c>
      <c r="G623" s="19">
        <v>686930</v>
      </c>
      <c r="H623" s="20">
        <v>41964</v>
      </c>
      <c r="I623" s="21">
        <v>2014</v>
      </c>
      <c r="J623" s="21">
        <v>2015</v>
      </c>
      <c r="K623" s="23">
        <v>2000</v>
      </c>
      <c r="L623" s="22" t="s">
        <v>164</v>
      </c>
      <c r="M623" s="24">
        <f>K623*VLOOKUP(L623,Kurzy!$A$2:$B$10,2,FALSE)</f>
        <v>2000</v>
      </c>
      <c r="N623" s="25" t="s">
        <v>7435</v>
      </c>
      <c r="O623" s="18" t="s">
        <v>108</v>
      </c>
      <c r="P623" s="19"/>
      <c r="Q623" s="19" t="s">
        <v>9613</v>
      </c>
      <c r="R623" s="19"/>
    </row>
    <row r="624" spans="1:18" ht="25.5" x14ac:dyDescent="0.2">
      <c r="A624" s="17" t="s">
        <v>35</v>
      </c>
      <c r="B624" s="18" t="s">
        <v>7440</v>
      </c>
      <c r="C624" s="19" t="s">
        <v>7441</v>
      </c>
      <c r="D624" s="19" t="s">
        <v>7433</v>
      </c>
      <c r="E624" s="19" t="s">
        <v>7438</v>
      </c>
      <c r="F624" s="19" t="s">
        <v>381</v>
      </c>
      <c r="G624" s="19">
        <v>686930</v>
      </c>
      <c r="H624" s="20">
        <v>41964</v>
      </c>
      <c r="I624" s="21">
        <v>2014</v>
      </c>
      <c r="J624" s="21">
        <v>2015</v>
      </c>
      <c r="K624" s="23">
        <v>2000</v>
      </c>
      <c r="L624" s="22" t="s">
        <v>164</v>
      </c>
      <c r="M624" s="24">
        <f>K624*VLOOKUP(L624,Kurzy!$A$2:$B$10,2,FALSE)</f>
        <v>2000</v>
      </c>
      <c r="N624" s="25" t="s">
        <v>7435</v>
      </c>
      <c r="O624" s="18" t="s">
        <v>108</v>
      </c>
      <c r="P624" s="19"/>
      <c r="Q624" s="19" t="s">
        <v>9613</v>
      </c>
      <c r="R624" s="19"/>
    </row>
    <row r="625" spans="1:18" ht="25.5" x14ac:dyDescent="0.2">
      <c r="A625" s="17" t="s">
        <v>35</v>
      </c>
      <c r="B625" s="18" t="s">
        <v>7442</v>
      </c>
      <c r="C625" s="19" t="s">
        <v>7443</v>
      </c>
      <c r="D625" s="19" t="s">
        <v>7433</v>
      </c>
      <c r="E625" s="19" t="s">
        <v>7438</v>
      </c>
      <c r="F625" s="19" t="s">
        <v>381</v>
      </c>
      <c r="G625" s="19">
        <v>686930</v>
      </c>
      <c r="H625" s="20">
        <v>41964</v>
      </c>
      <c r="I625" s="21">
        <v>2014</v>
      </c>
      <c r="J625" s="21">
        <v>2015</v>
      </c>
      <c r="K625" s="23">
        <v>2000</v>
      </c>
      <c r="L625" s="22" t="s">
        <v>164</v>
      </c>
      <c r="M625" s="24">
        <f>K625*VLOOKUP(L625,Kurzy!$A$2:$B$10,2,FALSE)</f>
        <v>2000</v>
      </c>
      <c r="N625" s="25" t="s">
        <v>7435</v>
      </c>
      <c r="O625" s="18" t="s">
        <v>108</v>
      </c>
      <c r="P625" s="19"/>
      <c r="Q625" s="19" t="s">
        <v>9613</v>
      </c>
      <c r="R625" s="19"/>
    </row>
    <row r="626" spans="1:18" ht="25.5" x14ac:dyDescent="0.2">
      <c r="A626" s="17" t="s">
        <v>35</v>
      </c>
      <c r="B626" s="18" t="s">
        <v>7444</v>
      </c>
      <c r="C626" s="19" t="s">
        <v>7445</v>
      </c>
      <c r="D626" s="19" t="s">
        <v>7433</v>
      </c>
      <c r="E626" s="19" t="s">
        <v>7438</v>
      </c>
      <c r="F626" s="19" t="s">
        <v>381</v>
      </c>
      <c r="G626" s="19">
        <v>686930</v>
      </c>
      <c r="H626" s="20">
        <v>41964</v>
      </c>
      <c r="I626" s="21">
        <v>2014</v>
      </c>
      <c r="J626" s="21">
        <v>2015</v>
      </c>
      <c r="K626" s="23">
        <v>2200</v>
      </c>
      <c r="L626" s="22" t="s">
        <v>164</v>
      </c>
      <c r="M626" s="24">
        <f>K626*VLOOKUP(L626,Kurzy!$A$2:$B$10,2,FALSE)</f>
        <v>2200</v>
      </c>
      <c r="N626" s="25" t="s">
        <v>7446</v>
      </c>
      <c r="O626" s="18" t="s">
        <v>109</v>
      </c>
      <c r="P626" s="19"/>
      <c r="Q626" s="19" t="s">
        <v>9613</v>
      </c>
      <c r="R626" s="19"/>
    </row>
    <row r="627" spans="1:18" ht="25.5" x14ac:dyDescent="0.2">
      <c r="A627" s="17" t="s">
        <v>35</v>
      </c>
      <c r="B627" s="18" t="s">
        <v>7447</v>
      </c>
      <c r="C627" s="19" t="s">
        <v>7448</v>
      </c>
      <c r="D627" s="19" t="s">
        <v>7433</v>
      </c>
      <c r="E627" s="19" t="s">
        <v>7438</v>
      </c>
      <c r="F627" s="19" t="s">
        <v>381</v>
      </c>
      <c r="G627" s="19">
        <v>686930</v>
      </c>
      <c r="H627" s="20">
        <v>41964</v>
      </c>
      <c r="I627" s="21">
        <v>2014</v>
      </c>
      <c r="J627" s="21">
        <v>2015</v>
      </c>
      <c r="K627" s="23">
        <v>1500</v>
      </c>
      <c r="L627" s="22" t="s">
        <v>164</v>
      </c>
      <c r="M627" s="24">
        <f>K627*VLOOKUP(L627,Kurzy!$A$2:$B$10,2,FALSE)</f>
        <v>1500</v>
      </c>
      <c r="N627" s="25" t="s">
        <v>7446</v>
      </c>
      <c r="O627" s="18" t="s">
        <v>109</v>
      </c>
      <c r="P627" s="19"/>
      <c r="Q627" s="19" t="s">
        <v>9613</v>
      </c>
      <c r="R627" s="19"/>
    </row>
    <row r="628" spans="1:18" ht="25.5" x14ac:dyDescent="0.2">
      <c r="A628" s="17" t="s">
        <v>35</v>
      </c>
      <c r="B628" s="18" t="s">
        <v>7449</v>
      </c>
      <c r="C628" s="19" t="s">
        <v>7450</v>
      </c>
      <c r="D628" s="19" t="s">
        <v>7433</v>
      </c>
      <c r="E628" s="19" t="s">
        <v>7438</v>
      </c>
      <c r="F628" s="19" t="s">
        <v>381</v>
      </c>
      <c r="G628" s="19">
        <v>686930</v>
      </c>
      <c r="H628" s="20">
        <v>41964</v>
      </c>
      <c r="I628" s="21">
        <v>2014</v>
      </c>
      <c r="J628" s="21">
        <v>2014</v>
      </c>
      <c r="K628" s="23">
        <v>1000</v>
      </c>
      <c r="L628" s="22" t="s">
        <v>164</v>
      </c>
      <c r="M628" s="24">
        <f>K628*VLOOKUP(L628,Kurzy!$A$2:$B$10,2,FALSE)</f>
        <v>1000</v>
      </c>
      <c r="N628" s="25"/>
      <c r="O628" s="18" t="s">
        <v>107</v>
      </c>
      <c r="P628" s="19"/>
      <c r="Q628" s="19" t="s">
        <v>9613</v>
      </c>
      <c r="R628" s="19"/>
    </row>
    <row r="629" spans="1:18" ht="25.5" x14ac:dyDescent="0.2">
      <c r="A629" s="17" t="s">
        <v>35</v>
      </c>
      <c r="B629" s="18" t="s">
        <v>7451</v>
      </c>
      <c r="C629" s="19" t="s">
        <v>7452</v>
      </c>
      <c r="D629" s="19" t="s">
        <v>7433</v>
      </c>
      <c r="E629" s="19" t="s">
        <v>7434</v>
      </c>
      <c r="F629" s="19" t="s">
        <v>381</v>
      </c>
      <c r="G629" s="19">
        <v>686930</v>
      </c>
      <c r="H629" s="20">
        <v>41603</v>
      </c>
      <c r="I629" s="21">
        <v>2013</v>
      </c>
      <c r="J629" s="21">
        <v>2014</v>
      </c>
      <c r="K629" s="23">
        <v>2000</v>
      </c>
      <c r="L629" s="22" t="s">
        <v>164</v>
      </c>
      <c r="M629" s="24">
        <f>K629*VLOOKUP(L629,Kurzy!$A$2:$B$10,2,FALSE)</f>
        <v>2000</v>
      </c>
      <c r="N629" s="25" t="s">
        <v>7403</v>
      </c>
      <c r="O629" s="18" t="s">
        <v>107</v>
      </c>
      <c r="P629" s="19"/>
      <c r="Q629" s="19" t="s">
        <v>9613</v>
      </c>
      <c r="R629" s="19"/>
    </row>
    <row r="630" spans="1:18" ht="51" x14ac:dyDescent="0.2">
      <c r="A630" s="17" t="s">
        <v>35</v>
      </c>
      <c r="B630" s="18" t="s">
        <v>7400</v>
      </c>
      <c r="C630" s="19" t="s">
        <v>7453</v>
      </c>
      <c r="D630" s="19" t="s">
        <v>7454</v>
      </c>
      <c r="E630" s="19" t="s">
        <v>389</v>
      </c>
      <c r="F630" s="19" t="s">
        <v>390</v>
      </c>
      <c r="G630" s="19">
        <v>31784828</v>
      </c>
      <c r="H630" s="20">
        <v>41740</v>
      </c>
      <c r="I630" s="21">
        <v>2014</v>
      </c>
      <c r="J630" s="21">
        <v>2014</v>
      </c>
      <c r="K630" s="23">
        <v>3000</v>
      </c>
      <c r="L630" s="22" t="s">
        <v>164</v>
      </c>
      <c r="M630" s="24">
        <f>K630*VLOOKUP(L630,Kurzy!$A$2:$B$10,2,FALSE)</f>
        <v>3000</v>
      </c>
      <c r="N630" s="25" t="s">
        <v>7403</v>
      </c>
      <c r="O630" s="18" t="s">
        <v>107</v>
      </c>
      <c r="P630" s="19"/>
      <c r="Q630" s="19" t="s">
        <v>9613</v>
      </c>
      <c r="R630" s="19"/>
    </row>
    <row r="631" spans="1:18" ht="38.25" x14ac:dyDescent="0.2">
      <c r="A631" s="17" t="s">
        <v>35</v>
      </c>
      <c r="B631" s="18" t="s">
        <v>7455</v>
      </c>
      <c r="C631" s="19" t="s">
        <v>7456</v>
      </c>
      <c r="D631" s="19" t="s">
        <v>250</v>
      </c>
      <c r="E631" s="19" t="s">
        <v>7457</v>
      </c>
      <c r="F631" s="19" t="s">
        <v>252</v>
      </c>
      <c r="G631" s="19">
        <v>225690</v>
      </c>
      <c r="H631" s="20">
        <v>41808</v>
      </c>
      <c r="I631" s="21">
        <v>2014</v>
      </c>
      <c r="J631" s="21">
        <v>2014</v>
      </c>
      <c r="K631" s="23">
        <v>450</v>
      </c>
      <c r="L631" s="22" t="s">
        <v>164</v>
      </c>
      <c r="M631" s="24">
        <f>K631*VLOOKUP(L631,Kurzy!$A$2:$B$10,2,FALSE)</f>
        <v>450</v>
      </c>
      <c r="N631" s="25" t="s">
        <v>7428</v>
      </c>
      <c r="O631" s="18" t="s">
        <v>109</v>
      </c>
      <c r="P631" s="19"/>
      <c r="Q631" s="19" t="s">
        <v>9613</v>
      </c>
      <c r="R631" s="19"/>
    </row>
    <row r="632" spans="1:18" ht="38.25" hidden="1" x14ac:dyDescent="0.2">
      <c r="A632" s="17" t="s">
        <v>35</v>
      </c>
      <c r="B632" s="18" t="s">
        <v>7458</v>
      </c>
      <c r="C632" s="19" t="s">
        <v>7459</v>
      </c>
      <c r="D632" s="19" t="s">
        <v>7460</v>
      </c>
      <c r="E632" s="19" t="s">
        <v>7461</v>
      </c>
      <c r="F632" s="19" t="s">
        <v>7462</v>
      </c>
      <c r="G632" s="19">
        <v>603147</v>
      </c>
      <c r="H632" s="20">
        <v>41922</v>
      </c>
      <c r="I632" s="21">
        <v>2014</v>
      </c>
      <c r="J632" s="21">
        <v>2014</v>
      </c>
      <c r="K632" s="23">
        <v>500</v>
      </c>
      <c r="L632" s="22" t="s">
        <v>164</v>
      </c>
      <c r="M632" s="24">
        <f>K632*VLOOKUP(L632,Kurzy!$A$2:$B$10,2,FALSE)</f>
        <v>500</v>
      </c>
      <c r="N632" s="25" t="s">
        <v>7374</v>
      </c>
      <c r="O632" s="18" t="s">
        <v>108</v>
      </c>
      <c r="P632" s="19"/>
      <c r="Q632" s="19" t="s">
        <v>9591</v>
      </c>
      <c r="R632" s="19" t="s">
        <v>9633</v>
      </c>
    </row>
    <row r="633" spans="1:18" ht="38.25" hidden="1" x14ac:dyDescent="0.2">
      <c r="A633" s="17" t="s">
        <v>35</v>
      </c>
      <c r="B633" s="18" t="s">
        <v>7463</v>
      </c>
      <c r="C633" s="19" t="s">
        <v>7464</v>
      </c>
      <c r="D633" s="19" t="s">
        <v>7465</v>
      </c>
      <c r="E633" s="19" t="s">
        <v>7466</v>
      </c>
      <c r="F633" s="19" t="s">
        <v>5317</v>
      </c>
      <c r="G633" s="19">
        <v>36063606</v>
      </c>
      <c r="H633" s="20">
        <v>41900</v>
      </c>
      <c r="I633" s="21">
        <v>2014</v>
      </c>
      <c r="J633" s="21">
        <v>2014</v>
      </c>
      <c r="K633" s="23">
        <v>1000</v>
      </c>
      <c r="L633" s="22" t="s">
        <v>164</v>
      </c>
      <c r="M633" s="24">
        <f>K633*VLOOKUP(L633,Kurzy!$A$2:$B$10,2,FALSE)</f>
        <v>1000</v>
      </c>
      <c r="N633" s="25" t="s">
        <v>7403</v>
      </c>
      <c r="O633" s="18" t="s">
        <v>107</v>
      </c>
      <c r="P633" s="19"/>
      <c r="Q633" s="19" t="s">
        <v>9591</v>
      </c>
      <c r="R633" s="19" t="s">
        <v>9633</v>
      </c>
    </row>
    <row r="634" spans="1:18" ht="38.25" hidden="1" x14ac:dyDescent="0.2">
      <c r="A634" s="17" t="s">
        <v>35</v>
      </c>
      <c r="B634" s="18" t="s">
        <v>7467</v>
      </c>
      <c r="C634" s="19" t="s">
        <v>7468</v>
      </c>
      <c r="D634" s="19" t="s">
        <v>7469</v>
      </c>
      <c r="E634" s="19" t="s">
        <v>7470</v>
      </c>
      <c r="F634" s="19" t="s">
        <v>7471</v>
      </c>
      <c r="G634" s="19">
        <v>31819559</v>
      </c>
      <c r="H634" s="20">
        <v>41599</v>
      </c>
      <c r="I634" s="21">
        <v>2013</v>
      </c>
      <c r="J634" s="21">
        <v>2014</v>
      </c>
      <c r="K634" s="23">
        <v>2587.1999999999998</v>
      </c>
      <c r="L634" s="22" t="s">
        <v>164</v>
      </c>
      <c r="M634" s="24">
        <f>K634*VLOOKUP(L634,Kurzy!$A$2:$B$10,2,FALSE)</f>
        <v>2587.1999999999998</v>
      </c>
      <c r="N634" s="25" t="s">
        <v>7403</v>
      </c>
      <c r="O634" s="18" t="s">
        <v>107</v>
      </c>
      <c r="P634" s="19"/>
      <c r="Q634" s="19" t="s">
        <v>9591</v>
      </c>
      <c r="R634" s="19" t="s">
        <v>9633</v>
      </c>
    </row>
    <row r="635" spans="1:18" ht="38.25" hidden="1" x14ac:dyDescent="0.2">
      <c r="A635" s="17" t="s">
        <v>35</v>
      </c>
      <c r="B635" s="18" t="s">
        <v>7472</v>
      </c>
      <c r="C635" s="19" t="s">
        <v>7473</v>
      </c>
      <c r="D635" s="19" t="s">
        <v>7474</v>
      </c>
      <c r="E635" s="19" t="s">
        <v>7475</v>
      </c>
      <c r="F635" s="19" t="s">
        <v>7476</v>
      </c>
      <c r="G635" s="19">
        <v>151882</v>
      </c>
      <c r="H635" s="20">
        <v>41585</v>
      </c>
      <c r="I635" s="21">
        <v>2013</v>
      </c>
      <c r="J635" s="21">
        <v>2014</v>
      </c>
      <c r="K635" s="23">
        <v>12949.2</v>
      </c>
      <c r="L635" s="22" t="s">
        <v>164</v>
      </c>
      <c r="M635" s="24">
        <f>K635*VLOOKUP(L635,Kurzy!$A$2:$B$10,2,FALSE)</f>
        <v>12949.2</v>
      </c>
      <c r="N635" s="25" t="s">
        <v>7477</v>
      </c>
      <c r="O635" s="18" t="s">
        <v>108</v>
      </c>
      <c r="P635" s="19"/>
      <c r="Q635" s="19" t="s">
        <v>9591</v>
      </c>
      <c r="R635" s="19" t="s">
        <v>9633</v>
      </c>
    </row>
    <row r="636" spans="1:18" ht="25.5" hidden="1" x14ac:dyDescent="0.2">
      <c r="A636" s="17" t="s">
        <v>35</v>
      </c>
      <c r="B636" s="18" t="s">
        <v>7478</v>
      </c>
      <c r="C636" s="19" t="s">
        <v>7479</v>
      </c>
      <c r="D636" s="19" t="s">
        <v>7480</v>
      </c>
      <c r="E636" s="19" t="s">
        <v>7480</v>
      </c>
      <c r="F636" s="19" t="s">
        <v>7481</v>
      </c>
      <c r="G636" s="19">
        <v>47232480</v>
      </c>
      <c r="H636" s="20">
        <v>41690</v>
      </c>
      <c r="I636" s="21">
        <v>2014</v>
      </c>
      <c r="J636" s="21">
        <v>2015</v>
      </c>
      <c r="K636" s="23">
        <v>22059</v>
      </c>
      <c r="L636" s="22" t="s">
        <v>164</v>
      </c>
      <c r="M636" s="24">
        <f>K636*VLOOKUP(L636,Kurzy!$A$2:$B$10,2,FALSE)</f>
        <v>22059</v>
      </c>
      <c r="N636" s="25" t="s">
        <v>7377</v>
      </c>
      <c r="O636" s="18" t="s">
        <v>108</v>
      </c>
      <c r="P636" s="19"/>
      <c r="Q636" s="19" t="s">
        <v>9591</v>
      </c>
      <c r="R636" s="19" t="s">
        <v>9633</v>
      </c>
    </row>
    <row r="637" spans="1:18" ht="25.5" hidden="1" x14ac:dyDescent="0.2">
      <c r="A637" s="17" t="s">
        <v>15</v>
      </c>
      <c r="B637" s="18" t="s">
        <v>5825</v>
      </c>
      <c r="C637" s="19" t="s">
        <v>5826</v>
      </c>
      <c r="D637" s="19"/>
      <c r="E637" s="19"/>
      <c r="F637" s="19" t="s">
        <v>5827</v>
      </c>
      <c r="G637" s="19">
        <v>35593008</v>
      </c>
      <c r="H637" s="20">
        <v>41911</v>
      </c>
      <c r="I637" s="21">
        <v>2014</v>
      </c>
      <c r="J637" s="21">
        <v>2014</v>
      </c>
      <c r="K637" s="23">
        <v>3300</v>
      </c>
      <c r="L637" s="22" t="s">
        <v>164</v>
      </c>
      <c r="M637" s="24">
        <f>K637*VLOOKUP(L637,Kurzy!$A$2:$B$10,2,FALSE)</f>
        <v>3300</v>
      </c>
      <c r="N637" s="25" t="s">
        <v>5828</v>
      </c>
      <c r="O637" s="18" t="s">
        <v>110</v>
      </c>
      <c r="P637" s="19"/>
      <c r="Q637" s="19" t="s">
        <v>9591</v>
      </c>
      <c r="R637" s="19" t="s">
        <v>9631</v>
      </c>
    </row>
    <row r="638" spans="1:18" ht="25.5" hidden="1" x14ac:dyDescent="0.2">
      <c r="A638" s="17" t="s">
        <v>15</v>
      </c>
      <c r="B638" s="18" t="s">
        <v>5825</v>
      </c>
      <c r="C638" s="19" t="s">
        <v>5829</v>
      </c>
      <c r="D638" s="19"/>
      <c r="E638" s="19"/>
      <c r="F638" s="19" t="s">
        <v>5830</v>
      </c>
      <c r="G638" s="19"/>
      <c r="H638" s="20">
        <v>41759</v>
      </c>
      <c r="I638" s="21">
        <v>2014</v>
      </c>
      <c r="J638" s="21">
        <v>2014</v>
      </c>
      <c r="K638" s="23">
        <v>250</v>
      </c>
      <c r="L638" s="22" t="s">
        <v>164</v>
      </c>
      <c r="M638" s="24">
        <f>K638*VLOOKUP(L638,Kurzy!$A$2:$B$10,2,FALSE)</f>
        <v>250</v>
      </c>
      <c r="N638" s="25" t="s">
        <v>5828</v>
      </c>
      <c r="O638" s="18" t="s">
        <v>110</v>
      </c>
      <c r="P638" s="19"/>
      <c r="Q638" s="19" t="s">
        <v>9591</v>
      </c>
      <c r="R638" s="19" t="s">
        <v>9631</v>
      </c>
    </row>
    <row r="639" spans="1:18" ht="38.25" x14ac:dyDescent="0.2">
      <c r="A639" s="17" t="s">
        <v>15</v>
      </c>
      <c r="B639" s="18" t="s">
        <v>9640</v>
      </c>
      <c r="C639" s="19" t="s">
        <v>9641</v>
      </c>
      <c r="D639" s="19" t="s">
        <v>1163</v>
      </c>
      <c r="E639" s="19" t="s">
        <v>1164</v>
      </c>
      <c r="F639" s="19" t="s">
        <v>9642</v>
      </c>
      <c r="G639" s="19" t="s">
        <v>9643</v>
      </c>
      <c r="H639" s="20">
        <v>41600</v>
      </c>
      <c r="I639" s="21">
        <v>2013</v>
      </c>
      <c r="J639" s="21">
        <v>2014</v>
      </c>
      <c r="K639" s="23">
        <v>1000</v>
      </c>
      <c r="L639" s="22" t="s">
        <v>164</v>
      </c>
      <c r="M639" s="24">
        <f>K639*VLOOKUP(L639,Kurzy!$A$2:$B$10,2,FALSE)</f>
        <v>1000</v>
      </c>
      <c r="N639" s="25" t="s">
        <v>9644</v>
      </c>
      <c r="O639" s="18" t="s">
        <v>110</v>
      </c>
      <c r="P639" s="19" t="s">
        <v>9645</v>
      </c>
      <c r="Q639" s="19" t="s">
        <v>9613</v>
      </c>
      <c r="R639" s="19" t="s">
        <v>9646</v>
      </c>
    </row>
    <row r="640" spans="1:18" ht="38.25" x14ac:dyDescent="0.2">
      <c r="A640" s="17" t="s">
        <v>15</v>
      </c>
      <c r="B640" s="18" t="s">
        <v>9640</v>
      </c>
      <c r="C640" s="19" t="s">
        <v>9647</v>
      </c>
      <c r="D640" s="19" t="s">
        <v>287</v>
      </c>
      <c r="E640" s="19" t="s">
        <v>1164</v>
      </c>
      <c r="F640" s="19" t="s">
        <v>9648</v>
      </c>
      <c r="G640" s="19" t="s">
        <v>9649</v>
      </c>
      <c r="H640" s="20">
        <v>41520</v>
      </c>
      <c r="I640" s="21">
        <v>2013</v>
      </c>
      <c r="J640" s="21">
        <v>2014</v>
      </c>
      <c r="K640" s="23">
        <v>3000</v>
      </c>
      <c r="L640" s="22" t="s">
        <v>164</v>
      </c>
      <c r="M640" s="24">
        <f>K640*VLOOKUP(L640,Kurzy!$A$2:$B$10,2,FALSE)</f>
        <v>3000</v>
      </c>
      <c r="N640" s="25" t="s">
        <v>5828</v>
      </c>
      <c r="O640" s="18" t="s">
        <v>110</v>
      </c>
      <c r="P640" s="19" t="s">
        <v>9645</v>
      </c>
      <c r="Q640" s="19" t="s">
        <v>9613</v>
      </c>
      <c r="R640" s="19" t="s">
        <v>9646</v>
      </c>
    </row>
    <row r="641" spans="1:18" ht="38.25" x14ac:dyDescent="0.2">
      <c r="A641" s="17" t="s">
        <v>15</v>
      </c>
      <c r="B641" s="18" t="s">
        <v>9640</v>
      </c>
      <c r="C641" s="19" t="s">
        <v>9650</v>
      </c>
      <c r="D641" s="19" t="s">
        <v>287</v>
      </c>
      <c r="E641" s="19" t="s">
        <v>1164</v>
      </c>
      <c r="F641" s="19" t="s">
        <v>9642</v>
      </c>
      <c r="G641" s="19" t="s">
        <v>9643</v>
      </c>
      <c r="H641" s="20">
        <v>41600</v>
      </c>
      <c r="I641" s="21">
        <v>2013</v>
      </c>
      <c r="J641" s="21">
        <v>2014</v>
      </c>
      <c r="K641" s="23">
        <v>1000</v>
      </c>
      <c r="L641" s="22" t="s">
        <v>164</v>
      </c>
      <c r="M641" s="24">
        <f>K641*VLOOKUP(L641,Kurzy!$A$2:$B$10,2,FALSE)</f>
        <v>1000</v>
      </c>
      <c r="N641" s="25" t="s">
        <v>9644</v>
      </c>
      <c r="O641" s="18" t="s">
        <v>110</v>
      </c>
      <c r="P641" s="19" t="s">
        <v>9645</v>
      </c>
      <c r="Q641" s="19" t="s">
        <v>9613</v>
      </c>
      <c r="R641" s="19" t="s">
        <v>9646</v>
      </c>
    </row>
    <row r="642" spans="1:18" ht="38.25" x14ac:dyDescent="0.2">
      <c r="A642" s="17" t="s">
        <v>29</v>
      </c>
      <c r="B642" s="18" t="s">
        <v>248</v>
      </c>
      <c r="C642" s="19" t="s">
        <v>249</v>
      </c>
      <c r="D642" s="19" t="s">
        <v>250</v>
      </c>
      <c r="E642" s="19" t="s">
        <v>251</v>
      </c>
      <c r="F642" s="19" t="s">
        <v>252</v>
      </c>
      <c r="G642" s="19" t="s">
        <v>253</v>
      </c>
      <c r="H642" s="20">
        <v>41663</v>
      </c>
      <c r="I642" s="21">
        <v>2014</v>
      </c>
      <c r="J642" s="21">
        <v>2014</v>
      </c>
      <c r="K642" s="23">
        <v>700</v>
      </c>
      <c r="L642" s="22" t="s">
        <v>164</v>
      </c>
      <c r="M642" s="24">
        <f>K642*VLOOKUP(L642,Kurzy!$A$2:$B$10,2,FALSE)</f>
        <v>700</v>
      </c>
      <c r="N642" s="25" t="s">
        <v>200</v>
      </c>
      <c r="O642" s="18" t="s">
        <v>112</v>
      </c>
      <c r="P642" s="19" t="s">
        <v>201</v>
      </c>
      <c r="Q642" s="19" t="s">
        <v>9613</v>
      </c>
      <c r="R642" s="19"/>
    </row>
    <row r="643" spans="1:18" ht="25.5" x14ac:dyDescent="0.2">
      <c r="A643" s="17" t="s">
        <v>29</v>
      </c>
      <c r="B643" s="18" t="s">
        <v>254</v>
      </c>
      <c r="C643" s="19" t="s">
        <v>255</v>
      </c>
      <c r="D643" s="19" t="s">
        <v>256</v>
      </c>
      <c r="E643" s="19" t="s">
        <v>257</v>
      </c>
      <c r="F643" s="19" t="s">
        <v>258</v>
      </c>
      <c r="G643" s="19" t="s">
        <v>259</v>
      </c>
      <c r="H643" s="20">
        <v>41964</v>
      </c>
      <c r="I643" s="21">
        <v>2014</v>
      </c>
      <c r="J643" s="21">
        <v>2014</v>
      </c>
      <c r="K643" s="23">
        <v>2270</v>
      </c>
      <c r="L643" s="22" t="s">
        <v>164</v>
      </c>
      <c r="M643" s="24">
        <f>K643*VLOOKUP(L643,Kurzy!$A$2:$B$10,2,FALSE)</f>
        <v>2270</v>
      </c>
      <c r="N643" s="25" t="s">
        <v>260</v>
      </c>
      <c r="O643" s="18" t="s">
        <v>113</v>
      </c>
      <c r="P643" s="19" t="s">
        <v>201</v>
      </c>
      <c r="Q643" s="19" t="s">
        <v>9613</v>
      </c>
      <c r="R643" s="19"/>
    </row>
    <row r="644" spans="1:18" ht="25.5" x14ac:dyDescent="0.2">
      <c r="A644" s="17" t="s">
        <v>29</v>
      </c>
      <c r="B644" s="18" t="s">
        <v>261</v>
      </c>
      <c r="C644" s="19" t="s">
        <v>262</v>
      </c>
      <c r="D644" s="19" t="s">
        <v>256</v>
      </c>
      <c r="E644" s="19" t="s">
        <v>263</v>
      </c>
      <c r="F644" s="19" t="s">
        <v>258</v>
      </c>
      <c r="G644" s="19" t="s">
        <v>259</v>
      </c>
      <c r="H644" s="20">
        <v>41964</v>
      </c>
      <c r="I644" s="21">
        <v>2014</v>
      </c>
      <c r="J644" s="21">
        <v>2014</v>
      </c>
      <c r="K644" s="23">
        <v>600</v>
      </c>
      <c r="L644" s="22" t="s">
        <v>164</v>
      </c>
      <c r="M644" s="24">
        <f>K644*VLOOKUP(L644,Kurzy!$A$2:$B$10,2,FALSE)</f>
        <v>600</v>
      </c>
      <c r="N644" s="25" t="s">
        <v>264</v>
      </c>
      <c r="O644" s="18" t="s">
        <v>112</v>
      </c>
      <c r="P644" s="19" t="s">
        <v>201</v>
      </c>
      <c r="Q644" s="19" t="s">
        <v>9613</v>
      </c>
      <c r="R644" s="19"/>
    </row>
    <row r="645" spans="1:18" ht="63.75" x14ac:dyDescent="0.2">
      <c r="A645" s="17" t="s">
        <v>30</v>
      </c>
      <c r="B645" s="18" t="s">
        <v>392</v>
      </c>
      <c r="C645" s="19" t="s">
        <v>393</v>
      </c>
      <c r="D645" s="19" t="s">
        <v>394</v>
      </c>
      <c r="E645" s="19" t="s">
        <v>395</v>
      </c>
      <c r="F645" s="19" t="s">
        <v>396</v>
      </c>
      <c r="G645" s="19" t="s">
        <v>397</v>
      </c>
      <c r="H645" s="20">
        <v>41940</v>
      </c>
      <c r="I645" s="21">
        <v>2014</v>
      </c>
      <c r="J645" s="21">
        <v>2016</v>
      </c>
      <c r="K645" s="23">
        <v>1500</v>
      </c>
      <c r="L645" s="22" t="s">
        <v>164</v>
      </c>
      <c r="M645" s="24">
        <f>K645*VLOOKUP(L645,Kurzy!$A$2:$B$10,2,FALSE)</f>
        <v>1500</v>
      </c>
      <c r="N645" s="25" t="s">
        <v>398</v>
      </c>
      <c r="O645" s="18" t="s">
        <v>64</v>
      </c>
      <c r="P645" s="19"/>
      <c r="Q645" s="19" t="s">
        <v>9613</v>
      </c>
      <c r="R645" s="19"/>
    </row>
    <row r="646" spans="1:18" ht="51" x14ac:dyDescent="0.2">
      <c r="A646" s="17" t="s">
        <v>30</v>
      </c>
      <c r="B646" s="18" t="s">
        <v>399</v>
      </c>
      <c r="C646" s="19" t="s">
        <v>400</v>
      </c>
      <c r="D646" s="19" t="s">
        <v>401</v>
      </c>
      <c r="E646" s="19" t="s">
        <v>402</v>
      </c>
      <c r="F646" s="19" t="s">
        <v>403</v>
      </c>
      <c r="G646" s="19" t="s">
        <v>404</v>
      </c>
      <c r="H646" s="20">
        <v>41957</v>
      </c>
      <c r="I646" s="21">
        <v>2014</v>
      </c>
      <c r="J646" s="21">
        <v>2016</v>
      </c>
      <c r="K646" s="23">
        <v>3000</v>
      </c>
      <c r="L646" s="22" t="s">
        <v>164</v>
      </c>
      <c r="M646" s="24">
        <f>K646*VLOOKUP(L646,Kurzy!$A$2:$B$10,2,FALSE)</f>
        <v>3000</v>
      </c>
      <c r="N646" s="25" t="s">
        <v>405</v>
      </c>
      <c r="O646" s="18" t="s">
        <v>64</v>
      </c>
      <c r="P646" s="19"/>
      <c r="Q646" s="19" t="s">
        <v>9613</v>
      </c>
      <c r="R646" s="19"/>
    </row>
    <row r="647" spans="1:18" ht="102" x14ac:dyDescent="0.2">
      <c r="A647" s="17" t="s">
        <v>30</v>
      </c>
      <c r="B647" s="18" t="s">
        <v>407</v>
      </c>
      <c r="C647" s="19" t="s">
        <v>408</v>
      </c>
      <c r="D647" s="19" t="s">
        <v>409</v>
      </c>
      <c r="E647" s="19" t="s">
        <v>410</v>
      </c>
      <c r="F647" s="19" t="s">
        <v>411</v>
      </c>
      <c r="G647" s="19"/>
      <c r="H647" s="20">
        <v>40581</v>
      </c>
      <c r="I647" s="21">
        <v>2011</v>
      </c>
      <c r="J647" s="21">
        <v>2014</v>
      </c>
      <c r="K647" s="23">
        <v>2520</v>
      </c>
      <c r="L647" s="22" t="s">
        <v>164</v>
      </c>
      <c r="M647" s="24">
        <f>K647*VLOOKUP(L647,Kurzy!$A$2:$B$10,2,FALSE)</f>
        <v>2520</v>
      </c>
      <c r="N647" s="25" t="s">
        <v>412</v>
      </c>
      <c r="O647" s="18" t="s">
        <v>114</v>
      </c>
      <c r="P647" s="19" t="s">
        <v>413</v>
      </c>
      <c r="Q647" s="19" t="s">
        <v>9613</v>
      </c>
      <c r="R647" s="19"/>
    </row>
    <row r="648" spans="1:18" ht="102" x14ac:dyDescent="0.2">
      <c r="A648" s="17" t="s">
        <v>30</v>
      </c>
      <c r="B648" s="18" t="s">
        <v>414</v>
      </c>
      <c r="C648" s="19" t="s">
        <v>415</v>
      </c>
      <c r="D648" s="19" t="s">
        <v>409</v>
      </c>
      <c r="E648" s="19" t="s">
        <v>410</v>
      </c>
      <c r="F648" s="19" t="s">
        <v>411</v>
      </c>
      <c r="G648" s="19"/>
      <c r="H648" s="20">
        <v>40682</v>
      </c>
      <c r="I648" s="21">
        <v>2013</v>
      </c>
      <c r="J648" s="21">
        <v>2015</v>
      </c>
      <c r="K648" s="23">
        <v>270</v>
      </c>
      <c r="L648" s="22" t="s">
        <v>164</v>
      </c>
      <c r="M648" s="24">
        <f>K648*VLOOKUP(L648,Kurzy!$A$2:$B$10,2,FALSE)</f>
        <v>270</v>
      </c>
      <c r="N648" s="25" t="s">
        <v>412</v>
      </c>
      <c r="O648" s="18" t="s">
        <v>114</v>
      </c>
      <c r="P648" s="19" t="s">
        <v>416</v>
      </c>
      <c r="Q648" s="19" t="s">
        <v>9613</v>
      </c>
      <c r="R648" s="19"/>
    </row>
    <row r="649" spans="1:18" ht="51" x14ac:dyDescent="0.2">
      <c r="A649" s="17" t="s">
        <v>30</v>
      </c>
      <c r="B649" s="18" t="s">
        <v>417</v>
      </c>
      <c r="C649" s="19" t="s">
        <v>418</v>
      </c>
      <c r="D649" s="19" t="s">
        <v>409</v>
      </c>
      <c r="E649" s="19"/>
      <c r="F649" s="19" t="s">
        <v>419</v>
      </c>
      <c r="G649" s="19"/>
      <c r="H649" s="20">
        <v>41929</v>
      </c>
      <c r="I649" s="21">
        <v>2014</v>
      </c>
      <c r="J649" s="21">
        <v>2016</v>
      </c>
      <c r="K649" s="23">
        <v>4000</v>
      </c>
      <c r="L649" s="22" t="s">
        <v>164</v>
      </c>
      <c r="M649" s="24">
        <f>K649*VLOOKUP(L649,Kurzy!$A$2:$B$10,2,FALSE)</f>
        <v>4000</v>
      </c>
      <c r="N649" s="25" t="s">
        <v>420</v>
      </c>
      <c r="O649" s="18" t="s">
        <v>116</v>
      </c>
      <c r="P649" s="19"/>
      <c r="Q649" s="19" t="s">
        <v>9613</v>
      </c>
      <c r="R649" s="19"/>
    </row>
    <row r="650" spans="1:18" ht="31.5" customHeight="1" x14ac:dyDescent="0.2">
      <c r="A650" s="28"/>
      <c r="B650" s="27"/>
      <c r="C650" s="27"/>
      <c r="D650" s="27"/>
      <c r="E650" s="27"/>
      <c r="F650" s="27"/>
      <c r="G650" s="27"/>
      <c r="H650" s="27"/>
      <c r="I650" s="27"/>
      <c r="J650" s="29"/>
      <c r="K650" s="27"/>
      <c r="L650" s="27"/>
      <c r="M650" s="27"/>
      <c r="N650" s="27"/>
      <c r="O650" s="27"/>
      <c r="P650" s="27"/>
      <c r="Q650" s="27"/>
    </row>
    <row r="651" spans="1:18" s="1" customFormat="1" ht="110.25" customHeight="1" x14ac:dyDescent="0.2">
      <c r="A651" s="12"/>
      <c r="R651" s="10"/>
    </row>
    <row r="652" spans="1:18" s="1" customFormat="1" ht="87" customHeight="1" x14ac:dyDescent="0.2">
      <c r="A652" s="12"/>
      <c r="R652" s="10"/>
    </row>
    <row r="653" spans="1:18" s="1" customFormat="1" ht="87" customHeight="1" x14ac:dyDescent="0.2">
      <c r="R653" s="10"/>
    </row>
  </sheetData>
  <autoFilter ref="A2:R649">
    <filterColumn colId="16">
      <filters>
        <filter val="A"/>
      </filters>
    </filterColumn>
    <sortState ref="A3:R649">
      <sortCondition ref="A3:A649" customList="UK Bratislava,UPJŠ Košice,PU Prešov,UCM Trnava,UVLF Košice,UKF Nitra,UMB Banská Bystrica,TVU Trnava,STU Bratislava,TU Košice,ŽU Žilina,TUAD Trenčín,EU Bratislava,SPU Nitra,TU Zvolen,VŠMU Bratislava,VŠVU Bratislava,AU Banská Bystrica,KU Ružomberok,UJS Komá"/>
    </sortState>
  </autoFilter>
  <pageMargins left="0.70866141732283472" right="0.70866141732283472" top="0.74803149606299213" bottom="0.74803149606299213" header="0.31496062992125984" footer="0.31496062992125984"/>
  <pageSetup paperSize="9" scale="34"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Kurzy!$A$2:$A$10</xm:f>
          </x14:formula1>
          <xm:sqref>L3:L649</xm:sqref>
        </x14:dataValidation>
        <x14:dataValidation type="list" allowBlank="1" showInputMessage="1" showErrorMessage="1">
          <x14:formula1>
            <xm:f>'T1 - výskumné z verejnej správy'!$A$280:$A$300</xm:f>
          </x14:formula1>
          <xm:sqref>A3:A649</xm:sqref>
        </x14:dataValidation>
        <x14:dataValidation type="list" allowBlank="1" showInputMessage="1" showErrorMessage="1">
          <x14:formula1>
            <xm:f>'T1 - výskumné z verejnej správy'!$L$280:$L$409</xm:f>
          </x14:formula1>
          <xm:sqref>O3:O649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F0"/>
    <pageSetUpPr fitToPage="1"/>
  </sheetPr>
  <dimension ref="A1:Q236"/>
  <sheetViews>
    <sheetView zoomScale="85" zoomScaleNormal="85" workbookViewId="0">
      <pane ySplit="2" topLeftCell="A3" activePane="bottomLeft" state="frozen"/>
      <selection pane="bottomLeft" activeCell="A3" sqref="A3"/>
    </sheetView>
  </sheetViews>
  <sheetFormatPr defaultRowHeight="15.75" x14ac:dyDescent="0.2"/>
  <cols>
    <col min="1" max="1" width="17.85546875" style="30" customWidth="1"/>
    <col min="2" max="2" width="40.42578125" style="26" customWidth="1"/>
    <col min="3" max="3" width="20" style="26" customWidth="1"/>
    <col min="4" max="4" width="37" style="26" customWidth="1"/>
    <col min="5" max="5" width="18.140625" style="26" customWidth="1"/>
    <col min="6" max="7" width="21.85546875" style="26" customWidth="1"/>
    <col min="8" max="8" width="12.28515625" style="26" customWidth="1"/>
    <col min="9" max="9" width="12" style="31" customWidth="1"/>
    <col min="10" max="10" width="21.140625" style="26" customWidth="1"/>
    <col min="11" max="11" width="18.42578125" style="26" customWidth="1"/>
    <col min="12" max="12" width="25.5703125" style="26" customWidth="1"/>
    <col min="13" max="13" width="26" style="26" customWidth="1"/>
    <col min="14" max="14" width="24.85546875" style="26" customWidth="1"/>
    <col min="15" max="15" width="38.7109375" style="26" customWidth="1"/>
    <col min="16" max="16" width="4.140625" style="26" bestFit="1" customWidth="1"/>
    <col min="17" max="17" width="26.85546875" style="27" customWidth="1"/>
    <col min="18" max="16384" width="9.140625" style="26"/>
  </cols>
  <sheetData>
    <row r="1" spans="1:17" s="36" customFormat="1" ht="32.25" customHeight="1" x14ac:dyDescent="0.2">
      <c r="A1" s="38" t="s">
        <v>179</v>
      </c>
      <c r="I1" s="37"/>
      <c r="Q1" s="61"/>
    </row>
    <row r="2" spans="1:17" s="16" customFormat="1" ht="138" customHeight="1" x14ac:dyDescent="0.2">
      <c r="A2" s="9" t="s">
        <v>25</v>
      </c>
      <c r="B2" s="13" t="s">
        <v>26</v>
      </c>
      <c r="C2" s="13" t="s">
        <v>16</v>
      </c>
      <c r="D2" s="13" t="s">
        <v>161</v>
      </c>
      <c r="E2" s="13" t="s">
        <v>156</v>
      </c>
      <c r="F2" s="13" t="s">
        <v>4</v>
      </c>
      <c r="G2" s="13" t="s">
        <v>162</v>
      </c>
      <c r="H2" s="13" t="s">
        <v>154</v>
      </c>
      <c r="I2" s="14" t="s">
        <v>155</v>
      </c>
      <c r="J2" s="9" t="s">
        <v>176</v>
      </c>
      <c r="K2" s="9" t="s">
        <v>188</v>
      </c>
      <c r="L2" s="15" t="s">
        <v>177</v>
      </c>
      <c r="M2" s="13" t="s">
        <v>3</v>
      </c>
      <c r="N2" s="13" t="s">
        <v>189</v>
      </c>
      <c r="O2" s="13" t="s">
        <v>173</v>
      </c>
      <c r="P2" s="13" t="s">
        <v>7545</v>
      </c>
      <c r="Q2" s="3" t="s">
        <v>7546</v>
      </c>
    </row>
    <row r="3" spans="1:17" ht="38.25" x14ac:dyDescent="0.2">
      <c r="A3" s="17" t="s">
        <v>34</v>
      </c>
      <c r="B3" s="18" t="s">
        <v>4848</v>
      </c>
      <c r="C3" s="19" t="s">
        <v>4849</v>
      </c>
      <c r="D3" s="19" t="s">
        <v>300</v>
      </c>
      <c r="E3" s="19" t="s">
        <v>4850</v>
      </c>
      <c r="F3" s="19" t="s">
        <v>302</v>
      </c>
      <c r="G3" s="20">
        <v>40673</v>
      </c>
      <c r="H3" s="21">
        <v>2011</v>
      </c>
      <c r="I3" s="21">
        <v>2016</v>
      </c>
      <c r="J3" s="23">
        <v>101787.76</v>
      </c>
      <c r="K3" s="22" t="s">
        <v>164</v>
      </c>
      <c r="L3" s="24">
        <f>J3*VLOOKUP(K3,Kurzy!$A$2:$B$10,2,FALSE)</f>
        <v>101787.76</v>
      </c>
      <c r="M3" s="25" t="s">
        <v>4851</v>
      </c>
      <c r="N3" s="18" t="s">
        <v>27</v>
      </c>
      <c r="O3" s="19" t="s">
        <v>4852</v>
      </c>
      <c r="P3" s="19" t="s">
        <v>9613</v>
      </c>
      <c r="Q3" s="19"/>
    </row>
    <row r="4" spans="1:17" ht="51" x14ac:dyDescent="0.2">
      <c r="A4" s="17" t="s">
        <v>34</v>
      </c>
      <c r="B4" s="18" t="s">
        <v>4853</v>
      </c>
      <c r="C4" s="19" t="s">
        <v>4854</v>
      </c>
      <c r="D4" s="19" t="s">
        <v>4855</v>
      </c>
      <c r="E4" s="19" t="s">
        <v>4856</v>
      </c>
      <c r="F4" s="19" t="s">
        <v>4857</v>
      </c>
      <c r="G4" s="20"/>
      <c r="H4" s="21">
        <v>2010</v>
      </c>
      <c r="I4" s="21">
        <v>2014</v>
      </c>
      <c r="J4" s="23">
        <v>86014.48</v>
      </c>
      <c r="K4" s="22" t="s">
        <v>164</v>
      </c>
      <c r="L4" s="24">
        <f>J4*VLOOKUP(K4,Kurzy!$A$2:$B$10,2,FALSE)</f>
        <v>86014.48</v>
      </c>
      <c r="M4" s="25" t="s">
        <v>4858</v>
      </c>
      <c r="N4" s="18" t="s">
        <v>27</v>
      </c>
      <c r="O4" s="19" t="s">
        <v>4859</v>
      </c>
      <c r="P4" s="19" t="s">
        <v>9613</v>
      </c>
      <c r="Q4" s="19"/>
    </row>
    <row r="5" spans="1:17" ht="51" x14ac:dyDescent="0.2">
      <c r="A5" s="17" t="s">
        <v>34</v>
      </c>
      <c r="B5" s="18" t="s">
        <v>4860</v>
      </c>
      <c r="C5" s="19">
        <v>325099</v>
      </c>
      <c r="D5" s="19" t="s">
        <v>4861</v>
      </c>
      <c r="E5" s="19" t="s">
        <v>4862</v>
      </c>
      <c r="F5" s="19" t="s">
        <v>302</v>
      </c>
      <c r="G5" s="20">
        <v>41387</v>
      </c>
      <c r="H5" s="21">
        <v>2013</v>
      </c>
      <c r="I5" s="21">
        <v>2016</v>
      </c>
      <c r="J5" s="23">
        <v>2196</v>
      </c>
      <c r="K5" s="22" t="s">
        <v>164</v>
      </c>
      <c r="L5" s="24">
        <f>J5*VLOOKUP(K5,Kurzy!$A$2:$B$10,2,FALSE)</f>
        <v>2196</v>
      </c>
      <c r="M5" s="25" t="s">
        <v>4863</v>
      </c>
      <c r="N5" s="18" t="s">
        <v>27</v>
      </c>
      <c r="O5" s="19" t="s">
        <v>4864</v>
      </c>
      <c r="P5" s="19" t="s">
        <v>9613</v>
      </c>
      <c r="Q5" s="19"/>
    </row>
    <row r="6" spans="1:17" ht="25.5" x14ac:dyDescent="0.2">
      <c r="A6" s="17" t="s">
        <v>34</v>
      </c>
      <c r="B6" s="18" t="s">
        <v>4865</v>
      </c>
      <c r="C6" s="19">
        <v>607996</v>
      </c>
      <c r="D6" s="19" t="s">
        <v>300</v>
      </c>
      <c r="E6" s="19" t="s">
        <v>4866</v>
      </c>
      <c r="F6" s="19" t="s">
        <v>302</v>
      </c>
      <c r="G6" s="20">
        <v>41453</v>
      </c>
      <c r="H6" s="21">
        <v>2013</v>
      </c>
      <c r="I6" s="21">
        <v>2017</v>
      </c>
      <c r="J6" s="23">
        <v>75430.080000000002</v>
      </c>
      <c r="K6" s="22" t="s">
        <v>164</v>
      </c>
      <c r="L6" s="24">
        <f>J6*VLOOKUP(K6,Kurzy!$A$2:$B$10,2,FALSE)</f>
        <v>75430.080000000002</v>
      </c>
      <c r="M6" s="25" t="s">
        <v>4867</v>
      </c>
      <c r="N6" s="18" t="s">
        <v>27</v>
      </c>
      <c r="O6" s="19" t="s">
        <v>4868</v>
      </c>
      <c r="P6" s="19" t="s">
        <v>9613</v>
      </c>
      <c r="Q6" s="19"/>
    </row>
    <row r="7" spans="1:17" ht="38.25" x14ac:dyDescent="0.2">
      <c r="A7" s="17" t="s">
        <v>34</v>
      </c>
      <c r="B7" s="18" t="s">
        <v>4869</v>
      </c>
      <c r="C7" s="19" t="s">
        <v>2103</v>
      </c>
      <c r="D7" s="19" t="s">
        <v>300</v>
      </c>
      <c r="E7" s="19" t="s">
        <v>4870</v>
      </c>
      <c r="F7" s="19" t="s">
        <v>302</v>
      </c>
      <c r="G7" s="20">
        <v>39485</v>
      </c>
      <c r="H7" s="21">
        <v>2008</v>
      </c>
      <c r="I7" s="21">
        <v>2013</v>
      </c>
      <c r="J7" s="23">
        <v>5706</v>
      </c>
      <c r="K7" s="22" t="s">
        <v>164</v>
      </c>
      <c r="L7" s="24">
        <f>J7*VLOOKUP(K7,Kurzy!$A$2:$B$10,2,FALSE)</f>
        <v>5706</v>
      </c>
      <c r="M7" s="25" t="s">
        <v>4871</v>
      </c>
      <c r="N7" s="18" t="s">
        <v>27</v>
      </c>
      <c r="O7" s="19" t="s">
        <v>4872</v>
      </c>
      <c r="P7" s="19" t="s">
        <v>9613</v>
      </c>
      <c r="Q7" s="19"/>
    </row>
    <row r="8" spans="1:17" ht="38.25" x14ac:dyDescent="0.2">
      <c r="A8" s="17" t="s">
        <v>34</v>
      </c>
      <c r="B8" s="18" t="s">
        <v>4873</v>
      </c>
      <c r="C8" s="19" t="s">
        <v>4874</v>
      </c>
      <c r="D8" s="19" t="s">
        <v>4875</v>
      </c>
      <c r="E8" s="19" t="s">
        <v>4876</v>
      </c>
      <c r="F8" s="19" t="s">
        <v>4877</v>
      </c>
      <c r="G8" s="20">
        <v>40462</v>
      </c>
      <c r="H8" s="21">
        <v>2010</v>
      </c>
      <c r="I8" s="21">
        <v>2015</v>
      </c>
      <c r="J8" s="23">
        <v>24997.26</v>
      </c>
      <c r="K8" s="22" t="s">
        <v>172</v>
      </c>
      <c r="L8" s="24">
        <f>J8*VLOOKUP(K8,Kurzy!$A$2:$B$10,2,FALSE)</f>
        <v>20589.127748949839</v>
      </c>
      <c r="M8" s="25" t="s">
        <v>4878</v>
      </c>
      <c r="N8" s="18" t="s">
        <v>27</v>
      </c>
      <c r="O8" s="19" t="s">
        <v>4879</v>
      </c>
      <c r="P8" s="19" t="s">
        <v>9613</v>
      </c>
      <c r="Q8" s="19"/>
    </row>
    <row r="9" spans="1:17" ht="38.25" x14ac:dyDescent="0.2">
      <c r="A9" s="17" t="s">
        <v>34</v>
      </c>
      <c r="B9" s="18" t="s">
        <v>4880</v>
      </c>
      <c r="C9" s="19" t="s">
        <v>4881</v>
      </c>
      <c r="D9" s="19" t="s">
        <v>4882</v>
      </c>
      <c r="E9" s="19" t="s">
        <v>4883</v>
      </c>
      <c r="F9" s="19" t="s">
        <v>302</v>
      </c>
      <c r="G9" s="20">
        <v>39889</v>
      </c>
      <c r="H9" s="21">
        <v>2009</v>
      </c>
      <c r="I9" s="21">
        <v>2014</v>
      </c>
      <c r="J9" s="23">
        <v>7854.04</v>
      </c>
      <c r="K9" s="22" t="s">
        <v>164</v>
      </c>
      <c r="L9" s="24">
        <f>J9*VLOOKUP(K9,Kurzy!$A$2:$B$10,2,FALSE)</f>
        <v>7854.04</v>
      </c>
      <c r="M9" s="25" t="s">
        <v>4884</v>
      </c>
      <c r="N9" s="18" t="s">
        <v>27</v>
      </c>
      <c r="O9" s="19" t="s">
        <v>4885</v>
      </c>
      <c r="P9" s="19" t="s">
        <v>9613</v>
      </c>
      <c r="Q9" s="19"/>
    </row>
    <row r="10" spans="1:17" ht="25.5" x14ac:dyDescent="0.2">
      <c r="A10" s="17" t="s">
        <v>34</v>
      </c>
      <c r="B10" s="18" t="s">
        <v>4886</v>
      </c>
      <c r="C10" s="19" t="s">
        <v>4887</v>
      </c>
      <c r="D10" s="19" t="s">
        <v>4882</v>
      </c>
      <c r="E10" s="19" t="s">
        <v>4888</v>
      </c>
      <c r="F10" s="19" t="s">
        <v>302</v>
      </c>
      <c r="G10" s="20">
        <v>40267</v>
      </c>
      <c r="H10" s="21">
        <v>2010</v>
      </c>
      <c r="I10" s="21">
        <v>2015</v>
      </c>
      <c r="J10" s="23">
        <v>36439.230000000003</v>
      </c>
      <c r="K10" s="22" t="s">
        <v>164</v>
      </c>
      <c r="L10" s="24">
        <f>J10*VLOOKUP(K10,Kurzy!$A$2:$B$10,2,FALSE)</f>
        <v>36439.230000000003</v>
      </c>
      <c r="M10" s="25" t="s">
        <v>4884</v>
      </c>
      <c r="N10" s="18" t="s">
        <v>27</v>
      </c>
      <c r="O10" s="19" t="s">
        <v>4885</v>
      </c>
      <c r="P10" s="19" t="s">
        <v>9613</v>
      </c>
      <c r="Q10" s="19"/>
    </row>
    <row r="11" spans="1:17" ht="25.5" x14ac:dyDescent="0.2">
      <c r="A11" s="17" t="s">
        <v>34</v>
      </c>
      <c r="B11" s="18" t="s">
        <v>4889</v>
      </c>
      <c r="C11" s="19" t="s">
        <v>4890</v>
      </c>
      <c r="D11" s="19" t="s">
        <v>4882</v>
      </c>
      <c r="E11" s="19" t="s">
        <v>4891</v>
      </c>
      <c r="F11" s="19" t="s">
        <v>302</v>
      </c>
      <c r="G11" s="20">
        <v>40821</v>
      </c>
      <c r="H11" s="21">
        <v>2012</v>
      </c>
      <c r="I11" s="21">
        <v>2017</v>
      </c>
      <c r="J11" s="23">
        <v>5493.6</v>
      </c>
      <c r="K11" s="22" t="s">
        <v>164</v>
      </c>
      <c r="L11" s="24">
        <f>J11*VLOOKUP(K11,Kurzy!$A$2:$B$10,2,FALSE)</f>
        <v>5493.6</v>
      </c>
      <c r="M11" s="25" t="s">
        <v>4892</v>
      </c>
      <c r="N11" s="18" t="s">
        <v>27</v>
      </c>
      <c r="O11" s="19" t="s">
        <v>4885</v>
      </c>
      <c r="P11" s="19" t="s">
        <v>9613</v>
      </c>
      <c r="Q11" s="19"/>
    </row>
    <row r="12" spans="1:17" ht="25.5" x14ac:dyDescent="0.2">
      <c r="A12" s="17" t="s">
        <v>34</v>
      </c>
      <c r="B12" s="18" t="s">
        <v>4893</v>
      </c>
      <c r="C12" s="19" t="s">
        <v>4894</v>
      </c>
      <c r="D12" s="19" t="s">
        <v>300</v>
      </c>
      <c r="E12" s="19" t="s">
        <v>4866</v>
      </c>
      <c r="F12" s="19" t="s">
        <v>302</v>
      </c>
      <c r="G12" s="20">
        <v>39679</v>
      </c>
      <c r="H12" s="21">
        <v>2008</v>
      </c>
      <c r="I12" s="21">
        <v>2012</v>
      </c>
      <c r="J12" s="23">
        <v>55003</v>
      </c>
      <c r="K12" s="22" t="s">
        <v>164</v>
      </c>
      <c r="L12" s="24">
        <f>J12*VLOOKUP(K12,Kurzy!$A$2:$B$10,2,FALSE)</f>
        <v>55003</v>
      </c>
      <c r="M12" s="25" t="s">
        <v>4895</v>
      </c>
      <c r="N12" s="18" t="s">
        <v>73</v>
      </c>
      <c r="O12" s="19"/>
      <c r="P12" s="19" t="s">
        <v>9613</v>
      </c>
      <c r="Q12" s="19"/>
    </row>
    <row r="13" spans="1:17" ht="51" x14ac:dyDescent="0.2">
      <c r="A13" s="17" t="s">
        <v>34</v>
      </c>
      <c r="B13" s="18" t="s">
        <v>4896</v>
      </c>
      <c r="C13" s="19">
        <v>16115</v>
      </c>
      <c r="D13" s="19" t="s">
        <v>4897</v>
      </c>
      <c r="E13" s="19" t="s">
        <v>2076</v>
      </c>
      <c r="F13" s="19" t="s">
        <v>2076</v>
      </c>
      <c r="G13" s="20">
        <v>40953</v>
      </c>
      <c r="H13" s="21">
        <v>2012</v>
      </c>
      <c r="I13" s="21">
        <v>2014</v>
      </c>
      <c r="J13" s="23">
        <v>5000</v>
      </c>
      <c r="K13" s="22" t="s">
        <v>164</v>
      </c>
      <c r="L13" s="24">
        <f>J13*VLOOKUP(K13,Kurzy!$A$2:$B$10,2,FALSE)</f>
        <v>5000</v>
      </c>
      <c r="M13" s="25" t="s">
        <v>4898</v>
      </c>
      <c r="N13" s="18" t="s">
        <v>72</v>
      </c>
      <c r="O13" s="19" t="s">
        <v>4899</v>
      </c>
      <c r="P13" s="19" t="s">
        <v>9613</v>
      </c>
      <c r="Q13" s="19"/>
    </row>
    <row r="14" spans="1:17" ht="38.25" x14ac:dyDescent="0.2">
      <c r="A14" s="17" t="s">
        <v>34</v>
      </c>
      <c r="B14" s="18" t="s">
        <v>4900</v>
      </c>
      <c r="C14" s="19" t="s">
        <v>4901</v>
      </c>
      <c r="D14" s="19" t="s">
        <v>4902</v>
      </c>
      <c r="E14" s="19" t="s">
        <v>4903</v>
      </c>
      <c r="F14" s="19" t="s">
        <v>4301</v>
      </c>
      <c r="G14" s="20">
        <v>40452</v>
      </c>
      <c r="H14" s="21">
        <v>40513</v>
      </c>
      <c r="I14" s="21">
        <v>41608</v>
      </c>
      <c r="J14" s="23">
        <v>2555.62</v>
      </c>
      <c r="K14" s="22" t="s">
        <v>164</v>
      </c>
      <c r="L14" s="24">
        <f>J14*VLOOKUP(K14,Kurzy!$A$2:$B$10,2,FALSE)</f>
        <v>2555.62</v>
      </c>
      <c r="M14" s="25" t="s">
        <v>4904</v>
      </c>
      <c r="N14" s="18" t="s">
        <v>71</v>
      </c>
      <c r="O14" s="19" t="s">
        <v>4905</v>
      </c>
      <c r="P14" s="19" t="s">
        <v>9613</v>
      </c>
      <c r="Q14" s="19"/>
    </row>
    <row r="15" spans="1:17" ht="38.25" x14ac:dyDescent="0.2">
      <c r="A15" s="17" t="s">
        <v>34</v>
      </c>
      <c r="B15" s="18" t="s">
        <v>4906</v>
      </c>
      <c r="C15" s="19" t="s">
        <v>4907</v>
      </c>
      <c r="D15" s="19" t="s">
        <v>4908</v>
      </c>
      <c r="E15" s="19" t="s">
        <v>4909</v>
      </c>
      <c r="F15" s="19" t="s">
        <v>4910</v>
      </c>
      <c r="G15" s="20">
        <v>41670</v>
      </c>
      <c r="H15" s="21">
        <v>42004</v>
      </c>
      <c r="I15" s="21">
        <v>42766</v>
      </c>
      <c r="J15" s="23">
        <v>12000</v>
      </c>
      <c r="K15" s="22" t="s">
        <v>164</v>
      </c>
      <c r="L15" s="24">
        <f>J15*VLOOKUP(K15,Kurzy!$A$2:$B$10,2,FALSE)</f>
        <v>12000</v>
      </c>
      <c r="M15" s="25" t="s">
        <v>4911</v>
      </c>
      <c r="N15" s="18" t="s">
        <v>71</v>
      </c>
      <c r="O15" s="19"/>
      <c r="P15" s="19" t="s">
        <v>9613</v>
      </c>
      <c r="Q15" s="19"/>
    </row>
    <row r="16" spans="1:17" ht="25.5" hidden="1" x14ac:dyDescent="0.2">
      <c r="A16" s="17" t="s">
        <v>34</v>
      </c>
      <c r="B16" s="18" t="s">
        <v>4912</v>
      </c>
      <c r="C16" s="19" t="s">
        <v>4913</v>
      </c>
      <c r="D16" s="19" t="s">
        <v>4914</v>
      </c>
      <c r="E16" s="19" t="s">
        <v>4915</v>
      </c>
      <c r="F16" s="19" t="s">
        <v>663</v>
      </c>
      <c r="G16" s="20">
        <v>41353</v>
      </c>
      <c r="H16" s="21">
        <v>2013</v>
      </c>
      <c r="I16" s="21">
        <v>2014</v>
      </c>
      <c r="J16" s="23">
        <v>0</v>
      </c>
      <c r="K16" s="22" t="s">
        <v>164</v>
      </c>
      <c r="L16" s="24">
        <f>J16*VLOOKUP(K16,Kurzy!$A$2:$B$10,2,FALSE)</f>
        <v>0</v>
      </c>
      <c r="M16" s="25" t="s">
        <v>4916</v>
      </c>
      <c r="N16" s="18" t="s">
        <v>42</v>
      </c>
      <c r="O16" s="19"/>
      <c r="P16" s="19" t="s">
        <v>9591</v>
      </c>
      <c r="Q16" s="19" t="s">
        <v>9592</v>
      </c>
    </row>
    <row r="17" spans="1:17" ht="25.5" hidden="1" x14ac:dyDescent="0.2">
      <c r="A17" s="17" t="s">
        <v>34</v>
      </c>
      <c r="B17" s="18" t="s">
        <v>4917</v>
      </c>
      <c r="C17" s="19" t="s">
        <v>4918</v>
      </c>
      <c r="D17" s="19" t="s">
        <v>4919</v>
      </c>
      <c r="E17" s="19" t="s">
        <v>4920</v>
      </c>
      <c r="F17" s="19" t="s">
        <v>302</v>
      </c>
      <c r="G17" s="20">
        <v>41883</v>
      </c>
      <c r="H17" s="21">
        <v>2014</v>
      </c>
      <c r="I17" s="21">
        <v>2017</v>
      </c>
      <c r="J17" s="23">
        <v>0</v>
      </c>
      <c r="K17" s="22" t="s">
        <v>164</v>
      </c>
      <c r="L17" s="24">
        <f>J17*VLOOKUP(K17,Kurzy!$A$2:$B$10,2,FALSE)</f>
        <v>0</v>
      </c>
      <c r="M17" s="25" t="s">
        <v>4916</v>
      </c>
      <c r="N17" s="18" t="s">
        <v>42</v>
      </c>
      <c r="O17" s="19" t="s">
        <v>4921</v>
      </c>
      <c r="P17" s="19" t="s">
        <v>9591</v>
      </c>
      <c r="Q17" s="19" t="s">
        <v>9592</v>
      </c>
    </row>
    <row r="18" spans="1:17" ht="38.25" x14ac:dyDescent="0.2">
      <c r="A18" s="17" t="s">
        <v>34</v>
      </c>
      <c r="B18" s="18" t="s">
        <v>4922</v>
      </c>
      <c r="C18" s="19" t="s">
        <v>4923</v>
      </c>
      <c r="D18" s="19" t="s">
        <v>4924</v>
      </c>
      <c r="E18" s="19" t="s">
        <v>4866</v>
      </c>
      <c r="F18" s="19" t="s">
        <v>302</v>
      </c>
      <c r="G18" s="20">
        <v>41944</v>
      </c>
      <c r="H18" s="21">
        <v>2014</v>
      </c>
      <c r="I18" s="21">
        <v>2016</v>
      </c>
      <c r="J18" s="23">
        <v>139713.93</v>
      </c>
      <c r="K18" s="22" t="s">
        <v>164</v>
      </c>
      <c r="L18" s="24">
        <f>J18*VLOOKUP(K18,Kurzy!$A$2:$B$10,2,FALSE)</f>
        <v>139713.93</v>
      </c>
      <c r="M18" s="25" t="s">
        <v>4925</v>
      </c>
      <c r="N18" s="18" t="s">
        <v>42</v>
      </c>
      <c r="O18" s="19"/>
      <c r="P18" s="19" t="s">
        <v>9613</v>
      </c>
      <c r="Q18" s="19"/>
    </row>
    <row r="19" spans="1:17" ht="25.5" x14ac:dyDescent="0.2">
      <c r="A19" s="17" t="s">
        <v>34</v>
      </c>
      <c r="B19" s="18" t="s">
        <v>4926</v>
      </c>
      <c r="C19" s="19" t="s">
        <v>4927</v>
      </c>
      <c r="D19" s="19" t="s">
        <v>4928</v>
      </c>
      <c r="E19" s="19" t="s">
        <v>4929</v>
      </c>
      <c r="F19" s="19" t="s">
        <v>4930</v>
      </c>
      <c r="G19" s="20">
        <v>41758</v>
      </c>
      <c r="H19" s="21">
        <v>2014</v>
      </c>
      <c r="I19" s="21">
        <v>2014</v>
      </c>
      <c r="J19" s="23">
        <v>1500</v>
      </c>
      <c r="K19" s="22" t="s">
        <v>164</v>
      </c>
      <c r="L19" s="24">
        <f>J19*VLOOKUP(K19,Kurzy!$A$2:$B$10,2,FALSE)</f>
        <v>1500</v>
      </c>
      <c r="M19" s="25" t="s">
        <v>4931</v>
      </c>
      <c r="N19" s="18" t="s">
        <v>42</v>
      </c>
      <c r="O19" s="19" t="s">
        <v>4932</v>
      </c>
      <c r="P19" s="19" t="s">
        <v>9613</v>
      </c>
      <c r="Q19" s="19"/>
    </row>
    <row r="20" spans="1:17" ht="25.5" x14ac:dyDescent="0.2">
      <c r="A20" s="17" t="s">
        <v>34</v>
      </c>
      <c r="B20" s="18" t="s">
        <v>4933</v>
      </c>
      <c r="C20" s="19" t="s">
        <v>4934</v>
      </c>
      <c r="D20" s="19" t="s">
        <v>4935</v>
      </c>
      <c r="E20" s="19" t="s">
        <v>4936</v>
      </c>
      <c r="F20" s="19" t="s">
        <v>302</v>
      </c>
      <c r="G20" s="20">
        <v>40467</v>
      </c>
      <c r="H20" s="21">
        <v>2009</v>
      </c>
      <c r="I20" s="21">
        <v>2015</v>
      </c>
      <c r="J20" s="23">
        <v>74550</v>
      </c>
      <c r="K20" s="22" t="s">
        <v>164</v>
      </c>
      <c r="L20" s="24">
        <f>J20*VLOOKUP(K20,Kurzy!$A$2:$B$10,2,FALSE)</f>
        <v>74550</v>
      </c>
      <c r="M20" s="25" t="s">
        <v>4762</v>
      </c>
      <c r="N20" s="18" t="s">
        <v>68</v>
      </c>
      <c r="O20" s="19"/>
      <c r="P20" s="19" t="s">
        <v>9613</v>
      </c>
      <c r="Q20" s="19"/>
    </row>
    <row r="21" spans="1:17" ht="25.5" x14ac:dyDescent="0.2">
      <c r="A21" s="17" t="s">
        <v>34</v>
      </c>
      <c r="B21" s="18" t="s">
        <v>4937</v>
      </c>
      <c r="C21" s="19">
        <v>633053</v>
      </c>
      <c r="D21" s="19" t="s">
        <v>4938</v>
      </c>
      <c r="E21" s="19" t="s">
        <v>4939</v>
      </c>
      <c r="F21" s="19" t="s">
        <v>4940</v>
      </c>
      <c r="G21" s="20">
        <v>42019</v>
      </c>
      <c r="H21" s="21">
        <v>2014</v>
      </c>
      <c r="I21" s="21">
        <v>2018</v>
      </c>
      <c r="J21" s="23">
        <v>179427</v>
      </c>
      <c r="K21" s="22" t="s">
        <v>164</v>
      </c>
      <c r="L21" s="24">
        <f>J21*VLOOKUP(K21,Kurzy!$A$2:$B$10,2,FALSE)</f>
        <v>179427</v>
      </c>
      <c r="M21" s="25" t="s">
        <v>4762</v>
      </c>
      <c r="N21" s="18" t="s">
        <v>68</v>
      </c>
      <c r="O21" s="19"/>
      <c r="P21" s="19" t="s">
        <v>9613</v>
      </c>
      <c r="Q21" s="19"/>
    </row>
    <row r="22" spans="1:17" ht="38.25" x14ac:dyDescent="0.2">
      <c r="A22" s="17" t="s">
        <v>34</v>
      </c>
      <c r="B22" s="18" t="s">
        <v>4941</v>
      </c>
      <c r="C22" s="19" t="s">
        <v>4942</v>
      </c>
      <c r="D22" s="19" t="s">
        <v>4943</v>
      </c>
      <c r="E22" s="19" t="s">
        <v>4866</v>
      </c>
      <c r="F22" s="19" t="s">
        <v>302</v>
      </c>
      <c r="G22" s="20">
        <v>40107</v>
      </c>
      <c r="H22" s="21">
        <v>2009</v>
      </c>
      <c r="I22" s="21">
        <v>2014</v>
      </c>
      <c r="J22" s="23">
        <v>15000</v>
      </c>
      <c r="K22" s="22" t="s">
        <v>164</v>
      </c>
      <c r="L22" s="24">
        <f>J22*VLOOKUP(K22,Kurzy!$A$2:$B$10,2,FALSE)</f>
        <v>15000</v>
      </c>
      <c r="M22" s="25" t="s">
        <v>4944</v>
      </c>
      <c r="N22" s="18" t="s">
        <v>68</v>
      </c>
      <c r="O22" s="19"/>
      <c r="P22" s="19" t="s">
        <v>9613</v>
      </c>
      <c r="Q22" s="19"/>
    </row>
    <row r="23" spans="1:17" ht="51" x14ac:dyDescent="0.2">
      <c r="A23" s="17" t="s">
        <v>34</v>
      </c>
      <c r="B23" s="18" t="s">
        <v>4945</v>
      </c>
      <c r="C23" s="19" t="s">
        <v>4946</v>
      </c>
      <c r="D23" s="19" t="s">
        <v>4947</v>
      </c>
      <c r="E23" s="19" t="s">
        <v>4948</v>
      </c>
      <c r="F23" s="19" t="s">
        <v>302</v>
      </c>
      <c r="G23" s="20">
        <v>40108</v>
      </c>
      <c r="H23" s="21">
        <v>2009</v>
      </c>
      <c r="I23" s="21">
        <v>2014</v>
      </c>
      <c r="J23" s="23">
        <v>31803</v>
      </c>
      <c r="K23" s="22" t="s">
        <v>164</v>
      </c>
      <c r="L23" s="24">
        <f>J23*VLOOKUP(K23,Kurzy!$A$2:$B$10,2,FALSE)</f>
        <v>31803</v>
      </c>
      <c r="M23" s="25" t="s">
        <v>4772</v>
      </c>
      <c r="N23" s="18" t="s">
        <v>68</v>
      </c>
      <c r="O23" s="19"/>
      <c r="P23" s="19" t="s">
        <v>9613</v>
      </c>
      <c r="Q23" s="19"/>
    </row>
    <row r="24" spans="1:17" ht="38.25" hidden="1" x14ac:dyDescent="0.2">
      <c r="A24" s="17" t="s">
        <v>34</v>
      </c>
      <c r="B24" s="18" t="s">
        <v>4949</v>
      </c>
      <c r="C24" s="19" t="s">
        <v>4950</v>
      </c>
      <c r="D24" s="19" t="s">
        <v>4951</v>
      </c>
      <c r="E24" s="19" t="s">
        <v>1125</v>
      </c>
      <c r="F24" s="19" t="s">
        <v>4952</v>
      </c>
      <c r="G24" s="20">
        <v>41206</v>
      </c>
      <c r="H24" s="21">
        <v>2012</v>
      </c>
      <c r="I24" s="21">
        <v>2015</v>
      </c>
      <c r="J24" s="23">
        <v>5000</v>
      </c>
      <c r="K24" s="22" t="s">
        <v>164</v>
      </c>
      <c r="L24" s="24">
        <f>J24*VLOOKUP(K24,Kurzy!$A$2:$B$10,2,FALSE)</f>
        <v>5000</v>
      </c>
      <c r="M24" s="25" t="s">
        <v>4953</v>
      </c>
      <c r="N24" s="18" t="s">
        <v>68</v>
      </c>
      <c r="O24" s="19"/>
      <c r="P24" s="19" t="s">
        <v>9591</v>
      </c>
      <c r="Q24" s="19" t="s">
        <v>9624</v>
      </c>
    </row>
    <row r="25" spans="1:17" ht="38.25" hidden="1" x14ac:dyDescent="0.2">
      <c r="A25" s="17" t="s">
        <v>34</v>
      </c>
      <c r="B25" s="18" t="s">
        <v>4954</v>
      </c>
      <c r="C25" s="19" t="s">
        <v>4955</v>
      </c>
      <c r="D25" s="19" t="s">
        <v>4956</v>
      </c>
      <c r="E25" s="19" t="s">
        <v>1125</v>
      </c>
      <c r="F25" s="19" t="s">
        <v>4957</v>
      </c>
      <c r="G25" s="20">
        <v>41204</v>
      </c>
      <c r="H25" s="21">
        <v>2012</v>
      </c>
      <c r="I25" s="21">
        <v>2015</v>
      </c>
      <c r="J25" s="23">
        <v>5000</v>
      </c>
      <c r="K25" s="22" t="s">
        <v>164</v>
      </c>
      <c r="L25" s="24">
        <f>J25*VLOOKUP(K25,Kurzy!$A$2:$B$10,2,FALSE)</f>
        <v>5000</v>
      </c>
      <c r="M25" s="25" t="s">
        <v>4958</v>
      </c>
      <c r="N25" s="18" t="s">
        <v>68</v>
      </c>
      <c r="O25" s="19"/>
      <c r="P25" s="19" t="s">
        <v>9591</v>
      </c>
      <c r="Q25" s="19" t="s">
        <v>9624</v>
      </c>
    </row>
    <row r="26" spans="1:17" ht="38.25" hidden="1" x14ac:dyDescent="0.2">
      <c r="A26" s="17" t="s">
        <v>34</v>
      </c>
      <c r="B26" s="18" t="s">
        <v>4959</v>
      </c>
      <c r="C26" s="19" t="s">
        <v>4960</v>
      </c>
      <c r="D26" s="19" t="s">
        <v>4961</v>
      </c>
      <c r="E26" s="19" t="s">
        <v>1125</v>
      </c>
      <c r="F26" s="19" t="s">
        <v>4962</v>
      </c>
      <c r="G26" s="20">
        <v>41206</v>
      </c>
      <c r="H26" s="21">
        <v>1998</v>
      </c>
      <c r="I26" s="21">
        <v>2015</v>
      </c>
      <c r="J26" s="23">
        <v>61000</v>
      </c>
      <c r="K26" s="22" t="s">
        <v>164</v>
      </c>
      <c r="L26" s="24">
        <f>J26*VLOOKUP(K26,Kurzy!$A$2:$B$10,2,FALSE)</f>
        <v>61000</v>
      </c>
      <c r="M26" s="25" t="s">
        <v>4963</v>
      </c>
      <c r="N26" s="18" t="s">
        <v>68</v>
      </c>
      <c r="O26" s="19"/>
      <c r="P26" s="19" t="s">
        <v>9591</v>
      </c>
      <c r="Q26" s="19" t="s">
        <v>9624</v>
      </c>
    </row>
    <row r="27" spans="1:17" ht="51" hidden="1" x14ac:dyDescent="0.2">
      <c r="A27" s="17" t="s">
        <v>34</v>
      </c>
      <c r="B27" s="18" t="s">
        <v>4964</v>
      </c>
      <c r="C27" s="19" t="s">
        <v>4965</v>
      </c>
      <c r="D27" s="19" t="s">
        <v>4966</v>
      </c>
      <c r="E27" s="19" t="s">
        <v>1125</v>
      </c>
      <c r="F27" s="19" t="s">
        <v>4967</v>
      </c>
      <c r="G27" s="20">
        <v>40851</v>
      </c>
      <c r="H27" s="21">
        <v>1998</v>
      </c>
      <c r="I27" s="21">
        <v>2015</v>
      </c>
      <c r="J27" s="23">
        <v>75000</v>
      </c>
      <c r="K27" s="22" t="s">
        <v>164</v>
      </c>
      <c r="L27" s="24">
        <f>J27*VLOOKUP(K27,Kurzy!$A$2:$B$10,2,FALSE)</f>
        <v>75000</v>
      </c>
      <c r="M27" s="25" t="s">
        <v>4968</v>
      </c>
      <c r="N27" s="18" t="s">
        <v>68</v>
      </c>
      <c r="O27" s="19"/>
      <c r="P27" s="19" t="s">
        <v>9591</v>
      </c>
      <c r="Q27" s="19" t="s">
        <v>9624</v>
      </c>
    </row>
    <row r="28" spans="1:17" ht="38.25" x14ac:dyDescent="0.2">
      <c r="A28" s="17" t="s">
        <v>34</v>
      </c>
      <c r="B28" s="18" t="s">
        <v>4969</v>
      </c>
      <c r="C28" s="19" t="s">
        <v>4970</v>
      </c>
      <c r="D28" s="19" t="s">
        <v>4971</v>
      </c>
      <c r="E28" s="19" t="s">
        <v>4866</v>
      </c>
      <c r="F28" s="19" t="s">
        <v>302</v>
      </c>
      <c r="G28" s="20">
        <v>40695</v>
      </c>
      <c r="H28" s="21">
        <v>2011</v>
      </c>
      <c r="I28" s="21">
        <v>2014</v>
      </c>
      <c r="J28" s="23">
        <v>34868</v>
      </c>
      <c r="K28" s="22" t="s">
        <v>164</v>
      </c>
      <c r="L28" s="24">
        <f>J28*VLOOKUP(K28,Kurzy!$A$2:$B$10,2,FALSE)</f>
        <v>34868</v>
      </c>
      <c r="M28" s="25" t="s">
        <v>4772</v>
      </c>
      <c r="N28" s="18" t="s">
        <v>68</v>
      </c>
      <c r="O28" s="19"/>
      <c r="P28" s="19" t="s">
        <v>9613</v>
      </c>
      <c r="Q28" s="19"/>
    </row>
    <row r="29" spans="1:17" ht="25.5" x14ac:dyDescent="0.2">
      <c r="A29" s="17" t="s">
        <v>34</v>
      </c>
      <c r="B29" s="18" t="s">
        <v>4972</v>
      </c>
      <c r="C29" s="19">
        <v>21320324</v>
      </c>
      <c r="D29" s="19" t="s">
        <v>4973</v>
      </c>
      <c r="E29" s="19" t="s">
        <v>4915</v>
      </c>
      <c r="F29" s="19" t="s">
        <v>663</v>
      </c>
      <c r="G29" s="20">
        <v>41518</v>
      </c>
      <c r="H29" s="21">
        <v>2013</v>
      </c>
      <c r="I29" s="21">
        <v>2014</v>
      </c>
      <c r="J29" s="23">
        <v>15000</v>
      </c>
      <c r="K29" s="22" t="s">
        <v>164</v>
      </c>
      <c r="L29" s="24">
        <f>J29*VLOOKUP(K29,Kurzy!$A$2:$B$10,2,FALSE)</f>
        <v>15000</v>
      </c>
      <c r="M29" s="25" t="s">
        <v>4974</v>
      </c>
      <c r="N29" s="18" t="s">
        <v>68</v>
      </c>
      <c r="O29" s="19"/>
      <c r="P29" s="19" t="s">
        <v>9613</v>
      </c>
      <c r="Q29" s="19"/>
    </row>
    <row r="30" spans="1:17" ht="51" x14ac:dyDescent="0.2">
      <c r="A30" s="17" t="s">
        <v>34</v>
      </c>
      <c r="B30" s="18" t="s">
        <v>4975</v>
      </c>
      <c r="C30" s="19" t="s">
        <v>4976</v>
      </c>
      <c r="D30" s="19" t="s">
        <v>4977</v>
      </c>
      <c r="E30" s="19" t="s">
        <v>4978</v>
      </c>
      <c r="F30" s="19" t="s">
        <v>4979</v>
      </c>
      <c r="G30" s="20">
        <v>41117</v>
      </c>
      <c r="H30" s="21">
        <v>2011</v>
      </c>
      <c r="I30" s="21">
        <v>2015</v>
      </c>
      <c r="J30" s="23">
        <v>2966</v>
      </c>
      <c r="K30" s="22" t="s">
        <v>164</v>
      </c>
      <c r="L30" s="24">
        <f>J30*VLOOKUP(K30,Kurzy!$A$2:$B$10,2,FALSE)</f>
        <v>2966</v>
      </c>
      <c r="M30" s="25" t="s">
        <v>4980</v>
      </c>
      <c r="N30" s="18" t="s">
        <v>68</v>
      </c>
      <c r="O30" s="19"/>
      <c r="P30" s="19" t="s">
        <v>9613</v>
      </c>
      <c r="Q30" s="19"/>
    </row>
    <row r="31" spans="1:17" ht="51" x14ac:dyDescent="0.2">
      <c r="A31" s="17" t="s">
        <v>34</v>
      </c>
      <c r="B31" s="18" t="s">
        <v>4981</v>
      </c>
      <c r="C31" s="19" t="s">
        <v>4982</v>
      </c>
      <c r="D31" s="19" t="s">
        <v>4983</v>
      </c>
      <c r="E31" s="19" t="s">
        <v>4866</v>
      </c>
      <c r="F31" s="19" t="s">
        <v>302</v>
      </c>
      <c r="G31" s="20">
        <v>40108</v>
      </c>
      <c r="H31" s="21">
        <v>2009</v>
      </c>
      <c r="I31" s="21">
        <v>2014</v>
      </c>
      <c r="J31" s="23">
        <v>25985</v>
      </c>
      <c r="K31" s="22" t="s">
        <v>164</v>
      </c>
      <c r="L31" s="24">
        <f>J31*VLOOKUP(K31,Kurzy!$A$2:$B$10,2,FALSE)</f>
        <v>25985</v>
      </c>
      <c r="M31" s="25" t="s">
        <v>4984</v>
      </c>
      <c r="N31" s="18" t="s">
        <v>68</v>
      </c>
      <c r="O31" s="19"/>
      <c r="P31" s="19" t="s">
        <v>9613</v>
      </c>
      <c r="Q31" s="19"/>
    </row>
    <row r="32" spans="1:17" ht="25.5" x14ac:dyDescent="0.2">
      <c r="A32" s="17" t="s">
        <v>34</v>
      </c>
      <c r="B32" s="18" t="s">
        <v>4985</v>
      </c>
      <c r="C32" s="19" t="s">
        <v>4986</v>
      </c>
      <c r="D32" s="19" t="s">
        <v>4987</v>
      </c>
      <c r="E32" s="19" t="s">
        <v>4988</v>
      </c>
      <c r="F32" s="19" t="s">
        <v>4988</v>
      </c>
      <c r="G32" s="20">
        <v>41640</v>
      </c>
      <c r="H32" s="21">
        <v>2014</v>
      </c>
      <c r="I32" s="21">
        <v>2014</v>
      </c>
      <c r="J32" s="23">
        <v>30000</v>
      </c>
      <c r="K32" s="22" t="s">
        <v>164</v>
      </c>
      <c r="L32" s="24">
        <f>J32*VLOOKUP(K32,Kurzy!$A$2:$B$10,2,FALSE)</f>
        <v>30000</v>
      </c>
      <c r="M32" s="25" t="s">
        <v>4984</v>
      </c>
      <c r="N32" s="18" t="s">
        <v>68</v>
      </c>
      <c r="O32" s="19"/>
      <c r="P32" s="19" t="s">
        <v>9613</v>
      </c>
      <c r="Q32" s="19"/>
    </row>
    <row r="33" spans="1:17" ht="25.5" x14ac:dyDescent="0.2">
      <c r="A33" s="17" t="s">
        <v>34</v>
      </c>
      <c r="B33" s="18" t="s">
        <v>4989</v>
      </c>
      <c r="C33" s="19"/>
      <c r="D33" s="19" t="s">
        <v>4990</v>
      </c>
      <c r="E33" s="19" t="s">
        <v>4991</v>
      </c>
      <c r="F33" s="19" t="s">
        <v>4992</v>
      </c>
      <c r="G33" s="20"/>
      <c r="H33" s="21">
        <v>2014</v>
      </c>
      <c r="I33" s="21">
        <v>2017</v>
      </c>
      <c r="J33" s="23">
        <v>17800</v>
      </c>
      <c r="K33" s="22" t="s">
        <v>172</v>
      </c>
      <c r="L33" s="24">
        <f>J33*VLOOKUP(K33,Kurzy!$A$2:$B$10,2,FALSE)</f>
        <v>14661.065810065069</v>
      </c>
      <c r="M33" s="25" t="s">
        <v>4993</v>
      </c>
      <c r="N33" s="18" t="s">
        <v>68</v>
      </c>
      <c r="O33" s="19" t="s">
        <v>4994</v>
      </c>
      <c r="P33" s="19" t="s">
        <v>9613</v>
      </c>
      <c r="Q33" s="19"/>
    </row>
    <row r="34" spans="1:17" ht="25.5" x14ac:dyDescent="0.2">
      <c r="A34" s="17" t="s">
        <v>34</v>
      </c>
      <c r="B34" s="18" t="s">
        <v>4995</v>
      </c>
      <c r="C34" s="19" t="s">
        <v>4996</v>
      </c>
      <c r="D34" s="19" t="s">
        <v>4997</v>
      </c>
      <c r="E34" s="19" t="s">
        <v>4998</v>
      </c>
      <c r="F34" s="19" t="s">
        <v>2076</v>
      </c>
      <c r="G34" s="20">
        <v>41091</v>
      </c>
      <c r="H34" s="21">
        <v>2012</v>
      </c>
      <c r="I34" s="21">
        <v>2017</v>
      </c>
      <c r="J34" s="23">
        <v>190000</v>
      </c>
      <c r="K34" s="22" t="s">
        <v>164</v>
      </c>
      <c r="L34" s="24">
        <f>J34*VLOOKUP(K34,Kurzy!$A$2:$B$10,2,FALSE)</f>
        <v>190000</v>
      </c>
      <c r="M34" s="25" t="s">
        <v>4999</v>
      </c>
      <c r="N34" s="18" t="s">
        <v>68</v>
      </c>
      <c r="O34" s="19" t="s">
        <v>5000</v>
      </c>
      <c r="P34" s="19" t="s">
        <v>9613</v>
      </c>
      <c r="Q34" s="19"/>
    </row>
    <row r="35" spans="1:17" ht="63.75" x14ac:dyDescent="0.2">
      <c r="A35" s="17" t="s">
        <v>34</v>
      </c>
      <c r="B35" s="18" t="s">
        <v>5001</v>
      </c>
      <c r="C35" s="19">
        <v>11371307</v>
      </c>
      <c r="D35" s="19" t="s">
        <v>5002</v>
      </c>
      <c r="E35" s="19" t="s">
        <v>5003</v>
      </c>
      <c r="F35" s="19" t="s">
        <v>5004</v>
      </c>
      <c r="G35" s="20">
        <v>41760</v>
      </c>
      <c r="H35" s="21">
        <v>2014</v>
      </c>
      <c r="I35" s="21">
        <v>2016</v>
      </c>
      <c r="J35" s="23">
        <v>11200</v>
      </c>
      <c r="K35" s="22" t="s">
        <v>164</v>
      </c>
      <c r="L35" s="24">
        <f>J35*VLOOKUP(K35,Kurzy!$A$2:$B$10,2,FALSE)</f>
        <v>11200</v>
      </c>
      <c r="M35" s="25" t="s">
        <v>5005</v>
      </c>
      <c r="N35" s="18" t="s">
        <v>68</v>
      </c>
      <c r="O35" s="19" t="s">
        <v>5006</v>
      </c>
      <c r="P35" s="19" t="s">
        <v>9613</v>
      </c>
      <c r="Q35" s="19"/>
    </row>
    <row r="36" spans="1:17" ht="51" hidden="1" x14ac:dyDescent="0.2">
      <c r="A36" s="17" t="s">
        <v>34</v>
      </c>
      <c r="B36" s="18" t="s">
        <v>5007</v>
      </c>
      <c r="C36" s="19" t="s">
        <v>5008</v>
      </c>
      <c r="D36" s="19" t="s">
        <v>5009</v>
      </c>
      <c r="E36" s="19" t="s">
        <v>5010</v>
      </c>
      <c r="F36" s="19" t="s">
        <v>4979</v>
      </c>
      <c r="G36" s="20">
        <v>41724</v>
      </c>
      <c r="H36" s="21">
        <v>2014</v>
      </c>
      <c r="I36" s="21">
        <v>2014</v>
      </c>
      <c r="J36" s="23">
        <v>23000</v>
      </c>
      <c r="K36" s="22" t="s">
        <v>172</v>
      </c>
      <c r="L36" s="24">
        <f>J36*VLOOKUP(K36,Kurzy!$A$2:$B$10,2,FALSE)</f>
        <v>18944.073799522281</v>
      </c>
      <c r="M36" s="25" t="s">
        <v>5011</v>
      </c>
      <c r="N36" s="18" t="s">
        <v>68</v>
      </c>
      <c r="O36" s="19"/>
      <c r="P36" s="19" t="s">
        <v>9591</v>
      </c>
      <c r="Q36" s="19" t="s">
        <v>9624</v>
      </c>
    </row>
    <row r="37" spans="1:17" ht="25.5" x14ac:dyDescent="0.2">
      <c r="A37" s="17" t="s">
        <v>34</v>
      </c>
      <c r="B37" s="18" t="s">
        <v>5012</v>
      </c>
      <c r="C37" s="19" t="s">
        <v>5013</v>
      </c>
      <c r="D37" s="19" t="s">
        <v>5014</v>
      </c>
      <c r="E37" s="19" t="s">
        <v>5015</v>
      </c>
      <c r="F37" s="19" t="s">
        <v>4979</v>
      </c>
      <c r="G37" s="20">
        <v>41737</v>
      </c>
      <c r="H37" s="21">
        <v>2014</v>
      </c>
      <c r="I37" s="21">
        <v>2014</v>
      </c>
      <c r="J37" s="23">
        <v>23000</v>
      </c>
      <c r="K37" s="22" t="s">
        <v>172</v>
      </c>
      <c r="L37" s="24">
        <f>J37*VLOOKUP(K37,Kurzy!$A$2:$B$10,2,FALSE)</f>
        <v>18944.073799522281</v>
      </c>
      <c r="M37" s="25" t="s">
        <v>5016</v>
      </c>
      <c r="N37" s="18" t="s">
        <v>68</v>
      </c>
      <c r="O37" s="19"/>
      <c r="P37" s="19" t="s">
        <v>9613</v>
      </c>
      <c r="Q37" s="19"/>
    </row>
    <row r="38" spans="1:17" ht="38.25" x14ac:dyDescent="0.2">
      <c r="A38" s="17" t="s">
        <v>34</v>
      </c>
      <c r="B38" s="18" t="s">
        <v>5017</v>
      </c>
      <c r="C38" s="19" t="s">
        <v>5018</v>
      </c>
      <c r="D38" s="19" t="s">
        <v>4935</v>
      </c>
      <c r="E38" s="19" t="s">
        <v>4870</v>
      </c>
      <c r="F38" s="19" t="s">
        <v>302</v>
      </c>
      <c r="G38" s="20">
        <v>41337</v>
      </c>
      <c r="H38" s="21">
        <v>2013</v>
      </c>
      <c r="I38" s="21">
        <v>2014</v>
      </c>
      <c r="J38" s="23">
        <v>9762</v>
      </c>
      <c r="K38" s="22" t="s">
        <v>164</v>
      </c>
      <c r="L38" s="24">
        <f>J38*VLOOKUP(K38,Kurzy!$A$2:$B$10,2,FALSE)</f>
        <v>9762</v>
      </c>
      <c r="M38" s="25" t="s">
        <v>5019</v>
      </c>
      <c r="N38" s="18" t="s">
        <v>68</v>
      </c>
      <c r="O38" s="19"/>
      <c r="P38" s="19" t="s">
        <v>9613</v>
      </c>
      <c r="Q38" s="19"/>
    </row>
    <row r="39" spans="1:17" ht="38.25" x14ac:dyDescent="0.2">
      <c r="A39" s="17" t="s">
        <v>34</v>
      </c>
      <c r="B39" s="18" t="s">
        <v>5020</v>
      </c>
      <c r="C39" s="19" t="s">
        <v>2103</v>
      </c>
      <c r="D39" s="19" t="s">
        <v>5021</v>
      </c>
      <c r="E39" s="19" t="s">
        <v>4937</v>
      </c>
      <c r="F39" s="19" t="s">
        <v>4940</v>
      </c>
      <c r="G39" s="20">
        <v>41337</v>
      </c>
      <c r="H39" s="21">
        <v>2013</v>
      </c>
      <c r="I39" s="21">
        <v>2014</v>
      </c>
      <c r="J39" s="23">
        <v>10668</v>
      </c>
      <c r="K39" s="22" t="s">
        <v>164</v>
      </c>
      <c r="L39" s="24">
        <f>J39*VLOOKUP(K39,Kurzy!$A$2:$B$10,2,FALSE)</f>
        <v>10668</v>
      </c>
      <c r="M39" s="25" t="s">
        <v>5019</v>
      </c>
      <c r="N39" s="18" t="s">
        <v>68</v>
      </c>
      <c r="O39" s="19"/>
      <c r="P39" s="19" t="s">
        <v>9613</v>
      </c>
      <c r="Q39" s="19"/>
    </row>
    <row r="40" spans="1:17" ht="38.25" x14ac:dyDescent="0.2">
      <c r="A40" s="17" t="s">
        <v>34</v>
      </c>
      <c r="B40" s="18" t="s">
        <v>5022</v>
      </c>
      <c r="C40" s="19">
        <v>633053</v>
      </c>
      <c r="D40" s="19" t="s">
        <v>4938</v>
      </c>
      <c r="E40" s="19" t="s">
        <v>4937</v>
      </c>
      <c r="F40" s="19" t="s">
        <v>4940</v>
      </c>
      <c r="G40" s="20">
        <v>39851</v>
      </c>
      <c r="H40" s="21">
        <v>2009</v>
      </c>
      <c r="I40" s="21" t="s">
        <v>5023</v>
      </c>
      <c r="J40" s="23">
        <v>61015</v>
      </c>
      <c r="K40" s="22" t="s">
        <v>164</v>
      </c>
      <c r="L40" s="24">
        <f>J40*VLOOKUP(K40,Kurzy!$A$2:$B$10,2,FALSE)</f>
        <v>61015</v>
      </c>
      <c r="M40" s="25" t="s">
        <v>5019</v>
      </c>
      <c r="N40" s="18" t="s">
        <v>68</v>
      </c>
      <c r="O40" s="19" t="s">
        <v>5024</v>
      </c>
      <c r="P40" s="19" t="s">
        <v>9613</v>
      </c>
      <c r="Q40" s="19"/>
    </row>
    <row r="41" spans="1:17" ht="51" x14ac:dyDescent="0.2">
      <c r="A41" s="17" t="s">
        <v>34</v>
      </c>
      <c r="B41" s="18" t="s">
        <v>5025</v>
      </c>
      <c r="C41" s="19" t="s">
        <v>5026</v>
      </c>
      <c r="D41" s="19" t="s">
        <v>409</v>
      </c>
      <c r="E41" s="19" t="s">
        <v>5027</v>
      </c>
      <c r="F41" s="19" t="s">
        <v>302</v>
      </c>
      <c r="G41" s="20">
        <v>41785</v>
      </c>
      <c r="H41" s="21">
        <v>2014</v>
      </c>
      <c r="I41" s="21">
        <v>2015</v>
      </c>
      <c r="J41" s="23">
        <v>5985</v>
      </c>
      <c r="K41" s="22" t="s">
        <v>164</v>
      </c>
      <c r="L41" s="24">
        <f>J41*VLOOKUP(K41,Kurzy!$A$2:$B$10,2,FALSE)</f>
        <v>5985</v>
      </c>
      <c r="M41" s="25" t="s">
        <v>4984</v>
      </c>
      <c r="N41" s="18" t="s">
        <v>68</v>
      </c>
      <c r="O41" s="19"/>
      <c r="P41" s="19" t="s">
        <v>9613</v>
      </c>
      <c r="Q41" s="19"/>
    </row>
    <row r="42" spans="1:17" ht="76.5" x14ac:dyDescent="0.2">
      <c r="A42" s="17" t="s">
        <v>34</v>
      </c>
      <c r="B42" s="18" t="s">
        <v>5028</v>
      </c>
      <c r="C42" s="19" t="s">
        <v>5029</v>
      </c>
      <c r="D42" s="19" t="s">
        <v>300</v>
      </c>
      <c r="E42" s="19" t="s">
        <v>5030</v>
      </c>
      <c r="F42" s="19" t="s">
        <v>302</v>
      </c>
      <c r="G42" s="20">
        <v>40059</v>
      </c>
      <c r="H42" s="21">
        <v>2010</v>
      </c>
      <c r="I42" s="21">
        <v>2013</v>
      </c>
      <c r="J42" s="23">
        <v>18965.830000000002</v>
      </c>
      <c r="K42" s="22" t="s">
        <v>164</v>
      </c>
      <c r="L42" s="24">
        <f>J42*VLOOKUP(K42,Kurzy!$A$2:$B$10,2,FALSE)</f>
        <v>18965.830000000002</v>
      </c>
      <c r="M42" s="25" t="s">
        <v>5031</v>
      </c>
      <c r="N42" s="18" t="s">
        <v>41</v>
      </c>
      <c r="O42" s="19" t="s">
        <v>5032</v>
      </c>
      <c r="P42" s="19" t="s">
        <v>9613</v>
      </c>
      <c r="Q42" s="19"/>
    </row>
    <row r="43" spans="1:17" ht="89.25" x14ac:dyDescent="0.2">
      <c r="A43" s="17" t="s">
        <v>34</v>
      </c>
      <c r="B43" s="18" t="s">
        <v>5033</v>
      </c>
      <c r="C43" s="19" t="s">
        <v>5034</v>
      </c>
      <c r="D43" s="19" t="s">
        <v>300</v>
      </c>
      <c r="E43" s="19" t="s">
        <v>5035</v>
      </c>
      <c r="F43" s="19" t="s">
        <v>302</v>
      </c>
      <c r="G43" s="20">
        <v>40852</v>
      </c>
      <c r="H43" s="21">
        <v>2012</v>
      </c>
      <c r="I43" s="21">
        <v>2015</v>
      </c>
      <c r="J43" s="23">
        <v>23768</v>
      </c>
      <c r="K43" s="22" t="s">
        <v>164</v>
      </c>
      <c r="L43" s="24">
        <f>J43*VLOOKUP(K43,Kurzy!$A$2:$B$10,2,FALSE)</f>
        <v>23768</v>
      </c>
      <c r="M43" s="25" t="s">
        <v>5031</v>
      </c>
      <c r="N43" s="18" t="s">
        <v>41</v>
      </c>
      <c r="O43" s="19" t="s">
        <v>5036</v>
      </c>
      <c r="P43" s="19" t="s">
        <v>9613</v>
      </c>
      <c r="Q43" s="19"/>
    </row>
    <row r="44" spans="1:17" ht="25.5" x14ac:dyDescent="0.2">
      <c r="A44" s="17" t="s">
        <v>34</v>
      </c>
      <c r="B44" s="18" t="s">
        <v>5037</v>
      </c>
      <c r="C44" s="19">
        <v>289045</v>
      </c>
      <c r="D44" s="19" t="s">
        <v>300</v>
      </c>
      <c r="E44" s="19" t="s">
        <v>5038</v>
      </c>
      <c r="F44" s="19" t="s">
        <v>5039</v>
      </c>
      <c r="G44" s="20">
        <v>40890</v>
      </c>
      <c r="H44" s="21">
        <v>2011</v>
      </c>
      <c r="I44" s="21">
        <v>2014</v>
      </c>
      <c r="J44" s="23">
        <v>34731</v>
      </c>
      <c r="K44" s="22" t="s">
        <v>164</v>
      </c>
      <c r="L44" s="24">
        <f>J44*VLOOKUP(K44,Kurzy!$A$2:$B$10,2,FALSE)</f>
        <v>34731</v>
      </c>
      <c r="M44" s="25" t="s">
        <v>5040</v>
      </c>
      <c r="N44" s="18" t="s">
        <v>39</v>
      </c>
      <c r="O44" s="19" t="s">
        <v>5041</v>
      </c>
      <c r="P44" s="19" t="s">
        <v>9613</v>
      </c>
      <c r="Q44" s="19"/>
    </row>
    <row r="45" spans="1:17" ht="38.25" x14ac:dyDescent="0.2">
      <c r="A45" s="17" t="s">
        <v>34</v>
      </c>
      <c r="B45" s="18" t="s">
        <v>5042</v>
      </c>
      <c r="C45" s="19" t="s">
        <v>5043</v>
      </c>
      <c r="D45" s="19" t="s">
        <v>5044</v>
      </c>
      <c r="E45" s="19" t="s">
        <v>4594</v>
      </c>
      <c r="F45" s="19" t="s">
        <v>5045</v>
      </c>
      <c r="G45" s="20">
        <v>41249</v>
      </c>
      <c r="H45" s="21">
        <v>2013</v>
      </c>
      <c r="I45" s="21">
        <v>2014</v>
      </c>
      <c r="J45" s="23">
        <v>3500</v>
      </c>
      <c r="K45" s="22" t="s">
        <v>164</v>
      </c>
      <c r="L45" s="24">
        <f>J45*VLOOKUP(K45,Kurzy!$A$2:$B$10,2,FALSE)</f>
        <v>3500</v>
      </c>
      <c r="M45" s="25" t="s">
        <v>5046</v>
      </c>
      <c r="N45" s="18" t="s">
        <v>39</v>
      </c>
      <c r="O45" s="19" t="s">
        <v>5047</v>
      </c>
      <c r="P45" s="19" t="s">
        <v>9613</v>
      </c>
      <c r="Q45" s="19"/>
    </row>
    <row r="46" spans="1:17" ht="38.25" x14ac:dyDescent="0.2">
      <c r="A46" s="17" t="s">
        <v>34</v>
      </c>
      <c r="B46" s="18" t="s">
        <v>5048</v>
      </c>
      <c r="C46" s="19" t="s">
        <v>5049</v>
      </c>
      <c r="D46" s="19" t="s">
        <v>300</v>
      </c>
      <c r="E46" s="19" t="s">
        <v>5030</v>
      </c>
      <c r="F46" s="19" t="s">
        <v>5050</v>
      </c>
      <c r="G46" s="20">
        <v>40926</v>
      </c>
      <c r="H46" s="21">
        <v>2012</v>
      </c>
      <c r="I46" s="21">
        <v>2015</v>
      </c>
      <c r="J46" s="23">
        <v>6369</v>
      </c>
      <c r="K46" s="22" t="s">
        <v>164</v>
      </c>
      <c r="L46" s="24">
        <f>J46*VLOOKUP(K46,Kurzy!$A$2:$B$10,2,FALSE)</f>
        <v>6369</v>
      </c>
      <c r="M46" s="25" t="s">
        <v>5051</v>
      </c>
      <c r="N46" s="18" t="s">
        <v>39</v>
      </c>
      <c r="O46" s="19" t="s">
        <v>5052</v>
      </c>
      <c r="P46" s="19" t="s">
        <v>9613</v>
      </c>
      <c r="Q46" s="19"/>
    </row>
    <row r="47" spans="1:17" ht="25.5" x14ac:dyDescent="0.2">
      <c r="A47" s="17" t="s">
        <v>34</v>
      </c>
      <c r="B47" s="18" t="s">
        <v>5053</v>
      </c>
      <c r="C47" s="19" t="s">
        <v>4615</v>
      </c>
      <c r="D47" s="19" t="s">
        <v>450</v>
      </c>
      <c r="E47" s="19" t="s">
        <v>4594</v>
      </c>
      <c r="F47" s="19" t="s">
        <v>5054</v>
      </c>
      <c r="G47" s="20">
        <v>41827</v>
      </c>
      <c r="H47" s="21">
        <v>2014</v>
      </c>
      <c r="I47" s="21">
        <v>2014</v>
      </c>
      <c r="J47" s="23">
        <v>500</v>
      </c>
      <c r="K47" s="22" t="s">
        <v>164</v>
      </c>
      <c r="L47" s="24">
        <f>J47*VLOOKUP(K47,Kurzy!$A$2:$B$10,2,FALSE)</f>
        <v>500</v>
      </c>
      <c r="M47" s="25" t="s">
        <v>5055</v>
      </c>
      <c r="N47" s="18" t="s">
        <v>39</v>
      </c>
      <c r="O47" s="19" t="s">
        <v>5056</v>
      </c>
      <c r="P47" s="19" t="s">
        <v>9613</v>
      </c>
      <c r="Q47" s="19"/>
    </row>
    <row r="48" spans="1:17" ht="25.5" x14ac:dyDescent="0.2">
      <c r="A48" s="17" t="s">
        <v>34</v>
      </c>
      <c r="B48" s="18" t="s">
        <v>5057</v>
      </c>
      <c r="C48" s="19" t="s">
        <v>5058</v>
      </c>
      <c r="D48" s="19" t="s">
        <v>300</v>
      </c>
      <c r="E48" s="19" t="s">
        <v>3754</v>
      </c>
      <c r="F48" s="19" t="s">
        <v>5059</v>
      </c>
      <c r="G48" s="20">
        <v>2014</v>
      </c>
      <c r="H48" s="21">
        <v>2014</v>
      </c>
      <c r="I48" s="21">
        <v>2014</v>
      </c>
      <c r="J48" s="23">
        <v>600</v>
      </c>
      <c r="K48" s="22" t="s">
        <v>164</v>
      </c>
      <c r="L48" s="24">
        <f>J48*VLOOKUP(K48,Kurzy!$A$2:$B$10,2,FALSE)</f>
        <v>600</v>
      </c>
      <c r="M48" s="25" t="s">
        <v>5060</v>
      </c>
      <c r="N48" s="18" t="s">
        <v>70</v>
      </c>
      <c r="O48" s="19"/>
      <c r="P48" s="19" t="s">
        <v>9613</v>
      </c>
      <c r="Q48" s="19"/>
    </row>
    <row r="49" spans="1:17" ht="25.5" x14ac:dyDescent="0.2">
      <c r="A49" s="17" t="s">
        <v>34</v>
      </c>
      <c r="B49" s="18" t="s">
        <v>5061</v>
      </c>
      <c r="C49" s="19" t="s">
        <v>5062</v>
      </c>
      <c r="D49" s="19" t="s">
        <v>300</v>
      </c>
      <c r="E49" s="19" t="s">
        <v>3754</v>
      </c>
      <c r="F49" s="19" t="s">
        <v>5063</v>
      </c>
      <c r="G49" s="20">
        <v>2014</v>
      </c>
      <c r="H49" s="21">
        <v>2014</v>
      </c>
      <c r="I49" s="21">
        <v>2014</v>
      </c>
      <c r="J49" s="23">
        <v>1000</v>
      </c>
      <c r="K49" s="22" t="s">
        <v>164</v>
      </c>
      <c r="L49" s="24">
        <f>J49*VLOOKUP(K49,Kurzy!$A$2:$B$10,2,FALSE)</f>
        <v>1000</v>
      </c>
      <c r="M49" s="25" t="s">
        <v>5064</v>
      </c>
      <c r="N49" s="18" t="s">
        <v>70</v>
      </c>
      <c r="O49" s="19"/>
      <c r="P49" s="19" t="s">
        <v>9613</v>
      </c>
      <c r="Q49" s="19"/>
    </row>
    <row r="50" spans="1:17" ht="38.25" x14ac:dyDescent="0.2">
      <c r="A50" s="17" t="s">
        <v>34</v>
      </c>
      <c r="B50" s="18" t="s">
        <v>5065</v>
      </c>
      <c r="C50" s="19" t="s">
        <v>5066</v>
      </c>
      <c r="D50" s="19" t="s">
        <v>300</v>
      </c>
      <c r="E50" s="19" t="s">
        <v>3754</v>
      </c>
      <c r="F50" s="19" t="s">
        <v>5067</v>
      </c>
      <c r="G50" s="20">
        <v>2014</v>
      </c>
      <c r="H50" s="21">
        <v>2014</v>
      </c>
      <c r="I50" s="21">
        <v>2014</v>
      </c>
      <c r="J50" s="23">
        <v>500</v>
      </c>
      <c r="K50" s="22" t="s">
        <v>164</v>
      </c>
      <c r="L50" s="24">
        <f>J50*VLOOKUP(K50,Kurzy!$A$2:$B$10,2,FALSE)</f>
        <v>500</v>
      </c>
      <c r="M50" s="25" t="s">
        <v>5064</v>
      </c>
      <c r="N50" s="18" t="s">
        <v>70</v>
      </c>
      <c r="O50" s="19"/>
      <c r="P50" s="19" t="s">
        <v>9613</v>
      </c>
      <c r="Q50" s="19"/>
    </row>
    <row r="51" spans="1:17" ht="38.25" x14ac:dyDescent="0.2">
      <c r="A51" s="17" t="s">
        <v>34</v>
      </c>
      <c r="B51" s="18" t="s">
        <v>5068</v>
      </c>
      <c r="C51" s="19" t="s">
        <v>5069</v>
      </c>
      <c r="D51" s="19" t="s">
        <v>300</v>
      </c>
      <c r="E51" s="19" t="s">
        <v>3754</v>
      </c>
      <c r="F51" s="19" t="s">
        <v>5070</v>
      </c>
      <c r="G51" s="20">
        <v>2014</v>
      </c>
      <c r="H51" s="21">
        <v>2014</v>
      </c>
      <c r="I51" s="21">
        <v>2014</v>
      </c>
      <c r="J51" s="23">
        <v>1090</v>
      </c>
      <c r="K51" s="22" t="s">
        <v>164</v>
      </c>
      <c r="L51" s="24">
        <f>J51*VLOOKUP(K51,Kurzy!$A$2:$B$10,2,FALSE)</f>
        <v>1090</v>
      </c>
      <c r="M51" s="25" t="s">
        <v>5064</v>
      </c>
      <c r="N51" s="18" t="s">
        <v>70</v>
      </c>
      <c r="O51" s="19"/>
      <c r="P51" s="19" t="s">
        <v>9613</v>
      </c>
      <c r="Q51" s="19"/>
    </row>
    <row r="52" spans="1:17" ht="63.75" x14ac:dyDescent="0.2">
      <c r="A52" s="17" t="s">
        <v>34</v>
      </c>
      <c r="B52" s="18" t="s">
        <v>5071</v>
      </c>
      <c r="C52" s="19" t="s">
        <v>5072</v>
      </c>
      <c r="D52" s="19" t="s">
        <v>5073</v>
      </c>
      <c r="E52" s="19" t="s">
        <v>5074</v>
      </c>
      <c r="F52" s="19" t="s">
        <v>4979</v>
      </c>
      <c r="G52" s="20">
        <v>2009</v>
      </c>
      <c r="H52" s="21">
        <v>2014</v>
      </c>
      <c r="I52" s="21">
        <v>2014</v>
      </c>
      <c r="J52" s="23">
        <v>19855</v>
      </c>
      <c r="K52" s="22" t="s">
        <v>172</v>
      </c>
      <c r="L52" s="24">
        <f>J52*VLOOKUP(K52,Kurzy!$A$2:$B$10,2,FALSE)</f>
        <v>16353.677621283256</v>
      </c>
      <c r="M52" s="25" t="s">
        <v>5060</v>
      </c>
      <c r="N52" s="18" t="s">
        <v>70</v>
      </c>
      <c r="O52" s="19"/>
      <c r="P52" s="19" t="s">
        <v>9613</v>
      </c>
      <c r="Q52" s="19"/>
    </row>
    <row r="53" spans="1:17" ht="51" x14ac:dyDescent="0.2">
      <c r="A53" s="17" t="s">
        <v>34</v>
      </c>
      <c r="B53" s="18" t="s">
        <v>5075</v>
      </c>
      <c r="C53" s="19" t="s">
        <v>5076</v>
      </c>
      <c r="D53" s="19"/>
      <c r="E53" s="19" t="s">
        <v>5077</v>
      </c>
      <c r="F53" s="19" t="s">
        <v>5078</v>
      </c>
      <c r="G53" s="20">
        <v>41932</v>
      </c>
      <c r="H53" s="21">
        <v>2014</v>
      </c>
      <c r="I53" s="21">
        <v>2016</v>
      </c>
      <c r="J53" s="23">
        <v>7790</v>
      </c>
      <c r="K53" s="22" t="s">
        <v>172</v>
      </c>
      <c r="L53" s="24">
        <f>J53*VLOOKUP(K53,Kurzy!$A$2:$B$10,2,FALSE)</f>
        <v>6416.2754303599377</v>
      </c>
      <c r="M53" s="25" t="s">
        <v>5079</v>
      </c>
      <c r="N53" s="18" t="s">
        <v>67</v>
      </c>
      <c r="O53" s="19"/>
      <c r="P53" s="19" t="s">
        <v>9613</v>
      </c>
      <c r="Q53" s="19"/>
    </row>
    <row r="54" spans="1:17" ht="25.5" x14ac:dyDescent="0.2">
      <c r="A54" s="17" t="s">
        <v>34</v>
      </c>
      <c r="B54" s="18" t="s">
        <v>9710</v>
      </c>
      <c r="C54" s="19" t="s">
        <v>9711</v>
      </c>
      <c r="D54" s="19" t="s">
        <v>9712</v>
      </c>
      <c r="E54" s="19" t="s">
        <v>9713</v>
      </c>
      <c r="F54" s="19" t="s">
        <v>302</v>
      </c>
      <c r="G54" s="20">
        <v>40203</v>
      </c>
      <c r="H54" s="21">
        <v>2008</v>
      </c>
      <c r="I54" s="21">
        <v>2014</v>
      </c>
      <c r="J54" s="23">
        <v>105000</v>
      </c>
      <c r="K54" s="22" t="s">
        <v>164</v>
      </c>
      <c r="L54" s="24">
        <f>J54*VLOOKUP(K54,Kurzy!$A$2:$B$10,2,FALSE)</f>
        <v>105000</v>
      </c>
      <c r="M54" s="25" t="s">
        <v>9714</v>
      </c>
      <c r="N54" s="18" t="s">
        <v>69</v>
      </c>
      <c r="O54" s="19" t="s">
        <v>9715</v>
      </c>
      <c r="P54" s="19" t="s">
        <v>9613</v>
      </c>
      <c r="Q54" s="19" t="s">
        <v>9646</v>
      </c>
    </row>
    <row r="55" spans="1:17" ht="38.25" x14ac:dyDescent="0.2">
      <c r="A55" s="17" t="s">
        <v>5</v>
      </c>
      <c r="B55" s="18" t="s">
        <v>5744</v>
      </c>
      <c r="C55" s="19" t="s">
        <v>5745</v>
      </c>
      <c r="D55" s="19"/>
      <c r="E55" s="19"/>
      <c r="F55" s="19"/>
      <c r="G55" s="20">
        <v>41883</v>
      </c>
      <c r="H55" s="21">
        <v>2014</v>
      </c>
      <c r="I55" s="21">
        <v>2016</v>
      </c>
      <c r="J55" s="23">
        <v>18457.8</v>
      </c>
      <c r="K55" s="22" t="s">
        <v>164</v>
      </c>
      <c r="L55" s="24">
        <f>J55*VLOOKUP(K55,Kurzy!$A$2:$B$10,2,FALSE)</f>
        <v>18457.8</v>
      </c>
      <c r="M55" s="25" t="s">
        <v>5746</v>
      </c>
      <c r="N55" s="18" t="s">
        <v>76</v>
      </c>
      <c r="O55" s="19"/>
      <c r="P55" s="19" t="s">
        <v>9613</v>
      </c>
      <c r="Q55" s="19"/>
    </row>
    <row r="56" spans="1:17" ht="76.5" x14ac:dyDescent="0.2">
      <c r="A56" s="17" t="s">
        <v>5</v>
      </c>
      <c r="B56" s="18" t="s">
        <v>5747</v>
      </c>
      <c r="C56" s="19" t="s">
        <v>5748</v>
      </c>
      <c r="D56" s="19"/>
      <c r="E56" s="19"/>
      <c r="F56" s="19" t="s">
        <v>5749</v>
      </c>
      <c r="G56" s="20">
        <v>40018</v>
      </c>
      <c r="H56" s="21">
        <v>2009</v>
      </c>
      <c r="I56" s="21">
        <v>2016</v>
      </c>
      <c r="J56" s="23">
        <v>950</v>
      </c>
      <c r="K56" s="22" t="s">
        <v>164</v>
      </c>
      <c r="L56" s="24">
        <f>J56*VLOOKUP(K56,Kurzy!$A$2:$B$10,2,FALSE)</f>
        <v>950</v>
      </c>
      <c r="M56" s="25" t="s">
        <v>5750</v>
      </c>
      <c r="N56" s="18" t="s">
        <v>76</v>
      </c>
      <c r="O56" s="19" t="s">
        <v>5751</v>
      </c>
      <c r="P56" s="19" t="s">
        <v>9613</v>
      </c>
      <c r="Q56" s="19"/>
    </row>
    <row r="57" spans="1:17" ht="63.75" x14ac:dyDescent="0.2">
      <c r="A57" s="17" t="s">
        <v>5</v>
      </c>
      <c r="B57" s="18" t="s">
        <v>5752</v>
      </c>
      <c r="C57" s="19" t="s">
        <v>5753</v>
      </c>
      <c r="D57" s="19"/>
      <c r="E57" s="19"/>
      <c r="F57" s="19" t="s">
        <v>5749</v>
      </c>
      <c r="G57" s="20">
        <v>40018</v>
      </c>
      <c r="H57" s="21">
        <v>2009</v>
      </c>
      <c r="I57" s="21">
        <v>2016</v>
      </c>
      <c r="J57" s="23">
        <v>4087</v>
      </c>
      <c r="K57" s="22" t="s">
        <v>164</v>
      </c>
      <c r="L57" s="24">
        <f>J57*VLOOKUP(K57,Kurzy!$A$2:$B$10,2,FALSE)</f>
        <v>4087</v>
      </c>
      <c r="M57" s="25" t="s">
        <v>5750</v>
      </c>
      <c r="N57" s="18" t="s">
        <v>76</v>
      </c>
      <c r="O57" s="19" t="s">
        <v>5754</v>
      </c>
      <c r="P57" s="19" t="s">
        <v>9613</v>
      </c>
      <c r="Q57" s="19"/>
    </row>
    <row r="58" spans="1:17" ht="76.5" x14ac:dyDescent="0.2">
      <c r="A58" s="17" t="s">
        <v>5</v>
      </c>
      <c r="B58" s="18" t="s">
        <v>5755</v>
      </c>
      <c r="C58" s="19" t="s">
        <v>5756</v>
      </c>
      <c r="D58" s="19"/>
      <c r="E58" s="19"/>
      <c r="F58" s="19" t="s">
        <v>5749</v>
      </c>
      <c r="G58" s="20">
        <v>40018</v>
      </c>
      <c r="H58" s="21">
        <v>2009</v>
      </c>
      <c r="I58" s="21">
        <v>2016</v>
      </c>
      <c r="J58" s="23">
        <v>3511</v>
      </c>
      <c r="K58" s="22" t="s">
        <v>164</v>
      </c>
      <c r="L58" s="24">
        <f>J58*VLOOKUP(K58,Kurzy!$A$2:$B$10,2,FALSE)</f>
        <v>3511</v>
      </c>
      <c r="M58" s="25" t="s">
        <v>5750</v>
      </c>
      <c r="N58" s="18" t="s">
        <v>76</v>
      </c>
      <c r="O58" s="19" t="s">
        <v>5757</v>
      </c>
      <c r="P58" s="19" t="s">
        <v>9613</v>
      </c>
      <c r="Q58" s="19"/>
    </row>
    <row r="59" spans="1:17" ht="63.75" x14ac:dyDescent="0.2">
      <c r="A59" s="17" t="s">
        <v>5</v>
      </c>
      <c r="B59" s="18" t="s">
        <v>5758</v>
      </c>
      <c r="C59" s="19" t="s">
        <v>5759</v>
      </c>
      <c r="D59" s="19"/>
      <c r="E59" s="19"/>
      <c r="F59" s="19" t="s">
        <v>5749</v>
      </c>
      <c r="G59" s="20">
        <v>40018</v>
      </c>
      <c r="H59" s="21">
        <v>2009</v>
      </c>
      <c r="I59" s="21">
        <v>2016</v>
      </c>
      <c r="J59" s="23">
        <v>1525</v>
      </c>
      <c r="K59" s="22" t="s">
        <v>164</v>
      </c>
      <c r="L59" s="24">
        <f>J59*VLOOKUP(K59,Kurzy!$A$2:$B$10,2,FALSE)</f>
        <v>1525</v>
      </c>
      <c r="M59" s="25" t="s">
        <v>5750</v>
      </c>
      <c r="N59" s="18" t="s">
        <v>76</v>
      </c>
      <c r="O59" s="19" t="s">
        <v>5760</v>
      </c>
      <c r="P59" s="19" t="s">
        <v>9613</v>
      </c>
      <c r="Q59" s="19"/>
    </row>
    <row r="60" spans="1:17" ht="63.75" x14ac:dyDescent="0.2">
      <c r="A60" s="17" t="s">
        <v>5</v>
      </c>
      <c r="B60" s="18" t="s">
        <v>5761</v>
      </c>
      <c r="C60" s="19" t="s">
        <v>5762</v>
      </c>
      <c r="D60" s="19"/>
      <c r="E60" s="19"/>
      <c r="F60" s="19" t="s">
        <v>5749</v>
      </c>
      <c r="G60" s="20">
        <v>40094</v>
      </c>
      <c r="H60" s="21">
        <v>2009</v>
      </c>
      <c r="I60" s="21">
        <v>2016</v>
      </c>
      <c r="J60" s="23">
        <v>2518</v>
      </c>
      <c r="K60" s="22" t="s">
        <v>164</v>
      </c>
      <c r="L60" s="24">
        <f>J60*VLOOKUP(K60,Kurzy!$A$2:$B$10,2,FALSE)</f>
        <v>2518</v>
      </c>
      <c r="M60" s="25" t="s">
        <v>5750</v>
      </c>
      <c r="N60" s="18" t="s">
        <v>76</v>
      </c>
      <c r="O60" s="19" t="s">
        <v>5763</v>
      </c>
      <c r="P60" s="19" t="s">
        <v>9613</v>
      </c>
      <c r="Q60" s="19"/>
    </row>
    <row r="61" spans="1:17" ht="38.25" x14ac:dyDescent="0.2">
      <c r="A61" s="17" t="s">
        <v>5</v>
      </c>
      <c r="B61" s="18" t="s">
        <v>5764</v>
      </c>
      <c r="C61" s="19" t="s">
        <v>5765</v>
      </c>
      <c r="D61" s="19"/>
      <c r="E61" s="19"/>
      <c r="F61" s="19" t="s">
        <v>5749</v>
      </c>
      <c r="G61" s="20">
        <v>40001</v>
      </c>
      <c r="H61" s="21">
        <v>2010</v>
      </c>
      <c r="I61" s="21">
        <v>2014</v>
      </c>
      <c r="J61" s="23">
        <v>8503</v>
      </c>
      <c r="K61" s="22" t="s">
        <v>164</v>
      </c>
      <c r="L61" s="24">
        <f>J61*VLOOKUP(K61,Kurzy!$A$2:$B$10,2,FALSE)</f>
        <v>8503</v>
      </c>
      <c r="M61" s="25" t="s">
        <v>5750</v>
      </c>
      <c r="N61" s="18" t="s">
        <v>76</v>
      </c>
      <c r="O61" s="19" t="s">
        <v>5766</v>
      </c>
      <c r="P61" s="19" t="s">
        <v>9613</v>
      </c>
      <c r="Q61" s="19"/>
    </row>
    <row r="62" spans="1:17" ht="25.5" x14ac:dyDescent="0.2">
      <c r="A62" s="17" t="s">
        <v>5</v>
      </c>
      <c r="B62" s="18" t="s">
        <v>5767</v>
      </c>
      <c r="C62" s="19">
        <v>20121205</v>
      </c>
      <c r="D62" s="19"/>
      <c r="E62" s="19"/>
      <c r="F62" s="19"/>
      <c r="G62" s="20"/>
      <c r="H62" s="21">
        <v>2013</v>
      </c>
      <c r="I62" s="21">
        <v>2016</v>
      </c>
      <c r="J62" s="23">
        <v>5000</v>
      </c>
      <c r="K62" s="22" t="s">
        <v>164</v>
      </c>
      <c r="L62" s="24">
        <f>J62*VLOOKUP(K62,Kurzy!$A$2:$B$10,2,FALSE)</f>
        <v>5000</v>
      </c>
      <c r="M62" s="25" t="s">
        <v>5750</v>
      </c>
      <c r="N62" s="18" t="s">
        <v>76</v>
      </c>
      <c r="O62" s="19"/>
      <c r="P62" s="19" t="s">
        <v>9613</v>
      </c>
      <c r="Q62" s="19"/>
    </row>
    <row r="63" spans="1:17" ht="140.25" x14ac:dyDescent="0.2">
      <c r="A63" s="17" t="s">
        <v>5</v>
      </c>
      <c r="B63" s="18" t="s">
        <v>5768</v>
      </c>
      <c r="C63" s="19" t="s">
        <v>5769</v>
      </c>
      <c r="D63" s="19" t="s">
        <v>5770</v>
      </c>
      <c r="E63" s="19" t="s">
        <v>5771</v>
      </c>
      <c r="F63" s="19" t="s">
        <v>821</v>
      </c>
      <c r="G63" s="20">
        <v>40179</v>
      </c>
      <c r="H63" s="21">
        <v>2010</v>
      </c>
      <c r="I63" s="21">
        <v>2013</v>
      </c>
      <c r="J63" s="23">
        <v>33982.81</v>
      </c>
      <c r="K63" s="22" t="s">
        <v>164</v>
      </c>
      <c r="L63" s="24">
        <f>J63*VLOOKUP(K63,Kurzy!$A$2:$B$10,2,FALSE)</f>
        <v>33982.81</v>
      </c>
      <c r="M63" s="25" t="s">
        <v>5772</v>
      </c>
      <c r="N63" s="18" t="s">
        <v>130</v>
      </c>
      <c r="O63" s="19" t="s">
        <v>5773</v>
      </c>
      <c r="P63" s="19" t="s">
        <v>9613</v>
      </c>
      <c r="Q63" s="19"/>
    </row>
    <row r="64" spans="1:17" ht="127.5" x14ac:dyDescent="0.2">
      <c r="A64" s="17" t="s">
        <v>5</v>
      </c>
      <c r="B64" s="18" t="s">
        <v>5774</v>
      </c>
      <c r="C64" s="19" t="s">
        <v>5775</v>
      </c>
      <c r="D64" s="19" t="s">
        <v>5776</v>
      </c>
      <c r="E64" s="19" t="s">
        <v>5777</v>
      </c>
      <c r="F64" s="19" t="s">
        <v>821</v>
      </c>
      <c r="G64" s="20">
        <v>40909</v>
      </c>
      <c r="H64" s="21">
        <v>2012</v>
      </c>
      <c r="I64" s="21">
        <v>2015</v>
      </c>
      <c r="J64" s="23">
        <v>33061</v>
      </c>
      <c r="K64" s="22" t="s">
        <v>164</v>
      </c>
      <c r="L64" s="24">
        <f>J64*VLOOKUP(K64,Kurzy!$A$2:$B$10,2,FALSE)</f>
        <v>33061</v>
      </c>
      <c r="M64" s="25" t="s">
        <v>5772</v>
      </c>
      <c r="N64" s="18" t="s">
        <v>130</v>
      </c>
      <c r="O64" s="19" t="s">
        <v>5778</v>
      </c>
      <c r="P64" s="19" t="s">
        <v>9613</v>
      </c>
      <c r="Q64" s="19"/>
    </row>
    <row r="65" spans="1:17" ht="38.25" hidden="1" x14ac:dyDescent="0.2">
      <c r="A65" s="17" t="s">
        <v>5</v>
      </c>
      <c r="B65" s="18" t="s">
        <v>5779</v>
      </c>
      <c r="C65" s="19" t="s">
        <v>5780</v>
      </c>
      <c r="D65" s="19"/>
      <c r="E65" s="19" t="s">
        <v>5781</v>
      </c>
      <c r="F65" s="19" t="s">
        <v>1125</v>
      </c>
      <c r="G65" s="20"/>
      <c r="H65" s="21">
        <v>2011</v>
      </c>
      <c r="I65" s="21">
        <v>2015</v>
      </c>
      <c r="J65" s="23">
        <v>10000</v>
      </c>
      <c r="K65" s="22" t="s">
        <v>164</v>
      </c>
      <c r="L65" s="24">
        <f>J65*VLOOKUP(K65,Kurzy!$A$2:$B$10,2,FALSE)</f>
        <v>10000</v>
      </c>
      <c r="M65" s="25" t="s">
        <v>5782</v>
      </c>
      <c r="N65" s="18" t="s">
        <v>130</v>
      </c>
      <c r="O65" s="19"/>
      <c r="P65" s="19" t="s">
        <v>9591</v>
      </c>
      <c r="Q65" s="19" t="s">
        <v>9624</v>
      </c>
    </row>
    <row r="66" spans="1:17" ht="38.25" x14ac:dyDescent="0.2">
      <c r="A66" s="17" t="s">
        <v>5</v>
      </c>
      <c r="B66" s="18" t="s">
        <v>5783</v>
      </c>
      <c r="C66" s="19">
        <v>247543</v>
      </c>
      <c r="D66" s="19" t="s">
        <v>5784</v>
      </c>
      <c r="E66" s="19" t="s">
        <v>3736</v>
      </c>
      <c r="F66" s="19" t="s">
        <v>821</v>
      </c>
      <c r="G66" s="20">
        <v>40299</v>
      </c>
      <c r="H66" s="21">
        <v>2010</v>
      </c>
      <c r="I66" s="21">
        <v>2013</v>
      </c>
      <c r="J66" s="23">
        <v>10818.16</v>
      </c>
      <c r="K66" s="22" t="s">
        <v>164</v>
      </c>
      <c r="L66" s="24">
        <f>J66*VLOOKUP(K66,Kurzy!$A$2:$B$10,2,FALSE)</f>
        <v>10818.16</v>
      </c>
      <c r="M66" s="25" t="s">
        <v>5785</v>
      </c>
      <c r="N66" s="18" t="s">
        <v>130</v>
      </c>
      <c r="O66" s="19" t="s">
        <v>5786</v>
      </c>
      <c r="P66" s="19" t="s">
        <v>9613</v>
      </c>
      <c r="Q66" s="19"/>
    </row>
    <row r="67" spans="1:17" ht="25.5" x14ac:dyDescent="0.2">
      <c r="A67" s="17" t="s">
        <v>5</v>
      </c>
      <c r="B67" s="18" t="s">
        <v>5787</v>
      </c>
      <c r="C67" s="19" t="s">
        <v>5788</v>
      </c>
      <c r="D67" s="19"/>
      <c r="E67" s="19"/>
      <c r="F67" s="19" t="s">
        <v>821</v>
      </c>
      <c r="G67" s="20"/>
      <c r="H67" s="21">
        <v>2012</v>
      </c>
      <c r="I67" s="21">
        <v>2015</v>
      </c>
      <c r="J67" s="23">
        <v>2202.1</v>
      </c>
      <c r="K67" s="22" t="s">
        <v>164</v>
      </c>
      <c r="L67" s="24">
        <f>J67*VLOOKUP(K67,Kurzy!$A$2:$B$10,2,FALSE)</f>
        <v>2202.1</v>
      </c>
      <c r="M67" s="25" t="s">
        <v>5789</v>
      </c>
      <c r="N67" s="18" t="s">
        <v>75</v>
      </c>
      <c r="O67" s="19"/>
      <c r="P67" s="19" t="s">
        <v>9613</v>
      </c>
      <c r="Q67" s="19"/>
    </row>
    <row r="68" spans="1:17" ht="51" x14ac:dyDescent="0.2">
      <c r="A68" s="17" t="s">
        <v>31</v>
      </c>
      <c r="B68" s="18" t="s">
        <v>613</v>
      </c>
      <c r="C68" s="19" t="s">
        <v>614</v>
      </c>
      <c r="D68" s="19" t="s">
        <v>615</v>
      </c>
      <c r="E68" s="19" t="s">
        <v>616</v>
      </c>
      <c r="F68" s="19" t="s">
        <v>617</v>
      </c>
      <c r="G68" s="20">
        <v>2013</v>
      </c>
      <c r="H68" s="21">
        <v>2013</v>
      </c>
      <c r="I68" s="21">
        <v>2017</v>
      </c>
      <c r="J68" s="23">
        <v>568</v>
      </c>
      <c r="K68" s="22" t="s">
        <v>164</v>
      </c>
      <c r="L68" s="24">
        <f>J68*VLOOKUP(K68,Kurzy!$A$2:$B$10,2,FALSE)</f>
        <v>568</v>
      </c>
      <c r="M68" s="25" t="s">
        <v>618</v>
      </c>
      <c r="N68" s="18" t="s">
        <v>131</v>
      </c>
      <c r="O68" s="19" t="s">
        <v>619</v>
      </c>
      <c r="P68" s="19" t="s">
        <v>9613</v>
      </c>
      <c r="Q68" s="19"/>
    </row>
    <row r="69" spans="1:17" ht="89.25" x14ac:dyDescent="0.2">
      <c r="A69" s="17" t="s">
        <v>31</v>
      </c>
      <c r="B69" s="18" t="s">
        <v>620</v>
      </c>
      <c r="C69" s="19" t="s">
        <v>621</v>
      </c>
      <c r="D69" s="19" t="s">
        <v>622</v>
      </c>
      <c r="E69" s="19" t="s">
        <v>623</v>
      </c>
      <c r="F69" s="19" t="s">
        <v>624</v>
      </c>
      <c r="G69" s="20">
        <v>41275</v>
      </c>
      <c r="H69" s="21">
        <v>2013</v>
      </c>
      <c r="I69" s="21">
        <v>2017</v>
      </c>
      <c r="J69" s="23">
        <v>4000</v>
      </c>
      <c r="K69" s="22" t="s">
        <v>164</v>
      </c>
      <c r="L69" s="24">
        <f>J69*VLOOKUP(K69,Kurzy!$A$2:$B$10,2,FALSE)</f>
        <v>4000</v>
      </c>
      <c r="M69" s="25" t="s">
        <v>625</v>
      </c>
      <c r="N69" s="18" t="s">
        <v>77</v>
      </c>
      <c r="O69" s="19" t="s">
        <v>626</v>
      </c>
      <c r="P69" s="19" t="s">
        <v>9613</v>
      </c>
      <c r="Q69" s="19"/>
    </row>
    <row r="70" spans="1:17" ht="89.25" x14ac:dyDescent="0.2">
      <c r="A70" s="17" t="s">
        <v>6</v>
      </c>
      <c r="B70" s="18" t="s">
        <v>4376</v>
      </c>
      <c r="C70" s="19" t="s">
        <v>4377</v>
      </c>
      <c r="D70" s="19" t="s">
        <v>4378</v>
      </c>
      <c r="E70" s="19" t="s">
        <v>4379</v>
      </c>
      <c r="F70" s="19" t="s">
        <v>4380</v>
      </c>
      <c r="G70" s="20">
        <v>41255</v>
      </c>
      <c r="H70" s="21">
        <v>2012</v>
      </c>
      <c r="I70" s="21">
        <v>2014</v>
      </c>
      <c r="J70" s="23">
        <v>39983</v>
      </c>
      <c r="K70" s="22" t="s">
        <v>164</v>
      </c>
      <c r="L70" s="24">
        <f>J70*VLOOKUP(K70,Kurzy!$A$2:$B$10,2,FALSE)</f>
        <v>39983</v>
      </c>
      <c r="M70" s="25" t="s">
        <v>4381</v>
      </c>
      <c r="N70" s="18" t="s">
        <v>81</v>
      </c>
      <c r="O70" s="19"/>
      <c r="P70" s="19" t="s">
        <v>9613</v>
      </c>
      <c r="Q70" s="19"/>
    </row>
    <row r="71" spans="1:17" ht="63.75" x14ac:dyDescent="0.2">
      <c r="A71" s="17" t="s">
        <v>6</v>
      </c>
      <c r="B71" s="18" t="s">
        <v>4382</v>
      </c>
      <c r="C71" s="19" t="s">
        <v>4383</v>
      </c>
      <c r="D71" s="19" t="s">
        <v>4384</v>
      </c>
      <c r="E71" s="19" t="s">
        <v>4385</v>
      </c>
      <c r="F71" s="19" t="s">
        <v>4368</v>
      </c>
      <c r="G71" s="20">
        <v>40338</v>
      </c>
      <c r="H71" s="21">
        <v>2011</v>
      </c>
      <c r="I71" s="21">
        <v>2014</v>
      </c>
      <c r="J71" s="23">
        <v>118035</v>
      </c>
      <c r="K71" s="22" t="s">
        <v>164</v>
      </c>
      <c r="L71" s="24">
        <f>J71*VLOOKUP(K71,Kurzy!$A$2:$B$10,2,FALSE)</f>
        <v>118035</v>
      </c>
      <c r="M71" s="25" t="s">
        <v>4386</v>
      </c>
      <c r="N71" s="18"/>
      <c r="O71" s="19" t="s">
        <v>4387</v>
      </c>
      <c r="P71" s="19" t="s">
        <v>9613</v>
      </c>
      <c r="Q71" s="19"/>
    </row>
    <row r="72" spans="1:17" ht="25.5" x14ac:dyDescent="0.2">
      <c r="A72" s="17" t="s">
        <v>6</v>
      </c>
      <c r="B72" s="18" t="s">
        <v>4388</v>
      </c>
      <c r="C72" s="19" t="s">
        <v>4389</v>
      </c>
      <c r="D72" s="19" t="s">
        <v>4384</v>
      </c>
      <c r="E72" s="19" t="s">
        <v>4390</v>
      </c>
      <c r="F72" s="19" t="s">
        <v>4368</v>
      </c>
      <c r="G72" s="20">
        <v>41701</v>
      </c>
      <c r="H72" s="21">
        <v>2014</v>
      </c>
      <c r="I72" s="21">
        <v>2016</v>
      </c>
      <c r="J72" s="23">
        <v>14837</v>
      </c>
      <c r="K72" s="22" t="s">
        <v>164</v>
      </c>
      <c r="L72" s="24">
        <f>J72*VLOOKUP(K72,Kurzy!$A$2:$B$10,2,FALSE)</f>
        <v>14837</v>
      </c>
      <c r="M72" s="25" t="s">
        <v>4391</v>
      </c>
      <c r="N72" s="18" t="s">
        <v>150</v>
      </c>
      <c r="O72" s="19"/>
      <c r="P72" s="19" t="s">
        <v>9613</v>
      </c>
      <c r="Q72" s="19"/>
    </row>
    <row r="73" spans="1:17" ht="25.5" x14ac:dyDescent="0.2">
      <c r="A73" s="17" t="s">
        <v>7</v>
      </c>
      <c r="B73" s="18" t="s">
        <v>5405</v>
      </c>
      <c r="C73" s="19" t="s">
        <v>5406</v>
      </c>
      <c r="D73" s="19"/>
      <c r="E73" s="19" t="s">
        <v>3736</v>
      </c>
      <c r="F73" s="19" t="s">
        <v>302</v>
      </c>
      <c r="G73" s="20">
        <v>40210</v>
      </c>
      <c r="H73" s="21">
        <v>2010</v>
      </c>
      <c r="I73" s="21">
        <v>2013</v>
      </c>
      <c r="J73" s="23">
        <v>15000</v>
      </c>
      <c r="K73" s="22" t="s">
        <v>164</v>
      </c>
      <c r="L73" s="24">
        <f>J73*VLOOKUP(K73,Kurzy!$A$2:$B$10,2,FALSE)</f>
        <v>15000</v>
      </c>
      <c r="M73" s="25" t="s">
        <v>5407</v>
      </c>
      <c r="N73" s="18" t="s">
        <v>83</v>
      </c>
      <c r="O73" s="19" t="s">
        <v>5389</v>
      </c>
      <c r="P73" s="19" t="s">
        <v>9613</v>
      </c>
      <c r="Q73" s="19"/>
    </row>
    <row r="74" spans="1:17" ht="63.75" x14ac:dyDescent="0.2">
      <c r="A74" s="17" t="s">
        <v>7</v>
      </c>
      <c r="B74" s="18" t="s">
        <v>5408</v>
      </c>
      <c r="C74" s="19" t="s">
        <v>5409</v>
      </c>
      <c r="D74" s="19"/>
      <c r="E74" s="19" t="s">
        <v>3736</v>
      </c>
      <c r="F74" s="19" t="s">
        <v>302</v>
      </c>
      <c r="G74" s="20">
        <v>41548</v>
      </c>
      <c r="H74" s="21">
        <v>2014</v>
      </c>
      <c r="I74" s="21">
        <v>2017</v>
      </c>
      <c r="J74" s="23">
        <v>29184</v>
      </c>
      <c r="K74" s="22" t="s">
        <v>164</v>
      </c>
      <c r="L74" s="24">
        <f>J74*VLOOKUP(K74,Kurzy!$A$2:$B$10,2,FALSE)</f>
        <v>29184</v>
      </c>
      <c r="M74" s="25" t="s">
        <v>5410</v>
      </c>
      <c r="N74" s="18" t="s">
        <v>83</v>
      </c>
      <c r="O74" s="19"/>
      <c r="P74" s="19" t="s">
        <v>9613</v>
      </c>
      <c r="Q74" s="19"/>
    </row>
    <row r="75" spans="1:17" ht="63.75" x14ac:dyDescent="0.2">
      <c r="A75" s="17" t="s">
        <v>8</v>
      </c>
      <c r="B75" s="18" t="s">
        <v>5557</v>
      </c>
      <c r="C75" s="19" t="s">
        <v>5558</v>
      </c>
      <c r="D75" s="19" t="s">
        <v>5559</v>
      </c>
      <c r="E75" s="19" t="s">
        <v>5560</v>
      </c>
      <c r="F75" s="19" t="s">
        <v>5561</v>
      </c>
      <c r="G75" s="20">
        <v>40596</v>
      </c>
      <c r="H75" s="21">
        <v>2011</v>
      </c>
      <c r="I75" s="21">
        <v>2014</v>
      </c>
      <c r="J75" s="23">
        <v>54071</v>
      </c>
      <c r="K75" s="22" t="s">
        <v>164</v>
      </c>
      <c r="L75" s="24">
        <f>J75*VLOOKUP(K75,Kurzy!$A$2:$B$10,2,FALSE)</f>
        <v>54071</v>
      </c>
      <c r="M75" s="25" t="s">
        <v>5562</v>
      </c>
      <c r="N75" s="18" t="s">
        <v>151</v>
      </c>
      <c r="O75" s="19" t="s">
        <v>5563</v>
      </c>
      <c r="P75" s="19" t="s">
        <v>9613</v>
      </c>
      <c r="Q75" s="19"/>
    </row>
    <row r="76" spans="1:17" ht="51" x14ac:dyDescent="0.2">
      <c r="A76" s="17" t="s">
        <v>8</v>
      </c>
      <c r="B76" s="18" t="s">
        <v>5564</v>
      </c>
      <c r="C76" s="19" t="s">
        <v>5565</v>
      </c>
      <c r="D76" s="19" t="s">
        <v>5565</v>
      </c>
      <c r="E76" s="19" t="s">
        <v>5566</v>
      </c>
      <c r="F76" s="19" t="s">
        <v>5561</v>
      </c>
      <c r="G76" s="20">
        <v>40932</v>
      </c>
      <c r="H76" s="21">
        <v>2012</v>
      </c>
      <c r="I76" s="21">
        <v>2014</v>
      </c>
      <c r="J76" s="23">
        <v>5084</v>
      </c>
      <c r="K76" s="22" t="s">
        <v>164</v>
      </c>
      <c r="L76" s="24">
        <f>J76*VLOOKUP(K76,Kurzy!$A$2:$B$10,2,FALSE)</f>
        <v>5084</v>
      </c>
      <c r="M76" s="25" t="s">
        <v>5567</v>
      </c>
      <c r="N76" s="18" t="s">
        <v>151</v>
      </c>
      <c r="O76" s="19" t="s">
        <v>5568</v>
      </c>
      <c r="P76" s="19" t="s">
        <v>9613</v>
      </c>
      <c r="Q76" s="19"/>
    </row>
    <row r="77" spans="1:17" ht="51" hidden="1" x14ac:dyDescent="0.2">
      <c r="A77" s="17" t="s">
        <v>8</v>
      </c>
      <c r="B77" s="18" t="s">
        <v>5569</v>
      </c>
      <c r="C77" s="19">
        <v>321485</v>
      </c>
      <c r="D77" s="19" t="s">
        <v>5570</v>
      </c>
      <c r="E77" s="19" t="s">
        <v>5571</v>
      </c>
      <c r="F77" s="19" t="s">
        <v>5561</v>
      </c>
      <c r="G77" s="20">
        <v>41435</v>
      </c>
      <c r="H77" s="21">
        <v>2013</v>
      </c>
      <c r="I77" s="21">
        <v>2017</v>
      </c>
      <c r="J77" s="23">
        <v>0</v>
      </c>
      <c r="K77" s="22" t="s">
        <v>164</v>
      </c>
      <c r="L77" s="24">
        <f>J77*VLOOKUP(K77,Kurzy!$A$2:$B$10,2,FALSE)</f>
        <v>0</v>
      </c>
      <c r="M77" s="25" t="s">
        <v>5562</v>
      </c>
      <c r="N77" s="18" t="s">
        <v>151</v>
      </c>
      <c r="O77" s="19" t="s">
        <v>5572</v>
      </c>
      <c r="P77" s="19" t="s">
        <v>9591</v>
      </c>
      <c r="Q77" s="19" t="s">
        <v>9592</v>
      </c>
    </row>
    <row r="78" spans="1:17" ht="127.5" x14ac:dyDescent="0.2">
      <c r="A78" s="17" t="s">
        <v>8</v>
      </c>
      <c r="B78" s="18" t="s">
        <v>5573</v>
      </c>
      <c r="C78" s="19" t="s">
        <v>5574</v>
      </c>
      <c r="D78" s="19" t="s">
        <v>5575</v>
      </c>
      <c r="E78" s="19" t="s">
        <v>5576</v>
      </c>
      <c r="F78" s="19" t="s">
        <v>5577</v>
      </c>
      <c r="G78" s="20">
        <v>41604</v>
      </c>
      <c r="H78" s="21">
        <v>2014</v>
      </c>
      <c r="I78" s="21">
        <v>2015</v>
      </c>
      <c r="J78" s="23">
        <v>6270</v>
      </c>
      <c r="K78" s="22" t="s">
        <v>164</v>
      </c>
      <c r="L78" s="24">
        <f>J78*VLOOKUP(K78,Kurzy!$A$2:$B$10,2,FALSE)</f>
        <v>6270</v>
      </c>
      <c r="M78" s="25" t="s">
        <v>5562</v>
      </c>
      <c r="N78" s="18" t="s">
        <v>151</v>
      </c>
      <c r="O78" s="19" t="s">
        <v>5578</v>
      </c>
      <c r="P78" s="19" t="s">
        <v>9613</v>
      </c>
      <c r="Q78" s="19"/>
    </row>
    <row r="79" spans="1:17" ht="38.25" hidden="1" x14ac:dyDescent="0.2">
      <c r="A79" s="17" t="s">
        <v>8</v>
      </c>
      <c r="B79" s="18" t="s">
        <v>5579</v>
      </c>
      <c r="C79" s="19">
        <v>605140</v>
      </c>
      <c r="D79" s="19" t="s">
        <v>5580</v>
      </c>
      <c r="E79" s="19" t="s">
        <v>5581</v>
      </c>
      <c r="F79" s="19" t="s">
        <v>302</v>
      </c>
      <c r="G79" s="20">
        <v>41537</v>
      </c>
      <c r="H79" s="21">
        <v>2013</v>
      </c>
      <c r="I79" s="21">
        <v>2016</v>
      </c>
      <c r="J79" s="23">
        <v>0</v>
      </c>
      <c r="K79" s="22" t="s">
        <v>164</v>
      </c>
      <c r="L79" s="24">
        <f>J79*VLOOKUP(K79,Kurzy!$A$2:$B$10,2,FALSE)</f>
        <v>0</v>
      </c>
      <c r="M79" s="25" t="s">
        <v>5582</v>
      </c>
      <c r="N79" s="18" t="s">
        <v>28</v>
      </c>
      <c r="O79" s="19" t="s">
        <v>5583</v>
      </c>
      <c r="P79" s="19" t="s">
        <v>9591</v>
      </c>
      <c r="Q79" s="19" t="s">
        <v>9592</v>
      </c>
    </row>
    <row r="80" spans="1:17" ht="25.5" hidden="1" x14ac:dyDescent="0.2">
      <c r="A80" s="17" t="s">
        <v>8</v>
      </c>
      <c r="B80" s="18" t="s">
        <v>5584</v>
      </c>
      <c r="C80" s="19">
        <v>321278</v>
      </c>
      <c r="D80" s="19" t="s">
        <v>5580</v>
      </c>
      <c r="E80" s="19" t="s">
        <v>3736</v>
      </c>
      <c r="F80" s="19" t="s">
        <v>302</v>
      </c>
      <c r="G80" s="20">
        <v>41452</v>
      </c>
      <c r="H80" s="21">
        <v>2013</v>
      </c>
      <c r="I80" s="21">
        <v>2016</v>
      </c>
      <c r="J80" s="23">
        <v>0</v>
      </c>
      <c r="K80" s="22" t="s">
        <v>164</v>
      </c>
      <c r="L80" s="24">
        <f>J80*VLOOKUP(K80,Kurzy!$A$2:$B$10,2,FALSE)</f>
        <v>0</v>
      </c>
      <c r="M80" s="25" t="s">
        <v>5585</v>
      </c>
      <c r="N80" s="18" t="s">
        <v>28</v>
      </c>
      <c r="O80" s="19" t="s">
        <v>5586</v>
      </c>
      <c r="P80" s="19" t="s">
        <v>9591</v>
      </c>
      <c r="Q80" s="19" t="s">
        <v>9592</v>
      </c>
    </row>
    <row r="81" spans="1:17" ht="25.5" x14ac:dyDescent="0.2">
      <c r="A81" s="17" t="s">
        <v>8</v>
      </c>
      <c r="B81" s="18" t="s">
        <v>5587</v>
      </c>
      <c r="C81" s="19" t="s">
        <v>5588</v>
      </c>
      <c r="D81" s="19" t="s">
        <v>2173</v>
      </c>
      <c r="E81" s="19" t="s">
        <v>308</v>
      </c>
      <c r="F81" s="19" t="s">
        <v>302</v>
      </c>
      <c r="G81" s="20">
        <v>41788</v>
      </c>
      <c r="H81" s="21">
        <v>2014</v>
      </c>
      <c r="I81" s="21">
        <v>2014</v>
      </c>
      <c r="J81" s="23">
        <v>7990</v>
      </c>
      <c r="K81" s="22" t="s">
        <v>164</v>
      </c>
      <c r="L81" s="24">
        <f>J81*VLOOKUP(K81,Kurzy!$A$2:$B$10,2,FALSE)</f>
        <v>7990</v>
      </c>
      <c r="M81" s="25" t="s">
        <v>5589</v>
      </c>
      <c r="N81" s="18" t="s">
        <v>5590</v>
      </c>
      <c r="O81" s="19" t="s">
        <v>5591</v>
      </c>
      <c r="P81" s="19" t="s">
        <v>9613</v>
      </c>
      <c r="Q81" s="19"/>
    </row>
    <row r="82" spans="1:17" ht="38.25" hidden="1" x14ac:dyDescent="0.2">
      <c r="A82" s="17" t="s">
        <v>8</v>
      </c>
      <c r="B82" s="18" t="s">
        <v>5592</v>
      </c>
      <c r="C82" s="19" t="s">
        <v>5593</v>
      </c>
      <c r="D82" s="19" t="s">
        <v>5594</v>
      </c>
      <c r="E82" s="19" t="s">
        <v>5595</v>
      </c>
      <c r="F82" s="19" t="s">
        <v>5596</v>
      </c>
      <c r="G82" s="20">
        <v>41640</v>
      </c>
      <c r="H82" s="21">
        <v>2014</v>
      </c>
      <c r="I82" s="21">
        <v>2014</v>
      </c>
      <c r="J82" s="23">
        <v>7994</v>
      </c>
      <c r="K82" s="22" t="s">
        <v>164</v>
      </c>
      <c r="L82" s="24">
        <f>J82*VLOOKUP(K82,Kurzy!$A$2:$B$10,2,FALSE)</f>
        <v>7994</v>
      </c>
      <c r="M82" s="25" t="s">
        <v>5597</v>
      </c>
      <c r="N82" s="18" t="s">
        <v>87</v>
      </c>
      <c r="O82" s="19"/>
      <c r="P82" s="19" t="s">
        <v>9591</v>
      </c>
      <c r="Q82" s="19" t="s">
        <v>9606</v>
      </c>
    </row>
    <row r="83" spans="1:17" ht="63.75" x14ac:dyDescent="0.2">
      <c r="A83" s="17" t="s">
        <v>8</v>
      </c>
      <c r="B83" s="18" t="s">
        <v>5598</v>
      </c>
      <c r="C83" s="19" t="s">
        <v>5599</v>
      </c>
      <c r="D83" s="19" t="s">
        <v>5600</v>
      </c>
      <c r="E83" s="19" t="s">
        <v>5601</v>
      </c>
      <c r="F83" s="19" t="s">
        <v>5602</v>
      </c>
      <c r="G83" s="20">
        <v>40932</v>
      </c>
      <c r="H83" s="21">
        <v>2012</v>
      </c>
      <c r="I83" s="21">
        <v>2015</v>
      </c>
      <c r="J83" s="23">
        <v>92185.09</v>
      </c>
      <c r="K83" s="22" t="s">
        <v>164</v>
      </c>
      <c r="L83" s="24">
        <f>J83*VLOOKUP(K83,Kurzy!$A$2:$B$10,2,FALSE)</f>
        <v>92185.09</v>
      </c>
      <c r="M83" s="25" t="s">
        <v>5603</v>
      </c>
      <c r="N83" s="18" t="s">
        <v>46</v>
      </c>
      <c r="O83" s="19" t="s">
        <v>5604</v>
      </c>
      <c r="P83" s="19" t="s">
        <v>9613</v>
      </c>
      <c r="Q83" s="19"/>
    </row>
    <row r="84" spans="1:17" ht="38.25" hidden="1" x14ac:dyDescent="0.2">
      <c r="A84" s="17" t="s">
        <v>8</v>
      </c>
      <c r="B84" s="18" t="s">
        <v>5605</v>
      </c>
      <c r="C84" s="19" t="s">
        <v>5606</v>
      </c>
      <c r="D84" s="19" t="s">
        <v>5607</v>
      </c>
      <c r="E84" s="19" t="s">
        <v>5608</v>
      </c>
      <c r="F84" s="19" t="s">
        <v>5602</v>
      </c>
      <c r="G84" s="20">
        <v>41290</v>
      </c>
      <c r="H84" s="21">
        <v>2013</v>
      </c>
      <c r="I84" s="21">
        <v>2016</v>
      </c>
      <c r="J84" s="23">
        <v>0</v>
      </c>
      <c r="K84" s="22" t="s">
        <v>164</v>
      </c>
      <c r="L84" s="24">
        <f>J84*VLOOKUP(K84,Kurzy!$A$2:$B$10,2,FALSE)</f>
        <v>0</v>
      </c>
      <c r="M84" s="25" t="s">
        <v>5609</v>
      </c>
      <c r="N84" s="18" t="s">
        <v>46</v>
      </c>
      <c r="O84" s="19" t="s">
        <v>5610</v>
      </c>
      <c r="P84" s="19" t="s">
        <v>9591</v>
      </c>
      <c r="Q84" s="19" t="s">
        <v>9592</v>
      </c>
    </row>
    <row r="85" spans="1:17" ht="38.25" x14ac:dyDescent="0.2">
      <c r="A85" s="17" t="s">
        <v>33</v>
      </c>
      <c r="B85" s="18" t="s">
        <v>4267</v>
      </c>
      <c r="C85" s="19" t="s">
        <v>4268</v>
      </c>
      <c r="D85" s="19" t="s">
        <v>622</v>
      </c>
      <c r="E85" s="19" t="s">
        <v>4269</v>
      </c>
      <c r="F85" s="19" t="s">
        <v>4270</v>
      </c>
      <c r="G85" s="20">
        <v>40938</v>
      </c>
      <c r="H85" s="21">
        <v>2012</v>
      </c>
      <c r="I85" s="21">
        <v>2014</v>
      </c>
      <c r="J85" s="23">
        <v>316000</v>
      </c>
      <c r="K85" s="22" t="s">
        <v>166</v>
      </c>
      <c r="L85" s="24">
        <f>J85*VLOOKUP(K85,Kurzy!$A$2:$B$10,2,FALSE)</f>
        <v>11393.546060933839</v>
      </c>
      <c r="M85" s="25" t="s">
        <v>4271</v>
      </c>
      <c r="N85" s="18" t="s">
        <v>19</v>
      </c>
      <c r="O85" s="19" t="s">
        <v>4272</v>
      </c>
      <c r="P85" s="19" t="s">
        <v>9613</v>
      </c>
      <c r="Q85" s="19"/>
    </row>
    <row r="86" spans="1:17" ht="127.5" x14ac:dyDescent="0.2">
      <c r="A86" s="17" t="s">
        <v>33</v>
      </c>
      <c r="B86" s="18" t="s">
        <v>4273</v>
      </c>
      <c r="C86" s="19" t="s">
        <v>4274</v>
      </c>
      <c r="D86" s="19" t="s">
        <v>4275</v>
      </c>
      <c r="E86" s="19" t="s">
        <v>4276</v>
      </c>
      <c r="F86" s="19" t="s">
        <v>4277</v>
      </c>
      <c r="G86" s="20">
        <v>41077</v>
      </c>
      <c r="H86" s="21">
        <v>2012</v>
      </c>
      <c r="I86" s="21">
        <v>2014</v>
      </c>
      <c r="J86" s="23">
        <v>4995</v>
      </c>
      <c r="K86" s="22" t="s">
        <v>164</v>
      </c>
      <c r="L86" s="24">
        <f>J86*VLOOKUP(K86,Kurzy!$A$2:$B$10,2,FALSE)</f>
        <v>4995</v>
      </c>
      <c r="M86" s="25" t="s">
        <v>4278</v>
      </c>
      <c r="N86" s="18" t="s">
        <v>19</v>
      </c>
      <c r="O86" s="19"/>
      <c r="P86" s="19" t="s">
        <v>9613</v>
      </c>
      <c r="Q86" s="19"/>
    </row>
    <row r="87" spans="1:17" ht="38.25" x14ac:dyDescent="0.2">
      <c r="A87" s="17" t="s">
        <v>33</v>
      </c>
      <c r="B87" s="18" t="s">
        <v>4279</v>
      </c>
      <c r="C87" s="19">
        <v>244684</v>
      </c>
      <c r="D87" s="19" t="s">
        <v>4280</v>
      </c>
      <c r="E87" s="19" t="s">
        <v>4281</v>
      </c>
      <c r="F87" s="19" t="s">
        <v>4282</v>
      </c>
      <c r="G87" s="20">
        <v>40255</v>
      </c>
      <c r="H87" s="21">
        <v>2010</v>
      </c>
      <c r="I87" s="21">
        <v>2013</v>
      </c>
      <c r="J87" s="23">
        <v>14191</v>
      </c>
      <c r="K87" s="22" t="s">
        <v>164</v>
      </c>
      <c r="L87" s="24">
        <f>J87*VLOOKUP(K87,Kurzy!$A$2:$B$10,2,FALSE)</f>
        <v>14191</v>
      </c>
      <c r="M87" s="25" t="s">
        <v>4283</v>
      </c>
      <c r="N87" s="18" t="s">
        <v>20</v>
      </c>
      <c r="O87" s="19"/>
      <c r="P87" s="19" t="s">
        <v>9613</v>
      </c>
      <c r="Q87" s="19"/>
    </row>
    <row r="88" spans="1:17" ht="38.25" x14ac:dyDescent="0.2">
      <c r="A88" s="17" t="s">
        <v>33</v>
      </c>
      <c r="B88" s="18" t="s">
        <v>4284</v>
      </c>
      <c r="C88" s="19">
        <v>602150</v>
      </c>
      <c r="D88" s="19" t="s">
        <v>4285</v>
      </c>
      <c r="E88" s="19" t="s">
        <v>4286</v>
      </c>
      <c r="F88" s="19" t="s">
        <v>4287</v>
      </c>
      <c r="G88" s="20">
        <v>41519</v>
      </c>
      <c r="H88" s="21">
        <v>2013</v>
      </c>
      <c r="I88" s="21">
        <v>2020</v>
      </c>
      <c r="J88" s="23">
        <v>27139.8</v>
      </c>
      <c r="K88" s="22" t="s">
        <v>164</v>
      </c>
      <c r="L88" s="24">
        <f>J88*VLOOKUP(K88,Kurzy!$A$2:$B$10,2,FALSE)</f>
        <v>27139.8</v>
      </c>
      <c r="M88" s="25" t="s">
        <v>4288</v>
      </c>
      <c r="N88" s="18" t="s">
        <v>90</v>
      </c>
      <c r="O88" s="19"/>
      <c r="P88" s="19" t="s">
        <v>9613</v>
      </c>
      <c r="Q88" s="19"/>
    </row>
    <row r="89" spans="1:17" ht="51" x14ac:dyDescent="0.2">
      <c r="A89" s="17" t="s">
        <v>32</v>
      </c>
      <c r="B89" s="18" t="s">
        <v>2034</v>
      </c>
      <c r="C89" s="19">
        <v>603498</v>
      </c>
      <c r="D89" s="19" t="s">
        <v>300</v>
      </c>
      <c r="E89" s="19" t="s">
        <v>2035</v>
      </c>
      <c r="F89" s="19" t="s">
        <v>302</v>
      </c>
      <c r="G89" s="20">
        <v>41572</v>
      </c>
      <c r="H89" s="21">
        <v>2013</v>
      </c>
      <c r="I89" s="21">
        <v>2018</v>
      </c>
      <c r="J89" s="23">
        <v>40616.83</v>
      </c>
      <c r="K89" s="22" t="s">
        <v>164</v>
      </c>
      <c r="L89" s="24">
        <f>J89*VLOOKUP(K89,Kurzy!$A$2:$B$10,2,FALSE)</f>
        <v>40616.83</v>
      </c>
      <c r="M89" s="25" t="s">
        <v>2036</v>
      </c>
      <c r="N89" s="18" t="s">
        <v>52</v>
      </c>
      <c r="O89" s="19" t="s">
        <v>2037</v>
      </c>
      <c r="P89" s="19" t="s">
        <v>9613</v>
      </c>
      <c r="Q89" s="19"/>
    </row>
    <row r="90" spans="1:17" ht="76.5" x14ac:dyDescent="0.2">
      <c r="A90" s="17" t="s">
        <v>32</v>
      </c>
      <c r="B90" s="18" t="s">
        <v>2038</v>
      </c>
      <c r="C90" s="19" t="s">
        <v>2039</v>
      </c>
      <c r="D90" s="19" t="s">
        <v>2040</v>
      </c>
      <c r="E90" s="19" t="s">
        <v>2041</v>
      </c>
      <c r="F90" s="19" t="s">
        <v>2042</v>
      </c>
      <c r="G90" s="20">
        <v>39710</v>
      </c>
      <c r="H90" s="21">
        <v>2008</v>
      </c>
      <c r="I90" s="21">
        <v>2011</v>
      </c>
      <c r="J90" s="23">
        <v>19385.080000000002</v>
      </c>
      <c r="K90" s="22" t="s">
        <v>164</v>
      </c>
      <c r="L90" s="24">
        <f>J90*VLOOKUP(K90,Kurzy!$A$2:$B$10,2,FALSE)</f>
        <v>19385.080000000002</v>
      </c>
      <c r="M90" s="25" t="s">
        <v>2036</v>
      </c>
      <c r="N90" s="18" t="s">
        <v>52</v>
      </c>
      <c r="O90" s="19" t="s">
        <v>2043</v>
      </c>
      <c r="P90" s="19" t="s">
        <v>9613</v>
      </c>
      <c r="Q90" s="19"/>
    </row>
    <row r="91" spans="1:17" ht="25.5" x14ac:dyDescent="0.2">
      <c r="A91" s="17" t="s">
        <v>32</v>
      </c>
      <c r="B91" s="18" t="s">
        <v>2044</v>
      </c>
      <c r="C91" s="19" t="s">
        <v>2045</v>
      </c>
      <c r="D91" s="19"/>
      <c r="E91" s="19" t="s">
        <v>2046</v>
      </c>
      <c r="F91" s="19"/>
      <c r="G91" s="20">
        <v>41614</v>
      </c>
      <c r="H91" s="21">
        <v>2014</v>
      </c>
      <c r="I91" s="21">
        <v>2018</v>
      </c>
      <c r="J91" s="23">
        <v>9886</v>
      </c>
      <c r="K91" s="22" t="s">
        <v>164</v>
      </c>
      <c r="L91" s="24">
        <f>J91*VLOOKUP(K91,Kurzy!$A$2:$B$10,2,FALSE)</f>
        <v>9886</v>
      </c>
      <c r="M91" s="25" t="s">
        <v>2047</v>
      </c>
      <c r="N91" s="18" t="s">
        <v>48</v>
      </c>
      <c r="O91" s="19"/>
      <c r="P91" s="19" t="s">
        <v>9613</v>
      </c>
      <c r="Q91" s="19"/>
    </row>
    <row r="92" spans="1:17" ht="25.5" hidden="1" x14ac:dyDescent="0.2">
      <c r="A92" s="17" t="s">
        <v>32</v>
      </c>
      <c r="B92" s="18" t="s">
        <v>2048</v>
      </c>
      <c r="C92" s="19" t="s">
        <v>2049</v>
      </c>
      <c r="D92" s="19"/>
      <c r="E92" s="19" t="s">
        <v>1362</v>
      </c>
      <c r="F92" s="19" t="s">
        <v>2050</v>
      </c>
      <c r="G92" s="20">
        <v>42186</v>
      </c>
      <c r="H92" s="21">
        <v>2014</v>
      </c>
      <c r="I92" s="21">
        <v>2014</v>
      </c>
      <c r="J92" s="23">
        <v>550</v>
      </c>
      <c r="K92" s="22" t="s">
        <v>164</v>
      </c>
      <c r="L92" s="24">
        <f>J92*VLOOKUP(K92,Kurzy!$A$2:$B$10,2,FALSE)</f>
        <v>550</v>
      </c>
      <c r="M92" s="25" t="s">
        <v>2051</v>
      </c>
      <c r="N92" s="18" t="s">
        <v>48</v>
      </c>
      <c r="O92" s="19"/>
      <c r="P92" s="19" t="s">
        <v>9591</v>
      </c>
      <c r="Q92" s="19" t="s">
        <v>9606</v>
      </c>
    </row>
    <row r="93" spans="1:17" ht="38.25" hidden="1" x14ac:dyDescent="0.2">
      <c r="A93" s="17" t="s">
        <v>32</v>
      </c>
      <c r="B93" s="18" t="s">
        <v>2052</v>
      </c>
      <c r="C93" s="19" t="s">
        <v>2053</v>
      </c>
      <c r="D93" s="19"/>
      <c r="E93" s="19" t="s">
        <v>1362</v>
      </c>
      <c r="F93" s="19" t="s">
        <v>2054</v>
      </c>
      <c r="G93" s="20">
        <v>41533</v>
      </c>
      <c r="H93" s="21">
        <v>2013</v>
      </c>
      <c r="I93" s="21">
        <v>2014</v>
      </c>
      <c r="J93" s="23">
        <v>30000</v>
      </c>
      <c r="K93" s="22" t="s">
        <v>164</v>
      </c>
      <c r="L93" s="24">
        <f>J93*VLOOKUP(K93,Kurzy!$A$2:$B$10,2,FALSE)</f>
        <v>30000</v>
      </c>
      <c r="M93" s="25" t="s">
        <v>2055</v>
      </c>
      <c r="N93" s="18" t="s">
        <v>48</v>
      </c>
      <c r="O93" s="19"/>
      <c r="P93" s="19" t="s">
        <v>9591</v>
      </c>
      <c r="Q93" s="19" t="s">
        <v>9618</v>
      </c>
    </row>
    <row r="94" spans="1:17" ht="38.25" hidden="1" x14ac:dyDescent="0.2">
      <c r="A94" s="17" t="s">
        <v>32</v>
      </c>
      <c r="B94" s="18" t="s">
        <v>2056</v>
      </c>
      <c r="C94" s="19" t="s">
        <v>2057</v>
      </c>
      <c r="D94" s="19"/>
      <c r="E94" s="19" t="s">
        <v>1362</v>
      </c>
      <c r="F94" s="19" t="s">
        <v>2054</v>
      </c>
      <c r="G94" s="20">
        <v>41533</v>
      </c>
      <c r="H94" s="21">
        <v>2013</v>
      </c>
      <c r="I94" s="21">
        <v>2014</v>
      </c>
      <c r="J94" s="23">
        <v>30000</v>
      </c>
      <c r="K94" s="22" t="s">
        <v>164</v>
      </c>
      <c r="L94" s="24">
        <f>J94*VLOOKUP(K94,Kurzy!$A$2:$B$10,2,FALSE)</f>
        <v>30000</v>
      </c>
      <c r="M94" s="25" t="s">
        <v>2055</v>
      </c>
      <c r="N94" s="18" t="s">
        <v>48</v>
      </c>
      <c r="O94" s="19"/>
      <c r="P94" s="19" t="s">
        <v>9591</v>
      </c>
      <c r="Q94" s="19" t="s">
        <v>9618</v>
      </c>
    </row>
    <row r="95" spans="1:17" ht="51" x14ac:dyDescent="0.2">
      <c r="A95" s="17" t="s">
        <v>32</v>
      </c>
      <c r="B95" s="18" t="s">
        <v>2058</v>
      </c>
      <c r="C95" s="19">
        <v>249674</v>
      </c>
      <c r="D95" s="19" t="s">
        <v>2059</v>
      </c>
      <c r="E95" s="19" t="s">
        <v>2060</v>
      </c>
      <c r="F95" s="19" t="s">
        <v>2061</v>
      </c>
      <c r="G95" s="20">
        <v>40091</v>
      </c>
      <c r="H95" s="21">
        <v>40179</v>
      </c>
      <c r="I95" s="21">
        <v>41943</v>
      </c>
      <c r="J95" s="23">
        <v>10000</v>
      </c>
      <c r="K95" s="22" t="s">
        <v>164</v>
      </c>
      <c r="L95" s="24">
        <f>J95*VLOOKUP(K95,Kurzy!$A$2:$B$10,2,FALSE)</f>
        <v>10000</v>
      </c>
      <c r="M95" s="25" t="s">
        <v>2062</v>
      </c>
      <c r="N95" s="18" t="s">
        <v>50</v>
      </c>
      <c r="O95" s="19"/>
      <c r="P95" s="19" t="s">
        <v>9613</v>
      </c>
      <c r="Q95" s="19"/>
    </row>
    <row r="96" spans="1:17" ht="38.25" x14ac:dyDescent="0.2">
      <c r="A96" s="17" t="s">
        <v>32</v>
      </c>
      <c r="B96" s="18" t="s">
        <v>2063</v>
      </c>
      <c r="C96" s="19" t="s">
        <v>2064</v>
      </c>
      <c r="D96" s="19" t="s">
        <v>2059</v>
      </c>
      <c r="E96" s="19" t="s">
        <v>2065</v>
      </c>
      <c r="F96" s="19" t="s">
        <v>2066</v>
      </c>
      <c r="G96" s="20">
        <v>40626</v>
      </c>
      <c r="H96" s="21">
        <v>40544</v>
      </c>
      <c r="I96" s="21">
        <v>41639</v>
      </c>
      <c r="J96" s="23">
        <v>11500</v>
      </c>
      <c r="K96" s="22" t="s">
        <v>164</v>
      </c>
      <c r="L96" s="24">
        <f>J96*VLOOKUP(K96,Kurzy!$A$2:$B$10,2,FALSE)</f>
        <v>11500</v>
      </c>
      <c r="M96" s="25" t="s">
        <v>1427</v>
      </c>
      <c r="N96" s="18" t="s">
        <v>50</v>
      </c>
      <c r="O96" s="19"/>
      <c r="P96" s="19" t="s">
        <v>9613</v>
      </c>
      <c r="Q96" s="19"/>
    </row>
    <row r="97" spans="1:17" ht="51" x14ac:dyDescent="0.2">
      <c r="A97" s="17" t="s">
        <v>32</v>
      </c>
      <c r="B97" s="18" t="s">
        <v>2067</v>
      </c>
      <c r="C97" s="19">
        <v>288827</v>
      </c>
      <c r="D97" s="19" t="s">
        <v>2059</v>
      </c>
      <c r="E97" s="19" t="s">
        <v>2060</v>
      </c>
      <c r="F97" s="19" t="s">
        <v>2066</v>
      </c>
      <c r="G97" s="20">
        <v>40802</v>
      </c>
      <c r="H97" s="21">
        <v>40817</v>
      </c>
      <c r="I97" s="21">
        <v>41912</v>
      </c>
      <c r="J97" s="23">
        <v>17293.55</v>
      </c>
      <c r="K97" s="22" t="s">
        <v>164</v>
      </c>
      <c r="L97" s="24">
        <f>J97*VLOOKUP(K97,Kurzy!$A$2:$B$10,2,FALSE)</f>
        <v>17293.55</v>
      </c>
      <c r="M97" s="25" t="s">
        <v>1009</v>
      </c>
      <c r="N97" s="18" t="s">
        <v>50</v>
      </c>
      <c r="O97" s="19"/>
      <c r="P97" s="19" t="s">
        <v>9613</v>
      </c>
      <c r="Q97" s="19"/>
    </row>
    <row r="98" spans="1:17" ht="25.5" x14ac:dyDescent="0.2">
      <c r="A98" s="17" t="s">
        <v>32</v>
      </c>
      <c r="B98" s="18" t="s">
        <v>2068</v>
      </c>
      <c r="C98" s="19" t="s">
        <v>2069</v>
      </c>
      <c r="D98" s="19" t="s">
        <v>2059</v>
      </c>
      <c r="E98" s="19" t="s">
        <v>2070</v>
      </c>
      <c r="F98" s="19" t="s">
        <v>2071</v>
      </c>
      <c r="G98" s="20">
        <v>40987</v>
      </c>
      <c r="H98" s="21">
        <v>40969</v>
      </c>
      <c r="I98" s="21">
        <v>42004</v>
      </c>
      <c r="J98" s="23">
        <v>55125.67</v>
      </c>
      <c r="K98" s="22" t="s">
        <v>164</v>
      </c>
      <c r="L98" s="24">
        <f>J98*VLOOKUP(K98,Kurzy!$A$2:$B$10,2,FALSE)</f>
        <v>55125.67</v>
      </c>
      <c r="M98" s="25" t="s">
        <v>2072</v>
      </c>
      <c r="N98" s="18" t="s">
        <v>50</v>
      </c>
      <c r="O98" s="19"/>
      <c r="P98" s="19" t="s">
        <v>9613</v>
      </c>
      <c r="Q98" s="19"/>
    </row>
    <row r="99" spans="1:17" ht="25.5" x14ac:dyDescent="0.2">
      <c r="A99" s="17" t="s">
        <v>32</v>
      </c>
      <c r="B99" s="18" t="s">
        <v>2073</v>
      </c>
      <c r="C99" s="19" t="s">
        <v>2074</v>
      </c>
      <c r="D99" s="19" t="s">
        <v>2059</v>
      </c>
      <c r="E99" s="19" t="s">
        <v>2075</v>
      </c>
      <c r="F99" s="19" t="s">
        <v>2076</v>
      </c>
      <c r="G99" s="20">
        <v>40666</v>
      </c>
      <c r="H99" s="21">
        <v>2011</v>
      </c>
      <c r="I99" s="21">
        <v>2014</v>
      </c>
      <c r="J99" s="23">
        <v>6681</v>
      </c>
      <c r="K99" s="22" t="s">
        <v>164</v>
      </c>
      <c r="L99" s="24">
        <f>J99*VLOOKUP(K99,Kurzy!$A$2:$B$10,2,FALSE)</f>
        <v>6681</v>
      </c>
      <c r="M99" s="25" t="s">
        <v>2077</v>
      </c>
      <c r="N99" s="18" t="s">
        <v>50</v>
      </c>
      <c r="O99" s="19"/>
      <c r="P99" s="19" t="s">
        <v>9613</v>
      </c>
      <c r="Q99" s="19"/>
    </row>
    <row r="100" spans="1:17" ht="51" hidden="1" x14ac:dyDescent="0.2">
      <c r="A100" s="17" t="s">
        <v>32</v>
      </c>
      <c r="B100" s="18" t="s">
        <v>2078</v>
      </c>
      <c r="C100" s="19" t="s">
        <v>2079</v>
      </c>
      <c r="D100" s="19" t="s">
        <v>2059</v>
      </c>
      <c r="E100" s="19" t="s">
        <v>2080</v>
      </c>
      <c r="F100" s="19" t="s">
        <v>2081</v>
      </c>
      <c r="G100" s="20">
        <v>40886</v>
      </c>
      <c r="H100" s="20">
        <v>40695</v>
      </c>
      <c r="I100" s="20">
        <v>41790</v>
      </c>
      <c r="J100" s="23">
        <v>32000</v>
      </c>
      <c r="K100" s="22" t="s">
        <v>164</v>
      </c>
      <c r="L100" s="24">
        <f>J100*VLOOKUP(K100,Kurzy!$A$2:$B$10,2,FALSE)</f>
        <v>32000</v>
      </c>
      <c r="M100" s="25" t="s">
        <v>965</v>
      </c>
      <c r="N100" s="18" t="s">
        <v>50</v>
      </c>
      <c r="O100" s="19"/>
      <c r="P100" s="19" t="s">
        <v>9591</v>
      </c>
      <c r="Q100" s="19" t="s">
        <v>9619</v>
      </c>
    </row>
    <row r="101" spans="1:17" ht="38.25" hidden="1" x14ac:dyDescent="0.2">
      <c r="A101" s="17" t="s">
        <v>32</v>
      </c>
      <c r="B101" s="18" t="s">
        <v>2082</v>
      </c>
      <c r="C101" s="19" t="s">
        <v>2083</v>
      </c>
      <c r="D101" s="19" t="s">
        <v>2059</v>
      </c>
      <c r="E101" s="19" t="s">
        <v>2080</v>
      </c>
      <c r="F101" s="19" t="s">
        <v>2081</v>
      </c>
      <c r="G101" s="20">
        <v>41933</v>
      </c>
      <c r="H101" s="20">
        <v>41730</v>
      </c>
      <c r="I101" s="20">
        <v>42825</v>
      </c>
      <c r="J101" s="23">
        <v>74250</v>
      </c>
      <c r="K101" s="22" t="s">
        <v>164</v>
      </c>
      <c r="L101" s="24">
        <f>J101*VLOOKUP(K101,Kurzy!$A$2:$B$10,2,FALSE)</f>
        <v>74250</v>
      </c>
      <c r="M101" s="25" t="s">
        <v>1009</v>
      </c>
      <c r="N101" s="18" t="s">
        <v>50</v>
      </c>
      <c r="O101" s="19"/>
      <c r="P101" s="19" t="s">
        <v>9591</v>
      </c>
      <c r="Q101" s="19" t="s">
        <v>9619</v>
      </c>
    </row>
    <row r="102" spans="1:17" ht="38.25" hidden="1" x14ac:dyDescent="0.2">
      <c r="A102" s="17" t="s">
        <v>32</v>
      </c>
      <c r="B102" s="18" t="s">
        <v>2084</v>
      </c>
      <c r="C102" s="19" t="s">
        <v>2085</v>
      </c>
      <c r="D102" s="19" t="s">
        <v>2059</v>
      </c>
      <c r="E102" s="19" t="s">
        <v>2080</v>
      </c>
      <c r="F102" s="19" t="s">
        <v>2081</v>
      </c>
      <c r="G102" s="20">
        <v>41933</v>
      </c>
      <c r="H102" s="20">
        <v>41730</v>
      </c>
      <c r="I102" s="20">
        <v>42826</v>
      </c>
      <c r="J102" s="23">
        <v>62000</v>
      </c>
      <c r="K102" s="22" t="s">
        <v>164</v>
      </c>
      <c r="L102" s="24">
        <f>J102*VLOOKUP(K102,Kurzy!$A$2:$B$10,2,FALSE)</f>
        <v>62000</v>
      </c>
      <c r="M102" s="25" t="s">
        <v>2086</v>
      </c>
      <c r="N102" s="18" t="s">
        <v>50</v>
      </c>
      <c r="O102" s="19"/>
      <c r="P102" s="19" t="s">
        <v>9591</v>
      </c>
      <c r="Q102" s="19" t="s">
        <v>9619</v>
      </c>
    </row>
    <row r="103" spans="1:17" ht="38.25" hidden="1" x14ac:dyDescent="0.2">
      <c r="A103" s="17" t="s">
        <v>32</v>
      </c>
      <c r="B103" s="18" t="s">
        <v>2087</v>
      </c>
      <c r="C103" s="19" t="s">
        <v>2088</v>
      </c>
      <c r="D103" s="19" t="s">
        <v>2059</v>
      </c>
      <c r="E103" s="19" t="s">
        <v>2080</v>
      </c>
      <c r="F103" s="19" t="s">
        <v>2081</v>
      </c>
      <c r="G103" s="20">
        <v>41435</v>
      </c>
      <c r="H103" s="20">
        <v>41365</v>
      </c>
      <c r="I103" s="20">
        <v>42460</v>
      </c>
      <c r="J103" s="23">
        <v>83000</v>
      </c>
      <c r="K103" s="22" t="s">
        <v>164</v>
      </c>
      <c r="L103" s="24">
        <f>J103*VLOOKUP(K103,Kurzy!$A$2:$B$10,2,FALSE)</f>
        <v>83000</v>
      </c>
      <c r="M103" s="25" t="s">
        <v>1009</v>
      </c>
      <c r="N103" s="18" t="s">
        <v>50</v>
      </c>
      <c r="O103" s="19"/>
      <c r="P103" s="19" t="s">
        <v>9591</v>
      </c>
      <c r="Q103" s="19" t="s">
        <v>9619</v>
      </c>
    </row>
    <row r="104" spans="1:17" ht="25.5" x14ac:dyDescent="0.2">
      <c r="A104" s="17" t="s">
        <v>32</v>
      </c>
      <c r="B104" s="18" t="s">
        <v>2087</v>
      </c>
      <c r="C104" s="19" t="s">
        <v>2088</v>
      </c>
      <c r="D104" s="19" t="s">
        <v>2059</v>
      </c>
      <c r="E104" s="19" t="s">
        <v>2080</v>
      </c>
      <c r="F104" s="19" t="s">
        <v>2089</v>
      </c>
      <c r="G104" s="20">
        <v>41283</v>
      </c>
      <c r="H104" s="20">
        <v>41365</v>
      </c>
      <c r="I104" s="20">
        <v>42460</v>
      </c>
      <c r="J104" s="23">
        <v>12352.94</v>
      </c>
      <c r="K104" s="22" t="s">
        <v>164</v>
      </c>
      <c r="L104" s="24">
        <f>J104*VLOOKUP(K104,Kurzy!$A$2:$B$10,2,FALSE)</f>
        <v>12352.94</v>
      </c>
      <c r="M104" s="25" t="s">
        <v>1009</v>
      </c>
      <c r="N104" s="18" t="s">
        <v>50</v>
      </c>
      <c r="O104" s="19"/>
      <c r="P104" s="19" t="s">
        <v>9613</v>
      </c>
      <c r="Q104" s="19"/>
    </row>
    <row r="105" spans="1:17" ht="38.25" hidden="1" x14ac:dyDescent="0.2">
      <c r="A105" s="17" t="s">
        <v>32</v>
      </c>
      <c r="B105" s="18" t="s">
        <v>2090</v>
      </c>
      <c r="C105" s="19" t="s">
        <v>2091</v>
      </c>
      <c r="D105" s="19" t="s">
        <v>2059</v>
      </c>
      <c r="E105" s="19" t="s">
        <v>2080</v>
      </c>
      <c r="F105" s="19" t="s">
        <v>2081</v>
      </c>
      <c r="G105" s="20">
        <v>41171</v>
      </c>
      <c r="H105" s="20">
        <v>41000</v>
      </c>
      <c r="I105" s="20">
        <v>42094</v>
      </c>
      <c r="J105" s="23">
        <v>91200</v>
      </c>
      <c r="K105" s="22" t="s">
        <v>164</v>
      </c>
      <c r="L105" s="24">
        <f>J105*VLOOKUP(K105,Kurzy!$A$2:$B$10,2,FALSE)</f>
        <v>91200</v>
      </c>
      <c r="M105" s="25" t="s">
        <v>2092</v>
      </c>
      <c r="N105" s="18" t="s">
        <v>50</v>
      </c>
      <c r="O105" s="19"/>
      <c r="P105" s="19" t="s">
        <v>9591</v>
      </c>
      <c r="Q105" s="19" t="s">
        <v>9619</v>
      </c>
    </row>
    <row r="106" spans="1:17" ht="25.5" x14ac:dyDescent="0.2">
      <c r="A106" s="17" t="s">
        <v>32</v>
      </c>
      <c r="B106" s="18" t="s">
        <v>2090</v>
      </c>
      <c r="C106" s="19" t="s">
        <v>2091</v>
      </c>
      <c r="D106" s="19" t="s">
        <v>2059</v>
      </c>
      <c r="E106" s="19" t="s">
        <v>2080</v>
      </c>
      <c r="F106" s="19" t="s">
        <v>2089</v>
      </c>
      <c r="G106" s="20">
        <v>40917</v>
      </c>
      <c r="H106" s="20">
        <v>41000</v>
      </c>
      <c r="I106" s="20">
        <v>42094</v>
      </c>
      <c r="J106" s="23">
        <v>13736.91</v>
      </c>
      <c r="K106" s="22" t="s">
        <v>164</v>
      </c>
      <c r="L106" s="24">
        <f>J106*VLOOKUP(K106,Kurzy!$A$2:$B$10,2,FALSE)</f>
        <v>13736.91</v>
      </c>
      <c r="M106" s="25" t="s">
        <v>2092</v>
      </c>
      <c r="N106" s="18" t="s">
        <v>50</v>
      </c>
      <c r="O106" s="19"/>
      <c r="P106" s="19" t="s">
        <v>9613</v>
      </c>
      <c r="Q106" s="19"/>
    </row>
    <row r="107" spans="1:17" ht="25.5" x14ac:dyDescent="0.2">
      <c r="A107" s="17" t="s">
        <v>32</v>
      </c>
      <c r="B107" s="18" t="s">
        <v>2093</v>
      </c>
      <c r="C107" s="19">
        <v>287848</v>
      </c>
      <c r="D107" s="19" t="s">
        <v>2059</v>
      </c>
      <c r="E107" s="19" t="s">
        <v>2094</v>
      </c>
      <c r="F107" s="19" t="s">
        <v>2066</v>
      </c>
      <c r="G107" s="20">
        <v>40793</v>
      </c>
      <c r="H107" s="21">
        <v>40831</v>
      </c>
      <c r="I107" s="21">
        <v>41729</v>
      </c>
      <c r="J107" s="23">
        <v>46930.92</v>
      </c>
      <c r="K107" s="22" t="s">
        <v>164</v>
      </c>
      <c r="L107" s="24">
        <f>J107*VLOOKUP(K107,Kurzy!$A$2:$B$10,2,FALSE)</f>
        <v>46930.92</v>
      </c>
      <c r="M107" s="25" t="s">
        <v>2095</v>
      </c>
      <c r="N107" s="18" t="s">
        <v>50</v>
      </c>
      <c r="O107" s="19"/>
      <c r="P107" s="19" t="s">
        <v>9613</v>
      </c>
      <c r="Q107" s="19"/>
    </row>
    <row r="108" spans="1:17" ht="51" x14ac:dyDescent="0.2">
      <c r="A108" s="17" t="s">
        <v>32</v>
      </c>
      <c r="B108" s="18" t="s">
        <v>2096</v>
      </c>
      <c r="C108" s="19">
        <v>257051</v>
      </c>
      <c r="D108" s="19" t="s">
        <v>2059</v>
      </c>
      <c r="E108" s="19" t="s">
        <v>2060</v>
      </c>
      <c r="F108" s="19" t="s">
        <v>2066</v>
      </c>
      <c r="G108" s="20">
        <v>40252</v>
      </c>
      <c r="H108" s="21">
        <v>40301</v>
      </c>
      <c r="I108" s="21" t="s">
        <v>738</v>
      </c>
      <c r="J108" s="23">
        <v>1926</v>
      </c>
      <c r="K108" s="22" t="s">
        <v>164</v>
      </c>
      <c r="L108" s="24">
        <f>J108*VLOOKUP(K108,Kurzy!$A$2:$B$10,2,FALSE)</f>
        <v>1926</v>
      </c>
      <c r="M108" s="25" t="s">
        <v>1009</v>
      </c>
      <c r="N108" s="18" t="s">
        <v>50</v>
      </c>
      <c r="O108" s="19"/>
      <c r="P108" s="19" t="s">
        <v>9613</v>
      </c>
      <c r="Q108" s="19"/>
    </row>
    <row r="109" spans="1:17" ht="25.5" x14ac:dyDescent="0.2">
      <c r="A109" s="17" t="s">
        <v>32</v>
      </c>
      <c r="B109" s="18" t="s">
        <v>2097</v>
      </c>
      <c r="C109" s="19">
        <v>120214</v>
      </c>
      <c r="D109" s="19" t="s">
        <v>2059</v>
      </c>
      <c r="E109" s="19" t="s">
        <v>2080</v>
      </c>
      <c r="F109" s="19" t="s">
        <v>2089</v>
      </c>
      <c r="G109" s="20">
        <v>40156</v>
      </c>
      <c r="H109" s="20">
        <v>40269</v>
      </c>
      <c r="I109" s="20">
        <v>41364</v>
      </c>
      <c r="J109" s="23">
        <v>9218</v>
      </c>
      <c r="K109" s="22" t="s">
        <v>164</v>
      </c>
      <c r="L109" s="24">
        <f>J109*VLOOKUP(K109,Kurzy!$A$2:$B$10,2,FALSE)</f>
        <v>9218</v>
      </c>
      <c r="M109" s="25" t="s">
        <v>1009</v>
      </c>
      <c r="N109" s="18" t="s">
        <v>50</v>
      </c>
      <c r="O109" s="19"/>
      <c r="P109" s="19" t="s">
        <v>9613</v>
      </c>
      <c r="Q109" s="19"/>
    </row>
    <row r="110" spans="1:17" ht="25.5" x14ac:dyDescent="0.2">
      <c r="A110" s="17" t="s">
        <v>32</v>
      </c>
      <c r="B110" s="18" t="s">
        <v>2098</v>
      </c>
      <c r="C110" s="19">
        <v>120228</v>
      </c>
      <c r="D110" s="19" t="s">
        <v>2059</v>
      </c>
      <c r="E110" s="19" t="s">
        <v>2080</v>
      </c>
      <c r="F110" s="19" t="s">
        <v>2089</v>
      </c>
      <c r="G110" s="20">
        <v>40442</v>
      </c>
      <c r="H110" s="20">
        <v>40269</v>
      </c>
      <c r="I110" s="20">
        <v>41364</v>
      </c>
      <c r="J110" s="23">
        <v>10712.17</v>
      </c>
      <c r="K110" s="22" t="s">
        <v>164</v>
      </c>
      <c r="L110" s="24">
        <f>J110*VLOOKUP(K110,Kurzy!$A$2:$B$10,2,FALSE)</f>
        <v>10712.17</v>
      </c>
      <c r="M110" s="25" t="s">
        <v>2092</v>
      </c>
      <c r="N110" s="18" t="s">
        <v>50</v>
      </c>
      <c r="O110" s="19"/>
      <c r="P110" s="19" t="s">
        <v>9613</v>
      </c>
      <c r="Q110" s="19"/>
    </row>
    <row r="111" spans="1:17" ht="51" x14ac:dyDescent="0.2">
      <c r="A111" s="17" t="s">
        <v>32</v>
      </c>
      <c r="B111" s="18" t="s">
        <v>2099</v>
      </c>
      <c r="C111" s="19">
        <v>246906</v>
      </c>
      <c r="D111" s="19" t="s">
        <v>2059</v>
      </c>
      <c r="E111" s="19" t="s">
        <v>2060</v>
      </c>
      <c r="F111" s="19" t="s">
        <v>2066</v>
      </c>
      <c r="G111" s="20" t="s">
        <v>2100</v>
      </c>
      <c r="H111" s="21">
        <v>40422</v>
      </c>
      <c r="I111" s="21" t="s">
        <v>2101</v>
      </c>
      <c r="J111" s="23">
        <v>3350.83</v>
      </c>
      <c r="K111" s="22" t="s">
        <v>164</v>
      </c>
      <c r="L111" s="24">
        <f>J111*VLOOKUP(K111,Kurzy!$A$2:$B$10,2,FALSE)</f>
        <v>3350.83</v>
      </c>
      <c r="M111" s="25" t="s">
        <v>2092</v>
      </c>
      <c r="N111" s="18" t="s">
        <v>50</v>
      </c>
      <c r="O111" s="19"/>
      <c r="P111" s="19" t="s">
        <v>9613</v>
      </c>
      <c r="Q111" s="19"/>
    </row>
    <row r="112" spans="1:17" ht="51" x14ac:dyDescent="0.2">
      <c r="A112" s="17" t="s">
        <v>32</v>
      </c>
      <c r="B112" s="18" t="s">
        <v>2102</v>
      </c>
      <c r="C112" s="19" t="s">
        <v>2103</v>
      </c>
      <c r="D112" s="19" t="s">
        <v>2059</v>
      </c>
      <c r="E112" s="19" t="s">
        <v>2060</v>
      </c>
      <c r="F112" s="19" t="s">
        <v>2104</v>
      </c>
      <c r="G112" s="20">
        <v>41091</v>
      </c>
      <c r="H112" s="21">
        <v>39083</v>
      </c>
      <c r="I112" s="21">
        <v>43465</v>
      </c>
      <c r="J112" s="23">
        <v>21833</v>
      </c>
      <c r="K112" s="22" t="s">
        <v>164</v>
      </c>
      <c r="L112" s="24">
        <f>J112*VLOOKUP(K112,Kurzy!$A$2:$B$10,2,FALSE)</f>
        <v>21833</v>
      </c>
      <c r="M112" s="25" t="s">
        <v>2062</v>
      </c>
      <c r="N112" s="18" t="s">
        <v>50</v>
      </c>
      <c r="O112" s="19"/>
      <c r="P112" s="19" t="s">
        <v>9613</v>
      </c>
      <c r="Q112" s="19"/>
    </row>
    <row r="113" spans="1:17" ht="38.25" x14ac:dyDescent="0.2">
      <c r="A113" s="17" t="s">
        <v>32</v>
      </c>
      <c r="B113" s="18" t="s">
        <v>2105</v>
      </c>
      <c r="C113" s="19" t="s">
        <v>2106</v>
      </c>
      <c r="D113" s="19" t="s">
        <v>2107</v>
      </c>
      <c r="E113" s="19" t="s">
        <v>2108</v>
      </c>
      <c r="F113" s="19" t="s">
        <v>821</v>
      </c>
      <c r="G113" s="20">
        <v>41590</v>
      </c>
      <c r="H113" s="21">
        <v>2013</v>
      </c>
      <c r="I113" s="21">
        <v>2017</v>
      </c>
      <c r="J113" s="23">
        <v>108720</v>
      </c>
      <c r="K113" s="22" t="s">
        <v>164</v>
      </c>
      <c r="L113" s="24">
        <f>J113*VLOOKUP(K113,Kurzy!$A$2:$B$10,2,FALSE)</f>
        <v>108720</v>
      </c>
      <c r="M113" s="25" t="s">
        <v>2109</v>
      </c>
      <c r="N113" s="18" t="s">
        <v>49</v>
      </c>
      <c r="O113" s="19" t="s">
        <v>2110</v>
      </c>
      <c r="P113" s="19" t="s">
        <v>9613</v>
      </c>
      <c r="Q113" s="19"/>
    </row>
    <row r="114" spans="1:17" ht="51" x14ac:dyDescent="0.2">
      <c r="A114" s="17" t="s">
        <v>32</v>
      </c>
      <c r="B114" s="18" t="s">
        <v>2111</v>
      </c>
      <c r="C114" s="19" t="s">
        <v>2112</v>
      </c>
      <c r="D114" s="19" t="s">
        <v>2107</v>
      </c>
      <c r="E114" s="19" t="s">
        <v>2108</v>
      </c>
      <c r="F114" s="19" t="s">
        <v>821</v>
      </c>
      <c r="G114" s="20">
        <v>41481</v>
      </c>
      <c r="H114" s="21">
        <v>2014</v>
      </c>
      <c r="I114" s="21">
        <v>2018</v>
      </c>
      <c r="J114" s="23">
        <v>80476</v>
      </c>
      <c r="K114" s="22" t="s">
        <v>164</v>
      </c>
      <c r="L114" s="24">
        <f>J114*VLOOKUP(K114,Kurzy!$A$2:$B$10,2,FALSE)</f>
        <v>80476</v>
      </c>
      <c r="M114" s="25" t="s">
        <v>2113</v>
      </c>
      <c r="N114" s="18" t="s">
        <v>49</v>
      </c>
      <c r="O114" s="19" t="s">
        <v>2114</v>
      </c>
      <c r="P114" s="19" t="s">
        <v>9613</v>
      </c>
      <c r="Q114" s="19"/>
    </row>
    <row r="115" spans="1:17" ht="38.25" x14ac:dyDescent="0.2">
      <c r="A115" s="17" t="s">
        <v>32</v>
      </c>
      <c r="B115" s="18" t="s">
        <v>2115</v>
      </c>
      <c r="C115" s="19" t="s">
        <v>2116</v>
      </c>
      <c r="D115" s="19" t="s">
        <v>2117</v>
      </c>
      <c r="E115" s="19" t="s">
        <v>2118</v>
      </c>
      <c r="F115" s="19" t="s">
        <v>2119</v>
      </c>
      <c r="G115" s="20">
        <v>40302</v>
      </c>
      <c r="H115" s="21">
        <v>2011</v>
      </c>
      <c r="I115" s="21">
        <v>2014</v>
      </c>
      <c r="J115" s="23">
        <v>51274</v>
      </c>
      <c r="K115" s="22" t="s">
        <v>164</v>
      </c>
      <c r="L115" s="24">
        <f>J115*VLOOKUP(K115,Kurzy!$A$2:$B$10,2,FALSE)</f>
        <v>51274</v>
      </c>
      <c r="M115" s="25" t="s">
        <v>2120</v>
      </c>
      <c r="N115" s="18" t="s">
        <v>49</v>
      </c>
      <c r="O115" s="19" t="s">
        <v>2121</v>
      </c>
      <c r="P115" s="19" t="s">
        <v>9613</v>
      </c>
      <c r="Q115" s="19"/>
    </row>
    <row r="116" spans="1:17" ht="51" x14ac:dyDescent="0.2">
      <c r="A116" s="17" t="s">
        <v>32</v>
      </c>
      <c r="B116" s="18" t="s">
        <v>2122</v>
      </c>
      <c r="C116" s="19" t="s">
        <v>2123</v>
      </c>
      <c r="D116" s="19" t="s">
        <v>2124</v>
      </c>
      <c r="E116" s="19" t="s">
        <v>2125</v>
      </c>
      <c r="F116" s="19" t="s">
        <v>2126</v>
      </c>
      <c r="G116" s="20">
        <v>40647</v>
      </c>
      <c r="H116" s="21">
        <v>2011</v>
      </c>
      <c r="I116" s="21">
        <v>2014</v>
      </c>
      <c r="J116" s="23">
        <v>7519</v>
      </c>
      <c r="K116" s="22" t="s">
        <v>164</v>
      </c>
      <c r="L116" s="24">
        <f>J116*VLOOKUP(K116,Kurzy!$A$2:$B$10,2,FALSE)</f>
        <v>7519</v>
      </c>
      <c r="M116" s="25" t="s">
        <v>2127</v>
      </c>
      <c r="N116" s="18" t="s">
        <v>49</v>
      </c>
      <c r="O116" s="19" t="s">
        <v>2128</v>
      </c>
      <c r="P116" s="19" t="s">
        <v>9613</v>
      </c>
      <c r="Q116" s="19"/>
    </row>
    <row r="117" spans="1:17" ht="38.25" x14ac:dyDescent="0.2">
      <c r="A117" s="17" t="s">
        <v>32</v>
      </c>
      <c r="B117" s="18" t="s">
        <v>1091</v>
      </c>
      <c r="C117" s="19" t="s">
        <v>1092</v>
      </c>
      <c r="D117" s="19" t="s">
        <v>1093</v>
      </c>
      <c r="E117" s="19" t="s">
        <v>2129</v>
      </c>
      <c r="F117" s="19" t="s">
        <v>2130</v>
      </c>
      <c r="G117" s="20">
        <v>41236</v>
      </c>
      <c r="H117" s="21">
        <v>2012</v>
      </c>
      <c r="I117" s="21">
        <v>2014</v>
      </c>
      <c r="J117" s="23">
        <v>214414</v>
      </c>
      <c r="K117" s="22" t="s">
        <v>164</v>
      </c>
      <c r="L117" s="24">
        <f>J117*VLOOKUP(K117,Kurzy!$A$2:$B$10,2,FALSE)</f>
        <v>214414</v>
      </c>
      <c r="M117" s="25" t="s">
        <v>1096</v>
      </c>
      <c r="N117" s="18" t="s">
        <v>49</v>
      </c>
      <c r="O117" s="19" t="s">
        <v>2128</v>
      </c>
      <c r="P117" s="19" t="s">
        <v>9613</v>
      </c>
      <c r="Q117" s="19"/>
    </row>
    <row r="118" spans="1:17" ht="38.25" x14ac:dyDescent="0.2">
      <c r="A118" s="17" t="s">
        <v>32</v>
      </c>
      <c r="B118" s="18" t="s">
        <v>2131</v>
      </c>
      <c r="C118" s="19" t="s">
        <v>2132</v>
      </c>
      <c r="D118" s="19" t="s">
        <v>2133</v>
      </c>
      <c r="E118" s="19" t="s">
        <v>2134</v>
      </c>
      <c r="F118" s="19" t="s">
        <v>2130</v>
      </c>
      <c r="G118" s="20">
        <v>41550</v>
      </c>
      <c r="H118" s="21">
        <v>2013</v>
      </c>
      <c r="I118" s="21">
        <v>2014</v>
      </c>
      <c r="J118" s="23">
        <v>1308</v>
      </c>
      <c r="K118" s="22" t="s">
        <v>164</v>
      </c>
      <c r="L118" s="24">
        <f>J118*VLOOKUP(K118,Kurzy!$A$2:$B$10,2,FALSE)</f>
        <v>1308</v>
      </c>
      <c r="M118" s="25" t="s">
        <v>2135</v>
      </c>
      <c r="N118" s="18" t="s">
        <v>49</v>
      </c>
      <c r="O118" s="19" t="s">
        <v>2136</v>
      </c>
      <c r="P118" s="19" t="s">
        <v>9613</v>
      </c>
      <c r="Q118" s="19"/>
    </row>
    <row r="119" spans="1:17" ht="25.5" hidden="1" x14ac:dyDescent="0.2">
      <c r="A119" s="17" t="s">
        <v>32</v>
      </c>
      <c r="B119" s="18" t="s">
        <v>2137</v>
      </c>
      <c r="C119" s="19" t="s">
        <v>2138</v>
      </c>
      <c r="D119" s="19" t="s">
        <v>307</v>
      </c>
      <c r="E119" s="19" t="s">
        <v>2139</v>
      </c>
      <c r="F119" s="19" t="s">
        <v>821</v>
      </c>
      <c r="G119" s="21">
        <v>2011</v>
      </c>
      <c r="H119" s="21">
        <v>2011</v>
      </c>
      <c r="I119" s="21">
        <v>2014</v>
      </c>
      <c r="J119" s="23">
        <v>0</v>
      </c>
      <c r="K119" s="22" t="s">
        <v>164</v>
      </c>
      <c r="L119" s="24">
        <f>J119*VLOOKUP(K119,Kurzy!$A$2:$B$10,2,FALSE)</f>
        <v>0</v>
      </c>
      <c r="M119" s="25" t="s">
        <v>2140</v>
      </c>
      <c r="N119" s="18" t="s">
        <v>53</v>
      </c>
      <c r="O119" s="19"/>
      <c r="P119" s="19" t="s">
        <v>9591</v>
      </c>
      <c r="Q119" s="19" t="s">
        <v>9592</v>
      </c>
    </row>
    <row r="120" spans="1:17" ht="25.5" hidden="1" x14ac:dyDescent="0.2">
      <c r="A120" s="17" t="s">
        <v>32</v>
      </c>
      <c r="B120" s="18" t="s">
        <v>2137</v>
      </c>
      <c r="C120" s="19" t="s">
        <v>2141</v>
      </c>
      <c r="D120" s="19" t="s">
        <v>307</v>
      </c>
      <c r="E120" s="19" t="s">
        <v>2139</v>
      </c>
      <c r="F120" s="19" t="s">
        <v>821</v>
      </c>
      <c r="G120" s="21">
        <v>2013</v>
      </c>
      <c r="H120" s="21">
        <v>2013</v>
      </c>
      <c r="I120" s="21">
        <v>2017</v>
      </c>
      <c r="J120" s="23">
        <v>0</v>
      </c>
      <c r="K120" s="22" t="s">
        <v>164</v>
      </c>
      <c r="L120" s="24">
        <f>J120*VLOOKUP(K120,Kurzy!$A$2:$B$10,2,FALSE)</f>
        <v>0</v>
      </c>
      <c r="M120" s="25" t="s">
        <v>2142</v>
      </c>
      <c r="N120" s="18" t="s">
        <v>53</v>
      </c>
      <c r="O120" s="19"/>
      <c r="P120" s="19" t="s">
        <v>9591</v>
      </c>
      <c r="Q120" s="19" t="s">
        <v>9592</v>
      </c>
    </row>
    <row r="121" spans="1:17" ht="25.5" x14ac:dyDescent="0.2">
      <c r="A121" s="17" t="s">
        <v>32</v>
      </c>
      <c r="B121" s="18" t="s">
        <v>2143</v>
      </c>
      <c r="C121" s="19" t="s">
        <v>2144</v>
      </c>
      <c r="D121" s="19" t="s">
        <v>307</v>
      </c>
      <c r="E121" s="19" t="s">
        <v>2139</v>
      </c>
      <c r="F121" s="19" t="s">
        <v>821</v>
      </c>
      <c r="G121" s="21">
        <v>2014</v>
      </c>
      <c r="H121" s="21">
        <v>2014</v>
      </c>
      <c r="I121" s="21">
        <v>2018</v>
      </c>
      <c r="J121" s="23">
        <v>9717</v>
      </c>
      <c r="K121" s="22" t="s">
        <v>164</v>
      </c>
      <c r="L121" s="24">
        <f>J121*VLOOKUP(K121,Kurzy!$A$2:$B$10,2,FALSE)</f>
        <v>9717</v>
      </c>
      <c r="M121" s="25" t="s">
        <v>2145</v>
      </c>
      <c r="N121" s="18" t="s">
        <v>53</v>
      </c>
      <c r="O121" s="19"/>
      <c r="P121" s="19" t="s">
        <v>9613</v>
      </c>
      <c r="Q121" s="19" t="s">
        <v>9667</v>
      </c>
    </row>
    <row r="122" spans="1:17" ht="38.25" hidden="1" x14ac:dyDescent="0.2">
      <c r="A122" s="17" t="s">
        <v>32</v>
      </c>
      <c r="B122" s="18" t="s">
        <v>2146</v>
      </c>
      <c r="C122" s="19" t="s">
        <v>2147</v>
      </c>
      <c r="D122" s="19" t="s">
        <v>307</v>
      </c>
      <c r="E122" s="19" t="s">
        <v>2139</v>
      </c>
      <c r="F122" s="19" t="s">
        <v>821</v>
      </c>
      <c r="G122" s="21">
        <v>2013</v>
      </c>
      <c r="H122" s="21">
        <v>2013</v>
      </c>
      <c r="I122" s="21">
        <v>2017</v>
      </c>
      <c r="J122" s="23">
        <v>0</v>
      </c>
      <c r="K122" s="22" t="s">
        <v>164</v>
      </c>
      <c r="L122" s="24">
        <f>J122*VLOOKUP(K122,Kurzy!$A$2:$B$10,2,FALSE)</f>
        <v>0</v>
      </c>
      <c r="M122" s="25" t="s">
        <v>2142</v>
      </c>
      <c r="N122" s="18" t="s">
        <v>53</v>
      </c>
      <c r="O122" s="19"/>
      <c r="P122" s="19" t="s">
        <v>9591</v>
      </c>
      <c r="Q122" s="19" t="s">
        <v>9592</v>
      </c>
    </row>
    <row r="123" spans="1:17" ht="25.5" x14ac:dyDescent="0.2">
      <c r="A123" s="17" t="s">
        <v>32</v>
      </c>
      <c r="B123" s="18" t="s">
        <v>2148</v>
      </c>
      <c r="C123" s="19" t="s">
        <v>2149</v>
      </c>
      <c r="D123" s="19" t="s">
        <v>2150</v>
      </c>
      <c r="E123" s="19" t="s">
        <v>2151</v>
      </c>
      <c r="F123" s="19" t="s">
        <v>2152</v>
      </c>
      <c r="G123" s="20">
        <v>40148</v>
      </c>
      <c r="H123" s="21">
        <v>2010</v>
      </c>
      <c r="I123" s="21">
        <v>2013</v>
      </c>
      <c r="J123" s="23">
        <v>1000</v>
      </c>
      <c r="K123" s="22" t="s">
        <v>164</v>
      </c>
      <c r="L123" s="24">
        <f>J123*VLOOKUP(K123,Kurzy!$A$2:$B$10,2,FALSE)</f>
        <v>1000</v>
      </c>
      <c r="M123" s="25" t="s">
        <v>2153</v>
      </c>
      <c r="N123" s="18" t="s">
        <v>53</v>
      </c>
      <c r="O123" s="19"/>
      <c r="P123" s="19" t="s">
        <v>9613</v>
      </c>
      <c r="Q123" s="19"/>
    </row>
    <row r="124" spans="1:17" ht="25.5" x14ac:dyDescent="0.2">
      <c r="A124" s="17" t="s">
        <v>32</v>
      </c>
      <c r="B124" s="18" t="s">
        <v>1132</v>
      </c>
      <c r="C124" s="19" t="s">
        <v>1133</v>
      </c>
      <c r="D124" s="19" t="s">
        <v>1134</v>
      </c>
      <c r="E124" s="19" t="s">
        <v>2154</v>
      </c>
      <c r="F124" s="19" t="s">
        <v>2155</v>
      </c>
      <c r="G124" s="21">
        <v>2012</v>
      </c>
      <c r="H124" s="21">
        <v>2013</v>
      </c>
      <c r="I124" s="21">
        <v>2014</v>
      </c>
      <c r="J124" s="23">
        <v>26279</v>
      </c>
      <c r="K124" s="22" t="s">
        <v>164</v>
      </c>
      <c r="L124" s="24">
        <f>J124*VLOOKUP(K124,Kurzy!$A$2:$B$10,2,FALSE)</f>
        <v>26279</v>
      </c>
      <c r="M124" s="25" t="s">
        <v>1137</v>
      </c>
      <c r="N124" s="18" t="s">
        <v>53</v>
      </c>
      <c r="O124" s="19"/>
      <c r="P124" s="19" t="s">
        <v>9613</v>
      </c>
      <c r="Q124" s="19" t="s">
        <v>9668</v>
      </c>
    </row>
    <row r="125" spans="1:17" ht="25.5" x14ac:dyDescent="0.2">
      <c r="A125" s="17" t="s">
        <v>32</v>
      </c>
      <c r="B125" s="18" t="s">
        <v>2156</v>
      </c>
      <c r="C125" s="19">
        <v>21310101</v>
      </c>
      <c r="D125" s="19" t="s">
        <v>2157</v>
      </c>
      <c r="E125" s="19" t="s">
        <v>2158</v>
      </c>
      <c r="F125" s="19" t="s">
        <v>2159</v>
      </c>
      <c r="G125" s="20">
        <v>41263</v>
      </c>
      <c r="H125" s="21">
        <v>2013</v>
      </c>
      <c r="I125" s="21">
        <v>2014</v>
      </c>
      <c r="J125" s="23">
        <v>6600</v>
      </c>
      <c r="K125" s="22" t="s">
        <v>164</v>
      </c>
      <c r="L125" s="24">
        <f>J125*VLOOKUP(K125,Kurzy!$A$2:$B$10,2,FALSE)</f>
        <v>6600</v>
      </c>
      <c r="M125" s="25" t="s">
        <v>2160</v>
      </c>
      <c r="N125" s="18" t="s">
        <v>53</v>
      </c>
      <c r="O125" s="19"/>
      <c r="P125" s="19" t="s">
        <v>9613</v>
      </c>
      <c r="Q125" s="19"/>
    </row>
    <row r="126" spans="1:17" ht="38.25" x14ac:dyDescent="0.2">
      <c r="A126" s="17" t="s">
        <v>32</v>
      </c>
      <c r="B126" s="18" t="s">
        <v>2161</v>
      </c>
      <c r="C126" s="19">
        <v>21310155</v>
      </c>
      <c r="D126" s="19" t="s">
        <v>2162</v>
      </c>
      <c r="E126" s="19" t="s">
        <v>2163</v>
      </c>
      <c r="F126" s="19" t="s">
        <v>2164</v>
      </c>
      <c r="G126" s="20">
        <v>41442</v>
      </c>
      <c r="H126" s="21">
        <v>2013</v>
      </c>
      <c r="I126" s="21">
        <v>2014</v>
      </c>
      <c r="J126" s="23">
        <v>6000</v>
      </c>
      <c r="K126" s="22" t="s">
        <v>164</v>
      </c>
      <c r="L126" s="24">
        <f>J126*VLOOKUP(K126,Kurzy!$A$2:$B$10,2,FALSE)</f>
        <v>6000</v>
      </c>
      <c r="M126" s="25" t="s">
        <v>2165</v>
      </c>
      <c r="N126" s="18" t="s">
        <v>51</v>
      </c>
      <c r="O126" s="19" t="s">
        <v>1151</v>
      </c>
      <c r="P126" s="19" t="s">
        <v>9613</v>
      </c>
      <c r="Q126" s="19"/>
    </row>
    <row r="127" spans="1:17" ht="51" x14ac:dyDescent="0.2">
      <c r="A127" s="17" t="s">
        <v>32</v>
      </c>
      <c r="B127" s="18" t="s">
        <v>2166</v>
      </c>
      <c r="C127" s="19" t="s">
        <v>2167</v>
      </c>
      <c r="D127" s="19"/>
      <c r="E127" s="19" t="s">
        <v>2168</v>
      </c>
      <c r="F127" s="19" t="s">
        <v>2169</v>
      </c>
      <c r="G127" s="20">
        <v>41450</v>
      </c>
      <c r="H127" s="21">
        <v>2013</v>
      </c>
      <c r="I127" s="21">
        <v>2014</v>
      </c>
      <c r="J127" s="23">
        <v>4049</v>
      </c>
      <c r="K127" s="22" t="s">
        <v>164</v>
      </c>
      <c r="L127" s="24">
        <f>J127*VLOOKUP(K127,Kurzy!$A$2:$B$10,2,FALSE)</f>
        <v>4049</v>
      </c>
      <c r="M127" s="25" t="s">
        <v>2170</v>
      </c>
      <c r="N127" s="18" t="s">
        <v>51</v>
      </c>
      <c r="O127" s="19"/>
      <c r="P127" s="19" t="s">
        <v>9613</v>
      </c>
      <c r="Q127" s="19"/>
    </row>
    <row r="128" spans="1:17" ht="38.25" x14ac:dyDescent="0.2">
      <c r="A128" s="17" t="s">
        <v>32</v>
      </c>
      <c r="B128" s="18" t="s">
        <v>2171</v>
      </c>
      <c r="C128" s="19" t="s">
        <v>2172</v>
      </c>
      <c r="D128" s="19" t="s">
        <v>2173</v>
      </c>
      <c r="E128" s="19" t="s">
        <v>2174</v>
      </c>
      <c r="F128" s="19" t="s">
        <v>2175</v>
      </c>
      <c r="G128" s="20">
        <v>41262</v>
      </c>
      <c r="H128" s="21">
        <v>2012</v>
      </c>
      <c r="I128" s="21">
        <v>2015</v>
      </c>
      <c r="J128" s="23">
        <v>470</v>
      </c>
      <c r="K128" s="22" t="s">
        <v>164</v>
      </c>
      <c r="L128" s="24">
        <f>J128*VLOOKUP(K128,Kurzy!$A$2:$B$10,2,FALSE)</f>
        <v>470</v>
      </c>
      <c r="M128" s="25" t="s">
        <v>2176</v>
      </c>
      <c r="N128" s="18" t="s">
        <v>92</v>
      </c>
      <c r="O128" s="19"/>
      <c r="P128" s="19" t="s">
        <v>9613</v>
      </c>
      <c r="Q128" s="19"/>
    </row>
    <row r="129" spans="1:17" ht="38.25" hidden="1" x14ac:dyDescent="0.2">
      <c r="A129" s="17" t="s">
        <v>32</v>
      </c>
      <c r="B129" s="18" t="s">
        <v>2177</v>
      </c>
      <c r="C129" s="19" t="s">
        <v>2178</v>
      </c>
      <c r="D129" s="19" t="s">
        <v>2173</v>
      </c>
      <c r="E129" s="19" t="s">
        <v>2174</v>
      </c>
      <c r="F129" s="19" t="s">
        <v>2175</v>
      </c>
      <c r="G129" s="20"/>
      <c r="H129" s="21">
        <v>2014</v>
      </c>
      <c r="I129" s="21">
        <v>2017</v>
      </c>
      <c r="J129" s="23">
        <v>0</v>
      </c>
      <c r="K129" s="22" t="s">
        <v>164</v>
      </c>
      <c r="L129" s="24">
        <f>J129*VLOOKUP(K129,Kurzy!$A$2:$B$10,2,FALSE)</f>
        <v>0</v>
      </c>
      <c r="M129" s="25" t="s">
        <v>2179</v>
      </c>
      <c r="N129" s="18" t="s">
        <v>92</v>
      </c>
      <c r="O129" s="19"/>
      <c r="P129" s="19" t="s">
        <v>9591</v>
      </c>
      <c r="Q129" s="19" t="s">
        <v>9592</v>
      </c>
    </row>
    <row r="130" spans="1:17" ht="25.5" hidden="1" x14ac:dyDescent="0.2">
      <c r="A130" s="17" t="s">
        <v>32</v>
      </c>
      <c r="B130" s="18" t="s">
        <v>2180</v>
      </c>
      <c r="C130" s="19" t="s">
        <v>2181</v>
      </c>
      <c r="D130" s="19"/>
      <c r="E130" s="19" t="s">
        <v>308</v>
      </c>
      <c r="F130" s="19" t="s">
        <v>2182</v>
      </c>
      <c r="G130" s="20"/>
      <c r="H130" s="21">
        <v>2011</v>
      </c>
      <c r="I130" s="21">
        <v>2014</v>
      </c>
      <c r="J130" s="23">
        <v>0</v>
      </c>
      <c r="K130" s="22" t="s">
        <v>164</v>
      </c>
      <c r="L130" s="24">
        <f>J130*VLOOKUP(K130,Kurzy!$A$2:$B$10,2,FALSE)</f>
        <v>0</v>
      </c>
      <c r="M130" s="25" t="s">
        <v>1156</v>
      </c>
      <c r="N130" s="18" t="s">
        <v>148</v>
      </c>
      <c r="O130" s="19"/>
      <c r="P130" s="19" t="s">
        <v>9591</v>
      </c>
      <c r="Q130" s="19" t="s">
        <v>9592</v>
      </c>
    </row>
    <row r="131" spans="1:17" ht="25.5" hidden="1" x14ac:dyDescent="0.2">
      <c r="A131" s="17" t="s">
        <v>32</v>
      </c>
      <c r="B131" s="18" t="s">
        <v>2183</v>
      </c>
      <c r="C131" s="19" t="s">
        <v>2184</v>
      </c>
      <c r="D131" s="19"/>
      <c r="E131" s="19" t="s">
        <v>308</v>
      </c>
      <c r="F131" s="19" t="s">
        <v>2182</v>
      </c>
      <c r="G131" s="20" t="s">
        <v>2185</v>
      </c>
      <c r="H131" s="21">
        <v>2011</v>
      </c>
      <c r="I131" s="21">
        <v>2014</v>
      </c>
      <c r="J131" s="23">
        <v>831</v>
      </c>
      <c r="K131" s="22" t="s">
        <v>164</v>
      </c>
      <c r="L131" s="24">
        <f>J131*VLOOKUP(K131,Kurzy!$A$2:$B$10,2,FALSE)</f>
        <v>831</v>
      </c>
      <c r="M131" s="25" t="s">
        <v>2186</v>
      </c>
      <c r="N131" s="18" t="s">
        <v>148</v>
      </c>
      <c r="O131" s="19" t="s">
        <v>2187</v>
      </c>
      <c r="P131" s="19" t="s">
        <v>9591</v>
      </c>
      <c r="Q131" s="19" t="s">
        <v>9621</v>
      </c>
    </row>
    <row r="132" spans="1:17" ht="25.5" x14ac:dyDescent="0.2">
      <c r="A132" s="17" t="s">
        <v>32</v>
      </c>
      <c r="B132" s="18" t="s">
        <v>2188</v>
      </c>
      <c r="C132" s="19" t="s">
        <v>2189</v>
      </c>
      <c r="D132" s="19"/>
      <c r="E132" s="19" t="s">
        <v>308</v>
      </c>
      <c r="F132" s="19" t="s">
        <v>2182</v>
      </c>
      <c r="G132" s="20">
        <v>40528</v>
      </c>
      <c r="H132" s="21">
        <v>2011</v>
      </c>
      <c r="I132" s="21">
        <v>2015</v>
      </c>
      <c r="J132" s="23">
        <v>5906.94</v>
      </c>
      <c r="K132" s="22" t="s">
        <v>164</v>
      </c>
      <c r="L132" s="24">
        <f>J132*VLOOKUP(K132,Kurzy!$A$2:$B$10,2,FALSE)</f>
        <v>5906.94</v>
      </c>
      <c r="M132" s="25" t="s">
        <v>2190</v>
      </c>
      <c r="N132" s="18" t="s">
        <v>148</v>
      </c>
      <c r="O132" s="19"/>
      <c r="P132" s="19" t="s">
        <v>9613</v>
      </c>
      <c r="Q132" s="19"/>
    </row>
    <row r="133" spans="1:17" ht="25.5" hidden="1" x14ac:dyDescent="0.2">
      <c r="A133" s="17" t="s">
        <v>32</v>
      </c>
      <c r="B133" s="18" t="s">
        <v>2191</v>
      </c>
      <c r="C133" s="19" t="s">
        <v>2192</v>
      </c>
      <c r="D133" s="19"/>
      <c r="E133" s="19" t="s">
        <v>308</v>
      </c>
      <c r="F133" s="19" t="s">
        <v>2182</v>
      </c>
      <c r="G133" s="20" t="s">
        <v>2193</v>
      </c>
      <c r="H133" s="21">
        <v>2014</v>
      </c>
      <c r="I133" s="21">
        <v>2016</v>
      </c>
      <c r="J133" s="23">
        <v>0</v>
      </c>
      <c r="K133" s="22" t="s">
        <v>164</v>
      </c>
      <c r="L133" s="24">
        <f>J133*VLOOKUP(K133,Kurzy!$A$2:$B$10,2,FALSE)</f>
        <v>0</v>
      </c>
      <c r="M133" s="25" t="s">
        <v>1156</v>
      </c>
      <c r="N133" s="18" t="s">
        <v>148</v>
      </c>
      <c r="O133" s="19"/>
      <c r="P133" s="19" t="s">
        <v>9591</v>
      </c>
      <c r="Q133" s="19" t="s">
        <v>9592</v>
      </c>
    </row>
    <row r="134" spans="1:17" ht="25.5" x14ac:dyDescent="0.2">
      <c r="A134" s="17" t="s">
        <v>32</v>
      </c>
      <c r="B134" s="18" t="s">
        <v>2194</v>
      </c>
      <c r="C134" s="19" t="s">
        <v>2195</v>
      </c>
      <c r="D134" s="19"/>
      <c r="E134" s="19" t="s">
        <v>2196</v>
      </c>
      <c r="F134" s="19" t="s">
        <v>2197</v>
      </c>
      <c r="G134" s="20" t="s">
        <v>2198</v>
      </c>
      <c r="H134" s="21">
        <v>2010</v>
      </c>
      <c r="I134" s="21">
        <v>2012</v>
      </c>
      <c r="J134" s="23">
        <v>1871</v>
      </c>
      <c r="K134" s="22" t="s">
        <v>164</v>
      </c>
      <c r="L134" s="24">
        <f>J134*VLOOKUP(K134,Kurzy!$A$2:$B$10,2,FALSE)</f>
        <v>1871</v>
      </c>
      <c r="M134" s="25" t="s">
        <v>2199</v>
      </c>
      <c r="N134" s="18" t="s">
        <v>148</v>
      </c>
      <c r="O134" s="19"/>
      <c r="P134" s="19" t="s">
        <v>9613</v>
      </c>
      <c r="Q134" s="19"/>
    </row>
    <row r="135" spans="1:17" ht="38.25" hidden="1" x14ac:dyDescent="0.2">
      <c r="A135" s="17" t="s">
        <v>32</v>
      </c>
      <c r="B135" s="18" t="s">
        <v>2200</v>
      </c>
      <c r="C135" s="19" t="s">
        <v>2201</v>
      </c>
      <c r="D135" s="19"/>
      <c r="E135" s="19" t="s">
        <v>2202</v>
      </c>
      <c r="F135" s="19" t="s">
        <v>2182</v>
      </c>
      <c r="G135" s="20" t="s">
        <v>2203</v>
      </c>
      <c r="H135" s="21">
        <v>2014</v>
      </c>
      <c r="I135" s="21">
        <v>2016</v>
      </c>
      <c r="J135" s="23">
        <v>0</v>
      </c>
      <c r="K135" s="22" t="s">
        <v>164</v>
      </c>
      <c r="L135" s="24">
        <f>J135*VLOOKUP(K135,Kurzy!$A$2:$B$10,2,FALSE)</f>
        <v>0</v>
      </c>
      <c r="M135" s="25" t="s">
        <v>1156</v>
      </c>
      <c r="N135" s="18" t="s">
        <v>148</v>
      </c>
      <c r="O135" s="19"/>
      <c r="P135" s="19" t="s">
        <v>9591</v>
      </c>
      <c r="Q135" s="19" t="s">
        <v>9592</v>
      </c>
    </row>
    <row r="136" spans="1:17" ht="25.5" hidden="1" x14ac:dyDescent="0.2">
      <c r="A136" s="17" t="s">
        <v>32</v>
      </c>
      <c r="B136" s="18" t="s">
        <v>2204</v>
      </c>
      <c r="C136" s="19" t="s">
        <v>2205</v>
      </c>
      <c r="D136" s="19"/>
      <c r="E136" s="19" t="s">
        <v>2206</v>
      </c>
      <c r="F136" s="19" t="s">
        <v>2207</v>
      </c>
      <c r="G136" s="20" t="s">
        <v>2208</v>
      </c>
      <c r="H136" s="21">
        <v>2014</v>
      </c>
      <c r="I136" s="21">
        <v>2016</v>
      </c>
      <c r="J136" s="23">
        <v>0</v>
      </c>
      <c r="K136" s="22" t="s">
        <v>164</v>
      </c>
      <c r="L136" s="24">
        <f>J136*VLOOKUP(K136,Kurzy!$A$2:$B$10,2,FALSE)</f>
        <v>0</v>
      </c>
      <c r="M136" s="25" t="s">
        <v>1156</v>
      </c>
      <c r="N136" s="18" t="s">
        <v>148</v>
      </c>
      <c r="O136" s="19"/>
      <c r="P136" s="19" t="s">
        <v>9591</v>
      </c>
      <c r="Q136" s="19" t="s">
        <v>9592</v>
      </c>
    </row>
    <row r="137" spans="1:17" ht="25.5" x14ac:dyDescent="0.2">
      <c r="A137" s="17" t="s">
        <v>32</v>
      </c>
      <c r="B137" s="18" t="s">
        <v>2209</v>
      </c>
      <c r="C137" s="19" t="s">
        <v>2210</v>
      </c>
      <c r="D137" s="19"/>
      <c r="E137" s="19" t="s">
        <v>2211</v>
      </c>
      <c r="F137" s="19" t="s">
        <v>2212</v>
      </c>
      <c r="G137" s="20">
        <v>40238</v>
      </c>
      <c r="H137" s="21">
        <v>2011</v>
      </c>
      <c r="I137" s="21">
        <v>2013</v>
      </c>
      <c r="J137" s="23">
        <v>28938</v>
      </c>
      <c r="K137" s="22" t="s">
        <v>164</v>
      </c>
      <c r="L137" s="24">
        <f>J137*VLOOKUP(K137,Kurzy!$A$2:$B$10,2,FALSE)</f>
        <v>28938</v>
      </c>
      <c r="M137" s="25" t="s">
        <v>2213</v>
      </c>
      <c r="N137" s="18" t="s">
        <v>148</v>
      </c>
      <c r="O137" s="19" t="s">
        <v>2214</v>
      </c>
      <c r="P137" s="19" t="s">
        <v>9613</v>
      </c>
      <c r="Q137" s="19"/>
    </row>
    <row r="138" spans="1:17" ht="38.25" x14ac:dyDescent="0.2">
      <c r="A138" s="17" t="s">
        <v>32</v>
      </c>
      <c r="B138" s="18" t="s">
        <v>2215</v>
      </c>
      <c r="C138" s="19" t="s">
        <v>2216</v>
      </c>
      <c r="D138" s="19"/>
      <c r="E138" s="19" t="s">
        <v>2211</v>
      </c>
      <c r="F138" s="19" t="s">
        <v>2212</v>
      </c>
      <c r="G138" s="20">
        <v>40144</v>
      </c>
      <c r="H138" s="21">
        <v>2009</v>
      </c>
      <c r="I138" s="21">
        <v>2012</v>
      </c>
      <c r="J138" s="23">
        <v>2411</v>
      </c>
      <c r="K138" s="22" t="s">
        <v>164</v>
      </c>
      <c r="L138" s="24">
        <f>J138*VLOOKUP(K138,Kurzy!$A$2:$B$10,2,FALSE)</f>
        <v>2411</v>
      </c>
      <c r="M138" s="25" t="s">
        <v>2217</v>
      </c>
      <c r="N138" s="18" t="s">
        <v>148</v>
      </c>
      <c r="O138" s="19" t="s">
        <v>2214</v>
      </c>
      <c r="P138" s="19" t="s">
        <v>9613</v>
      </c>
      <c r="Q138" s="19"/>
    </row>
    <row r="139" spans="1:17" ht="114.75" x14ac:dyDescent="0.2">
      <c r="A139" s="17" t="s">
        <v>32</v>
      </c>
      <c r="B139" s="18" t="s">
        <v>2218</v>
      </c>
      <c r="C139" s="19" t="s">
        <v>2219</v>
      </c>
      <c r="D139" s="19" t="s">
        <v>2220</v>
      </c>
      <c r="E139" s="19" t="s">
        <v>2221</v>
      </c>
      <c r="F139" s="19" t="s">
        <v>2222</v>
      </c>
      <c r="G139" s="20" t="s">
        <v>2223</v>
      </c>
      <c r="H139" s="21">
        <v>2009</v>
      </c>
      <c r="I139" s="21">
        <v>2012</v>
      </c>
      <c r="J139" s="23">
        <v>24588.13</v>
      </c>
      <c r="K139" s="22" t="s">
        <v>164</v>
      </c>
      <c r="L139" s="24">
        <f>J139*VLOOKUP(K139,Kurzy!$A$2:$B$10,2,FALSE)</f>
        <v>24588.13</v>
      </c>
      <c r="M139" s="25" t="s">
        <v>2224</v>
      </c>
      <c r="N139" s="18" t="s">
        <v>146</v>
      </c>
      <c r="O139" s="19" t="s">
        <v>2225</v>
      </c>
      <c r="P139" s="19" t="s">
        <v>9613</v>
      </c>
      <c r="Q139" s="19"/>
    </row>
    <row r="140" spans="1:17" ht="38.25" x14ac:dyDescent="0.2">
      <c r="A140" s="17" t="s">
        <v>32</v>
      </c>
      <c r="B140" s="18" t="s">
        <v>1445</v>
      </c>
      <c r="C140" s="19" t="s">
        <v>1446</v>
      </c>
      <c r="D140" s="19" t="s">
        <v>1361</v>
      </c>
      <c r="E140" s="19"/>
      <c r="F140" s="19" t="s">
        <v>1447</v>
      </c>
      <c r="G140" s="20">
        <v>41845</v>
      </c>
      <c r="H140" s="21">
        <v>2014</v>
      </c>
      <c r="I140" s="21">
        <v>2014</v>
      </c>
      <c r="J140" s="23">
        <v>7010</v>
      </c>
      <c r="K140" s="22" t="s">
        <v>164</v>
      </c>
      <c r="L140" s="24">
        <f>J140*VLOOKUP(K140,Kurzy!$A$2:$B$10,2,FALSE)</f>
        <v>7010</v>
      </c>
      <c r="M140" s="25" t="s">
        <v>1448</v>
      </c>
      <c r="N140" s="18" t="s">
        <v>1409</v>
      </c>
      <c r="O140" s="19"/>
      <c r="P140" s="19" t="s">
        <v>9613</v>
      </c>
      <c r="Q140" s="4" t="s">
        <v>9634</v>
      </c>
    </row>
    <row r="141" spans="1:17" ht="153" x14ac:dyDescent="0.2">
      <c r="A141" s="17" t="s">
        <v>32</v>
      </c>
      <c r="B141" s="18" t="s">
        <v>9669</v>
      </c>
      <c r="C141" s="19" t="s">
        <v>9670</v>
      </c>
      <c r="D141" s="19" t="s">
        <v>9671</v>
      </c>
      <c r="E141" s="19" t="s">
        <v>9672</v>
      </c>
      <c r="F141" s="19" t="s">
        <v>2155</v>
      </c>
      <c r="G141" s="20">
        <v>40844</v>
      </c>
      <c r="H141" s="21">
        <v>2011</v>
      </c>
      <c r="I141" s="21">
        <v>2015</v>
      </c>
      <c r="J141" s="23">
        <v>16354.32</v>
      </c>
      <c r="K141" s="22" t="s">
        <v>164</v>
      </c>
      <c r="L141" s="24">
        <f>J141*VLOOKUP(K141,Kurzy!$A$2:$B$10,2,FALSE)</f>
        <v>16354.32</v>
      </c>
      <c r="M141" s="25" t="s">
        <v>9679</v>
      </c>
      <c r="N141" s="18" t="s">
        <v>52</v>
      </c>
      <c r="O141" s="19" t="s">
        <v>9680</v>
      </c>
      <c r="P141" s="19" t="s">
        <v>9613</v>
      </c>
      <c r="Q141" s="4" t="s">
        <v>9646</v>
      </c>
    </row>
    <row r="142" spans="1:17" ht="127.5" x14ac:dyDescent="0.2">
      <c r="A142" s="17" t="s">
        <v>32</v>
      </c>
      <c r="B142" s="18" t="s">
        <v>9673</v>
      </c>
      <c r="C142" s="19" t="s">
        <v>9674</v>
      </c>
      <c r="D142" s="19" t="s">
        <v>9671</v>
      </c>
      <c r="E142" s="19" t="s">
        <v>9672</v>
      </c>
      <c r="F142" s="19" t="s">
        <v>2155</v>
      </c>
      <c r="G142" s="20">
        <v>40406</v>
      </c>
      <c r="H142" s="21">
        <v>2010</v>
      </c>
      <c r="I142" s="21">
        <v>2014</v>
      </c>
      <c r="J142" s="23">
        <v>23909</v>
      </c>
      <c r="K142" s="22" t="s">
        <v>164</v>
      </c>
      <c r="L142" s="24">
        <f>J142*VLOOKUP(K142,Kurzy!$A$2:$B$10,2,FALSE)</f>
        <v>23909</v>
      </c>
      <c r="M142" s="25" t="s">
        <v>9681</v>
      </c>
      <c r="N142" s="18" t="s">
        <v>52</v>
      </c>
      <c r="O142" s="19" t="s">
        <v>9682</v>
      </c>
      <c r="P142" s="19" t="s">
        <v>9613</v>
      </c>
      <c r="Q142" s="4" t="s">
        <v>9646</v>
      </c>
    </row>
    <row r="143" spans="1:17" ht="178.5" x14ac:dyDescent="0.2">
      <c r="A143" s="17" t="s">
        <v>32</v>
      </c>
      <c r="B143" s="18" t="s">
        <v>9675</v>
      </c>
      <c r="C143" s="19" t="s">
        <v>9676</v>
      </c>
      <c r="D143" s="19" t="s">
        <v>9671</v>
      </c>
      <c r="E143" s="19" t="s">
        <v>9672</v>
      </c>
      <c r="F143" s="19" t="s">
        <v>2155</v>
      </c>
      <c r="G143" s="20">
        <v>40126</v>
      </c>
      <c r="H143" s="21">
        <v>2009</v>
      </c>
      <c r="I143" s="21">
        <v>2013</v>
      </c>
      <c r="J143" s="23">
        <v>10076.89</v>
      </c>
      <c r="K143" s="22" t="s">
        <v>164</v>
      </c>
      <c r="L143" s="24">
        <f>J143*VLOOKUP(K143,Kurzy!$A$2:$B$10,2,FALSE)</f>
        <v>10076.89</v>
      </c>
      <c r="M143" s="25" t="s">
        <v>9679</v>
      </c>
      <c r="N143" s="18" t="s">
        <v>52</v>
      </c>
      <c r="O143" s="19" t="s">
        <v>9683</v>
      </c>
      <c r="P143" s="19" t="s">
        <v>9613</v>
      </c>
      <c r="Q143" s="4" t="s">
        <v>9646</v>
      </c>
    </row>
    <row r="144" spans="1:17" ht="114.75" x14ac:dyDescent="0.2">
      <c r="A144" s="17" t="s">
        <v>32</v>
      </c>
      <c r="B144" s="18" t="s">
        <v>9677</v>
      </c>
      <c r="C144" s="19" t="s">
        <v>9678</v>
      </c>
      <c r="D144" s="19" t="s">
        <v>9671</v>
      </c>
      <c r="E144" s="19" t="s">
        <v>9672</v>
      </c>
      <c r="F144" s="19" t="s">
        <v>2155</v>
      </c>
      <c r="G144" s="20">
        <v>40155</v>
      </c>
      <c r="H144" s="21">
        <v>2009</v>
      </c>
      <c r="I144" s="21">
        <v>2012</v>
      </c>
      <c r="J144" s="23">
        <v>32119.84</v>
      </c>
      <c r="K144" s="22" t="s">
        <v>164</v>
      </c>
      <c r="L144" s="24">
        <f>J144*VLOOKUP(K144,Kurzy!$A$2:$B$10,2,FALSE)</f>
        <v>32119.84</v>
      </c>
      <c r="M144" s="25" t="s">
        <v>9684</v>
      </c>
      <c r="N144" s="18" t="s">
        <v>52</v>
      </c>
      <c r="O144" s="19" t="s">
        <v>9685</v>
      </c>
      <c r="P144" s="19" t="s">
        <v>9613</v>
      </c>
      <c r="Q144" s="4" t="s">
        <v>9646</v>
      </c>
    </row>
    <row r="145" spans="1:17" ht="76.5" x14ac:dyDescent="0.2">
      <c r="A145" s="17" t="s">
        <v>32</v>
      </c>
      <c r="B145" s="18" t="s">
        <v>9686</v>
      </c>
      <c r="C145" s="19" t="s">
        <v>9687</v>
      </c>
      <c r="D145" s="19"/>
      <c r="E145" s="19" t="s">
        <v>9688</v>
      </c>
      <c r="F145" s="19"/>
      <c r="G145" s="20"/>
      <c r="H145" s="21">
        <v>2013</v>
      </c>
      <c r="I145" s="21">
        <v>2014</v>
      </c>
      <c r="J145" s="23">
        <v>12646.26</v>
      </c>
      <c r="K145" s="22" t="s">
        <v>164</v>
      </c>
      <c r="L145" s="24">
        <f>J145*VLOOKUP(K145,Kurzy!$A$2:$B$10,2,FALSE)</f>
        <v>12646.26</v>
      </c>
      <c r="M145" s="25" t="s">
        <v>9690</v>
      </c>
      <c r="N145" s="18" t="s">
        <v>51</v>
      </c>
      <c r="O145" s="19"/>
      <c r="P145" s="19" t="s">
        <v>9613</v>
      </c>
      <c r="Q145" s="4" t="s">
        <v>9646</v>
      </c>
    </row>
    <row r="146" spans="1:17" ht="76.5" hidden="1" x14ac:dyDescent="0.2">
      <c r="A146" s="17" t="s">
        <v>32</v>
      </c>
      <c r="B146" s="18" t="s">
        <v>9689</v>
      </c>
      <c r="C146" s="19"/>
      <c r="D146" s="19"/>
      <c r="E146" s="19"/>
      <c r="F146" s="19"/>
      <c r="G146" s="20"/>
      <c r="H146" s="21">
        <v>2013</v>
      </c>
      <c r="I146" s="21">
        <v>2017</v>
      </c>
      <c r="J146" s="23">
        <v>0</v>
      </c>
      <c r="K146" s="22" t="s">
        <v>164</v>
      </c>
      <c r="L146" s="24">
        <f>J146*VLOOKUP(K146,Kurzy!$A$2:$B$10,2,FALSE)</f>
        <v>0</v>
      </c>
      <c r="M146" s="25" t="s">
        <v>9690</v>
      </c>
      <c r="N146" s="18" t="s">
        <v>51</v>
      </c>
      <c r="O146" s="19"/>
      <c r="P146" s="19" t="s">
        <v>9591</v>
      </c>
      <c r="Q146" s="4" t="s">
        <v>9691</v>
      </c>
    </row>
    <row r="147" spans="1:17" ht="25.5" x14ac:dyDescent="0.2">
      <c r="A147" s="17" t="s">
        <v>9</v>
      </c>
      <c r="B147" s="18" t="s">
        <v>3731</v>
      </c>
      <c r="C147" s="19">
        <v>284859</v>
      </c>
      <c r="D147" s="19"/>
      <c r="E147" s="19" t="s">
        <v>2046</v>
      </c>
      <c r="F147" s="19" t="s">
        <v>637</v>
      </c>
      <c r="G147" s="20">
        <v>40821</v>
      </c>
      <c r="H147" s="21">
        <v>40817</v>
      </c>
      <c r="I147" s="21">
        <v>42277</v>
      </c>
      <c r="J147" s="23">
        <v>158453</v>
      </c>
      <c r="K147" s="22" t="s">
        <v>164</v>
      </c>
      <c r="L147" s="24">
        <f>J147*VLOOKUP(K147,Kurzy!$A$2:$B$10,2,FALSE)</f>
        <v>158453</v>
      </c>
      <c r="M147" s="25" t="s">
        <v>3732</v>
      </c>
      <c r="N147" s="18" t="s">
        <v>95</v>
      </c>
      <c r="O147" s="19"/>
      <c r="P147" s="19" t="s">
        <v>9613</v>
      </c>
      <c r="Q147" s="19"/>
    </row>
    <row r="148" spans="1:17" ht="25.5" x14ac:dyDescent="0.2">
      <c r="A148" s="17" t="s">
        <v>9</v>
      </c>
      <c r="B148" s="18" t="s">
        <v>3733</v>
      </c>
      <c r="C148" s="19" t="s">
        <v>3734</v>
      </c>
      <c r="D148" s="19" t="s">
        <v>3735</v>
      </c>
      <c r="E148" s="19" t="s">
        <v>3736</v>
      </c>
      <c r="F148" s="19" t="s">
        <v>821</v>
      </c>
      <c r="G148" s="20">
        <v>40829</v>
      </c>
      <c r="H148" s="21">
        <v>40848</v>
      </c>
      <c r="I148" s="21">
        <v>41943</v>
      </c>
      <c r="J148" s="23">
        <v>37998</v>
      </c>
      <c r="K148" s="22" t="s">
        <v>164</v>
      </c>
      <c r="L148" s="24">
        <f>J148*VLOOKUP(K148,Kurzy!$A$2:$B$10,2,FALSE)</f>
        <v>37998</v>
      </c>
      <c r="M148" s="25" t="s">
        <v>3737</v>
      </c>
      <c r="N148" s="18" t="s">
        <v>93</v>
      </c>
      <c r="O148" s="19"/>
      <c r="P148" s="19" t="s">
        <v>9613</v>
      </c>
      <c r="Q148" s="19"/>
    </row>
    <row r="149" spans="1:17" ht="38.25" x14ac:dyDescent="0.2">
      <c r="A149" s="17" t="s">
        <v>9</v>
      </c>
      <c r="B149" s="18" t="s">
        <v>3738</v>
      </c>
      <c r="C149" s="19" t="s">
        <v>3739</v>
      </c>
      <c r="D149" s="19" t="s">
        <v>3735</v>
      </c>
      <c r="E149" s="19" t="s">
        <v>3740</v>
      </c>
      <c r="F149" s="19" t="s">
        <v>821</v>
      </c>
      <c r="G149" s="20">
        <v>40301</v>
      </c>
      <c r="H149" s="21">
        <v>40238</v>
      </c>
      <c r="I149" s="21">
        <v>41455</v>
      </c>
      <c r="J149" s="23">
        <v>16477</v>
      </c>
      <c r="K149" s="22" t="s">
        <v>164</v>
      </c>
      <c r="L149" s="24">
        <f>J149*VLOOKUP(K149,Kurzy!$A$2:$B$10,2,FALSE)</f>
        <v>16477</v>
      </c>
      <c r="M149" s="25" t="s">
        <v>3741</v>
      </c>
      <c r="N149" s="18" t="s">
        <v>93</v>
      </c>
      <c r="O149" s="19"/>
      <c r="P149" s="19" t="s">
        <v>9613</v>
      </c>
      <c r="Q149" s="19"/>
    </row>
    <row r="150" spans="1:17" ht="25.5" x14ac:dyDescent="0.2">
      <c r="A150" s="17" t="s">
        <v>9</v>
      </c>
      <c r="B150" s="18" t="s">
        <v>3742</v>
      </c>
      <c r="C150" s="19" t="s">
        <v>3743</v>
      </c>
      <c r="D150" s="19" t="s">
        <v>3735</v>
      </c>
      <c r="E150" s="19" t="s">
        <v>3736</v>
      </c>
      <c r="F150" s="19" t="s">
        <v>821</v>
      </c>
      <c r="G150" s="20">
        <v>40471</v>
      </c>
      <c r="H150" s="21">
        <v>40422</v>
      </c>
      <c r="I150" s="21">
        <v>41882</v>
      </c>
      <c r="J150" s="23">
        <v>78356</v>
      </c>
      <c r="K150" s="22" t="s">
        <v>164</v>
      </c>
      <c r="L150" s="24">
        <f>J150*VLOOKUP(K150,Kurzy!$A$2:$B$10,2,FALSE)</f>
        <v>78356</v>
      </c>
      <c r="M150" s="25" t="s">
        <v>3737</v>
      </c>
      <c r="N150" s="18" t="s">
        <v>93</v>
      </c>
      <c r="O150" s="19"/>
      <c r="P150" s="19" t="s">
        <v>9613</v>
      </c>
      <c r="Q150" s="19"/>
    </row>
    <row r="151" spans="1:17" ht="25.5" x14ac:dyDescent="0.2">
      <c r="A151" s="17" t="s">
        <v>9</v>
      </c>
      <c r="B151" s="18" t="s">
        <v>3744</v>
      </c>
      <c r="C151" s="19" t="s">
        <v>3745</v>
      </c>
      <c r="D151" s="19" t="s">
        <v>3735</v>
      </c>
      <c r="E151" s="19" t="s">
        <v>820</v>
      </c>
      <c r="F151" s="19" t="s">
        <v>821</v>
      </c>
      <c r="G151" s="20">
        <v>41180</v>
      </c>
      <c r="H151" s="21">
        <v>41183</v>
      </c>
      <c r="I151" s="21">
        <v>41912</v>
      </c>
      <c r="J151" s="23">
        <v>71531</v>
      </c>
      <c r="K151" s="22" t="s">
        <v>164</v>
      </c>
      <c r="L151" s="24">
        <f>J151*VLOOKUP(K151,Kurzy!$A$2:$B$10,2,FALSE)</f>
        <v>71531</v>
      </c>
      <c r="M151" s="25" t="s">
        <v>3737</v>
      </c>
      <c r="N151" s="18" t="s">
        <v>93</v>
      </c>
      <c r="O151" s="19"/>
      <c r="P151" s="19" t="s">
        <v>9613</v>
      </c>
      <c r="Q151" s="19"/>
    </row>
    <row r="152" spans="1:17" ht="38.25" x14ac:dyDescent="0.2">
      <c r="A152" s="17" t="s">
        <v>9</v>
      </c>
      <c r="B152" s="18" t="s">
        <v>3746</v>
      </c>
      <c r="C152" s="19">
        <v>318216</v>
      </c>
      <c r="D152" s="19" t="s">
        <v>3735</v>
      </c>
      <c r="E152" s="19" t="s">
        <v>820</v>
      </c>
      <c r="F152" s="19" t="s">
        <v>821</v>
      </c>
      <c r="G152" s="20">
        <v>41187</v>
      </c>
      <c r="H152" s="21">
        <v>41183</v>
      </c>
      <c r="I152" s="21">
        <v>42277</v>
      </c>
      <c r="J152" s="23">
        <v>55211</v>
      </c>
      <c r="K152" s="22" t="s">
        <v>164</v>
      </c>
      <c r="L152" s="24">
        <f>J152*VLOOKUP(K152,Kurzy!$A$2:$B$10,2,FALSE)</f>
        <v>55211</v>
      </c>
      <c r="M152" s="25" t="s">
        <v>3737</v>
      </c>
      <c r="N152" s="18" t="s">
        <v>93</v>
      </c>
      <c r="O152" s="19"/>
      <c r="P152" s="19" t="s">
        <v>9613</v>
      </c>
      <c r="Q152" s="19"/>
    </row>
    <row r="153" spans="1:17" ht="25.5" x14ac:dyDescent="0.2">
      <c r="A153" s="17" t="s">
        <v>9</v>
      </c>
      <c r="B153" s="18" t="s">
        <v>3747</v>
      </c>
      <c r="C153" s="19" t="s">
        <v>3748</v>
      </c>
      <c r="D153" s="19" t="s">
        <v>3735</v>
      </c>
      <c r="E153" s="19" t="s">
        <v>3740</v>
      </c>
      <c r="F153" s="19" t="s">
        <v>821</v>
      </c>
      <c r="G153" s="20">
        <v>40739</v>
      </c>
      <c r="H153" s="21">
        <v>40664</v>
      </c>
      <c r="I153" s="21">
        <v>41851</v>
      </c>
      <c r="J153" s="23">
        <v>55584</v>
      </c>
      <c r="K153" s="22" t="s">
        <v>164</v>
      </c>
      <c r="L153" s="24">
        <f>J153*VLOOKUP(K153,Kurzy!$A$2:$B$10,2,FALSE)</f>
        <v>55584</v>
      </c>
      <c r="M153" s="25" t="s">
        <v>3749</v>
      </c>
      <c r="N153" s="18" t="s">
        <v>93</v>
      </c>
      <c r="O153" s="19"/>
      <c r="P153" s="19" t="s">
        <v>9613</v>
      </c>
      <c r="Q153" s="19"/>
    </row>
    <row r="154" spans="1:17" ht="51" x14ac:dyDescent="0.2">
      <c r="A154" s="17" t="s">
        <v>9</v>
      </c>
      <c r="B154" s="18" t="s">
        <v>3750</v>
      </c>
      <c r="C154" s="19">
        <v>229747</v>
      </c>
      <c r="D154" s="19" t="s">
        <v>3735</v>
      </c>
      <c r="E154" s="19" t="s">
        <v>3751</v>
      </c>
      <c r="F154" s="19" t="s">
        <v>821</v>
      </c>
      <c r="G154" s="20">
        <v>39962</v>
      </c>
      <c r="H154" s="21">
        <v>39904</v>
      </c>
      <c r="I154" s="21">
        <v>40999</v>
      </c>
      <c r="J154" s="23">
        <v>15474</v>
      </c>
      <c r="K154" s="22" t="s">
        <v>164</v>
      </c>
      <c r="L154" s="24">
        <f>J154*VLOOKUP(K154,Kurzy!$A$2:$B$10,2,FALSE)</f>
        <v>15474</v>
      </c>
      <c r="M154" s="25" t="s">
        <v>3752</v>
      </c>
      <c r="N154" s="18" t="s">
        <v>93</v>
      </c>
      <c r="O154" s="19"/>
      <c r="P154" s="19" t="s">
        <v>9613</v>
      </c>
      <c r="Q154" s="19"/>
    </row>
    <row r="155" spans="1:17" ht="38.25" x14ac:dyDescent="0.2">
      <c r="A155" s="17" t="s">
        <v>9</v>
      </c>
      <c r="B155" s="18" t="s">
        <v>3753</v>
      </c>
      <c r="C155" s="19">
        <v>280855</v>
      </c>
      <c r="D155" s="19"/>
      <c r="E155" s="19" t="s">
        <v>3754</v>
      </c>
      <c r="F155" s="19" t="s">
        <v>821</v>
      </c>
      <c r="G155" s="20">
        <v>40863</v>
      </c>
      <c r="H155" s="21">
        <v>2011</v>
      </c>
      <c r="I155" s="21">
        <v>2015</v>
      </c>
      <c r="J155" s="23">
        <v>331676</v>
      </c>
      <c r="K155" s="22" t="s">
        <v>164</v>
      </c>
      <c r="L155" s="24">
        <f>J155*VLOOKUP(K155,Kurzy!$A$2:$B$10,2,FALSE)</f>
        <v>331676</v>
      </c>
      <c r="M155" s="25" t="s">
        <v>3755</v>
      </c>
      <c r="N155" s="18" t="s">
        <v>55</v>
      </c>
      <c r="O155" s="19" t="s">
        <v>3756</v>
      </c>
      <c r="P155" s="19" t="s">
        <v>9613</v>
      </c>
      <c r="Q155" s="19"/>
    </row>
    <row r="156" spans="1:17" ht="51" x14ac:dyDescent="0.2">
      <c r="A156" s="17" t="s">
        <v>9</v>
      </c>
      <c r="B156" s="18" t="s">
        <v>3757</v>
      </c>
      <c r="C156" s="19" t="s">
        <v>3758</v>
      </c>
      <c r="D156" s="19"/>
      <c r="E156" s="19" t="s">
        <v>3759</v>
      </c>
      <c r="F156" s="19" t="s">
        <v>2152</v>
      </c>
      <c r="G156" s="20">
        <v>41183</v>
      </c>
      <c r="H156" s="21">
        <v>2012</v>
      </c>
      <c r="I156" s="21">
        <v>2014</v>
      </c>
      <c r="J156" s="23">
        <v>23085.1</v>
      </c>
      <c r="K156" s="22" t="s">
        <v>164</v>
      </c>
      <c r="L156" s="24">
        <f>J156*VLOOKUP(K156,Kurzy!$A$2:$B$10,2,FALSE)</f>
        <v>23085.1</v>
      </c>
      <c r="M156" s="25" t="s">
        <v>3755</v>
      </c>
      <c r="N156" s="18" t="s">
        <v>55</v>
      </c>
      <c r="O156" s="19" t="s">
        <v>3760</v>
      </c>
      <c r="P156" s="19" t="s">
        <v>9613</v>
      </c>
      <c r="Q156" s="19"/>
    </row>
    <row r="157" spans="1:17" ht="51" x14ac:dyDescent="0.2">
      <c r="A157" s="17" t="s">
        <v>9</v>
      </c>
      <c r="B157" s="18" t="s">
        <v>3761</v>
      </c>
      <c r="C157" s="19">
        <v>218086</v>
      </c>
      <c r="D157" s="19" t="s">
        <v>3762</v>
      </c>
      <c r="E157" s="19" t="s">
        <v>820</v>
      </c>
      <c r="F157" s="19" t="s">
        <v>3763</v>
      </c>
      <c r="G157" s="20">
        <v>39794</v>
      </c>
      <c r="H157" s="21">
        <v>39814</v>
      </c>
      <c r="I157" s="21">
        <v>41820</v>
      </c>
      <c r="J157" s="23">
        <v>37521</v>
      </c>
      <c r="K157" s="22" t="s">
        <v>164</v>
      </c>
      <c r="L157" s="24">
        <f>J157*VLOOKUP(K157,Kurzy!$A$2:$B$10,2,FALSE)</f>
        <v>37521</v>
      </c>
      <c r="M157" s="25" t="s">
        <v>3764</v>
      </c>
      <c r="N157" s="18" t="s">
        <v>138</v>
      </c>
      <c r="O157" s="19"/>
      <c r="P157" s="19" t="s">
        <v>9613</v>
      </c>
      <c r="Q157" s="19"/>
    </row>
    <row r="158" spans="1:17" ht="38.25" x14ac:dyDescent="0.2">
      <c r="A158" s="17" t="s">
        <v>9</v>
      </c>
      <c r="B158" s="18" t="s">
        <v>3765</v>
      </c>
      <c r="C158" s="19" t="s">
        <v>3766</v>
      </c>
      <c r="D158" s="19" t="s">
        <v>3767</v>
      </c>
      <c r="E158" s="19" t="s">
        <v>339</v>
      </c>
      <c r="F158" s="19" t="s">
        <v>811</v>
      </c>
      <c r="G158" s="20">
        <v>40323</v>
      </c>
      <c r="H158" s="21">
        <v>2010</v>
      </c>
      <c r="I158" s="21">
        <v>2013</v>
      </c>
      <c r="J158" s="23">
        <v>29166</v>
      </c>
      <c r="K158" s="22" t="s">
        <v>164</v>
      </c>
      <c r="L158" s="24">
        <f>J158*VLOOKUP(K158,Kurzy!$A$2:$B$10,2,FALSE)</f>
        <v>29166</v>
      </c>
      <c r="M158" s="25" t="s">
        <v>3768</v>
      </c>
      <c r="N158" s="18" t="s">
        <v>18</v>
      </c>
      <c r="O158" s="19"/>
      <c r="P158" s="19" t="s">
        <v>9613</v>
      </c>
      <c r="Q158" s="19"/>
    </row>
    <row r="159" spans="1:17" ht="25.5" x14ac:dyDescent="0.2">
      <c r="A159" s="17" t="s">
        <v>9</v>
      </c>
      <c r="B159" s="18" t="s">
        <v>3769</v>
      </c>
      <c r="C159" s="19" t="s">
        <v>3770</v>
      </c>
      <c r="D159" s="19" t="s">
        <v>3771</v>
      </c>
      <c r="E159" s="19" t="s">
        <v>3772</v>
      </c>
      <c r="F159" s="19" t="s">
        <v>811</v>
      </c>
      <c r="G159" s="20">
        <v>40254</v>
      </c>
      <c r="H159" s="21">
        <v>2010</v>
      </c>
      <c r="I159" s="21">
        <v>2012</v>
      </c>
      <c r="J159" s="23">
        <v>4396</v>
      </c>
      <c r="K159" s="22" t="s">
        <v>164</v>
      </c>
      <c r="L159" s="24">
        <f>J159*VLOOKUP(K159,Kurzy!$A$2:$B$10,2,FALSE)</f>
        <v>4396</v>
      </c>
      <c r="M159" s="25" t="s">
        <v>3773</v>
      </c>
      <c r="N159" s="18" t="s">
        <v>18</v>
      </c>
      <c r="O159" s="19"/>
      <c r="P159" s="19" t="s">
        <v>9613</v>
      </c>
      <c r="Q159" s="19"/>
    </row>
    <row r="160" spans="1:17" ht="25.5" hidden="1" x14ac:dyDescent="0.2">
      <c r="A160" s="17" t="s">
        <v>9</v>
      </c>
      <c r="B160" s="18" t="s">
        <v>3774</v>
      </c>
      <c r="C160" s="19" t="s">
        <v>3775</v>
      </c>
      <c r="D160" s="19" t="s">
        <v>3776</v>
      </c>
      <c r="E160" s="19" t="s">
        <v>931</v>
      </c>
      <c r="F160" s="19" t="s">
        <v>302</v>
      </c>
      <c r="G160" s="20">
        <v>41548</v>
      </c>
      <c r="H160" s="21">
        <v>2013</v>
      </c>
      <c r="I160" s="21">
        <v>2016</v>
      </c>
      <c r="J160" s="23">
        <v>1409</v>
      </c>
      <c r="K160" s="22" t="s">
        <v>164</v>
      </c>
      <c r="L160" s="24">
        <f>J160*VLOOKUP(K160,Kurzy!$A$2:$B$10,2,FALSE)</f>
        <v>1409</v>
      </c>
      <c r="M160" s="25" t="s">
        <v>3777</v>
      </c>
      <c r="N160" s="18" t="s">
        <v>3778</v>
      </c>
      <c r="O160" s="19"/>
      <c r="P160" s="19" t="s">
        <v>9591</v>
      </c>
      <c r="Q160" s="19" t="s">
        <v>9606</v>
      </c>
    </row>
    <row r="161" spans="1:17" ht="38.25" hidden="1" x14ac:dyDescent="0.2">
      <c r="A161" s="17" t="s">
        <v>9</v>
      </c>
      <c r="B161" s="18" t="s">
        <v>3779</v>
      </c>
      <c r="C161" s="19" t="s">
        <v>3780</v>
      </c>
      <c r="D161" s="19" t="s">
        <v>3781</v>
      </c>
      <c r="E161" s="19" t="s">
        <v>915</v>
      </c>
      <c r="F161" s="19" t="s">
        <v>302</v>
      </c>
      <c r="G161" s="20">
        <v>41153</v>
      </c>
      <c r="H161" s="21">
        <v>2012</v>
      </c>
      <c r="I161" s="21">
        <v>2014</v>
      </c>
      <c r="J161" s="23">
        <v>3000</v>
      </c>
      <c r="K161" s="22" t="s">
        <v>164</v>
      </c>
      <c r="L161" s="24">
        <f>J161*VLOOKUP(K161,Kurzy!$A$2:$B$10,2,FALSE)</f>
        <v>3000</v>
      </c>
      <c r="M161" s="25" t="s">
        <v>3777</v>
      </c>
      <c r="N161" s="18" t="s">
        <v>3778</v>
      </c>
      <c r="O161" s="19"/>
      <c r="P161" s="19" t="s">
        <v>9591</v>
      </c>
      <c r="Q161" s="19" t="s">
        <v>9606</v>
      </c>
    </row>
    <row r="162" spans="1:17" ht="63.75" x14ac:dyDescent="0.2">
      <c r="A162" s="17" t="s">
        <v>9</v>
      </c>
      <c r="B162" s="18" t="s">
        <v>3782</v>
      </c>
      <c r="C162" s="19" t="s">
        <v>3783</v>
      </c>
      <c r="D162" s="19" t="s">
        <v>1093</v>
      </c>
      <c r="E162" s="19" t="s">
        <v>3784</v>
      </c>
      <c r="F162" s="19" t="s">
        <v>3785</v>
      </c>
      <c r="G162" s="20">
        <v>41898</v>
      </c>
      <c r="H162" s="21">
        <v>41640</v>
      </c>
      <c r="I162" s="21">
        <v>41670</v>
      </c>
      <c r="J162" s="23">
        <v>3600</v>
      </c>
      <c r="K162" s="22" t="s">
        <v>164</v>
      </c>
      <c r="L162" s="24">
        <f>J162*VLOOKUP(K162,Kurzy!$A$2:$B$10,2,FALSE)</f>
        <v>3600</v>
      </c>
      <c r="M162" s="25" t="s">
        <v>3786</v>
      </c>
      <c r="N162" s="18" t="s">
        <v>54</v>
      </c>
      <c r="O162" s="19"/>
      <c r="P162" s="19" t="s">
        <v>9613</v>
      </c>
      <c r="Q162" s="19"/>
    </row>
    <row r="163" spans="1:17" ht="63.75" x14ac:dyDescent="0.2">
      <c r="A163" s="17" t="s">
        <v>9</v>
      </c>
      <c r="B163" s="18" t="s">
        <v>3787</v>
      </c>
      <c r="C163" s="19" t="s">
        <v>3788</v>
      </c>
      <c r="D163" s="19" t="s">
        <v>1093</v>
      </c>
      <c r="E163" s="19" t="s">
        <v>3784</v>
      </c>
      <c r="F163" s="19" t="s">
        <v>3785</v>
      </c>
      <c r="G163" s="20">
        <v>41071</v>
      </c>
      <c r="H163" s="21">
        <v>41000</v>
      </c>
      <c r="I163" s="21">
        <v>41729</v>
      </c>
      <c r="J163" s="23">
        <v>328140</v>
      </c>
      <c r="K163" s="22" t="s">
        <v>164</v>
      </c>
      <c r="L163" s="24">
        <f>J163*VLOOKUP(K163,Kurzy!$A$2:$B$10,2,FALSE)</f>
        <v>328140</v>
      </c>
      <c r="M163" s="25" t="s">
        <v>3789</v>
      </c>
      <c r="N163" s="18" t="s">
        <v>54</v>
      </c>
      <c r="O163" s="19"/>
      <c r="P163" s="19" t="s">
        <v>9613</v>
      </c>
      <c r="Q163" s="19"/>
    </row>
    <row r="164" spans="1:17" ht="38.25" x14ac:dyDescent="0.2">
      <c r="A164" s="17" t="s">
        <v>9</v>
      </c>
      <c r="B164" s="18" t="s">
        <v>3790</v>
      </c>
      <c r="C164" s="19" t="s">
        <v>3791</v>
      </c>
      <c r="D164" s="19"/>
      <c r="E164" s="19" t="s">
        <v>820</v>
      </c>
      <c r="F164" s="19" t="s">
        <v>821</v>
      </c>
      <c r="G164" s="20">
        <v>40442</v>
      </c>
      <c r="H164" s="21">
        <v>40422</v>
      </c>
      <c r="I164" s="21">
        <v>41517</v>
      </c>
      <c r="J164" s="23">
        <v>1472</v>
      </c>
      <c r="K164" s="22" t="s">
        <v>164</v>
      </c>
      <c r="L164" s="24">
        <f>J164*VLOOKUP(K164,Kurzy!$A$2:$B$10,2,FALSE)</f>
        <v>1472</v>
      </c>
      <c r="M164" s="25" t="s">
        <v>3792</v>
      </c>
      <c r="N164" s="18" t="s">
        <v>36</v>
      </c>
      <c r="O164" s="19"/>
      <c r="P164" s="19" t="s">
        <v>9613</v>
      </c>
      <c r="Q164" s="19"/>
    </row>
    <row r="165" spans="1:17" ht="51" x14ac:dyDescent="0.2">
      <c r="A165" s="17" t="s">
        <v>9</v>
      </c>
      <c r="B165" s="18" t="s">
        <v>3793</v>
      </c>
      <c r="C165" s="19" t="s">
        <v>3794</v>
      </c>
      <c r="D165" s="19"/>
      <c r="E165" s="19" t="s">
        <v>820</v>
      </c>
      <c r="F165" s="19" t="s">
        <v>3795</v>
      </c>
      <c r="G165" s="20">
        <v>40577</v>
      </c>
      <c r="H165" s="21">
        <v>40544</v>
      </c>
      <c r="I165" s="21">
        <v>42004</v>
      </c>
      <c r="J165" s="23">
        <v>8835</v>
      </c>
      <c r="K165" s="22" t="s">
        <v>164</v>
      </c>
      <c r="L165" s="24">
        <f>J165*VLOOKUP(K165,Kurzy!$A$2:$B$10,2,FALSE)</f>
        <v>8835</v>
      </c>
      <c r="M165" s="25" t="s">
        <v>3796</v>
      </c>
      <c r="N165" s="18" t="s">
        <v>36</v>
      </c>
      <c r="O165" s="19"/>
      <c r="P165" s="19" t="s">
        <v>9613</v>
      </c>
      <c r="Q165" s="19"/>
    </row>
    <row r="166" spans="1:17" ht="38.25" x14ac:dyDescent="0.2">
      <c r="A166" s="17" t="s">
        <v>9</v>
      </c>
      <c r="B166" s="18" t="s">
        <v>3797</v>
      </c>
      <c r="C166" s="19" t="s">
        <v>3798</v>
      </c>
      <c r="D166" s="19"/>
      <c r="E166" s="19" t="s">
        <v>3736</v>
      </c>
      <c r="F166" s="19" t="s">
        <v>3799</v>
      </c>
      <c r="G166" s="20">
        <v>39799</v>
      </c>
      <c r="H166" s="21">
        <v>39783</v>
      </c>
      <c r="I166" s="21">
        <v>41425</v>
      </c>
      <c r="J166" s="23">
        <v>3915</v>
      </c>
      <c r="K166" s="22" t="s">
        <v>164</v>
      </c>
      <c r="L166" s="24">
        <f>J166*VLOOKUP(K166,Kurzy!$A$2:$B$10,2,FALSE)</f>
        <v>3915</v>
      </c>
      <c r="M166" s="25" t="s">
        <v>3800</v>
      </c>
      <c r="N166" s="18" t="s">
        <v>36</v>
      </c>
      <c r="O166" s="19"/>
      <c r="P166" s="19" t="s">
        <v>9613</v>
      </c>
      <c r="Q166" s="19"/>
    </row>
    <row r="167" spans="1:17" ht="38.25" hidden="1" x14ac:dyDescent="0.2">
      <c r="A167" s="17" t="s">
        <v>9</v>
      </c>
      <c r="B167" s="18" t="s">
        <v>3801</v>
      </c>
      <c r="C167" s="19" t="s">
        <v>3802</v>
      </c>
      <c r="D167" s="19"/>
      <c r="E167" s="19" t="s">
        <v>3736</v>
      </c>
      <c r="F167" s="19" t="s">
        <v>3803</v>
      </c>
      <c r="G167" s="20">
        <v>39840</v>
      </c>
      <c r="H167" s="21">
        <v>39630</v>
      </c>
      <c r="I167" s="21">
        <v>40694</v>
      </c>
      <c r="J167" s="23">
        <v>0</v>
      </c>
      <c r="K167" s="22" t="s">
        <v>164</v>
      </c>
      <c r="L167" s="24">
        <f>J167*VLOOKUP(K167,Kurzy!$A$2:$B$10,2,FALSE)</f>
        <v>0</v>
      </c>
      <c r="M167" s="25" t="s">
        <v>3804</v>
      </c>
      <c r="N167" s="18" t="s">
        <v>36</v>
      </c>
      <c r="O167" s="19"/>
      <c r="P167" s="19" t="s">
        <v>9591</v>
      </c>
      <c r="Q167" s="19" t="s">
        <v>9592</v>
      </c>
    </row>
    <row r="168" spans="1:17" ht="38.25" x14ac:dyDescent="0.2">
      <c r="A168" s="17" t="s">
        <v>10</v>
      </c>
      <c r="B168" s="18" t="s">
        <v>6354</v>
      </c>
      <c r="C168" s="19" t="s">
        <v>6355</v>
      </c>
      <c r="D168" s="19" t="s">
        <v>6356</v>
      </c>
      <c r="E168" s="19" t="s">
        <v>6357</v>
      </c>
      <c r="F168" s="19" t="s">
        <v>821</v>
      </c>
      <c r="G168" s="20">
        <v>40109</v>
      </c>
      <c r="H168" s="21">
        <v>2010</v>
      </c>
      <c r="I168" s="21">
        <v>2012</v>
      </c>
      <c r="J168" s="23">
        <v>5696</v>
      </c>
      <c r="K168" s="22" t="s">
        <v>164</v>
      </c>
      <c r="L168" s="24">
        <f>J168*VLOOKUP(K168,Kurzy!$A$2:$B$10,2,FALSE)</f>
        <v>5696</v>
      </c>
      <c r="M168" s="25" t="s">
        <v>6358</v>
      </c>
      <c r="N168" s="18" t="s">
        <v>139</v>
      </c>
      <c r="O168" s="19" t="s">
        <v>6359</v>
      </c>
      <c r="P168" s="19" t="s">
        <v>9613</v>
      </c>
      <c r="Q168" s="19"/>
    </row>
    <row r="169" spans="1:17" ht="63.75" x14ac:dyDescent="0.2">
      <c r="A169" s="17" t="s">
        <v>10</v>
      </c>
      <c r="B169" s="18" t="s">
        <v>6360</v>
      </c>
      <c r="C169" s="19" t="s">
        <v>6361</v>
      </c>
      <c r="D169" s="19" t="s">
        <v>6362</v>
      </c>
      <c r="E169" s="19" t="s">
        <v>6363</v>
      </c>
      <c r="F169" s="19" t="s">
        <v>821</v>
      </c>
      <c r="G169" s="20">
        <v>41309</v>
      </c>
      <c r="H169" s="21">
        <v>41257</v>
      </c>
      <c r="I169" s="21">
        <v>42004</v>
      </c>
      <c r="J169" s="23">
        <v>10683.83</v>
      </c>
      <c r="K169" s="22" t="s">
        <v>164</v>
      </c>
      <c r="L169" s="24">
        <f>J169*VLOOKUP(K169,Kurzy!$A$2:$B$10,2,FALSE)</f>
        <v>10683.83</v>
      </c>
      <c r="M169" s="25" t="s">
        <v>6364</v>
      </c>
      <c r="N169" s="18" t="s">
        <v>139</v>
      </c>
      <c r="O169" s="19" t="s">
        <v>6365</v>
      </c>
      <c r="P169" s="19" t="s">
        <v>9613</v>
      </c>
      <c r="Q169" s="19"/>
    </row>
    <row r="170" spans="1:17" ht="76.5" x14ac:dyDescent="0.2">
      <c r="A170" s="17" t="s">
        <v>10</v>
      </c>
      <c r="B170" s="18" t="s">
        <v>6366</v>
      </c>
      <c r="C170" s="19" t="s">
        <v>6367</v>
      </c>
      <c r="D170" s="19" t="s">
        <v>6368</v>
      </c>
      <c r="E170" s="19" t="s">
        <v>6369</v>
      </c>
      <c r="F170" s="19" t="s">
        <v>6370</v>
      </c>
      <c r="G170" s="20">
        <v>41095</v>
      </c>
      <c r="H170" s="21">
        <v>41095</v>
      </c>
      <c r="I170" s="21">
        <v>2015</v>
      </c>
      <c r="J170" s="23">
        <v>9801</v>
      </c>
      <c r="K170" s="22" t="s">
        <v>164</v>
      </c>
      <c r="L170" s="24">
        <f>J170*VLOOKUP(K170,Kurzy!$A$2:$B$10,2,FALSE)</f>
        <v>9801</v>
      </c>
      <c r="M170" s="25" t="s">
        <v>5959</v>
      </c>
      <c r="N170" s="18" t="s">
        <v>139</v>
      </c>
      <c r="O170" s="19"/>
      <c r="P170" s="19" t="s">
        <v>9613</v>
      </c>
      <c r="Q170" s="19"/>
    </row>
    <row r="171" spans="1:17" ht="38.25" x14ac:dyDescent="0.2">
      <c r="A171" s="17" t="s">
        <v>10</v>
      </c>
      <c r="B171" s="18" t="s">
        <v>6371</v>
      </c>
      <c r="C171" s="19" t="s">
        <v>6372</v>
      </c>
      <c r="D171" s="19" t="s">
        <v>6356</v>
      </c>
      <c r="E171" s="19" t="s">
        <v>6373</v>
      </c>
      <c r="F171" s="19" t="s">
        <v>821</v>
      </c>
      <c r="G171" s="20">
        <v>41529</v>
      </c>
      <c r="H171" s="21">
        <v>41609</v>
      </c>
      <c r="I171" s="21">
        <v>42643</v>
      </c>
      <c r="J171" s="23">
        <v>23628.25</v>
      </c>
      <c r="K171" s="22" t="s">
        <v>164</v>
      </c>
      <c r="L171" s="24">
        <f>J171*VLOOKUP(K171,Kurzy!$A$2:$B$10,2,FALSE)</f>
        <v>23628.25</v>
      </c>
      <c r="M171" s="25" t="s">
        <v>6358</v>
      </c>
      <c r="N171" s="18" t="s">
        <v>139</v>
      </c>
      <c r="O171" s="19"/>
      <c r="P171" s="19" t="s">
        <v>9613</v>
      </c>
      <c r="Q171" s="19"/>
    </row>
    <row r="172" spans="1:17" ht="38.25" x14ac:dyDescent="0.2">
      <c r="A172" s="17" t="s">
        <v>10</v>
      </c>
      <c r="B172" s="18" t="s">
        <v>6374</v>
      </c>
      <c r="C172" s="19" t="s">
        <v>6375</v>
      </c>
      <c r="D172" s="19" t="s">
        <v>6376</v>
      </c>
      <c r="E172" s="19" t="s">
        <v>6377</v>
      </c>
      <c r="F172" s="19" t="s">
        <v>6378</v>
      </c>
      <c r="G172" s="20">
        <v>40750</v>
      </c>
      <c r="H172" s="21">
        <v>2011</v>
      </c>
      <c r="I172" s="21">
        <v>2014</v>
      </c>
      <c r="J172" s="23">
        <v>13810.8</v>
      </c>
      <c r="K172" s="22" t="s">
        <v>164</v>
      </c>
      <c r="L172" s="24">
        <f>J172*VLOOKUP(K172,Kurzy!$A$2:$B$10,2,FALSE)</f>
        <v>13810.8</v>
      </c>
      <c r="M172" s="25" t="s">
        <v>6379</v>
      </c>
      <c r="N172" s="18" t="s">
        <v>139</v>
      </c>
      <c r="O172" s="19" t="s">
        <v>6380</v>
      </c>
      <c r="P172" s="19" t="s">
        <v>9613</v>
      </c>
      <c r="Q172" s="19"/>
    </row>
    <row r="173" spans="1:17" ht="38.25" x14ac:dyDescent="0.2">
      <c r="A173" s="17" t="s">
        <v>10</v>
      </c>
      <c r="B173" s="18" t="s">
        <v>6381</v>
      </c>
      <c r="C173" s="19" t="s">
        <v>6382</v>
      </c>
      <c r="D173" s="19" t="s">
        <v>6383</v>
      </c>
      <c r="E173" s="19" t="s">
        <v>6384</v>
      </c>
      <c r="F173" s="19" t="s">
        <v>6385</v>
      </c>
      <c r="G173" s="20">
        <v>41305</v>
      </c>
      <c r="H173" s="21">
        <v>2013</v>
      </c>
      <c r="I173" s="21">
        <v>2013</v>
      </c>
      <c r="J173" s="23">
        <v>6000</v>
      </c>
      <c r="K173" s="22" t="s">
        <v>164</v>
      </c>
      <c r="L173" s="24">
        <f>J173*VLOOKUP(K173,Kurzy!$A$2:$B$10,2,FALSE)</f>
        <v>6000</v>
      </c>
      <c r="M173" s="25" t="s">
        <v>6386</v>
      </c>
      <c r="N173" s="18" t="s">
        <v>96</v>
      </c>
      <c r="O173" s="19"/>
      <c r="P173" s="19" t="s">
        <v>9613</v>
      </c>
      <c r="Q173" s="19"/>
    </row>
    <row r="174" spans="1:17" ht="38.25" x14ac:dyDescent="0.2">
      <c r="A174" s="17" t="s">
        <v>10</v>
      </c>
      <c r="B174" s="18" t="s">
        <v>6387</v>
      </c>
      <c r="C174" s="19" t="s">
        <v>6388</v>
      </c>
      <c r="D174" s="19"/>
      <c r="E174" s="19" t="s">
        <v>6389</v>
      </c>
      <c r="F174" s="19" t="s">
        <v>6390</v>
      </c>
      <c r="G174" s="20" t="s">
        <v>6391</v>
      </c>
      <c r="H174" s="21">
        <v>2014</v>
      </c>
      <c r="I174" s="21">
        <v>2014</v>
      </c>
      <c r="J174" s="23">
        <v>8314</v>
      </c>
      <c r="K174" s="22" t="s">
        <v>164</v>
      </c>
      <c r="L174" s="24">
        <f>J174*VLOOKUP(K174,Kurzy!$A$2:$B$10,2,FALSE)</f>
        <v>8314</v>
      </c>
      <c r="M174" s="25" t="s">
        <v>6392</v>
      </c>
      <c r="N174" s="18" t="s">
        <v>96</v>
      </c>
      <c r="O174" s="19"/>
      <c r="P174" s="19" t="s">
        <v>9613</v>
      </c>
      <c r="Q174" s="19"/>
    </row>
    <row r="175" spans="1:17" ht="38.25" x14ac:dyDescent="0.2">
      <c r="A175" s="17" t="s">
        <v>10</v>
      </c>
      <c r="B175" s="18" t="s">
        <v>6393</v>
      </c>
      <c r="C175" s="19" t="s">
        <v>6394</v>
      </c>
      <c r="D175" s="19" t="s">
        <v>6395</v>
      </c>
      <c r="E175" s="19" t="s">
        <v>6396</v>
      </c>
      <c r="F175" s="19" t="s">
        <v>821</v>
      </c>
      <c r="G175" s="20">
        <v>41737</v>
      </c>
      <c r="H175" s="21">
        <v>2014</v>
      </c>
      <c r="I175" s="21">
        <v>2019</v>
      </c>
      <c r="J175" s="23">
        <v>744112.25</v>
      </c>
      <c r="K175" s="22" t="s">
        <v>164</v>
      </c>
      <c r="L175" s="24">
        <f>J175*VLOOKUP(K175,Kurzy!$A$2:$B$10,2,FALSE)</f>
        <v>744112.25</v>
      </c>
      <c r="M175" s="25" t="s">
        <v>6397</v>
      </c>
      <c r="N175" s="18" t="s">
        <v>96</v>
      </c>
      <c r="O175" s="19"/>
      <c r="P175" s="19" t="s">
        <v>9613</v>
      </c>
      <c r="Q175" s="19"/>
    </row>
    <row r="176" spans="1:17" x14ac:dyDescent="0.2">
      <c r="A176" s="17" t="s">
        <v>10</v>
      </c>
      <c r="B176" s="18" t="s">
        <v>5967</v>
      </c>
      <c r="C176" s="19" t="s">
        <v>6398</v>
      </c>
      <c r="D176" s="19" t="s">
        <v>6399</v>
      </c>
      <c r="E176" s="19" t="s">
        <v>6399</v>
      </c>
      <c r="F176" s="19" t="s">
        <v>5967</v>
      </c>
      <c r="G176" s="20">
        <v>41607</v>
      </c>
      <c r="H176" s="21">
        <v>2013</v>
      </c>
      <c r="I176" s="21">
        <v>2016</v>
      </c>
      <c r="J176" s="23">
        <v>2863.22</v>
      </c>
      <c r="K176" s="22" t="s">
        <v>164</v>
      </c>
      <c r="L176" s="24">
        <f>J176*VLOOKUP(K176,Kurzy!$A$2:$B$10,2,FALSE)</f>
        <v>2863.22</v>
      </c>
      <c r="M176" s="25" t="s">
        <v>6400</v>
      </c>
      <c r="N176" s="18" t="s">
        <v>96</v>
      </c>
      <c r="O176" s="19"/>
      <c r="P176" s="19" t="s">
        <v>9613</v>
      </c>
      <c r="Q176" s="19"/>
    </row>
    <row r="177" spans="1:17" ht="25.5" x14ac:dyDescent="0.2">
      <c r="A177" s="17" t="s">
        <v>10</v>
      </c>
      <c r="B177" s="18" t="s">
        <v>6401</v>
      </c>
      <c r="C177" s="19" t="s">
        <v>6402</v>
      </c>
      <c r="D177" s="19" t="s">
        <v>6403</v>
      </c>
      <c r="E177" s="19" t="s">
        <v>6404</v>
      </c>
      <c r="F177" s="19" t="s">
        <v>821</v>
      </c>
      <c r="G177" s="20">
        <v>40094</v>
      </c>
      <c r="H177" s="21">
        <v>2009</v>
      </c>
      <c r="I177" s="21">
        <v>2011</v>
      </c>
      <c r="J177" s="23">
        <v>10000</v>
      </c>
      <c r="K177" s="22" t="s">
        <v>164</v>
      </c>
      <c r="L177" s="24">
        <f>J177*VLOOKUP(K177,Kurzy!$A$2:$B$10,2,FALSE)</f>
        <v>10000</v>
      </c>
      <c r="M177" s="25" t="s">
        <v>6397</v>
      </c>
      <c r="N177" s="18" t="s">
        <v>96</v>
      </c>
      <c r="O177" s="19" t="s">
        <v>6405</v>
      </c>
      <c r="P177" s="19" t="s">
        <v>9613</v>
      </c>
      <c r="Q177" s="19"/>
    </row>
    <row r="178" spans="1:17" ht="51" x14ac:dyDescent="0.2">
      <c r="A178" s="17" t="s">
        <v>10</v>
      </c>
      <c r="B178" s="18" t="s">
        <v>6406</v>
      </c>
      <c r="C178" s="19">
        <v>832699</v>
      </c>
      <c r="D178" s="19" t="s">
        <v>6407</v>
      </c>
      <c r="E178" s="19" t="s">
        <v>6408</v>
      </c>
      <c r="F178" s="19" t="s">
        <v>6409</v>
      </c>
      <c r="G178" s="20">
        <v>40805</v>
      </c>
      <c r="H178" s="21">
        <v>40817</v>
      </c>
      <c r="I178" s="21">
        <v>41547</v>
      </c>
      <c r="J178" s="23">
        <v>9666.17</v>
      </c>
      <c r="K178" s="22" t="s">
        <v>164</v>
      </c>
      <c r="L178" s="24">
        <f>J178*VLOOKUP(K178,Kurzy!$A$2:$B$10,2,FALSE)</f>
        <v>9666.17</v>
      </c>
      <c r="M178" s="25" t="s">
        <v>6410</v>
      </c>
      <c r="N178" s="18" t="s">
        <v>37</v>
      </c>
      <c r="O178" s="19" t="s">
        <v>6411</v>
      </c>
      <c r="P178" s="19" t="s">
        <v>9613</v>
      </c>
      <c r="Q178" s="19"/>
    </row>
    <row r="179" spans="1:17" ht="51" x14ac:dyDescent="0.2">
      <c r="A179" s="17" t="s">
        <v>10</v>
      </c>
      <c r="B179" s="18" t="s">
        <v>6412</v>
      </c>
      <c r="C179" s="19">
        <v>832700</v>
      </c>
      <c r="D179" s="19" t="s">
        <v>6413</v>
      </c>
      <c r="E179" s="19" t="s">
        <v>6414</v>
      </c>
      <c r="F179" s="19" t="s">
        <v>6409</v>
      </c>
      <c r="G179" s="20">
        <v>40803</v>
      </c>
      <c r="H179" s="21">
        <v>40817</v>
      </c>
      <c r="I179" s="21">
        <v>41547</v>
      </c>
      <c r="J179" s="23">
        <v>15435</v>
      </c>
      <c r="K179" s="22" t="s">
        <v>164</v>
      </c>
      <c r="L179" s="24">
        <f>J179*VLOOKUP(K179,Kurzy!$A$2:$B$10,2,FALSE)</f>
        <v>15435</v>
      </c>
      <c r="M179" s="25" t="s">
        <v>6410</v>
      </c>
      <c r="N179" s="18" t="s">
        <v>37</v>
      </c>
      <c r="O179" s="19" t="s">
        <v>6415</v>
      </c>
      <c r="P179" s="19" t="s">
        <v>9613</v>
      </c>
      <c r="Q179" s="19"/>
    </row>
    <row r="180" spans="1:17" ht="38.25" x14ac:dyDescent="0.2">
      <c r="A180" s="17" t="s">
        <v>10</v>
      </c>
      <c r="B180" s="18" t="s">
        <v>6416</v>
      </c>
      <c r="C180" s="19" t="s">
        <v>6417</v>
      </c>
      <c r="D180" s="19" t="s">
        <v>6418</v>
      </c>
      <c r="E180" s="19" t="s">
        <v>6419</v>
      </c>
      <c r="F180" s="19" t="s">
        <v>821</v>
      </c>
      <c r="G180" s="20">
        <v>40980</v>
      </c>
      <c r="H180" s="21">
        <v>2012</v>
      </c>
      <c r="I180" s="21">
        <v>2016</v>
      </c>
      <c r="J180" s="23">
        <v>40000</v>
      </c>
      <c r="K180" s="22" t="s">
        <v>164</v>
      </c>
      <c r="L180" s="24">
        <f>J180*VLOOKUP(K180,Kurzy!$A$2:$B$10,2,FALSE)</f>
        <v>40000</v>
      </c>
      <c r="M180" s="25" t="s">
        <v>6420</v>
      </c>
      <c r="N180" s="18" t="s">
        <v>0</v>
      </c>
      <c r="O180" s="19"/>
      <c r="P180" s="19" t="s">
        <v>9613</v>
      </c>
      <c r="Q180" s="19"/>
    </row>
    <row r="181" spans="1:17" ht="38.25" x14ac:dyDescent="0.2">
      <c r="A181" s="17" t="s">
        <v>10</v>
      </c>
      <c r="B181" s="18" t="s">
        <v>6421</v>
      </c>
      <c r="C181" s="19" t="s">
        <v>6422</v>
      </c>
      <c r="D181" s="19" t="s">
        <v>6423</v>
      </c>
      <c r="E181" s="19" t="s">
        <v>6424</v>
      </c>
      <c r="F181" s="19" t="s">
        <v>821</v>
      </c>
      <c r="G181" s="20">
        <v>41591</v>
      </c>
      <c r="H181" s="21">
        <v>2013</v>
      </c>
      <c r="I181" s="21">
        <v>2016</v>
      </c>
      <c r="J181" s="23">
        <v>36058.68</v>
      </c>
      <c r="K181" s="22" t="s">
        <v>164</v>
      </c>
      <c r="L181" s="24">
        <f>J181*VLOOKUP(K181,Kurzy!$A$2:$B$10,2,FALSE)</f>
        <v>36058.68</v>
      </c>
      <c r="M181" s="25" t="s">
        <v>6425</v>
      </c>
      <c r="N181" s="18" t="s">
        <v>0</v>
      </c>
      <c r="O181" s="19"/>
      <c r="P181" s="19" t="s">
        <v>9613</v>
      </c>
      <c r="Q181" s="19"/>
    </row>
    <row r="182" spans="1:17" ht="38.25" x14ac:dyDescent="0.2">
      <c r="A182" s="17" t="s">
        <v>10</v>
      </c>
      <c r="B182" s="18" t="s">
        <v>6426</v>
      </c>
      <c r="C182" s="19" t="s">
        <v>6427</v>
      </c>
      <c r="D182" s="19" t="s">
        <v>6428</v>
      </c>
      <c r="E182" s="19" t="s">
        <v>6429</v>
      </c>
      <c r="F182" s="19" t="s">
        <v>6430</v>
      </c>
      <c r="G182" s="20">
        <v>40797</v>
      </c>
      <c r="H182" s="21">
        <v>2012</v>
      </c>
      <c r="I182" s="21">
        <v>2013</v>
      </c>
      <c r="J182" s="23">
        <v>5648</v>
      </c>
      <c r="K182" s="22" t="s">
        <v>164</v>
      </c>
      <c r="L182" s="24">
        <f>J182*VLOOKUP(K182,Kurzy!$A$2:$B$10,2,FALSE)</f>
        <v>5648</v>
      </c>
      <c r="M182" s="25" t="s">
        <v>6431</v>
      </c>
      <c r="N182" s="18" t="s">
        <v>140</v>
      </c>
      <c r="O182" s="19" t="s">
        <v>6432</v>
      </c>
      <c r="P182" s="19" t="s">
        <v>9613</v>
      </c>
      <c r="Q182" s="19"/>
    </row>
    <row r="183" spans="1:17" ht="25.5" x14ac:dyDescent="0.2">
      <c r="A183" s="17" t="s">
        <v>10</v>
      </c>
      <c r="B183" s="18" t="s">
        <v>6433</v>
      </c>
      <c r="C183" s="19" t="s">
        <v>6434</v>
      </c>
      <c r="D183" s="19" t="s">
        <v>6435</v>
      </c>
      <c r="E183" s="19" t="s">
        <v>6436</v>
      </c>
      <c r="F183" s="19" t="s">
        <v>821</v>
      </c>
      <c r="G183" s="20">
        <v>41771</v>
      </c>
      <c r="H183" s="21">
        <v>2014</v>
      </c>
      <c r="I183" s="21">
        <v>2017</v>
      </c>
      <c r="J183" s="23">
        <v>62568</v>
      </c>
      <c r="K183" s="22" t="s">
        <v>164</v>
      </c>
      <c r="L183" s="24">
        <f>J183*VLOOKUP(K183,Kurzy!$A$2:$B$10,2,FALSE)</f>
        <v>62568</v>
      </c>
      <c r="M183" s="25" t="s">
        <v>6437</v>
      </c>
      <c r="N183" s="18" t="s">
        <v>140</v>
      </c>
      <c r="O183" s="19" t="s">
        <v>6438</v>
      </c>
      <c r="P183" s="19" t="s">
        <v>9613</v>
      </c>
      <c r="Q183" s="19"/>
    </row>
    <row r="184" spans="1:17" ht="38.25" x14ac:dyDescent="0.2">
      <c r="A184" s="17" t="s">
        <v>10</v>
      </c>
      <c r="B184" s="18" t="s">
        <v>6439</v>
      </c>
      <c r="C184" s="19" t="s">
        <v>6440</v>
      </c>
      <c r="D184" s="19" t="s">
        <v>6441</v>
      </c>
      <c r="E184" s="19" t="s">
        <v>6442</v>
      </c>
      <c r="F184" s="19" t="s">
        <v>6443</v>
      </c>
      <c r="G184" s="20">
        <v>41384</v>
      </c>
      <c r="H184" s="21">
        <v>2013</v>
      </c>
      <c r="I184" s="21">
        <v>2015</v>
      </c>
      <c r="J184" s="23">
        <v>1000</v>
      </c>
      <c r="K184" s="22" t="s">
        <v>164</v>
      </c>
      <c r="L184" s="24">
        <f>J184*VLOOKUP(K184,Kurzy!$A$2:$B$10,2,FALSE)</f>
        <v>1000</v>
      </c>
      <c r="M184" s="25" t="s">
        <v>6444</v>
      </c>
      <c r="N184" s="18" t="s">
        <v>6445</v>
      </c>
      <c r="O184" s="19"/>
      <c r="P184" s="19" t="s">
        <v>9613</v>
      </c>
      <c r="Q184" s="19"/>
    </row>
    <row r="185" spans="1:17" ht="76.5" x14ac:dyDescent="0.2">
      <c r="A185" s="17" t="s">
        <v>10</v>
      </c>
      <c r="B185" s="18" t="s">
        <v>6446</v>
      </c>
      <c r="C185" s="19" t="s">
        <v>6447</v>
      </c>
      <c r="D185" s="19" t="s">
        <v>6448</v>
      </c>
      <c r="E185" s="19" t="s">
        <v>6449</v>
      </c>
      <c r="F185" s="19" t="s">
        <v>6450</v>
      </c>
      <c r="G185" s="20">
        <v>40820</v>
      </c>
      <c r="H185" s="21">
        <v>2011</v>
      </c>
      <c r="I185" s="21">
        <v>2015</v>
      </c>
      <c r="J185" s="23">
        <v>317.72000000000003</v>
      </c>
      <c r="K185" s="22" t="s">
        <v>164</v>
      </c>
      <c r="L185" s="24">
        <f>J185*VLOOKUP(K185,Kurzy!$A$2:$B$10,2,FALSE)</f>
        <v>317.72000000000003</v>
      </c>
      <c r="M185" s="25" t="s">
        <v>6164</v>
      </c>
      <c r="N185" s="18" t="s">
        <v>123</v>
      </c>
      <c r="O185" s="19"/>
      <c r="P185" s="19" t="s">
        <v>9613</v>
      </c>
      <c r="Q185" s="19"/>
    </row>
    <row r="186" spans="1:17" ht="51" x14ac:dyDescent="0.2">
      <c r="A186" s="17" t="s">
        <v>10</v>
      </c>
      <c r="B186" s="18" t="s">
        <v>6451</v>
      </c>
      <c r="C186" s="19" t="s">
        <v>6452</v>
      </c>
      <c r="D186" s="19" t="s">
        <v>6453</v>
      </c>
      <c r="E186" s="19" t="s">
        <v>6454</v>
      </c>
      <c r="F186" s="19" t="s">
        <v>6455</v>
      </c>
      <c r="G186" s="20">
        <v>39951</v>
      </c>
      <c r="H186" s="21">
        <v>39692</v>
      </c>
      <c r="I186" s="21">
        <v>40786</v>
      </c>
      <c r="J186" s="23">
        <v>13009.26</v>
      </c>
      <c r="K186" s="22" t="s">
        <v>164</v>
      </c>
      <c r="L186" s="24">
        <f>J186*VLOOKUP(K186,Kurzy!$A$2:$B$10,2,FALSE)</f>
        <v>13009.26</v>
      </c>
      <c r="M186" s="25" t="s">
        <v>5991</v>
      </c>
      <c r="N186" s="18" t="s">
        <v>38</v>
      </c>
      <c r="O186" s="19"/>
      <c r="P186" s="19" t="s">
        <v>9613</v>
      </c>
      <c r="Q186" s="19"/>
    </row>
    <row r="187" spans="1:17" ht="25.5" x14ac:dyDescent="0.2">
      <c r="A187" s="17" t="s">
        <v>10</v>
      </c>
      <c r="B187" s="18" t="s">
        <v>6456</v>
      </c>
      <c r="C187" s="19">
        <v>300712</v>
      </c>
      <c r="D187" s="19" t="s">
        <v>6457</v>
      </c>
      <c r="E187" s="19" t="s">
        <v>3754</v>
      </c>
      <c r="F187" s="19" t="s">
        <v>821</v>
      </c>
      <c r="G187" s="20">
        <v>41246</v>
      </c>
      <c r="H187" s="21">
        <v>41275</v>
      </c>
      <c r="I187" s="21">
        <v>42369</v>
      </c>
      <c r="J187" s="23">
        <v>16508</v>
      </c>
      <c r="K187" s="22" t="s">
        <v>164</v>
      </c>
      <c r="L187" s="24">
        <f>J187*VLOOKUP(K187,Kurzy!$A$2:$B$10,2,FALSE)</f>
        <v>16508</v>
      </c>
      <c r="M187" s="25" t="s">
        <v>6458</v>
      </c>
      <c r="N187" s="18" t="s">
        <v>123</v>
      </c>
      <c r="O187" s="19" t="s">
        <v>6459</v>
      </c>
      <c r="P187" s="19" t="s">
        <v>9613</v>
      </c>
      <c r="Q187" s="19"/>
    </row>
    <row r="188" spans="1:17" ht="38.25" x14ac:dyDescent="0.2">
      <c r="A188" s="17" t="s">
        <v>12</v>
      </c>
      <c r="B188" s="18" t="s">
        <v>298</v>
      </c>
      <c r="C188" s="19" t="s">
        <v>299</v>
      </c>
      <c r="D188" s="19" t="s">
        <v>300</v>
      </c>
      <c r="E188" s="19" t="s">
        <v>301</v>
      </c>
      <c r="F188" s="19" t="s">
        <v>302</v>
      </c>
      <c r="G188" s="20">
        <v>40995</v>
      </c>
      <c r="H188" s="21">
        <v>2012</v>
      </c>
      <c r="I188" s="21">
        <v>2016</v>
      </c>
      <c r="J188" s="23">
        <v>16400</v>
      </c>
      <c r="K188" s="22" t="s">
        <v>164</v>
      </c>
      <c r="L188" s="24">
        <f>J188*VLOOKUP(K188,Kurzy!$A$2:$B$10,2,FALSE)</f>
        <v>16400</v>
      </c>
      <c r="M188" s="25" t="s">
        <v>303</v>
      </c>
      <c r="N188" s="18" t="s">
        <v>61</v>
      </c>
      <c r="O188" s="19" t="s">
        <v>304</v>
      </c>
      <c r="P188" s="19" t="s">
        <v>9613</v>
      </c>
      <c r="Q188" s="19"/>
    </row>
    <row r="189" spans="1:17" ht="38.25" x14ac:dyDescent="0.2">
      <c r="A189" s="17" t="s">
        <v>12</v>
      </c>
      <c r="B189" s="18" t="s">
        <v>305</v>
      </c>
      <c r="C189" s="19" t="s">
        <v>306</v>
      </c>
      <c r="D189" s="19" t="s">
        <v>307</v>
      </c>
      <c r="E189" s="19" t="s">
        <v>308</v>
      </c>
      <c r="F189" s="19" t="s">
        <v>309</v>
      </c>
      <c r="G189" s="20"/>
      <c r="H189" s="21">
        <v>2012</v>
      </c>
      <c r="I189" s="21">
        <v>2016</v>
      </c>
      <c r="J189" s="23">
        <v>603</v>
      </c>
      <c r="K189" s="22" t="s">
        <v>164</v>
      </c>
      <c r="L189" s="24">
        <f>J189*VLOOKUP(K189,Kurzy!$A$2:$B$10,2,FALSE)</f>
        <v>603</v>
      </c>
      <c r="M189" s="25" t="s">
        <v>303</v>
      </c>
      <c r="N189" s="18" t="s">
        <v>61</v>
      </c>
      <c r="O189" s="19"/>
      <c r="P189" s="19" t="s">
        <v>9613</v>
      </c>
      <c r="Q189" s="19"/>
    </row>
    <row r="190" spans="1:17" ht="51" x14ac:dyDescent="0.2">
      <c r="A190" s="17" t="s">
        <v>12</v>
      </c>
      <c r="B190" s="18" t="s">
        <v>310</v>
      </c>
      <c r="C190" s="19" t="s">
        <v>311</v>
      </c>
      <c r="D190" s="19" t="s">
        <v>307</v>
      </c>
      <c r="E190" s="19" t="s">
        <v>312</v>
      </c>
      <c r="F190" s="19" t="s">
        <v>312</v>
      </c>
      <c r="G190" s="20">
        <v>41534</v>
      </c>
      <c r="H190" s="21">
        <v>2013</v>
      </c>
      <c r="I190" s="21">
        <v>2015</v>
      </c>
      <c r="J190" s="23">
        <v>9600</v>
      </c>
      <c r="K190" s="22" t="s">
        <v>164</v>
      </c>
      <c r="L190" s="24">
        <f>J190*VLOOKUP(K190,Kurzy!$A$2:$B$10,2,FALSE)</f>
        <v>9600</v>
      </c>
      <c r="M190" s="25" t="s">
        <v>313</v>
      </c>
      <c r="N190" s="18" t="s">
        <v>61</v>
      </c>
      <c r="O190" s="19" t="s">
        <v>314</v>
      </c>
      <c r="P190" s="19" t="s">
        <v>9613</v>
      </c>
      <c r="Q190" s="19"/>
    </row>
    <row r="191" spans="1:17" ht="51" x14ac:dyDescent="0.2">
      <c r="A191" s="17" t="s">
        <v>12</v>
      </c>
      <c r="B191" s="18" t="s">
        <v>315</v>
      </c>
      <c r="C191" s="19" t="s">
        <v>316</v>
      </c>
      <c r="D191" s="19" t="s">
        <v>317</v>
      </c>
      <c r="E191" s="19" t="s">
        <v>317</v>
      </c>
      <c r="F191" s="19" t="s">
        <v>318</v>
      </c>
      <c r="G191" s="20">
        <v>40758</v>
      </c>
      <c r="H191" s="21">
        <v>2011</v>
      </c>
      <c r="I191" s="21">
        <v>2014</v>
      </c>
      <c r="J191" s="23">
        <v>850</v>
      </c>
      <c r="K191" s="22" t="s">
        <v>164</v>
      </c>
      <c r="L191" s="24">
        <f>J191*VLOOKUP(K191,Kurzy!$A$2:$B$10,2,FALSE)</f>
        <v>850</v>
      </c>
      <c r="M191" s="25" t="s">
        <v>319</v>
      </c>
      <c r="N191" s="18" t="s">
        <v>56</v>
      </c>
      <c r="O191" s="19"/>
      <c r="P191" s="19" t="s">
        <v>9613</v>
      </c>
      <c r="Q191" s="19"/>
    </row>
    <row r="192" spans="1:17" ht="89.25" hidden="1" x14ac:dyDescent="0.2">
      <c r="A192" s="17" t="s">
        <v>12</v>
      </c>
      <c r="B192" s="18" t="s">
        <v>320</v>
      </c>
      <c r="C192" s="19" t="s">
        <v>321</v>
      </c>
      <c r="D192" s="19" t="s">
        <v>322</v>
      </c>
      <c r="E192" s="19" t="s">
        <v>323</v>
      </c>
      <c r="F192" s="19" t="s">
        <v>324</v>
      </c>
      <c r="G192" s="20">
        <v>41248</v>
      </c>
      <c r="H192" s="21">
        <v>2012</v>
      </c>
      <c r="I192" s="21">
        <v>2014</v>
      </c>
      <c r="J192" s="23">
        <v>77191.44</v>
      </c>
      <c r="K192" s="22" t="s">
        <v>164</v>
      </c>
      <c r="L192" s="24">
        <f>J192*VLOOKUP(K192,Kurzy!$A$2:$B$10,2,FALSE)</f>
        <v>77191.44</v>
      </c>
      <c r="M192" s="25" t="s">
        <v>319</v>
      </c>
      <c r="N192" s="18" t="s">
        <v>56</v>
      </c>
      <c r="O192" s="19" t="s">
        <v>325</v>
      </c>
      <c r="P192" s="19" t="s">
        <v>9591</v>
      </c>
      <c r="Q192" s="19" t="s">
        <v>9606</v>
      </c>
    </row>
    <row r="193" spans="1:17" ht="25.5" x14ac:dyDescent="0.2">
      <c r="A193" s="17" t="s">
        <v>12</v>
      </c>
      <c r="B193" s="18" t="s">
        <v>326</v>
      </c>
      <c r="C193" s="19">
        <v>290683</v>
      </c>
      <c r="D193" s="19" t="s">
        <v>327</v>
      </c>
      <c r="E193" s="19" t="s">
        <v>301</v>
      </c>
      <c r="F193" s="19" t="s">
        <v>302</v>
      </c>
      <c r="G193" s="20">
        <v>40918</v>
      </c>
      <c r="H193" s="21">
        <v>2012</v>
      </c>
      <c r="I193" s="21">
        <v>2015</v>
      </c>
      <c r="J193" s="23">
        <v>38000</v>
      </c>
      <c r="K193" s="22" t="s">
        <v>164</v>
      </c>
      <c r="L193" s="24">
        <f>J193*VLOOKUP(K193,Kurzy!$A$2:$B$10,2,FALSE)</f>
        <v>38000</v>
      </c>
      <c r="M193" s="25" t="s">
        <v>328</v>
      </c>
      <c r="N193" s="18" t="s">
        <v>58</v>
      </c>
      <c r="O193" s="19" t="s">
        <v>329</v>
      </c>
      <c r="P193" s="19" t="s">
        <v>9613</v>
      </c>
      <c r="Q193" s="19"/>
    </row>
    <row r="194" spans="1:17" ht="51" hidden="1" x14ac:dyDescent="0.2">
      <c r="A194" s="17" t="s">
        <v>12</v>
      </c>
      <c r="B194" s="18" t="s">
        <v>330</v>
      </c>
      <c r="C194" s="19" t="s">
        <v>331</v>
      </c>
      <c r="D194" s="19" t="s">
        <v>332</v>
      </c>
      <c r="E194" s="19" t="s">
        <v>333</v>
      </c>
      <c r="F194" s="19" t="s">
        <v>302</v>
      </c>
      <c r="G194" s="20">
        <v>40576</v>
      </c>
      <c r="H194" s="21">
        <v>2011</v>
      </c>
      <c r="I194" s="21">
        <v>2014</v>
      </c>
      <c r="J194" s="23">
        <v>6426</v>
      </c>
      <c r="K194" s="22" t="s">
        <v>164</v>
      </c>
      <c r="L194" s="24">
        <f>J194*VLOOKUP(K194,Kurzy!$A$2:$B$10,2,FALSE)</f>
        <v>6426</v>
      </c>
      <c r="M194" s="25" t="s">
        <v>334</v>
      </c>
      <c r="N194" s="18" t="s">
        <v>57</v>
      </c>
      <c r="O194" s="19"/>
      <c r="P194" s="19" t="s">
        <v>9591</v>
      </c>
      <c r="Q194" s="19" t="s">
        <v>9606</v>
      </c>
    </row>
    <row r="195" spans="1:17" ht="25.5" x14ac:dyDescent="0.2">
      <c r="A195" s="17" t="s">
        <v>12</v>
      </c>
      <c r="B195" s="18" t="s">
        <v>335</v>
      </c>
      <c r="C195" s="19" t="s">
        <v>336</v>
      </c>
      <c r="D195" s="19" t="s">
        <v>337</v>
      </c>
      <c r="E195" s="19" t="s">
        <v>338</v>
      </c>
      <c r="F195" s="19" t="s">
        <v>339</v>
      </c>
      <c r="G195" s="20">
        <v>40862</v>
      </c>
      <c r="H195" s="21">
        <v>2012</v>
      </c>
      <c r="I195" s="21">
        <v>2014</v>
      </c>
      <c r="J195" s="23">
        <v>9953</v>
      </c>
      <c r="K195" s="22" t="s">
        <v>164</v>
      </c>
      <c r="L195" s="24">
        <f>J195*VLOOKUP(K195,Kurzy!$A$2:$B$10,2,FALSE)</f>
        <v>9953</v>
      </c>
      <c r="M195" s="25" t="s">
        <v>292</v>
      </c>
      <c r="N195" s="18" t="s">
        <v>60</v>
      </c>
      <c r="O195" s="19" t="s">
        <v>340</v>
      </c>
      <c r="P195" s="19" t="s">
        <v>9613</v>
      </c>
      <c r="Q195" s="19"/>
    </row>
    <row r="196" spans="1:17" ht="38.25" hidden="1" x14ac:dyDescent="0.2">
      <c r="A196" s="17" t="s">
        <v>12</v>
      </c>
      <c r="B196" s="18" t="s">
        <v>341</v>
      </c>
      <c r="C196" s="19" t="s">
        <v>342</v>
      </c>
      <c r="D196" s="19" t="s">
        <v>343</v>
      </c>
      <c r="E196" s="19" t="s">
        <v>344</v>
      </c>
      <c r="F196" s="19" t="s">
        <v>345</v>
      </c>
      <c r="G196" s="20">
        <v>41488</v>
      </c>
      <c r="H196" s="21">
        <v>2014</v>
      </c>
      <c r="I196" s="21">
        <v>2014</v>
      </c>
      <c r="J196" s="23">
        <v>18042.080000000002</v>
      </c>
      <c r="K196" s="22" t="s">
        <v>164</v>
      </c>
      <c r="L196" s="24">
        <f>J196*VLOOKUP(K196,Kurzy!$A$2:$B$10,2,FALSE)</f>
        <v>18042.080000000002</v>
      </c>
      <c r="M196" s="25" t="s">
        <v>346</v>
      </c>
      <c r="N196" s="18" t="s">
        <v>125</v>
      </c>
      <c r="O196" s="19" t="s">
        <v>347</v>
      </c>
      <c r="P196" s="19" t="s">
        <v>9591</v>
      </c>
      <c r="Q196" s="19" t="s">
        <v>9606</v>
      </c>
    </row>
    <row r="197" spans="1:17" ht="38.25" hidden="1" x14ac:dyDescent="0.2">
      <c r="A197" s="17" t="s">
        <v>13</v>
      </c>
      <c r="B197" s="18" t="s">
        <v>797</v>
      </c>
      <c r="C197" s="19" t="s">
        <v>798</v>
      </c>
      <c r="D197" s="19" t="s">
        <v>799</v>
      </c>
      <c r="E197" s="19" t="s">
        <v>800</v>
      </c>
      <c r="F197" s="19" t="s">
        <v>801</v>
      </c>
      <c r="G197" s="20">
        <v>40452</v>
      </c>
      <c r="H197" s="21">
        <v>2010</v>
      </c>
      <c r="I197" s="21">
        <v>2014</v>
      </c>
      <c r="J197" s="23">
        <v>127803</v>
      </c>
      <c r="K197" s="22" t="s">
        <v>164</v>
      </c>
      <c r="L197" s="24">
        <f>J197*VLOOKUP(K197,Kurzy!$A$2:$B$10,2,FALSE)</f>
        <v>127803</v>
      </c>
      <c r="M197" s="25" t="s">
        <v>802</v>
      </c>
      <c r="N197" s="18" t="s">
        <v>98</v>
      </c>
      <c r="O197" s="19"/>
      <c r="P197" s="19" t="s">
        <v>9591</v>
      </c>
      <c r="Q197" s="19" t="s">
        <v>9623</v>
      </c>
    </row>
    <row r="198" spans="1:17" ht="25.5" x14ac:dyDescent="0.2">
      <c r="A198" s="17" t="s">
        <v>13</v>
      </c>
      <c r="B198" s="18" t="s">
        <v>803</v>
      </c>
      <c r="C198" s="19" t="s">
        <v>804</v>
      </c>
      <c r="D198" s="19" t="s">
        <v>805</v>
      </c>
      <c r="E198" s="19" t="s">
        <v>806</v>
      </c>
      <c r="F198" s="19" t="s">
        <v>637</v>
      </c>
      <c r="G198" s="20">
        <v>40870</v>
      </c>
      <c r="H198" s="21">
        <v>2011</v>
      </c>
      <c r="I198" s="21">
        <v>2015</v>
      </c>
      <c r="J198" s="23">
        <v>48558</v>
      </c>
      <c r="K198" s="22" t="s">
        <v>164</v>
      </c>
      <c r="L198" s="24">
        <f>J198*VLOOKUP(K198,Kurzy!$A$2:$B$10,2,FALSE)</f>
        <v>48558</v>
      </c>
      <c r="M198" s="25" t="s">
        <v>807</v>
      </c>
      <c r="N198" s="18" t="s">
        <v>98</v>
      </c>
      <c r="O198" s="19"/>
      <c r="P198" s="19" t="s">
        <v>9613</v>
      </c>
      <c r="Q198" s="19"/>
    </row>
    <row r="199" spans="1:17" ht="38.25" x14ac:dyDescent="0.2">
      <c r="A199" s="17" t="s">
        <v>13</v>
      </c>
      <c r="B199" s="18" t="s">
        <v>808</v>
      </c>
      <c r="C199" s="19" t="s">
        <v>809</v>
      </c>
      <c r="D199" s="19" t="s">
        <v>810</v>
      </c>
      <c r="E199" s="19" t="s">
        <v>811</v>
      </c>
      <c r="F199" s="19" t="s">
        <v>339</v>
      </c>
      <c r="G199" s="20">
        <v>41087</v>
      </c>
      <c r="H199" s="21">
        <v>2012</v>
      </c>
      <c r="I199" s="21">
        <v>2014</v>
      </c>
      <c r="J199" s="23">
        <v>15614.33</v>
      </c>
      <c r="K199" s="22" t="s">
        <v>164</v>
      </c>
      <c r="L199" s="24">
        <f>J199*VLOOKUP(K199,Kurzy!$A$2:$B$10,2,FALSE)</f>
        <v>15614.33</v>
      </c>
      <c r="M199" s="25" t="s">
        <v>807</v>
      </c>
      <c r="N199" s="18" t="s">
        <v>98</v>
      </c>
      <c r="O199" s="19"/>
      <c r="P199" s="19" t="s">
        <v>9613</v>
      </c>
      <c r="Q199" s="19"/>
    </row>
    <row r="200" spans="1:17" ht="38.25" x14ac:dyDescent="0.2">
      <c r="A200" s="17" t="s">
        <v>13</v>
      </c>
      <c r="B200" s="18" t="s">
        <v>812</v>
      </c>
      <c r="C200" s="19" t="s">
        <v>813</v>
      </c>
      <c r="D200" s="19" t="s">
        <v>814</v>
      </c>
      <c r="E200" s="19" t="s">
        <v>308</v>
      </c>
      <c r="F200" s="19" t="s">
        <v>637</v>
      </c>
      <c r="G200" s="20">
        <v>40987</v>
      </c>
      <c r="H200" s="21">
        <v>2012</v>
      </c>
      <c r="I200" s="21">
        <v>2017</v>
      </c>
      <c r="J200" s="23">
        <v>62096.76</v>
      </c>
      <c r="K200" s="22" t="s">
        <v>164</v>
      </c>
      <c r="L200" s="24">
        <f>J200*VLOOKUP(K200,Kurzy!$A$2:$B$10,2,FALSE)</f>
        <v>62096.76</v>
      </c>
      <c r="M200" s="25" t="s">
        <v>815</v>
      </c>
      <c r="N200" s="18" t="s">
        <v>62</v>
      </c>
      <c r="O200" s="19" t="s">
        <v>816</v>
      </c>
      <c r="P200" s="19" t="s">
        <v>9613</v>
      </c>
      <c r="Q200" s="19"/>
    </row>
    <row r="201" spans="1:17" ht="38.25" x14ac:dyDescent="0.2">
      <c r="A201" s="17" t="s">
        <v>13</v>
      </c>
      <c r="B201" s="18" t="s">
        <v>817</v>
      </c>
      <c r="C201" s="19" t="s">
        <v>818</v>
      </c>
      <c r="D201" s="19" t="s">
        <v>819</v>
      </c>
      <c r="E201" s="19" t="s">
        <v>820</v>
      </c>
      <c r="F201" s="19" t="s">
        <v>821</v>
      </c>
      <c r="G201" s="20">
        <v>41463</v>
      </c>
      <c r="H201" s="21">
        <v>2013</v>
      </c>
      <c r="I201" s="21">
        <v>2016</v>
      </c>
      <c r="J201" s="23">
        <v>15000</v>
      </c>
      <c r="K201" s="22" t="s">
        <v>164</v>
      </c>
      <c r="L201" s="24">
        <f>J201*VLOOKUP(K201,Kurzy!$A$2:$B$10,2,FALSE)</f>
        <v>15000</v>
      </c>
      <c r="M201" s="25" t="s">
        <v>822</v>
      </c>
      <c r="N201" s="18" t="s">
        <v>62</v>
      </c>
      <c r="O201" s="19" t="s">
        <v>823</v>
      </c>
      <c r="P201" s="19" t="s">
        <v>9613</v>
      </c>
      <c r="Q201" s="19"/>
    </row>
    <row r="202" spans="1:17" ht="38.25" hidden="1" x14ac:dyDescent="0.2">
      <c r="A202" s="17" t="s">
        <v>13</v>
      </c>
      <c r="B202" s="18" t="s">
        <v>824</v>
      </c>
      <c r="C202" s="19" t="s">
        <v>825</v>
      </c>
      <c r="D202" s="19" t="s">
        <v>826</v>
      </c>
      <c r="E202" s="19" t="s">
        <v>308</v>
      </c>
      <c r="F202" s="19" t="s">
        <v>821</v>
      </c>
      <c r="G202" s="20">
        <v>40928</v>
      </c>
      <c r="H202" s="21">
        <v>2012</v>
      </c>
      <c r="I202" s="21">
        <v>2016</v>
      </c>
      <c r="J202" s="23">
        <v>1482</v>
      </c>
      <c r="K202" s="22" t="s">
        <v>164</v>
      </c>
      <c r="L202" s="24">
        <f>J202*VLOOKUP(K202,Kurzy!$A$2:$B$10,2,FALSE)</f>
        <v>1482</v>
      </c>
      <c r="M202" s="25" t="s">
        <v>827</v>
      </c>
      <c r="N202" s="18" t="s">
        <v>100</v>
      </c>
      <c r="O202" s="19" t="s">
        <v>828</v>
      </c>
      <c r="P202" s="19" t="s">
        <v>9591</v>
      </c>
      <c r="Q202" s="19" t="s">
        <v>9621</v>
      </c>
    </row>
    <row r="203" spans="1:17" ht="38.25" hidden="1" x14ac:dyDescent="0.2">
      <c r="A203" s="17" t="s">
        <v>13</v>
      </c>
      <c r="B203" s="18" t="s">
        <v>824</v>
      </c>
      <c r="C203" s="19" t="s">
        <v>829</v>
      </c>
      <c r="D203" s="19" t="s">
        <v>826</v>
      </c>
      <c r="E203" s="19" t="s">
        <v>308</v>
      </c>
      <c r="F203" s="19" t="s">
        <v>821</v>
      </c>
      <c r="G203" s="20">
        <v>41523</v>
      </c>
      <c r="H203" s="21">
        <v>2013</v>
      </c>
      <c r="I203" s="21">
        <v>2016</v>
      </c>
      <c r="J203" s="23">
        <v>2912</v>
      </c>
      <c r="K203" s="22" t="s">
        <v>164</v>
      </c>
      <c r="L203" s="24">
        <f>J203*VLOOKUP(K203,Kurzy!$A$2:$B$10,2,FALSE)</f>
        <v>2912</v>
      </c>
      <c r="M203" s="25" t="s">
        <v>830</v>
      </c>
      <c r="N203" s="18" t="s">
        <v>100</v>
      </c>
      <c r="O203" s="19" t="s">
        <v>831</v>
      </c>
      <c r="P203" s="19" t="s">
        <v>9591</v>
      </c>
      <c r="Q203" s="19" t="s">
        <v>9621</v>
      </c>
    </row>
    <row r="204" spans="1:17" ht="25.5" hidden="1" x14ac:dyDescent="0.2">
      <c r="A204" s="17" t="s">
        <v>13</v>
      </c>
      <c r="B204" s="18" t="s">
        <v>824</v>
      </c>
      <c r="C204" s="19" t="s">
        <v>832</v>
      </c>
      <c r="D204" s="19" t="s">
        <v>826</v>
      </c>
      <c r="E204" s="19" t="s">
        <v>308</v>
      </c>
      <c r="F204" s="19" t="s">
        <v>821</v>
      </c>
      <c r="G204" s="20">
        <v>41523</v>
      </c>
      <c r="H204" s="21">
        <v>2014</v>
      </c>
      <c r="I204" s="21">
        <v>2014</v>
      </c>
      <c r="J204" s="23">
        <v>981</v>
      </c>
      <c r="K204" s="22" t="s">
        <v>164</v>
      </c>
      <c r="L204" s="24">
        <f>J204*VLOOKUP(K204,Kurzy!$A$2:$B$10,2,FALSE)</f>
        <v>981</v>
      </c>
      <c r="M204" s="25" t="s">
        <v>833</v>
      </c>
      <c r="N204" s="18" t="s">
        <v>100</v>
      </c>
      <c r="O204" s="19" t="s">
        <v>834</v>
      </c>
      <c r="P204" s="19" t="s">
        <v>9591</v>
      </c>
      <c r="Q204" s="19" t="s">
        <v>9621</v>
      </c>
    </row>
    <row r="205" spans="1:17" ht="25.5" hidden="1" x14ac:dyDescent="0.2">
      <c r="A205" s="17" t="s">
        <v>13</v>
      </c>
      <c r="B205" s="18" t="s">
        <v>824</v>
      </c>
      <c r="C205" s="19" t="s">
        <v>835</v>
      </c>
      <c r="D205" s="19" t="s">
        <v>826</v>
      </c>
      <c r="E205" s="19" t="s">
        <v>308</v>
      </c>
      <c r="F205" s="19" t="s">
        <v>821</v>
      </c>
      <c r="G205" s="20">
        <v>41068</v>
      </c>
      <c r="H205" s="21">
        <v>2012</v>
      </c>
      <c r="I205" s="21">
        <v>2016</v>
      </c>
      <c r="J205" s="23">
        <v>743</v>
      </c>
      <c r="K205" s="22" t="s">
        <v>164</v>
      </c>
      <c r="L205" s="24">
        <f>J205*VLOOKUP(K205,Kurzy!$A$2:$B$10,2,FALSE)</f>
        <v>743</v>
      </c>
      <c r="M205" s="25" t="s">
        <v>836</v>
      </c>
      <c r="N205" s="18" t="s">
        <v>100</v>
      </c>
      <c r="O205" s="19" t="s">
        <v>837</v>
      </c>
      <c r="P205" s="19" t="s">
        <v>9591</v>
      </c>
      <c r="Q205" s="19" t="s">
        <v>9621</v>
      </c>
    </row>
    <row r="206" spans="1:17" ht="25.5" x14ac:dyDescent="0.2">
      <c r="A206" s="17" t="s">
        <v>13</v>
      </c>
      <c r="B206" s="18" t="s">
        <v>838</v>
      </c>
      <c r="C206" s="19" t="s">
        <v>839</v>
      </c>
      <c r="D206" s="19" t="s">
        <v>840</v>
      </c>
      <c r="E206" s="19" t="s">
        <v>841</v>
      </c>
      <c r="F206" s="19" t="s">
        <v>821</v>
      </c>
      <c r="G206" s="20">
        <v>40561</v>
      </c>
      <c r="H206" s="21">
        <v>2011</v>
      </c>
      <c r="I206" s="21">
        <v>2014</v>
      </c>
      <c r="J206" s="23">
        <v>7812</v>
      </c>
      <c r="K206" s="22" t="s">
        <v>164</v>
      </c>
      <c r="L206" s="24">
        <f>J206*VLOOKUP(K206,Kurzy!$A$2:$B$10,2,FALSE)</f>
        <v>7812</v>
      </c>
      <c r="M206" s="25" t="s">
        <v>842</v>
      </c>
      <c r="N206" s="18" t="s">
        <v>147</v>
      </c>
      <c r="O206" s="19"/>
      <c r="P206" s="19" t="s">
        <v>9613</v>
      </c>
      <c r="Q206" s="19"/>
    </row>
    <row r="207" spans="1:17" ht="38.25" x14ac:dyDescent="0.2">
      <c r="A207" s="17" t="s">
        <v>13</v>
      </c>
      <c r="B207" s="18" t="s">
        <v>843</v>
      </c>
      <c r="C207" s="19" t="s">
        <v>844</v>
      </c>
      <c r="D207" s="19" t="s">
        <v>845</v>
      </c>
      <c r="E207" s="19" t="s">
        <v>845</v>
      </c>
      <c r="F207" s="19" t="s">
        <v>845</v>
      </c>
      <c r="G207" s="20">
        <v>41792</v>
      </c>
      <c r="H207" s="21">
        <v>2014</v>
      </c>
      <c r="I207" s="21">
        <v>2014</v>
      </c>
      <c r="J207" s="23">
        <v>13500</v>
      </c>
      <c r="K207" s="22" t="s">
        <v>164</v>
      </c>
      <c r="L207" s="24">
        <f>J207*VLOOKUP(K207,Kurzy!$A$2:$B$10,2,FALSE)</f>
        <v>13500</v>
      </c>
      <c r="M207" s="25" t="s">
        <v>846</v>
      </c>
      <c r="N207" s="18" t="s">
        <v>147</v>
      </c>
      <c r="O207" s="19"/>
      <c r="P207" s="19" t="s">
        <v>9613</v>
      </c>
      <c r="Q207" s="19"/>
    </row>
    <row r="208" spans="1:17" ht="51" x14ac:dyDescent="0.2">
      <c r="A208" s="17" t="s">
        <v>14</v>
      </c>
      <c r="B208" s="18" t="s">
        <v>4136</v>
      </c>
      <c r="C208" s="19">
        <v>282887</v>
      </c>
      <c r="D208" s="19"/>
      <c r="E208" s="19" t="s">
        <v>4137</v>
      </c>
      <c r="F208" s="19" t="s">
        <v>302</v>
      </c>
      <c r="G208" s="20" t="s">
        <v>4138</v>
      </c>
      <c r="H208" s="21">
        <v>2011</v>
      </c>
      <c r="I208" s="21">
        <v>2015</v>
      </c>
      <c r="J208" s="23">
        <v>58292</v>
      </c>
      <c r="K208" s="22" t="s">
        <v>164</v>
      </c>
      <c r="L208" s="24">
        <f>J208*VLOOKUP(K208,Kurzy!$A$2:$B$10,2,FALSE)</f>
        <v>58292</v>
      </c>
      <c r="M208" s="25" t="s">
        <v>4139</v>
      </c>
      <c r="N208" s="18" t="s">
        <v>104</v>
      </c>
      <c r="O208" s="19"/>
      <c r="P208" s="19" t="s">
        <v>9613</v>
      </c>
      <c r="Q208" s="19"/>
    </row>
    <row r="209" spans="1:17" ht="51" hidden="1" x14ac:dyDescent="0.2">
      <c r="A209" s="17" t="s">
        <v>14</v>
      </c>
      <c r="B209" s="18" t="s">
        <v>4140</v>
      </c>
      <c r="C209" s="19" t="s">
        <v>4141</v>
      </c>
      <c r="D209" s="19" t="s">
        <v>4142</v>
      </c>
      <c r="E209" s="19" t="s">
        <v>4143</v>
      </c>
      <c r="F209" s="19" t="s">
        <v>302</v>
      </c>
      <c r="G209" s="20">
        <v>41019</v>
      </c>
      <c r="H209" s="21">
        <v>2012</v>
      </c>
      <c r="I209" s="21">
        <v>2016</v>
      </c>
      <c r="J209" s="23">
        <v>0</v>
      </c>
      <c r="K209" s="22" t="s">
        <v>164</v>
      </c>
      <c r="L209" s="24">
        <f>J209*VLOOKUP(K209,Kurzy!$A$2:$B$10,2,FALSE)</f>
        <v>0</v>
      </c>
      <c r="M209" s="25" t="s">
        <v>4144</v>
      </c>
      <c r="N209" s="18" t="s">
        <v>17</v>
      </c>
      <c r="O209" s="19"/>
      <c r="P209" s="19" t="s">
        <v>9591</v>
      </c>
      <c r="Q209" s="19" t="s">
        <v>9592</v>
      </c>
    </row>
    <row r="210" spans="1:17" ht="38.25" x14ac:dyDescent="0.2">
      <c r="A210" s="17" t="s">
        <v>15</v>
      </c>
      <c r="B210" s="18" t="s">
        <v>5831</v>
      </c>
      <c r="C210" s="19" t="s">
        <v>5832</v>
      </c>
      <c r="D210" s="19" t="s">
        <v>5833</v>
      </c>
      <c r="E210" s="19" t="s">
        <v>5834</v>
      </c>
      <c r="F210" s="19" t="s">
        <v>5835</v>
      </c>
      <c r="G210" s="20">
        <v>41113</v>
      </c>
      <c r="H210" s="21">
        <v>2013</v>
      </c>
      <c r="I210" s="21">
        <v>2014</v>
      </c>
      <c r="J210" s="23">
        <v>2390</v>
      </c>
      <c r="K210" s="22" t="s">
        <v>164</v>
      </c>
      <c r="L210" s="24">
        <f>J210*VLOOKUP(K210,Kurzy!$A$2:$B$10,2,FALSE)</f>
        <v>2390</v>
      </c>
      <c r="M210" s="25" t="s">
        <v>5836</v>
      </c>
      <c r="N210" s="18" t="s">
        <v>146</v>
      </c>
      <c r="O210" s="19"/>
      <c r="P210" s="19" t="s">
        <v>9613</v>
      </c>
      <c r="Q210" s="19"/>
    </row>
    <row r="211" spans="1:17" ht="25.5" x14ac:dyDescent="0.2">
      <c r="A211" s="17" t="s">
        <v>15</v>
      </c>
      <c r="B211" s="18" t="s">
        <v>5837</v>
      </c>
      <c r="C211" s="19" t="s">
        <v>5832</v>
      </c>
      <c r="D211" s="19" t="s">
        <v>5833</v>
      </c>
      <c r="E211" s="19" t="s">
        <v>5834</v>
      </c>
      <c r="F211" s="19" t="s">
        <v>5835</v>
      </c>
      <c r="G211" s="20">
        <v>41844</v>
      </c>
      <c r="H211" s="21">
        <v>2014</v>
      </c>
      <c r="I211" s="21">
        <v>2016</v>
      </c>
      <c r="J211" s="23">
        <v>7997.5</v>
      </c>
      <c r="K211" s="22" t="s">
        <v>164</v>
      </c>
      <c r="L211" s="24">
        <f>J211*VLOOKUP(K211,Kurzy!$A$2:$B$10,2,FALSE)</f>
        <v>7997.5</v>
      </c>
      <c r="M211" s="25" t="s">
        <v>5838</v>
      </c>
      <c r="N211" s="18" t="s">
        <v>146</v>
      </c>
      <c r="O211" s="19"/>
      <c r="P211" s="19" t="s">
        <v>9613</v>
      </c>
      <c r="Q211" s="19"/>
    </row>
    <row r="212" spans="1:17" ht="38.25" x14ac:dyDescent="0.2">
      <c r="A212" s="17" t="s">
        <v>30</v>
      </c>
      <c r="B212" s="18" t="s">
        <v>421</v>
      </c>
      <c r="C212" s="19" t="s">
        <v>422</v>
      </c>
      <c r="D212" s="19" t="s">
        <v>423</v>
      </c>
      <c r="E212" s="19" t="s">
        <v>424</v>
      </c>
      <c r="F212" s="19" t="s">
        <v>425</v>
      </c>
      <c r="G212" s="20">
        <v>41571</v>
      </c>
      <c r="H212" s="21">
        <v>2013</v>
      </c>
      <c r="I212" s="21">
        <v>2015</v>
      </c>
      <c r="J212" s="23">
        <v>2000</v>
      </c>
      <c r="K212" s="22" t="s">
        <v>164</v>
      </c>
      <c r="L212" s="24">
        <f>J212*VLOOKUP(K212,Kurzy!$A$2:$B$10,2,FALSE)</f>
        <v>2000</v>
      </c>
      <c r="M212" s="25" t="s">
        <v>426</v>
      </c>
      <c r="N212" s="18" t="s">
        <v>64</v>
      </c>
      <c r="O212" s="19"/>
      <c r="P212" s="19" t="s">
        <v>9613</v>
      </c>
      <c r="Q212" s="19"/>
    </row>
    <row r="213" spans="1:17" ht="38.25" x14ac:dyDescent="0.2">
      <c r="A213" s="17" t="s">
        <v>30</v>
      </c>
      <c r="B213" s="18" t="s">
        <v>427</v>
      </c>
      <c r="C213" s="19" t="s">
        <v>428</v>
      </c>
      <c r="D213" s="19" t="s">
        <v>423</v>
      </c>
      <c r="E213" s="19" t="s">
        <v>424</v>
      </c>
      <c r="F213" s="19" t="s">
        <v>425</v>
      </c>
      <c r="G213" s="20">
        <v>41571</v>
      </c>
      <c r="H213" s="21">
        <v>2013</v>
      </c>
      <c r="I213" s="21">
        <v>2015</v>
      </c>
      <c r="J213" s="23">
        <v>2050</v>
      </c>
      <c r="K213" s="22" t="s">
        <v>164</v>
      </c>
      <c r="L213" s="24">
        <f>J213*VLOOKUP(K213,Kurzy!$A$2:$B$10,2,FALSE)</f>
        <v>2050</v>
      </c>
      <c r="M213" s="25" t="s">
        <v>429</v>
      </c>
      <c r="N213" s="18" t="s">
        <v>64</v>
      </c>
      <c r="O213" s="19"/>
      <c r="P213" s="19" t="s">
        <v>9613</v>
      </c>
      <c r="Q213" s="19"/>
    </row>
    <row r="214" spans="1:17" ht="38.25" x14ac:dyDescent="0.2">
      <c r="A214" s="17" t="s">
        <v>30</v>
      </c>
      <c r="B214" s="18" t="s">
        <v>430</v>
      </c>
      <c r="C214" s="19" t="s">
        <v>431</v>
      </c>
      <c r="D214" s="19" t="s">
        <v>423</v>
      </c>
      <c r="E214" s="19" t="s">
        <v>424</v>
      </c>
      <c r="F214" s="19" t="s">
        <v>425</v>
      </c>
      <c r="G214" s="20">
        <v>41929</v>
      </c>
      <c r="H214" s="21">
        <v>2014</v>
      </c>
      <c r="I214" s="21">
        <v>2016</v>
      </c>
      <c r="J214" s="23">
        <v>1000</v>
      </c>
      <c r="K214" s="22" t="s">
        <v>164</v>
      </c>
      <c r="L214" s="24">
        <f>J214*VLOOKUP(K214,Kurzy!$A$2:$B$10,2,FALSE)</f>
        <v>1000</v>
      </c>
      <c r="M214" s="25" t="s">
        <v>432</v>
      </c>
      <c r="N214" s="18" t="s">
        <v>64</v>
      </c>
      <c r="O214" s="19"/>
      <c r="P214" s="19" t="s">
        <v>9613</v>
      </c>
      <c r="Q214" s="19"/>
    </row>
    <row r="215" spans="1:17" ht="51" x14ac:dyDescent="0.2">
      <c r="A215" s="17" t="s">
        <v>30</v>
      </c>
      <c r="B215" s="18" t="s">
        <v>433</v>
      </c>
      <c r="C215" s="19" t="s">
        <v>434</v>
      </c>
      <c r="D215" s="19" t="s">
        <v>423</v>
      </c>
      <c r="E215" s="19" t="s">
        <v>424</v>
      </c>
      <c r="F215" s="19" t="s">
        <v>425</v>
      </c>
      <c r="G215" s="20">
        <v>41929</v>
      </c>
      <c r="H215" s="21">
        <v>2014</v>
      </c>
      <c r="I215" s="21">
        <v>2016</v>
      </c>
      <c r="J215" s="23">
        <v>5000</v>
      </c>
      <c r="K215" s="22" t="s">
        <v>164</v>
      </c>
      <c r="L215" s="24">
        <f>J215*VLOOKUP(K215,Kurzy!$A$2:$B$10,2,FALSE)</f>
        <v>5000</v>
      </c>
      <c r="M215" s="25" t="s">
        <v>435</v>
      </c>
      <c r="N215" s="18" t="s">
        <v>64</v>
      </c>
      <c r="O215" s="19"/>
      <c r="P215" s="19" t="s">
        <v>9613</v>
      </c>
      <c r="Q215" s="19"/>
    </row>
    <row r="216" spans="1:17" ht="38.25" x14ac:dyDescent="0.2">
      <c r="A216" s="17" t="s">
        <v>30</v>
      </c>
      <c r="B216" s="18" t="s">
        <v>436</v>
      </c>
      <c r="C216" s="19" t="s">
        <v>437</v>
      </c>
      <c r="D216" s="19" t="s">
        <v>423</v>
      </c>
      <c r="E216" s="19" t="s">
        <v>424</v>
      </c>
      <c r="F216" s="19" t="s">
        <v>425</v>
      </c>
      <c r="G216" s="20">
        <v>41929</v>
      </c>
      <c r="H216" s="21">
        <v>2014</v>
      </c>
      <c r="I216" s="21">
        <v>2016</v>
      </c>
      <c r="J216" s="23">
        <v>2000</v>
      </c>
      <c r="K216" s="22" t="s">
        <v>164</v>
      </c>
      <c r="L216" s="24">
        <f>J216*VLOOKUP(K216,Kurzy!$A$2:$B$10,2,FALSE)</f>
        <v>2000</v>
      </c>
      <c r="M216" s="25" t="s">
        <v>438</v>
      </c>
      <c r="N216" s="18" t="s">
        <v>64</v>
      </c>
      <c r="O216" s="19"/>
      <c r="P216" s="19" t="s">
        <v>9613</v>
      </c>
      <c r="Q216" s="19"/>
    </row>
    <row r="217" spans="1:17" ht="38.25" x14ac:dyDescent="0.2">
      <c r="A217" s="17" t="s">
        <v>30</v>
      </c>
      <c r="B217" s="18" t="s">
        <v>439</v>
      </c>
      <c r="C217" s="19" t="s">
        <v>440</v>
      </c>
      <c r="D217" s="19" t="s">
        <v>423</v>
      </c>
      <c r="E217" s="19" t="s">
        <v>424</v>
      </c>
      <c r="F217" s="19" t="s">
        <v>425</v>
      </c>
      <c r="G217" s="20">
        <v>41922</v>
      </c>
      <c r="H217" s="21">
        <v>2014</v>
      </c>
      <c r="I217" s="21">
        <v>2016</v>
      </c>
      <c r="J217" s="23">
        <v>1000</v>
      </c>
      <c r="K217" s="22" t="s">
        <v>164</v>
      </c>
      <c r="L217" s="24">
        <f>J217*VLOOKUP(K217,Kurzy!$A$2:$B$10,2,FALSE)</f>
        <v>1000</v>
      </c>
      <c r="M217" s="25" t="s">
        <v>441</v>
      </c>
      <c r="N217" s="18" t="s">
        <v>64</v>
      </c>
      <c r="O217" s="19"/>
      <c r="P217" s="19" t="s">
        <v>9613</v>
      </c>
      <c r="Q217" s="19"/>
    </row>
    <row r="218" spans="1:17" ht="38.25" x14ac:dyDescent="0.2">
      <c r="A218" s="17" t="s">
        <v>30</v>
      </c>
      <c r="B218" s="18" t="s">
        <v>442</v>
      </c>
      <c r="C218" s="19" t="s">
        <v>443</v>
      </c>
      <c r="D218" s="19" t="s">
        <v>423</v>
      </c>
      <c r="E218" s="19" t="s">
        <v>424</v>
      </c>
      <c r="F218" s="19" t="s">
        <v>425</v>
      </c>
      <c r="G218" s="20">
        <v>41922</v>
      </c>
      <c r="H218" s="21">
        <v>2014</v>
      </c>
      <c r="I218" s="21">
        <v>2016</v>
      </c>
      <c r="J218" s="23">
        <v>5000</v>
      </c>
      <c r="K218" s="22" t="s">
        <v>164</v>
      </c>
      <c r="L218" s="24">
        <f>J218*VLOOKUP(K218,Kurzy!$A$2:$B$10,2,FALSE)</f>
        <v>5000</v>
      </c>
      <c r="M218" s="25" t="s">
        <v>444</v>
      </c>
      <c r="N218" s="18" t="s">
        <v>64</v>
      </c>
      <c r="O218" s="19"/>
      <c r="P218" s="19" t="s">
        <v>9613</v>
      </c>
      <c r="Q218" s="19"/>
    </row>
    <row r="219" spans="1:17" ht="51" x14ac:dyDescent="0.2">
      <c r="A219" s="17" t="s">
        <v>30</v>
      </c>
      <c r="B219" s="18" t="s">
        <v>445</v>
      </c>
      <c r="C219" s="19" t="s">
        <v>446</v>
      </c>
      <c r="D219" s="19" t="s">
        <v>423</v>
      </c>
      <c r="E219" s="19" t="s">
        <v>447</v>
      </c>
      <c r="F219" s="19" t="s">
        <v>425</v>
      </c>
      <c r="G219" s="20">
        <v>41922</v>
      </c>
      <c r="H219" s="21">
        <v>2014</v>
      </c>
      <c r="I219" s="21">
        <v>2016</v>
      </c>
      <c r="J219" s="23">
        <v>3000</v>
      </c>
      <c r="K219" s="22" t="s">
        <v>164</v>
      </c>
      <c r="L219" s="24">
        <f>J219*VLOOKUP(K219,Kurzy!$A$2:$B$10,2,FALSE)</f>
        <v>3000</v>
      </c>
      <c r="M219" s="25" t="s">
        <v>444</v>
      </c>
      <c r="N219" s="18" t="s">
        <v>64</v>
      </c>
      <c r="O219" s="19"/>
      <c r="P219" s="19" t="s">
        <v>9613</v>
      </c>
      <c r="Q219" s="19"/>
    </row>
    <row r="220" spans="1:17" ht="25.5" x14ac:dyDescent="0.2">
      <c r="A220" s="17" t="s">
        <v>30</v>
      </c>
      <c r="B220" s="18" t="s">
        <v>448</v>
      </c>
      <c r="C220" s="19" t="s">
        <v>449</v>
      </c>
      <c r="D220" s="19" t="s">
        <v>450</v>
      </c>
      <c r="E220" s="19" t="s">
        <v>410</v>
      </c>
      <c r="F220" s="19" t="s">
        <v>451</v>
      </c>
      <c r="G220" s="20">
        <v>2013</v>
      </c>
      <c r="H220" s="21">
        <v>2014</v>
      </c>
      <c r="I220" s="21">
        <v>2015</v>
      </c>
      <c r="J220" s="23">
        <v>390</v>
      </c>
      <c r="K220" s="22" t="s">
        <v>164</v>
      </c>
      <c r="L220" s="24">
        <f>J220*VLOOKUP(K220,Kurzy!$A$2:$B$10,2,FALSE)</f>
        <v>390</v>
      </c>
      <c r="M220" s="25" t="s">
        <v>452</v>
      </c>
      <c r="N220" s="18" t="s">
        <v>114</v>
      </c>
      <c r="O220" s="19"/>
      <c r="P220" s="19" t="s">
        <v>9613</v>
      </c>
      <c r="Q220" s="19"/>
    </row>
    <row r="221" spans="1:17" ht="51" x14ac:dyDescent="0.2">
      <c r="A221" s="17" t="s">
        <v>30</v>
      </c>
      <c r="B221" s="18" t="s">
        <v>453</v>
      </c>
      <c r="C221" s="19" t="s">
        <v>454</v>
      </c>
      <c r="D221" s="19" t="s">
        <v>450</v>
      </c>
      <c r="E221" s="19" t="s">
        <v>410</v>
      </c>
      <c r="F221" s="19" t="s">
        <v>455</v>
      </c>
      <c r="G221" s="20">
        <v>2013</v>
      </c>
      <c r="H221" s="21">
        <v>2014</v>
      </c>
      <c r="I221" s="21">
        <v>2015</v>
      </c>
      <c r="J221" s="23">
        <v>400</v>
      </c>
      <c r="K221" s="22" t="s">
        <v>164</v>
      </c>
      <c r="L221" s="24">
        <f>J221*VLOOKUP(K221,Kurzy!$A$2:$B$10,2,FALSE)</f>
        <v>400</v>
      </c>
      <c r="M221" s="25" t="s">
        <v>456</v>
      </c>
      <c r="N221" s="18" t="s">
        <v>114</v>
      </c>
      <c r="O221" s="19"/>
      <c r="P221" s="19" t="s">
        <v>9613</v>
      </c>
      <c r="Q221" s="19"/>
    </row>
    <row r="222" spans="1:17" ht="51" x14ac:dyDescent="0.2">
      <c r="A222" s="17" t="s">
        <v>30</v>
      </c>
      <c r="B222" s="18" t="s">
        <v>457</v>
      </c>
      <c r="C222" s="19" t="s">
        <v>458</v>
      </c>
      <c r="D222" s="19" t="s">
        <v>459</v>
      </c>
      <c r="E222" s="19" t="s">
        <v>460</v>
      </c>
      <c r="F222" s="19" t="s">
        <v>461</v>
      </c>
      <c r="G222" s="20">
        <v>40772</v>
      </c>
      <c r="H222" s="21">
        <v>40787</v>
      </c>
      <c r="I222" s="21">
        <v>41882</v>
      </c>
      <c r="J222" s="23">
        <v>4800</v>
      </c>
      <c r="K222" s="22" t="s">
        <v>164</v>
      </c>
      <c r="L222" s="24">
        <f>J222*VLOOKUP(K222,Kurzy!$A$2:$B$10,2,FALSE)</f>
        <v>4800</v>
      </c>
      <c r="M222" s="25" t="s">
        <v>462</v>
      </c>
      <c r="N222" s="18" t="s">
        <v>115</v>
      </c>
      <c r="O222" s="19" t="s">
        <v>463</v>
      </c>
      <c r="P222" s="19" t="s">
        <v>9613</v>
      </c>
      <c r="Q222" s="19"/>
    </row>
    <row r="223" spans="1:17" ht="63.75" x14ac:dyDescent="0.2">
      <c r="A223" s="17" t="s">
        <v>30</v>
      </c>
      <c r="B223" s="18" t="s">
        <v>464</v>
      </c>
      <c r="C223" s="19" t="s">
        <v>465</v>
      </c>
      <c r="D223" s="19" t="s">
        <v>466</v>
      </c>
      <c r="E223" s="19" t="s">
        <v>467</v>
      </c>
      <c r="F223" s="19" t="s">
        <v>468</v>
      </c>
      <c r="G223" s="20">
        <v>41699</v>
      </c>
      <c r="H223" s="21">
        <v>41789</v>
      </c>
      <c r="I223" s="21">
        <v>42004</v>
      </c>
      <c r="J223" s="23">
        <v>2500</v>
      </c>
      <c r="K223" s="22" t="s">
        <v>164</v>
      </c>
      <c r="L223" s="24">
        <f>J223*VLOOKUP(K223,Kurzy!$A$2:$B$10,2,FALSE)</f>
        <v>2500</v>
      </c>
      <c r="M223" s="25" t="s">
        <v>469</v>
      </c>
      <c r="N223" s="18" t="s">
        <v>115</v>
      </c>
      <c r="O223" s="19" t="s">
        <v>470</v>
      </c>
      <c r="P223" s="19" t="s">
        <v>9613</v>
      </c>
      <c r="Q223" s="19"/>
    </row>
    <row r="224" spans="1:17" ht="102" x14ac:dyDescent="0.2">
      <c r="A224" s="17" t="s">
        <v>30</v>
      </c>
      <c r="B224" s="18" t="s">
        <v>471</v>
      </c>
      <c r="C224" s="19" t="s">
        <v>472</v>
      </c>
      <c r="D224" s="19" t="s">
        <v>473</v>
      </c>
      <c r="E224" s="19" t="s">
        <v>474</v>
      </c>
      <c r="F224" s="19" t="s">
        <v>475</v>
      </c>
      <c r="G224" s="20">
        <v>40696</v>
      </c>
      <c r="H224" s="21">
        <v>40787</v>
      </c>
      <c r="I224" s="21">
        <v>41882</v>
      </c>
      <c r="J224" s="23">
        <v>2500</v>
      </c>
      <c r="K224" s="22" t="s">
        <v>164</v>
      </c>
      <c r="L224" s="24">
        <f>J224*VLOOKUP(K224,Kurzy!$A$2:$B$10,2,FALSE)</f>
        <v>2500</v>
      </c>
      <c r="M224" s="25" t="s">
        <v>476</v>
      </c>
      <c r="N224" s="18" t="s">
        <v>115</v>
      </c>
      <c r="O224" s="19" t="s">
        <v>477</v>
      </c>
      <c r="P224" s="19" t="s">
        <v>9613</v>
      </c>
      <c r="Q224" s="19"/>
    </row>
    <row r="225" spans="1:17" ht="127.5" hidden="1" x14ac:dyDescent="0.2">
      <c r="A225" s="17" t="s">
        <v>30</v>
      </c>
      <c r="B225" s="18" t="s">
        <v>478</v>
      </c>
      <c r="C225" s="19" t="s">
        <v>479</v>
      </c>
      <c r="D225" s="19" t="s">
        <v>480</v>
      </c>
      <c r="E225" s="19" t="s">
        <v>481</v>
      </c>
      <c r="F225" s="19" t="s">
        <v>482</v>
      </c>
      <c r="G225" s="20">
        <v>41200</v>
      </c>
      <c r="H225" s="21">
        <v>41211</v>
      </c>
      <c r="I225" s="21">
        <v>42277</v>
      </c>
      <c r="J225" s="23">
        <v>0</v>
      </c>
      <c r="K225" s="22" t="s">
        <v>164</v>
      </c>
      <c r="L225" s="24">
        <f>J225*VLOOKUP(K225,Kurzy!$A$2:$B$10,2,FALSE)</f>
        <v>0</v>
      </c>
      <c r="M225" s="25" t="s">
        <v>483</v>
      </c>
      <c r="N225" s="18" t="s">
        <v>115</v>
      </c>
      <c r="O225" s="19" t="s">
        <v>484</v>
      </c>
      <c r="P225" s="19" t="s">
        <v>9591</v>
      </c>
      <c r="Q225" s="19" t="s">
        <v>9592</v>
      </c>
    </row>
    <row r="226" spans="1:17" ht="127.5" hidden="1" x14ac:dyDescent="0.2">
      <c r="A226" s="17" t="s">
        <v>30</v>
      </c>
      <c r="B226" s="18" t="s">
        <v>485</v>
      </c>
      <c r="C226" s="19" t="s">
        <v>486</v>
      </c>
      <c r="D226" s="19" t="s">
        <v>480</v>
      </c>
      <c r="E226" s="19" t="s">
        <v>481</v>
      </c>
      <c r="F226" s="19" t="s">
        <v>482</v>
      </c>
      <c r="G226" s="20">
        <v>41200</v>
      </c>
      <c r="H226" s="21">
        <v>41211</v>
      </c>
      <c r="I226" s="21">
        <v>42277</v>
      </c>
      <c r="J226" s="23">
        <v>0</v>
      </c>
      <c r="K226" s="22" t="s">
        <v>164</v>
      </c>
      <c r="L226" s="24">
        <f>J226*VLOOKUP(K226,Kurzy!$A$2:$B$10,2,FALSE)</f>
        <v>0</v>
      </c>
      <c r="M226" s="25" t="s">
        <v>487</v>
      </c>
      <c r="N226" s="18" t="s">
        <v>115</v>
      </c>
      <c r="O226" s="19" t="s">
        <v>488</v>
      </c>
      <c r="P226" s="19" t="s">
        <v>9591</v>
      </c>
      <c r="Q226" s="19" t="s">
        <v>9592</v>
      </c>
    </row>
    <row r="227" spans="1:17" ht="178.5" hidden="1" x14ac:dyDescent="0.2">
      <c r="A227" s="17" t="s">
        <v>30</v>
      </c>
      <c r="B227" s="18" t="s">
        <v>489</v>
      </c>
      <c r="C227" s="19" t="s">
        <v>490</v>
      </c>
      <c r="D227" s="19" t="s">
        <v>491</v>
      </c>
      <c r="E227" s="19" t="s">
        <v>492</v>
      </c>
      <c r="F227" s="19" t="s">
        <v>482</v>
      </c>
      <c r="G227" s="20">
        <v>40969</v>
      </c>
      <c r="H227" s="21">
        <v>41071</v>
      </c>
      <c r="I227" s="21">
        <v>42247</v>
      </c>
      <c r="J227" s="23">
        <v>0</v>
      </c>
      <c r="K227" s="22" t="s">
        <v>164</v>
      </c>
      <c r="L227" s="24">
        <f>J227*VLOOKUP(K227,Kurzy!$A$2:$B$10,2,FALSE)</f>
        <v>0</v>
      </c>
      <c r="M227" s="25" t="s">
        <v>493</v>
      </c>
      <c r="N227" s="18" t="s">
        <v>115</v>
      </c>
      <c r="O227" s="19" t="s">
        <v>494</v>
      </c>
      <c r="P227" s="19" t="s">
        <v>9591</v>
      </c>
      <c r="Q227" s="19" t="s">
        <v>9592</v>
      </c>
    </row>
    <row r="228" spans="1:17" ht="191.25" hidden="1" x14ac:dyDescent="0.2">
      <c r="A228" s="17" t="s">
        <v>30</v>
      </c>
      <c r="B228" s="18" t="s">
        <v>495</v>
      </c>
      <c r="C228" s="19" t="s">
        <v>496</v>
      </c>
      <c r="D228" s="19" t="s">
        <v>480</v>
      </c>
      <c r="E228" s="19" t="s">
        <v>481</v>
      </c>
      <c r="F228" s="19" t="s">
        <v>482</v>
      </c>
      <c r="G228" s="20">
        <v>41534</v>
      </c>
      <c r="H228" s="21">
        <v>41579</v>
      </c>
      <c r="I228" s="21">
        <v>42735</v>
      </c>
      <c r="J228" s="23">
        <v>0</v>
      </c>
      <c r="K228" s="22" t="s">
        <v>164</v>
      </c>
      <c r="L228" s="24">
        <f>J228*VLOOKUP(K228,Kurzy!$A$2:$B$10,2,FALSE)</f>
        <v>0</v>
      </c>
      <c r="M228" s="25" t="s">
        <v>493</v>
      </c>
      <c r="N228" s="18" t="s">
        <v>115</v>
      </c>
      <c r="O228" s="19" t="s">
        <v>497</v>
      </c>
      <c r="P228" s="19" t="s">
        <v>9591</v>
      </c>
      <c r="Q228" s="19" t="s">
        <v>9592</v>
      </c>
    </row>
    <row r="229" spans="1:17" ht="255" hidden="1" x14ac:dyDescent="0.2">
      <c r="A229" s="17" t="s">
        <v>30</v>
      </c>
      <c r="B229" s="18" t="s">
        <v>498</v>
      </c>
      <c r="C229" s="19" t="s">
        <v>499</v>
      </c>
      <c r="D229" s="19" t="s">
        <v>480</v>
      </c>
      <c r="E229" s="19" t="s">
        <v>481</v>
      </c>
      <c r="F229" s="19" t="s">
        <v>482</v>
      </c>
      <c r="G229" s="20">
        <v>41534</v>
      </c>
      <c r="H229" s="21">
        <v>41579</v>
      </c>
      <c r="I229" s="21">
        <v>42978</v>
      </c>
      <c r="J229" s="23">
        <v>0</v>
      </c>
      <c r="K229" s="22" t="s">
        <v>164</v>
      </c>
      <c r="L229" s="24">
        <f>J229*VLOOKUP(K229,Kurzy!$A$2:$B$10,2,FALSE)</f>
        <v>0</v>
      </c>
      <c r="M229" s="25" t="s">
        <v>476</v>
      </c>
      <c r="N229" s="18" t="s">
        <v>115</v>
      </c>
      <c r="O229" s="19" t="s">
        <v>500</v>
      </c>
      <c r="P229" s="19" t="s">
        <v>9591</v>
      </c>
      <c r="Q229" s="19" t="s">
        <v>9592</v>
      </c>
    </row>
    <row r="230" spans="1:17" ht="38.25" x14ac:dyDescent="0.2">
      <c r="A230" s="17" t="s">
        <v>30</v>
      </c>
      <c r="B230" s="18" t="s">
        <v>501</v>
      </c>
      <c r="C230" s="19" t="s">
        <v>502</v>
      </c>
      <c r="D230" s="19" t="s">
        <v>503</v>
      </c>
      <c r="E230" s="19" t="s">
        <v>504</v>
      </c>
      <c r="F230" s="19" t="s">
        <v>505</v>
      </c>
      <c r="G230" s="20">
        <v>41863</v>
      </c>
      <c r="H230" s="21">
        <v>2014</v>
      </c>
      <c r="I230" s="21">
        <v>2017</v>
      </c>
      <c r="J230" s="23">
        <v>16030</v>
      </c>
      <c r="K230" s="22" t="s">
        <v>164</v>
      </c>
      <c r="L230" s="24">
        <f>J230*VLOOKUP(K230,Kurzy!$A$2:$B$10,2,FALSE)</f>
        <v>16030</v>
      </c>
      <c r="M230" s="25" t="s">
        <v>506</v>
      </c>
      <c r="N230" s="18" t="s">
        <v>116</v>
      </c>
      <c r="O230" s="19"/>
      <c r="P230" s="19" t="s">
        <v>9613</v>
      </c>
      <c r="Q230" s="19"/>
    </row>
    <row r="231" spans="1:17" ht="127.5" x14ac:dyDescent="0.2">
      <c r="A231" s="17" t="s">
        <v>21</v>
      </c>
      <c r="B231" s="18" t="s">
        <v>4486</v>
      </c>
      <c r="C231" s="19" t="s">
        <v>4487</v>
      </c>
      <c r="D231" s="19" t="s">
        <v>4488</v>
      </c>
      <c r="E231" s="19" t="s">
        <v>4489</v>
      </c>
      <c r="F231" s="19" t="s">
        <v>4490</v>
      </c>
      <c r="G231" s="20">
        <v>41061</v>
      </c>
      <c r="H231" s="21">
        <v>2012</v>
      </c>
      <c r="I231" s="21">
        <v>2013</v>
      </c>
      <c r="J231" s="23">
        <v>1040</v>
      </c>
      <c r="K231" s="22" t="s">
        <v>164</v>
      </c>
      <c r="L231" s="24">
        <f>J231*VLOOKUP(K231,Kurzy!$A$2:$B$10,2,FALSE)</f>
        <v>1040</v>
      </c>
      <c r="M231" s="25" t="s">
        <v>4491</v>
      </c>
      <c r="N231" s="18" t="s">
        <v>117</v>
      </c>
      <c r="O231" s="19"/>
      <c r="P231" s="19" t="s">
        <v>9613</v>
      </c>
      <c r="Q231" s="19"/>
    </row>
    <row r="232" spans="1:17" ht="76.5" hidden="1" x14ac:dyDescent="0.2">
      <c r="A232" s="17" t="s">
        <v>21</v>
      </c>
      <c r="B232" s="18" t="s">
        <v>4492</v>
      </c>
      <c r="C232" s="19" t="s">
        <v>4493</v>
      </c>
      <c r="D232" s="19" t="s">
        <v>1093</v>
      </c>
      <c r="E232" s="19" t="s">
        <v>4492</v>
      </c>
      <c r="F232" s="19" t="s">
        <v>4494</v>
      </c>
      <c r="G232" s="20">
        <v>41543</v>
      </c>
      <c r="H232" s="21">
        <v>2013</v>
      </c>
      <c r="I232" s="21">
        <v>2014</v>
      </c>
      <c r="J232" s="23">
        <v>3109</v>
      </c>
      <c r="K232" s="22" t="s">
        <v>164</v>
      </c>
      <c r="L232" s="24">
        <f>J232*VLOOKUP(K232,Kurzy!$A$2:$B$10,2,FALSE)</f>
        <v>3109</v>
      </c>
      <c r="M232" s="25" t="s">
        <v>4495</v>
      </c>
      <c r="N232" s="18" t="s">
        <v>146</v>
      </c>
      <c r="O232" s="19" t="s">
        <v>4485</v>
      </c>
      <c r="P232" s="19" t="s">
        <v>9591</v>
      </c>
      <c r="Q232" s="19" t="s">
        <v>9606</v>
      </c>
    </row>
    <row r="233" spans="1:17" ht="31.5" customHeight="1" x14ac:dyDescent="0.2">
      <c r="A233" s="28"/>
      <c r="B233" s="27"/>
      <c r="C233" s="27"/>
      <c r="D233" s="27"/>
      <c r="E233" s="27"/>
      <c r="F233" s="27"/>
      <c r="G233" s="27"/>
      <c r="H233" s="27"/>
      <c r="I233" s="29"/>
      <c r="J233" s="27"/>
      <c r="K233" s="27"/>
      <c r="L233" s="27"/>
      <c r="M233" s="27"/>
      <c r="N233" s="27"/>
      <c r="O233" s="27"/>
      <c r="P233" s="27"/>
    </row>
    <row r="234" spans="1:17" s="1" customFormat="1" ht="66" customHeight="1" x14ac:dyDescent="0.2">
      <c r="A234" s="41"/>
      <c r="B234" s="40"/>
      <c r="C234" s="40"/>
      <c r="D234" s="40"/>
      <c r="E234" s="40"/>
      <c r="F234" s="40"/>
      <c r="G234" s="40"/>
      <c r="H234" s="40"/>
      <c r="I234" s="40"/>
      <c r="J234" s="40"/>
      <c r="K234" s="40"/>
      <c r="L234" s="40"/>
      <c r="M234" s="40"/>
      <c r="N234" s="40"/>
      <c r="O234" s="40"/>
      <c r="P234" s="40"/>
      <c r="Q234" s="10"/>
    </row>
    <row r="235" spans="1:17" s="1" customFormat="1" ht="110.25" customHeight="1" x14ac:dyDescent="0.2">
      <c r="A235" s="12"/>
      <c r="Q235" s="10"/>
    </row>
    <row r="236" spans="1:17" s="1" customFormat="1" ht="87" customHeight="1" x14ac:dyDescent="0.2">
      <c r="A236" s="12"/>
      <c r="Q236" s="10"/>
    </row>
  </sheetData>
  <autoFilter ref="A2:Q232">
    <filterColumn colId="15">
      <filters>
        <filter val="A"/>
      </filters>
    </filterColumn>
    <sortState ref="A3:Q232">
      <sortCondition ref="A3:A232" customList="UK Bratislava,UPJŠ Košice,PU Prešov,UCM Trnava,UVLF Košice,UKF Nitra,UMB Banská Bystrica,TVU Trnava,STU Bratislava,TU Košice,ŽU Žilina,TUAD Trenčín,EU Bratislava,SPU Nitra,TU Zvolen,VŠMU Bratislava,VŠVU Bratislava,AU Banská Bystrica,KU Ružomberok,UJS Komá"/>
    </sortState>
  </autoFilter>
  <pageMargins left="0.70866141732283472" right="0.70866141732283472" top="0.74803149606299213" bottom="0.74803149606299213" header="0.31496062992125984" footer="0.31496062992125984"/>
  <pageSetup paperSize="9" scale="35"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Kurzy!$A$2:$A$10</xm:f>
          </x14:formula1>
          <xm:sqref>K3:K232</xm:sqref>
        </x14:dataValidation>
        <x14:dataValidation type="list" allowBlank="1" showInputMessage="1" showErrorMessage="1">
          <x14:formula1>
            <xm:f>'T1 - výskumné z verejnej správy'!$A$280:$A$300</xm:f>
          </x14:formula1>
          <xm:sqref>A3:A232</xm:sqref>
        </x14:dataValidation>
        <x14:dataValidation type="list" allowBlank="1" showInputMessage="1" showErrorMessage="1">
          <x14:formula1>
            <xm:f>'T1 - výskumné z verejnej správy'!$L$280:$L$409</xm:f>
          </x14:formula1>
          <xm:sqref>N3:N232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pageSetUpPr fitToPage="1"/>
  </sheetPr>
  <dimension ref="A1:P422"/>
  <sheetViews>
    <sheetView zoomScale="85" zoomScaleNormal="85" workbookViewId="0">
      <pane ySplit="2" topLeftCell="A3" activePane="bottomLeft" state="frozen"/>
      <selection pane="bottomLeft" activeCell="A3" sqref="A3"/>
    </sheetView>
  </sheetViews>
  <sheetFormatPr defaultRowHeight="15.75" x14ac:dyDescent="0.2"/>
  <cols>
    <col min="1" max="1" width="17.42578125" style="30" customWidth="1"/>
    <col min="2" max="2" width="55.7109375" style="26" customWidth="1"/>
    <col min="3" max="3" width="20" style="26" customWidth="1"/>
    <col min="4" max="4" width="18.140625" style="26" customWidth="1"/>
    <col min="5" max="6" width="21.85546875" style="26" customWidth="1"/>
    <col min="7" max="7" width="11.28515625" style="26" customWidth="1"/>
    <col min="8" max="8" width="11.140625" style="30" customWidth="1"/>
    <col min="9" max="9" width="21.140625" style="26" customWidth="1"/>
    <col min="10" max="10" width="18.42578125" style="26" customWidth="1"/>
    <col min="11" max="11" width="25.5703125" style="26" customWidth="1"/>
    <col min="12" max="12" width="27.140625" style="26" customWidth="1"/>
    <col min="13" max="13" width="24.85546875" style="26" customWidth="1"/>
    <col min="14" max="14" width="33.7109375" style="26" customWidth="1"/>
    <col min="15" max="15" width="4.140625" style="27" bestFit="1" customWidth="1"/>
    <col min="16" max="16" width="26.85546875" style="27" customWidth="1"/>
    <col min="17" max="16384" width="9.140625" style="26"/>
  </cols>
  <sheetData>
    <row r="1" spans="1:16" ht="33" customHeight="1" x14ac:dyDescent="0.2">
      <c r="A1" s="38" t="s">
        <v>183</v>
      </c>
    </row>
    <row r="2" spans="1:16" s="16" customFormat="1" ht="133.5" customHeight="1" x14ac:dyDescent="0.2">
      <c r="A2" s="9" t="s">
        <v>25</v>
      </c>
      <c r="B2" s="13" t="s">
        <v>26</v>
      </c>
      <c r="C2" s="13" t="s">
        <v>16</v>
      </c>
      <c r="D2" s="13" t="s">
        <v>160</v>
      </c>
      <c r="E2" s="13" t="s">
        <v>4</v>
      </c>
      <c r="F2" s="13" t="s">
        <v>162</v>
      </c>
      <c r="G2" s="13" t="s">
        <v>154</v>
      </c>
      <c r="H2" s="13" t="s">
        <v>155</v>
      </c>
      <c r="I2" s="9" t="s">
        <v>176</v>
      </c>
      <c r="J2" s="9" t="s">
        <v>190</v>
      </c>
      <c r="K2" s="15" t="s">
        <v>177</v>
      </c>
      <c r="L2" s="13" t="s">
        <v>158</v>
      </c>
      <c r="M2" s="13" t="s">
        <v>159</v>
      </c>
      <c r="N2" s="13" t="s">
        <v>173</v>
      </c>
      <c r="O2" s="13" t="s">
        <v>7545</v>
      </c>
      <c r="P2" s="3" t="s">
        <v>7546</v>
      </c>
    </row>
    <row r="3" spans="1:16" ht="25.5" x14ac:dyDescent="0.2">
      <c r="A3" s="17" t="s">
        <v>34</v>
      </c>
      <c r="B3" s="19" t="s">
        <v>5080</v>
      </c>
      <c r="C3" s="19" t="s">
        <v>5081</v>
      </c>
      <c r="D3" s="19" t="s">
        <v>5082</v>
      </c>
      <c r="E3" s="19" t="s">
        <v>5082</v>
      </c>
      <c r="F3" s="20">
        <v>2013</v>
      </c>
      <c r="G3" s="21">
        <v>2013</v>
      </c>
      <c r="H3" s="21">
        <v>2014</v>
      </c>
      <c r="I3" s="32">
        <v>18145.490000000002</v>
      </c>
      <c r="J3" s="22" t="s">
        <v>164</v>
      </c>
      <c r="K3" s="24">
        <f>I3*VLOOKUP(J3,Kurzy!$A$2:$B$10,2,FALSE)</f>
        <v>18145.490000000002</v>
      </c>
      <c r="L3" s="19" t="s">
        <v>5083</v>
      </c>
      <c r="M3" s="18" t="s">
        <v>27</v>
      </c>
      <c r="N3" s="19" t="s">
        <v>5084</v>
      </c>
      <c r="O3" s="19" t="s">
        <v>9613</v>
      </c>
      <c r="P3" s="19"/>
    </row>
    <row r="4" spans="1:16" ht="25.5" x14ac:dyDescent="0.2">
      <c r="A4" s="17" t="s">
        <v>34</v>
      </c>
      <c r="B4" s="19" t="s">
        <v>5085</v>
      </c>
      <c r="C4" s="19" t="s">
        <v>5086</v>
      </c>
      <c r="D4" s="19" t="s">
        <v>880</v>
      </c>
      <c r="E4" s="19" t="s">
        <v>5087</v>
      </c>
      <c r="F4" s="20">
        <v>40478</v>
      </c>
      <c r="G4" s="21">
        <v>42292</v>
      </c>
      <c r="H4" s="21">
        <v>41712</v>
      </c>
      <c r="I4" s="32">
        <v>28013</v>
      </c>
      <c r="J4" s="22" t="s">
        <v>164</v>
      </c>
      <c r="K4" s="24">
        <f>I4*VLOOKUP(J4,Kurzy!$A$2:$B$10,2,FALSE)</f>
        <v>28013</v>
      </c>
      <c r="L4" s="19" t="s">
        <v>5088</v>
      </c>
      <c r="M4" s="18" t="s">
        <v>27</v>
      </c>
      <c r="N4" s="19" t="s">
        <v>5084</v>
      </c>
      <c r="O4" s="19" t="s">
        <v>9613</v>
      </c>
      <c r="P4" s="19"/>
    </row>
    <row r="5" spans="1:16" ht="25.5" x14ac:dyDescent="0.2">
      <c r="A5" s="17" t="s">
        <v>34</v>
      </c>
      <c r="B5" s="19" t="s">
        <v>5089</v>
      </c>
      <c r="C5" s="19" t="s">
        <v>5090</v>
      </c>
      <c r="D5" s="19" t="s">
        <v>635</v>
      </c>
      <c r="E5" s="19" t="s">
        <v>524</v>
      </c>
      <c r="F5" s="20">
        <v>41479</v>
      </c>
      <c r="G5" s="21">
        <v>2013</v>
      </c>
      <c r="H5" s="21">
        <v>2014</v>
      </c>
      <c r="I5" s="32">
        <v>4886.38</v>
      </c>
      <c r="J5" s="22" t="s">
        <v>164</v>
      </c>
      <c r="K5" s="24">
        <f>I5*VLOOKUP(J5,Kurzy!$A$2:$B$10,2,FALSE)</f>
        <v>4886.38</v>
      </c>
      <c r="L5" s="19" t="s">
        <v>5091</v>
      </c>
      <c r="M5" s="18" t="s">
        <v>27</v>
      </c>
      <c r="N5" s="19" t="s">
        <v>5084</v>
      </c>
      <c r="O5" s="19" t="s">
        <v>9613</v>
      </c>
      <c r="P5" s="19"/>
    </row>
    <row r="6" spans="1:16" ht="25.5" x14ac:dyDescent="0.2">
      <c r="A6" s="17" t="s">
        <v>34</v>
      </c>
      <c r="B6" s="19" t="s">
        <v>5092</v>
      </c>
      <c r="C6" s="19" t="s">
        <v>5093</v>
      </c>
      <c r="D6" s="19" t="s">
        <v>5094</v>
      </c>
      <c r="E6" s="19" t="s">
        <v>5095</v>
      </c>
      <c r="F6" s="20">
        <v>41141</v>
      </c>
      <c r="G6" s="21">
        <v>2013</v>
      </c>
      <c r="H6" s="21">
        <v>2015</v>
      </c>
      <c r="I6" s="32">
        <v>14000</v>
      </c>
      <c r="J6" s="22" t="s">
        <v>164</v>
      </c>
      <c r="K6" s="24">
        <f>I6*VLOOKUP(J6,Kurzy!$A$2:$B$10,2,FALSE)</f>
        <v>14000</v>
      </c>
      <c r="L6" s="19" t="s">
        <v>5096</v>
      </c>
      <c r="M6" s="18" t="s">
        <v>27</v>
      </c>
      <c r="N6" s="19" t="s">
        <v>5084</v>
      </c>
      <c r="O6" s="19" t="s">
        <v>9613</v>
      </c>
      <c r="P6" s="19"/>
    </row>
    <row r="7" spans="1:16" ht="38.25" x14ac:dyDescent="0.2">
      <c r="A7" s="17" t="s">
        <v>34</v>
      </c>
      <c r="B7" s="19" t="s">
        <v>5097</v>
      </c>
      <c r="C7" s="19" t="s">
        <v>5098</v>
      </c>
      <c r="D7" s="19" t="s">
        <v>5099</v>
      </c>
      <c r="E7" s="19" t="s">
        <v>5095</v>
      </c>
      <c r="F7" s="20">
        <v>41288</v>
      </c>
      <c r="G7" s="21">
        <v>2013</v>
      </c>
      <c r="H7" s="21">
        <v>2013</v>
      </c>
      <c r="I7" s="32">
        <v>2000</v>
      </c>
      <c r="J7" s="22" t="s">
        <v>164</v>
      </c>
      <c r="K7" s="24">
        <f>I7*VLOOKUP(J7,Kurzy!$A$2:$B$10,2,FALSE)</f>
        <v>2000</v>
      </c>
      <c r="L7" s="19" t="s">
        <v>5100</v>
      </c>
      <c r="M7" s="18" t="s">
        <v>27</v>
      </c>
      <c r="N7" s="19" t="s">
        <v>5084</v>
      </c>
      <c r="O7" s="19" t="s">
        <v>9613</v>
      </c>
      <c r="P7" s="19"/>
    </row>
    <row r="8" spans="1:16" ht="25.5" x14ac:dyDescent="0.2">
      <c r="A8" s="17" t="s">
        <v>34</v>
      </c>
      <c r="B8" s="19" t="s">
        <v>5101</v>
      </c>
      <c r="C8" s="19" t="s">
        <v>5102</v>
      </c>
      <c r="D8" s="19" t="s">
        <v>535</v>
      </c>
      <c r="E8" s="19" t="s">
        <v>536</v>
      </c>
      <c r="F8" s="20">
        <v>41806</v>
      </c>
      <c r="G8" s="21">
        <v>2014</v>
      </c>
      <c r="H8" s="21">
        <v>2014</v>
      </c>
      <c r="I8" s="32">
        <v>21777.5</v>
      </c>
      <c r="J8" s="22" t="s">
        <v>164</v>
      </c>
      <c r="K8" s="24">
        <f>I8*VLOOKUP(J8,Kurzy!$A$2:$B$10,2,FALSE)</f>
        <v>21777.5</v>
      </c>
      <c r="L8" s="19" t="s">
        <v>5103</v>
      </c>
      <c r="M8" s="18" t="s">
        <v>27</v>
      </c>
      <c r="N8" s="19" t="s">
        <v>5104</v>
      </c>
      <c r="O8" s="19" t="s">
        <v>9613</v>
      </c>
      <c r="P8" s="19"/>
    </row>
    <row r="9" spans="1:16" ht="25.5" x14ac:dyDescent="0.2">
      <c r="A9" s="17" t="s">
        <v>34</v>
      </c>
      <c r="B9" s="19" t="s">
        <v>5105</v>
      </c>
      <c r="C9" s="19" t="s">
        <v>5106</v>
      </c>
      <c r="D9" s="19" t="s">
        <v>5107</v>
      </c>
      <c r="E9" s="19" t="s">
        <v>5095</v>
      </c>
      <c r="F9" s="20">
        <v>41731</v>
      </c>
      <c r="G9" s="21">
        <v>2014</v>
      </c>
      <c r="H9" s="21">
        <v>2014</v>
      </c>
      <c r="I9" s="32">
        <v>1000</v>
      </c>
      <c r="J9" s="22" t="s">
        <v>164</v>
      </c>
      <c r="K9" s="24">
        <f>I9*VLOOKUP(J9,Kurzy!$A$2:$B$10,2,FALSE)</f>
        <v>1000</v>
      </c>
      <c r="L9" s="19" t="s">
        <v>5108</v>
      </c>
      <c r="M9" s="18" t="s">
        <v>27</v>
      </c>
      <c r="N9" s="19" t="s">
        <v>5109</v>
      </c>
      <c r="O9" s="19" t="s">
        <v>9613</v>
      </c>
      <c r="P9" s="19"/>
    </row>
    <row r="10" spans="1:16" ht="25.5" x14ac:dyDescent="0.2">
      <c r="A10" s="17" t="s">
        <v>34</v>
      </c>
      <c r="B10" s="19" t="s">
        <v>5110</v>
      </c>
      <c r="C10" s="19" t="s">
        <v>5111</v>
      </c>
      <c r="D10" s="19" t="s">
        <v>635</v>
      </c>
      <c r="E10" s="19" t="s">
        <v>524</v>
      </c>
      <c r="F10" s="20">
        <v>41659</v>
      </c>
      <c r="G10" s="21">
        <v>2013</v>
      </c>
      <c r="H10" s="21">
        <v>2016</v>
      </c>
      <c r="I10" s="32">
        <v>601.58000000000004</v>
      </c>
      <c r="J10" s="22" t="s">
        <v>164</v>
      </c>
      <c r="K10" s="24">
        <f>I10*VLOOKUP(J10,Kurzy!$A$2:$B$10,2,FALSE)</f>
        <v>601.58000000000004</v>
      </c>
      <c r="L10" s="19" t="s">
        <v>5088</v>
      </c>
      <c r="M10" s="18" t="s">
        <v>27</v>
      </c>
      <c r="N10" s="19" t="s">
        <v>5112</v>
      </c>
      <c r="O10" s="19" t="s">
        <v>9613</v>
      </c>
      <c r="P10" s="19"/>
    </row>
    <row r="11" spans="1:16" ht="25.5" x14ac:dyDescent="0.2">
      <c r="A11" s="17" t="s">
        <v>34</v>
      </c>
      <c r="B11" s="19" t="s">
        <v>5113</v>
      </c>
      <c r="C11" s="19" t="s">
        <v>5114</v>
      </c>
      <c r="D11" s="19" t="s">
        <v>880</v>
      </c>
      <c r="E11" s="19" t="s">
        <v>5087</v>
      </c>
      <c r="F11" s="20">
        <v>41661</v>
      </c>
      <c r="G11" s="21">
        <v>2012</v>
      </c>
      <c r="H11" s="21">
        <v>2016</v>
      </c>
      <c r="I11" s="32">
        <v>4030.13</v>
      </c>
      <c r="J11" s="22" t="s">
        <v>164</v>
      </c>
      <c r="K11" s="24">
        <f>I11*VLOOKUP(J11,Kurzy!$A$2:$B$10,2,FALSE)</f>
        <v>4030.13</v>
      </c>
      <c r="L11" s="19" t="s">
        <v>5088</v>
      </c>
      <c r="M11" s="18" t="s">
        <v>27</v>
      </c>
      <c r="N11" s="19" t="s">
        <v>5115</v>
      </c>
      <c r="O11" s="19" t="s">
        <v>9613</v>
      </c>
      <c r="P11" s="19"/>
    </row>
    <row r="12" spans="1:16" ht="51" x14ac:dyDescent="0.2">
      <c r="A12" s="17" t="s">
        <v>34</v>
      </c>
      <c r="B12" s="19" t="s">
        <v>5116</v>
      </c>
      <c r="C12" s="19" t="s">
        <v>5117</v>
      </c>
      <c r="D12" s="19" t="s">
        <v>5118</v>
      </c>
      <c r="E12" s="19" t="s">
        <v>5119</v>
      </c>
      <c r="F12" s="20">
        <v>41791</v>
      </c>
      <c r="G12" s="21">
        <v>2014</v>
      </c>
      <c r="H12" s="21">
        <v>2014</v>
      </c>
      <c r="I12" s="32">
        <v>5115</v>
      </c>
      <c r="J12" s="22" t="s">
        <v>164</v>
      </c>
      <c r="K12" s="24">
        <f>I12*VLOOKUP(J12,Kurzy!$A$2:$B$10,2,FALSE)</f>
        <v>5115</v>
      </c>
      <c r="L12" s="19" t="s">
        <v>5120</v>
      </c>
      <c r="M12" s="18" t="s">
        <v>40</v>
      </c>
      <c r="N12" s="19"/>
      <c r="O12" s="19" t="s">
        <v>9613</v>
      </c>
      <c r="P12" s="19"/>
    </row>
    <row r="13" spans="1:16" ht="51" x14ac:dyDescent="0.2">
      <c r="A13" s="17" t="s">
        <v>34</v>
      </c>
      <c r="B13" s="19" t="s">
        <v>5121</v>
      </c>
      <c r="C13" s="19" t="s">
        <v>5122</v>
      </c>
      <c r="D13" s="19" t="s">
        <v>5123</v>
      </c>
      <c r="E13" s="19" t="s">
        <v>5124</v>
      </c>
      <c r="F13" s="20">
        <v>40983</v>
      </c>
      <c r="G13" s="21">
        <v>2012</v>
      </c>
      <c r="H13" s="21" t="s">
        <v>5125</v>
      </c>
      <c r="I13" s="32">
        <v>500</v>
      </c>
      <c r="J13" s="22" t="s">
        <v>164</v>
      </c>
      <c r="K13" s="24">
        <f>I13*VLOOKUP(J13,Kurzy!$A$2:$B$10,2,FALSE)</f>
        <v>500</v>
      </c>
      <c r="L13" s="19" t="s">
        <v>5120</v>
      </c>
      <c r="M13" s="18" t="s">
        <v>40</v>
      </c>
      <c r="N13" s="19"/>
      <c r="O13" s="19" t="s">
        <v>9613</v>
      </c>
      <c r="P13" s="19"/>
    </row>
    <row r="14" spans="1:16" ht="51" x14ac:dyDescent="0.2">
      <c r="A14" s="17" t="s">
        <v>34</v>
      </c>
      <c r="B14" s="19" t="s">
        <v>5126</v>
      </c>
      <c r="C14" s="19">
        <v>41535</v>
      </c>
      <c r="D14" s="19" t="s">
        <v>5127</v>
      </c>
      <c r="E14" s="19" t="s">
        <v>5128</v>
      </c>
      <c r="F14" s="20">
        <v>41607</v>
      </c>
      <c r="G14" s="21">
        <v>2013</v>
      </c>
      <c r="H14" s="21">
        <v>2015</v>
      </c>
      <c r="I14" s="32">
        <v>5492</v>
      </c>
      <c r="J14" s="22" t="s">
        <v>164</v>
      </c>
      <c r="K14" s="24">
        <f>I14*VLOOKUP(J14,Kurzy!$A$2:$B$10,2,FALSE)</f>
        <v>5492</v>
      </c>
      <c r="L14" s="19" t="s">
        <v>5129</v>
      </c>
      <c r="M14" s="18" t="s">
        <v>40</v>
      </c>
      <c r="N14" s="19"/>
      <c r="O14" s="19" t="s">
        <v>9613</v>
      </c>
      <c r="P14" s="19"/>
    </row>
    <row r="15" spans="1:16" ht="25.5" x14ac:dyDescent="0.2">
      <c r="A15" s="17" t="s">
        <v>34</v>
      </c>
      <c r="B15" s="19" t="s">
        <v>5130</v>
      </c>
      <c r="C15" s="19" t="s">
        <v>5131</v>
      </c>
      <c r="D15" s="19" t="s">
        <v>5132</v>
      </c>
      <c r="E15" s="19" t="s">
        <v>302</v>
      </c>
      <c r="F15" s="20">
        <v>40787</v>
      </c>
      <c r="G15" s="21">
        <v>2011</v>
      </c>
      <c r="H15" s="21">
        <v>2015</v>
      </c>
      <c r="I15" s="32">
        <v>3098.4</v>
      </c>
      <c r="J15" s="22" t="s">
        <v>164</v>
      </c>
      <c r="K15" s="24">
        <f>I15*VLOOKUP(J15,Kurzy!$A$2:$B$10,2,FALSE)</f>
        <v>3098.4</v>
      </c>
      <c r="L15" s="19" t="s">
        <v>5133</v>
      </c>
      <c r="M15" s="18" t="s">
        <v>40</v>
      </c>
      <c r="N15" s="19"/>
      <c r="O15" s="19" t="s">
        <v>9613</v>
      </c>
      <c r="P15" s="19"/>
    </row>
    <row r="16" spans="1:16" ht="38.25" x14ac:dyDescent="0.2">
      <c r="A16" s="17" t="s">
        <v>34</v>
      </c>
      <c r="B16" s="19" t="s">
        <v>5134</v>
      </c>
      <c r="C16" s="19"/>
      <c r="D16" s="19" t="s">
        <v>2293</v>
      </c>
      <c r="E16" s="19" t="s">
        <v>5135</v>
      </c>
      <c r="F16" s="20">
        <v>41610</v>
      </c>
      <c r="G16" s="21">
        <v>2014</v>
      </c>
      <c r="H16" s="21">
        <v>2015</v>
      </c>
      <c r="I16" s="32">
        <v>2205</v>
      </c>
      <c r="J16" s="22" t="s">
        <v>164</v>
      </c>
      <c r="K16" s="24">
        <f>I16*VLOOKUP(J16,Kurzy!$A$2:$B$10,2,FALSE)</f>
        <v>2205</v>
      </c>
      <c r="L16" s="19" t="s">
        <v>5136</v>
      </c>
      <c r="M16" s="18" t="s">
        <v>73</v>
      </c>
      <c r="N16" s="19"/>
      <c r="O16" s="19" t="s">
        <v>9613</v>
      </c>
      <c r="P16" s="19"/>
    </row>
    <row r="17" spans="1:16" ht="25.5" x14ac:dyDescent="0.2">
      <c r="A17" s="17" t="s">
        <v>34</v>
      </c>
      <c r="B17" s="19" t="s">
        <v>5137</v>
      </c>
      <c r="C17" s="19" t="s">
        <v>5138</v>
      </c>
      <c r="D17" s="19" t="s">
        <v>5139</v>
      </c>
      <c r="E17" s="19" t="s">
        <v>5087</v>
      </c>
      <c r="F17" s="20">
        <v>41002</v>
      </c>
      <c r="G17" s="21">
        <v>2012</v>
      </c>
      <c r="H17" s="21">
        <v>2015</v>
      </c>
      <c r="I17" s="32">
        <v>418</v>
      </c>
      <c r="J17" s="22" t="s">
        <v>164</v>
      </c>
      <c r="K17" s="24">
        <f>I17*VLOOKUP(J17,Kurzy!$A$2:$B$10,2,FALSE)</f>
        <v>418</v>
      </c>
      <c r="L17" s="19" t="s">
        <v>5140</v>
      </c>
      <c r="M17" s="18" t="s">
        <v>73</v>
      </c>
      <c r="N17" s="19"/>
      <c r="O17" s="19" t="s">
        <v>9613</v>
      </c>
      <c r="P17" s="19"/>
    </row>
    <row r="18" spans="1:16" ht="25.5" x14ac:dyDescent="0.2">
      <c r="A18" s="17" t="s">
        <v>34</v>
      </c>
      <c r="B18" s="19" t="s">
        <v>5141</v>
      </c>
      <c r="C18" s="19" t="s">
        <v>5142</v>
      </c>
      <c r="D18" s="19" t="s">
        <v>5143</v>
      </c>
      <c r="E18" s="19" t="s">
        <v>5087</v>
      </c>
      <c r="F18" s="20"/>
      <c r="G18" s="21">
        <v>2012</v>
      </c>
      <c r="H18" s="21">
        <v>2014</v>
      </c>
      <c r="I18" s="32">
        <v>5508</v>
      </c>
      <c r="J18" s="22" t="s">
        <v>164</v>
      </c>
      <c r="K18" s="24">
        <f>I18*VLOOKUP(J18,Kurzy!$A$2:$B$10,2,FALSE)</f>
        <v>5508</v>
      </c>
      <c r="L18" s="19" t="s">
        <v>5144</v>
      </c>
      <c r="M18" s="18" t="s">
        <v>73</v>
      </c>
      <c r="N18" s="19"/>
      <c r="O18" s="19" t="s">
        <v>9613</v>
      </c>
      <c r="P18" s="19"/>
    </row>
    <row r="19" spans="1:16" ht="25.5" x14ac:dyDescent="0.2">
      <c r="A19" s="17" t="s">
        <v>34</v>
      </c>
      <c r="B19" s="19" t="s">
        <v>5145</v>
      </c>
      <c r="C19" s="19" t="s">
        <v>5146</v>
      </c>
      <c r="D19" s="19" t="s">
        <v>5147</v>
      </c>
      <c r="E19" s="19" t="s">
        <v>5095</v>
      </c>
      <c r="F19" s="20">
        <v>41520</v>
      </c>
      <c r="G19" s="21">
        <v>2013</v>
      </c>
      <c r="H19" s="21">
        <v>2014</v>
      </c>
      <c r="I19" s="32">
        <v>3000</v>
      </c>
      <c r="J19" s="22" t="s">
        <v>164</v>
      </c>
      <c r="K19" s="24">
        <f>I19*VLOOKUP(J19,Kurzy!$A$2:$B$10,2,FALSE)</f>
        <v>3000</v>
      </c>
      <c r="L19" s="19" t="s">
        <v>5148</v>
      </c>
      <c r="M19" s="18" t="s">
        <v>73</v>
      </c>
      <c r="N19" s="19"/>
      <c r="O19" s="19" t="s">
        <v>9613</v>
      </c>
      <c r="P19" s="19"/>
    </row>
    <row r="20" spans="1:16" ht="76.5" x14ac:dyDescent="0.2">
      <c r="A20" s="17" t="s">
        <v>34</v>
      </c>
      <c r="B20" s="19" t="s">
        <v>5149</v>
      </c>
      <c r="C20" s="19" t="s">
        <v>5150</v>
      </c>
      <c r="D20" s="19" t="s">
        <v>635</v>
      </c>
      <c r="E20" s="19" t="s">
        <v>5087</v>
      </c>
      <c r="F20" s="20">
        <v>41518</v>
      </c>
      <c r="G20" s="21">
        <v>41548</v>
      </c>
      <c r="H20" s="21">
        <v>42643</v>
      </c>
      <c r="I20" s="32">
        <v>1699.98</v>
      </c>
      <c r="J20" s="22" t="s">
        <v>164</v>
      </c>
      <c r="K20" s="24">
        <f>I20*VLOOKUP(J20,Kurzy!$A$2:$B$10,2,FALSE)</f>
        <v>1699.98</v>
      </c>
      <c r="L20" s="19" t="s">
        <v>5151</v>
      </c>
      <c r="M20" s="18" t="s">
        <v>71</v>
      </c>
      <c r="N20" s="19" t="s">
        <v>5152</v>
      </c>
      <c r="O20" s="19" t="s">
        <v>9613</v>
      </c>
      <c r="P20" s="19"/>
    </row>
    <row r="21" spans="1:16" ht="63.75" x14ac:dyDescent="0.2">
      <c r="A21" s="17" t="s">
        <v>34</v>
      </c>
      <c r="B21" s="19" t="s">
        <v>5153</v>
      </c>
      <c r="C21" s="19" t="s">
        <v>5154</v>
      </c>
      <c r="D21" s="19" t="s">
        <v>635</v>
      </c>
      <c r="E21" s="19" t="s">
        <v>5155</v>
      </c>
      <c r="F21" s="20">
        <v>41240</v>
      </c>
      <c r="G21" s="21">
        <v>41153</v>
      </c>
      <c r="H21" s="21">
        <v>2014</v>
      </c>
      <c r="I21" s="32">
        <v>6721</v>
      </c>
      <c r="J21" s="22" t="s">
        <v>164</v>
      </c>
      <c r="K21" s="24">
        <f>I21*VLOOKUP(J21,Kurzy!$A$2:$B$10,2,FALSE)</f>
        <v>6721</v>
      </c>
      <c r="L21" s="19" t="s">
        <v>5156</v>
      </c>
      <c r="M21" s="18" t="s">
        <v>71</v>
      </c>
      <c r="N21" s="19" t="s">
        <v>5157</v>
      </c>
      <c r="O21" s="19" t="s">
        <v>9613</v>
      </c>
      <c r="P21" s="19"/>
    </row>
    <row r="22" spans="1:16" ht="25.5" x14ac:dyDescent="0.2">
      <c r="A22" s="17" t="s">
        <v>34</v>
      </c>
      <c r="B22" s="19" t="s">
        <v>5158</v>
      </c>
      <c r="C22" s="19">
        <v>21210329</v>
      </c>
      <c r="D22" s="19" t="s">
        <v>5099</v>
      </c>
      <c r="E22" s="19" t="s">
        <v>5095</v>
      </c>
      <c r="F22" s="20">
        <v>41067</v>
      </c>
      <c r="G22" s="21">
        <v>41153</v>
      </c>
      <c r="H22" s="21">
        <v>2014</v>
      </c>
      <c r="I22" s="32">
        <v>1764</v>
      </c>
      <c r="J22" s="22" t="s">
        <v>164</v>
      </c>
      <c r="K22" s="24">
        <f>I22*VLOOKUP(J22,Kurzy!$A$2:$B$10,2,FALSE)</f>
        <v>1764</v>
      </c>
      <c r="L22" s="19" t="s">
        <v>5159</v>
      </c>
      <c r="M22" s="18" t="s">
        <v>71</v>
      </c>
      <c r="N22" s="19" t="s">
        <v>5160</v>
      </c>
      <c r="O22" s="19" t="s">
        <v>9613</v>
      </c>
      <c r="P22" s="19"/>
    </row>
    <row r="23" spans="1:16" ht="25.5" x14ac:dyDescent="0.2">
      <c r="A23" s="17" t="s">
        <v>34</v>
      </c>
      <c r="B23" s="19" t="s">
        <v>5161</v>
      </c>
      <c r="C23" s="19" t="s">
        <v>5162</v>
      </c>
      <c r="D23" s="19" t="s">
        <v>5163</v>
      </c>
      <c r="E23" s="19" t="s">
        <v>5087</v>
      </c>
      <c r="F23" s="20">
        <v>40575</v>
      </c>
      <c r="G23" s="21">
        <v>2011</v>
      </c>
      <c r="H23" s="21">
        <v>2014</v>
      </c>
      <c r="I23" s="32">
        <v>2562</v>
      </c>
      <c r="J23" s="22" t="s">
        <v>164</v>
      </c>
      <c r="K23" s="24">
        <f>I23*VLOOKUP(J23,Kurzy!$A$2:$B$10,2,FALSE)</f>
        <v>2562</v>
      </c>
      <c r="L23" s="19" t="s">
        <v>5164</v>
      </c>
      <c r="M23" s="18" t="s">
        <v>69</v>
      </c>
      <c r="N23" s="19"/>
      <c r="O23" s="19" t="s">
        <v>9613</v>
      </c>
      <c r="P23" s="19"/>
    </row>
    <row r="24" spans="1:16" ht="25.5" x14ac:dyDescent="0.2">
      <c r="A24" s="17" t="s">
        <v>34</v>
      </c>
      <c r="B24" s="19" t="s">
        <v>5165</v>
      </c>
      <c r="C24" s="19">
        <v>51300284</v>
      </c>
      <c r="D24" s="19" t="s">
        <v>5147</v>
      </c>
      <c r="E24" s="19" t="s">
        <v>5095</v>
      </c>
      <c r="F24" s="20"/>
      <c r="G24" s="21">
        <v>2014</v>
      </c>
      <c r="H24" s="21">
        <v>2015</v>
      </c>
      <c r="I24" s="32">
        <v>3000</v>
      </c>
      <c r="J24" s="22" t="s">
        <v>164</v>
      </c>
      <c r="K24" s="24">
        <f>I24*VLOOKUP(J24,Kurzy!$A$2:$B$10,2,FALSE)</f>
        <v>3000</v>
      </c>
      <c r="L24" s="19" t="s">
        <v>4916</v>
      </c>
      <c r="M24" s="18" t="s">
        <v>42</v>
      </c>
      <c r="N24" s="19"/>
      <c r="O24" s="19" t="s">
        <v>9613</v>
      </c>
      <c r="P24" s="19"/>
    </row>
    <row r="25" spans="1:16" ht="51" x14ac:dyDescent="0.2">
      <c r="A25" s="17" t="s">
        <v>34</v>
      </c>
      <c r="B25" s="19" t="s">
        <v>5166</v>
      </c>
      <c r="C25" s="19" t="s">
        <v>5167</v>
      </c>
      <c r="D25" s="19" t="s">
        <v>5168</v>
      </c>
      <c r="E25" s="19" t="s">
        <v>536</v>
      </c>
      <c r="F25" s="20">
        <v>41991</v>
      </c>
      <c r="G25" s="21">
        <v>2014</v>
      </c>
      <c r="H25" s="21">
        <v>2015</v>
      </c>
      <c r="I25" s="32">
        <v>1288</v>
      </c>
      <c r="J25" s="22" t="s">
        <v>164</v>
      </c>
      <c r="K25" s="24">
        <f>I25*VLOOKUP(J25,Kurzy!$A$2:$B$10,2,FALSE)</f>
        <v>1288</v>
      </c>
      <c r="L25" s="19" t="s">
        <v>5169</v>
      </c>
      <c r="M25" s="18" t="s">
        <v>42</v>
      </c>
      <c r="N25" s="19"/>
      <c r="O25" s="19" t="s">
        <v>9613</v>
      </c>
      <c r="P25" s="19"/>
    </row>
    <row r="26" spans="1:16" ht="25.5" x14ac:dyDescent="0.2">
      <c r="A26" s="17" t="s">
        <v>34</v>
      </c>
      <c r="B26" s="19" t="s">
        <v>5170</v>
      </c>
      <c r="C26" s="19" t="s">
        <v>5171</v>
      </c>
      <c r="D26" s="19" t="s">
        <v>635</v>
      </c>
      <c r="E26" s="19" t="s">
        <v>5087</v>
      </c>
      <c r="F26" s="20">
        <v>40817</v>
      </c>
      <c r="G26" s="21">
        <v>2011</v>
      </c>
      <c r="H26" s="21">
        <v>2014</v>
      </c>
      <c r="I26" s="32">
        <v>1898.99</v>
      </c>
      <c r="J26" s="22" t="s">
        <v>164</v>
      </c>
      <c r="K26" s="24">
        <f>I26*VLOOKUP(J26,Kurzy!$A$2:$B$10,2,FALSE)</f>
        <v>1898.99</v>
      </c>
      <c r="L26" s="19" t="s">
        <v>4916</v>
      </c>
      <c r="M26" s="18" t="s">
        <v>42</v>
      </c>
      <c r="N26" s="19" t="s">
        <v>5172</v>
      </c>
      <c r="O26" s="19" t="s">
        <v>9613</v>
      </c>
      <c r="P26" s="19"/>
    </row>
    <row r="27" spans="1:16" ht="25.5" x14ac:dyDescent="0.2">
      <c r="A27" s="17" t="s">
        <v>34</v>
      </c>
      <c r="B27" s="19" t="s">
        <v>5173</v>
      </c>
      <c r="C27" s="19" t="s">
        <v>5174</v>
      </c>
      <c r="D27" s="19" t="s">
        <v>635</v>
      </c>
      <c r="E27" s="19" t="s">
        <v>5087</v>
      </c>
      <c r="F27" s="20">
        <v>41486</v>
      </c>
      <c r="G27" s="21">
        <v>2013</v>
      </c>
      <c r="H27" s="21">
        <v>2016</v>
      </c>
      <c r="I27" s="32">
        <v>13757</v>
      </c>
      <c r="J27" s="22" t="s">
        <v>164</v>
      </c>
      <c r="K27" s="24">
        <f>I27*VLOOKUP(J27,Kurzy!$A$2:$B$10,2,FALSE)</f>
        <v>13757</v>
      </c>
      <c r="L27" s="19" t="s">
        <v>4916</v>
      </c>
      <c r="M27" s="18" t="s">
        <v>42</v>
      </c>
      <c r="N27" s="19"/>
      <c r="O27" s="19" t="s">
        <v>9613</v>
      </c>
      <c r="P27" s="19"/>
    </row>
    <row r="28" spans="1:16" ht="25.5" hidden="1" x14ac:dyDescent="0.2">
      <c r="A28" s="17" t="s">
        <v>34</v>
      </c>
      <c r="B28" s="19" t="s">
        <v>5175</v>
      </c>
      <c r="C28" s="19" t="s">
        <v>5176</v>
      </c>
      <c r="D28" s="19" t="s">
        <v>5177</v>
      </c>
      <c r="E28" s="19" t="s">
        <v>302</v>
      </c>
      <c r="F28" s="20">
        <v>41153</v>
      </c>
      <c r="G28" s="21">
        <v>2012</v>
      </c>
      <c r="H28" s="21">
        <v>2015</v>
      </c>
      <c r="I28" s="32">
        <v>0</v>
      </c>
      <c r="J28" s="22" t="s">
        <v>164</v>
      </c>
      <c r="K28" s="24">
        <f>I28*VLOOKUP(J28,Kurzy!$A$2:$B$10,2,FALSE)</f>
        <v>0</v>
      </c>
      <c r="L28" s="19" t="s">
        <v>5178</v>
      </c>
      <c r="M28" s="18" t="s">
        <v>42</v>
      </c>
      <c r="N28" s="19"/>
      <c r="O28" s="19" t="s">
        <v>9591</v>
      </c>
      <c r="P28" s="19" t="s">
        <v>9592</v>
      </c>
    </row>
    <row r="29" spans="1:16" ht="51" x14ac:dyDescent="0.2">
      <c r="A29" s="17" t="s">
        <v>34</v>
      </c>
      <c r="B29" s="19" t="s">
        <v>5179</v>
      </c>
      <c r="C29" s="19" t="s">
        <v>5180</v>
      </c>
      <c r="D29" s="19" t="s">
        <v>635</v>
      </c>
      <c r="E29" s="19" t="s">
        <v>5087</v>
      </c>
      <c r="F29" s="20">
        <v>40480</v>
      </c>
      <c r="G29" s="21">
        <v>2009</v>
      </c>
      <c r="H29" s="21">
        <v>2012</v>
      </c>
      <c r="I29" s="32">
        <v>200</v>
      </c>
      <c r="J29" s="22" t="s">
        <v>164</v>
      </c>
      <c r="K29" s="24">
        <f>I29*VLOOKUP(J29,Kurzy!$A$2:$B$10,2,FALSE)</f>
        <v>200</v>
      </c>
      <c r="L29" s="19" t="s">
        <v>4916</v>
      </c>
      <c r="M29" s="18" t="s">
        <v>42</v>
      </c>
      <c r="N29" s="19" t="s">
        <v>5181</v>
      </c>
      <c r="O29" s="19" t="s">
        <v>9613</v>
      </c>
      <c r="P29" s="19"/>
    </row>
    <row r="30" spans="1:16" ht="25.5" x14ac:dyDescent="0.2">
      <c r="A30" s="17" t="s">
        <v>34</v>
      </c>
      <c r="B30" s="19" t="s">
        <v>5182</v>
      </c>
      <c r="C30" s="19" t="s">
        <v>5183</v>
      </c>
      <c r="D30" s="19" t="s">
        <v>357</v>
      </c>
      <c r="E30" s="19" t="s">
        <v>5087</v>
      </c>
      <c r="F30" s="20">
        <v>41883</v>
      </c>
      <c r="G30" s="21">
        <v>2014</v>
      </c>
      <c r="H30" s="21">
        <v>2017</v>
      </c>
      <c r="I30" s="32">
        <v>2300</v>
      </c>
      <c r="J30" s="22" t="s">
        <v>164</v>
      </c>
      <c r="K30" s="24">
        <f>I30*VLOOKUP(J30,Kurzy!$A$2:$B$10,2,FALSE)</f>
        <v>2300</v>
      </c>
      <c r="L30" s="19" t="s">
        <v>5184</v>
      </c>
      <c r="M30" s="18" t="s">
        <v>68</v>
      </c>
      <c r="N30" s="19" t="s">
        <v>5185</v>
      </c>
      <c r="O30" s="19" t="s">
        <v>9613</v>
      </c>
      <c r="P30" s="19"/>
    </row>
    <row r="31" spans="1:16" ht="25.5" x14ac:dyDescent="0.2">
      <c r="A31" s="17" t="s">
        <v>34</v>
      </c>
      <c r="B31" s="19" t="s">
        <v>5186</v>
      </c>
      <c r="C31" s="19"/>
      <c r="D31" s="19" t="s">
        <v>2293</v>
      </c>
      <c r="E31" s="19" t="s">
        <v>1125</v>
      </c>
      <c r="F31" s="20">
        <v>41275</v>
      </c>
      <c r="G31" s="21">
        <v>2013</v>
      </c>
      <c r="H31" s="21">
        <v>2014</v>
      </c>
      <c r="I31" s="32">
        <v>7300</v>
      </c>
      <c r="J31" s="22" t="s">
        <v>164</v>
      </c>
      <c r="K31" s="24">
        <f>I31*VLOOKUP(J31,Kurzy!$A$2:$B$10,2,FALSE)</f>
        <v>7300</v>
      </c>
      <c r="L31" s="19" t="s">
        <v>5187</v>
      </c>
      <c r="M31" s="18" t="s">
        <v>68</v>
      </c>
      <c r="N31" s="19" t="s">
        <v>5188</v>
      </c>
      <c r="O31" s="19" t="s">
        <v>9613</v>
      </c>
      <c r="P31" s="19"/>
    </row>
    <row r="32" spans="1:16" ht="25.5" x14ac:dyDescent="0.2">
      <c r="A32" s="17" t="s">
        <v>34</v>
      </c>
      <c r="B32" s="19" t="s">
        <v>5189</v>
      </c>
      <c r="C32" s="19" t="s">
        <v>5190</v>
      </c>
      <c r="D32" s="19" t="s">
        <v>535</v>
      </c>
      <c r="E32" s="19" t="s">
        <v>536</v>
      </c>
      <c r="F32" s="20">
        <v>41713</v>
      </c>
      <c r="G32" s="21">
        <v>2014</v>
      </c>
      <c r="H32" s="21">
        <v>2014</v>
      </c>
      <c r="I32" s="32">
        <v>470</v>
      </c>
      <c r="J32" s="22" t="s">
        <v>164</v>
      </c>
      <c r="K32" s="24">
        <f>I32*VLOOKUP(J32,Kurzy!$A$2:$B$10,2,FALSE)</f>
        <v>470</v>
      </c>
      <c r="L32" s="19" t="s">
        <v>5191</v>
      </c>
      <c r="M32" s="18" t="s">
        <v>68</v>
      </c>
      <c r="N32" s="19"/>
      <c r="O32" s="19" t="s">
        <v>9613</v>
      </c>
      <c r="P32" s="19"/>
    </row>
    <row r="33" spans="1:16" ht="25.5" x14ac:dyDescent="0.2">
      <c r="A33" s="17" t="s">
        <v>34</v>
      </c>
      <c r="B33" s="19" t="s">
        <v>5189</v>
      </c>
      <c r="C33" s="19" t="s">
        <v>5192</v>
      </c>
      <c r="D33" s="19" t="s">
        <v>535</v>
      </c>
      <c r="E33" s="19" t="s">
        <v>536</v>
      </c>
      <c r="F33" s="20">
        <v>41623</v>
      </c>
      <c r="G33" s="21">
        <v>2014</v>
      </c>
      <c r="H33" s="21">
        <v>2014</v>
      </c>
      <c r="I33" s="32">
        <v>470</v>
      </c>
      <c r="J33" s="22" t="s">
        <v>164</v>
      </c>
      <c r="K33" s="24">
        <f>I33*VLOOKUP(J33,Kurzy!$A$2:$B$10,2,FALSE)</f>
        <v>470</v>
      </c>
      <c r="L33" s="19" t="s">
        <v>5191</v>
      </c>
      <c r="M33" s="18" t="s">
        <v>68</v>
      </c>
      <c r="N33" s="19"/>
      <c r="O33" s="19" t="s">
        <v>9613</v>
      </c>
      <c r="P33" s="19"/>
    </row>
    <row r="34" spans="1:16" ht="25.5" x14ac:dyDescent="0.2">
      <c r="A34" s="17" t="s">
        <v>34</v>
      </c>
      <c r="B34" s="19" t="s">
        <v>5189</v>
      </c>
      <c r="C34" s="19" t="s">
        <v>5193</v>
      </c>
      <c r="D34" s="19" t="s">
        <v>535</v>
      </c>
      <c r="E34" s="19" t="s">
        <v>536</v>
      </c>
      <c r="F34" s="20">
        <v>41623</v>
      </c>
      <c r="G34" s="21">
        <v>2014</v>
      </c>
      <c r="H34" s="21">
        <v>2014</v>
      </c>
      <c r="I34" s="32">
        <v>470</v>
      </c>
      <c r="J34" s="22" t="s">
        <v>164</v>
      </c>
      <c r="K34" s="24">
        <f>I34*VLOOKUP(J34,Kurzy!$A$2:$B$10,2,FALSE)</f>
        <v>470</v>
      </c>
      <c r="L34" s="19" t="s">
        <v>5191</v>
      </c>
      <c r="M34" s="18" t="s">
        <v>68</v>
      </c>
      <c r="N34" s="19"/>
      <c r="O34" s="19" t="s">
        <v>9613</v>
      </c>
      <c r="P34" s="19"/>
    </row>
    <row r="35" spans="1:16" ht="38.25" x14ac:dyDescent="0.2">
      <c r="A35" s="17" t="s">
        <v>34</v>
      </c>
      <c r="B35" s="19" t="s">
        <v>5194</v>
      </c>
      <c r="C35" s="19" t="s">
        <v>5195</v>
      </c>
      <c r="D35" s="19" t="s">
        <v>880</v>
      </c>
      <c r="E35" s="19" t="s">
        <v>5087</v>
      </c>
      <c r="F35" s="20">
        <v>40831</v>
      </c>
      <c r="G35" s="21">
        <v>2011</v>
      </c>
      <c r="H35" s="21">
        <v>2014</v>
      </c>
      <c r="I35" s="32">
        <v>5526</v>
      </c>
      <c r="J35" s="22" t="s">
        <v>164</v>
      </c>
      <c r="K35" s="24">
        <f>I35*VLOOKUP(J35,Kurzy!$A$2:$B$10,2,FALSE)</f>
        <v>5526</v>
      </c>
      <c r="L35" s="19" t="s">
        <v>5196</v>
      </c>
      <c r="M35" s="18" t="s">
        <v>68</v>
      </c>
      <c r="N35" s="19"/>
      <c r="O35" s="19" t="s">
        <v>9613</v>
      </c>
      <c r="P35" s="19"/>
    </row>
    <row r="36" spans="1:16" ht="25.5" x14ac:dyDescent="0.2">
      <c r="A36" s="17" t="s">
        <v>34</v>
      </c>
      <c r="B36" s="19" t="s">
        <v>5197</v>
      </c>
      <c r="C36" s="19" t="s">
        <v>5198</v>
      </c>
      <c r="D36" s="19" t="s">
        <v>5163</v>
      </c>
      <c r="E36" s="19" t="s">
        <v>5087</v>
      </c>
      <c r="F36" s="20">
        <v>41478</v>
      </c>
      <c r="G36" s="21">
        <v>2013</v>
      </c>
      <c r="H36" s="21">
        <v>2016</v>
      </c>
      <c r="I36" s="32">
        <v>1310</v>
      </c>
      <c r="J36" s="22" t="s">
        <v>164</v>
      </c>
      <c r="K36" s="24">
        <f>I36*VLOOKUP(J36,Kurzy!$A$2:$B$10,2,FALSE)</f>
        <v>1310</v>
      </c>
      <c r="L36" s="19" t="s">
        <v>5199</v>
      </c>
      <c r="M36" s="18" t="s">
        <v>41</v>
      </c>
      <c r="N36" s="19"/>
      <c r="O36" s="19" t="s">
        <v>9613</v>
      </c>
      <c r="P36" s="19"/>
    </row>
    <row r="37" spans="1:16" ht="25.5" x14ac:dyDescent="0.2">
      <c r="A37" s="17" t="s">
        <v>34</v>
      </c>
      <c r="B37" s="19" t="s">
        <v>5200</v>
      </c>
      <c r="C37" s="19" t="s">
        <v>5201</v>
      </c>
      <c r="D37" s="19" t="s">
        <v>9705</v>
      </c>
      <c r="E37" s="19" t="s">
        <v>5202</v>
      </c>
      <c r="F37" s="20">
        <v>40816</v>
      </c>
      <c r="G37" s="21">
        <v>2011</v>
      </c>
      <c r="H37" s="21">
        <v>2014</v>
      </c>
      <c r="I37" s="32">
        <v>3705</v>
      </c>
      <c r="J37" s="22" t="s">
        <v>164</v>
      </c>
      <c r="K37" s="24">
        <f>I37*VLOOKUP(J37,Kurzy!$A$2:$B$10,2,FALSE)</f>
        <v>3705</v>
      </c>
      <c r="L37" s="19" t="s">
        <v>5203</v>
      </c>
      <c r="M37" s="18" t="s">
        <v>39</v>
      </c>
      <c r="N37" s="19"/>
      <c r="O37" s="19" t="s">
        <v>9613</v>
      </c>
      <c r="P37" s="19" t="s">
        <v>9706</v>
      </c>
    </row>
    <row r="38" spans="1:16" ht="25.5" x14ac:dyDescent="0.2">
      <c r="A38" s="17" t="s">
        <v>34</v>
      </c>
      <c r="B38" s="19" t="s">
        <v>5200</v>
      </c>
      <c r="C38" s="19" t="s">
        <v>5204</v>
      </c>
      <c r="D38" s="19" t="s">
        <v>9705</v>
      </c>
      <c r="E38" s="19" t="s">
        <v>5205</v>
      </c>
      <c r="F38" s="20">
        <v>41914</v>
      </c>
      <c r="G38" s="21">
        <v>2011</v>
      </c>
      <c r="H38" s="21">
        <v>2014</v>
      </c>
      <c r="I38" s="32">
        <v>3000</v>
      </c>
      <c r="J38" s="22" t="s">
        <v>164</v>
      </c>
      <c r="K38" s="24">
        <f>I38*VLOOKUP(J38,Kurzy!$A$2:$B$10,2,FALSE)</f>
        <v>3000</v>
      </c>
      <c r="L38" s="19" t="s">
        <v>5203</v>
      </c>
      <c r="M38" s="18" t="s">
        <v>39</v>
      </c>
      <c r="N38" s="19"/>
      <c r="O38" s="19" t="s">
        <v>9613</v>
      </c>
      <c r="P38" s="19" t="s">
        <v>9706</v>
      </c>
    </row>
    <row r="39" spans="1:16" ht="25.5" x14ac:dyDescent="0.2">
      <c r="A39" s="17" t="s">
        <v>34</v>
      </c>
      <c r="B39" s="19" t="s">
        <v>5206</v>
      </c>
      <c r="C39" s="19" t="s">
        <v>5207</v>
      </c>
      <c r="D39" s="19" t="s">
        <v>9707</v>
      </c>
      <c r="E39" s="19" t="s">
        <v>5208</v>
      </c>
      <c r="F39" s="20">
        <v>40927</v>
      </c>
      <c r="G39" s="21">
        <v>2013</v>
      </c>
      <c r="H39" s="21">
        <v>2014</v>
      </c>
      <c r="I39" s="32">
        <v>1947</v>
      </c>
      <c r="J39" s="22" t="s">
        <v>164</v>
      </c>
      <c r="K39" s="24">
        <f>I39*VLOOKUP(J39,Kurzy!$A$2:$B$10,2,FALSE)</f>
        <v>1947</v>
      </c>
      <c r="L39" s="19" t="s">
        <v>5209</v>
      </c>
      <c r="M39" s="18" t="s">
        <v>39</v>
      </c>
      <c r="N39" s="19"/>
      <c r="O39" s="19" t="s">
        <v>9613</v>
      </c>
      <c r="P39" s="19" t="s">
        <v>9706</v>
      </c>
    </row>
    <row r="40" spans="1:16" ht="25.5" x14ac:dyDescent="0.2">
      <c r="A40" s="17" t="s">
        <v>34</v>
      </c>
      <c r="B40" s="19" t="s">
        <v>5210</v>
      </c>
      <c r="C40" s="19" t="s">
        <v>5211</v>
      </c>
      <c r="D40" s="19" t="s">
        <v>5212</v>
      </c>
      <c r="E40" s="19" t="s">
        <v>5213</v>
      </c>
      <c r="F40" s="20">
        <v>41182</v>
      </c>
      <c r="G40" s="21">
        <v>2012</v>
      </c>
      <c r="H40" s="21">
        <v>2014</v>
      </c>
      <c r="I40" s="32">
        <v>5262</v>
      </c>
      <c r="J40" s="22" t="s">
        <v>164</v>
      </c>
      <c r="K40" s="24">
        <f>I40*VLOOKUP(J40,Kurzy!$A$2:$B$10,2,FALSE)</f>
        <v>5262</v>
      </c>
      <c r="L40" s="19" t="s">
        <v>5214</v>
      </c>
      <c r="M40" s="18" t="s">
        <v>39</v>
      </c>
      <c r="N40" s="19"/>
      <c r="O40" s="19" t="s">
        <v>9613</v>
      </c>
      <c r="P40" s="19" t="s">
        <v>9706</v>
      </c>
    </row>
    <row r="41" spans="1:16" ht="25.5" x14ac:dyDescent="0.2">
      <c r="A41" s="17" t="s">
        <v>34</v>
      </c>
      <c r="B41" s="19" t="s">
        <v>5215</v>
      </c>
      <c r="C41" s="19">
        <v>51401143</v>
      </c>
      <c r="D41" s="19" t="s">
        <v>5147</v>
      </c>
      <c r="E41" s="19" t="s">
        <v>5095</v>
      </c>
      <c r="F41" s="20">
        <v>41834</v>
      </c>
      <c r="G41" s="21">
        <v>2014</v>
      </c>
      <c r="H41" s="21">
        <v>2015</v>
      </c>
      <c r="I41" s="32">
        <v>3000</v>
      </c>
      <c r="J41" s="22" t="s">
        <v>164</v>
      </c>
      <c r="K41" s="24">
        <f>I41*VLOOKUP(J41,Kurzy!$A$2:$B$10,2,FALSE)</f>
        <v>3000</v>
      </c>
      <c r="L41" s="19" t="s">
        <v>5216</v>
      </c>
      <c r="M41" s="18" t="s">
        <v>39</v>
      </c>
      <c r="N41" s="19"/>
      <c r="O41" s="19" t="s">
        <v>9613</v>
      </c>
      <c r="P41" s="19" t="s">
        <v>9706</v>
      </c>
    </row>
    <row r="42" spans="1:16" ht="25.5" x14ac:dyDescent="0.2">
      <c r="A42" s="17" t="s">
        <v>34</v>
      </c>
      <c r="B42" s="19" t="s">
        <v>5217</v>
      </c>
      <c r="C42" s="19">
        <v>114121378</v>
      </c>
      <c r="D42" s="19" t="s">
        <v>5218</v>
      </c>
      <c r="E42" s="19" t="s">
        <v>5218</v>
      </c>
      <c r="F42" s="20">
        <v>41498</v>
      </c>
      <c r="G42" s="21">
        <v>2013</v>
      </c>
      <c r="H42" s="21">
        <v>2016</v>
      </c>
      <c r="I42" s="32">
        <v>35924</v>
      </c>
      <c r="J42" s="22" t="s">
        <v>164</v>
      </c>
      <c r="K42" s="24">
        <f>I42*VLOOKUP(J42,Kurzy!$A$2:$B$10,2,FALSE)</f>
        <v>35924</v>
      </c>
      <c r="L42" s="19" t="s">
        <v>5209</v>
      </c>
      <c r="M42" s="18" t="s">
        <v>39</v>
      </c>
      <c r="N42" s="19"/>
      <c r="O42" s="19" t="s">
        <v>9613</v>
      </c>
      <c r="P42" s="19" t="s">
        <v>9706</v>
      </c>
    </row>
    <row r="43" spans="1:16" x14ac:dyDescent="0.2">
      <c r="A43" s="17" t="s">
        <v>34</v>
      </c>
      <c r="B43" s="19" t="s">
        <v>5219</v>
      </c>
      <c r="C43" s="19" t="s">
        <v>5220</v>
      </c>
      <c r="D43" s="19" t="s">
        <v>9708</v>
      </c>
      <c r="E43" s="19" t="s">
        <v>5221</v>
      </c>
      <c r="F43" s="20"/>
      <c r="G43" s="21">
        <v>2014</v>
      </c>
      <c r="H43" s="21">
        <v>2015</v>
      </c>
      <c r="I43" s="32">
        <v>30956</v>
      </c>
      <c r="J43" s="22" t="s">
        <v>164</v>
      </c>
      <c r="K43" s="24">
        <f>I43*VLOOKUP(J43,Kurzy!$A$2:$B$10,2,FALSE)</f>
        <v>30956</v>
      </c>
      <c r="L43" s="19" t="s">
        <v>5222</v>
      </c>
      <c r="M43" s="18" t="s">
        <v>39</v>
      </c>
      <c r="N43" s="19"/>
      <c r="O43" s="19" t="s">
        <v>9613</v>
      </c>
      <c r="P43" s="19" t="s">
        <v>9706</v>
      </c>
    </row>
    <row r="44" spans="1:16" ht="25.5" x14ac:dyDescent="0.2">
      <c r="A44" s="17" t="s">
        <v>34</v>
      </c>
      <c r="B44" s="19" t="s">
        <v>5223</v>
      </c>
      <c r="C44" s="19">
        <v>61100015</v>
      </c>
      <c r="D44" s="19" t="s">
        <v>5224</v>
      </c>
      <c r="E44" s="19" t="s">
        <v>5095</v>
      </c>
      <c r="F44" s="20">
        <v>41171</v>
      </c>
      <c r="G44" s="21">
        <v>2012</v>
      </c>
      <c r="H44" s="21">
        <v>2012</v>
      </c>
      <c r="I44" s="32">
        <v>1350</v>
      </c>
      <c r="J44" s="22" t="s">
        <v>164</v>
      </c>
      <c r="K44" s="24">
        <f>I44*VLOOKUP(J44,Kurzy!$A$2:$B$10,2,FALSE)</f>
        <v>1350</v>
      </c>
      <c r="L44" s="19" t="s">
        <v>5225</v>
      </c>
      <c r="M44" s="18" t="s">
        <v>39</v>
      </c>
      <c r="N44" s="19"/>
      <c r="O44" s="19" t="s">
        <v>9613</v>
      </c>
      <c r="P44" s="19"/>
    </row>
    <row r="45" spans="1:16" ht="76.5" x14ac:dyDescent="0.2">
      <c r="A45" s="17" t="s">
        <v>34</v>
      </c>
      <c r="B45" s="19" t="s">
        <v>5226</v>
      </c>
      <c r="C45" s="19" t="s">
        <v>5227</v>
      </c>
      <c r="D45" s="19" t="s">
        <v>5228</v>
      </c>
      <c r="E45" s="19" t="s">
        <v>5229</v>
      </c>
      <c r="F45" s="20">
        <v>41026</v>
      </c>
      <c r="G45" s="21">
        <v>2012</v>
      </c>
      <c r="H45" s="21">
        <v>2014</v>
      </c>
      <c r="I45" s="32">
        <v>1600</v>
      </c>
      <c r="J45" s="22" t="s">
        <v>164</v>
      </c>
      <c r="K45" s="24">
        <f>I45*VLOOKUP(J45,Kurzy!$A$2:$B$10,2,FALSE)</f>
        <v>1600</v>
      </c>
      <c r="L45" s="19" t="s">
        <v>5230</v>
      </c>
      <c r="M45" s="18" t="s">
        <v>39</v>
      </c>
      <c r="N45" s="19"/>
      <c r="O45" s="19" t="s">
        <v>9613</v>
      </c>
      <c r="P45" s="19"/>
    </row>
    <row r="46" spans="1:16" ht="25.5" x14ac:dyDescent="0.2">
      <c r="A46" s="17" t="s">
        <v>34</v>
      </c>
      <c r="B46" s="19" t="s">
        <v>5231</v>
      </c>
      <c r="C46" s="19" t="s">
        <v>5232</v>
      </c>
      <c r="D46" s="19" t="s">
        <v>9709</v>
      </c>
      <c r="E46" s="19" t="s">
        <v>5233</v>
      </c>
      <c r="F46" s="20">
        <v>41884</v>
      </c>
      <c r="G46" s="21">
        <v>2014</v>
      </c>
      <c r="H46" s="21">
        <v>2019</v>
      </c>
      <c r="I46" s="32">
        <v>119208</v>
      </c>
      <c r="J46" s="22" t="s">
        <v>164</v>
      </c>
      <c r="K46" s="24">
        <f>I46*VLOOKUP(J46,Kurzy!$A$2:$B$10,2,FALSE)</f>
        <v>119208</v>
      </c>
      <c r="L46" s="19" t="s">
        <v>5234</v>
      </c>
      <c r="M46" s="18" t="s">
        <v>39</v>
      </c>
      <c r="N46" s="19"/>
      <c r="O46" s="19" t="s">
        <v>9613</v>
      </c>
      <c r="P46" s="19" t="s">
        <v>9706</v>
      </c>
    </row>
    <row r="47" spans="1:16" ht="25.5" x14ac:dyDescent="0.2">
      <c r="A47" s="17" t="s">
        <v>34</v>
      </c>
      <c r="B47" s="19" t="s">
        <v>5235</v>
      </c>
      <c r="C47" s="19" t="s">
        <v>2844</v>
      </c>
      <c r="D47" s="19" t="s">
        <v>5236</v>
      </c>
      <c r="E47" s="19" t="s">
        <v>5237</v>
      </c>
      <c r="F47" s="20">
        <v>41967</v>
      </c>
      <c r="G47" s="21">
        <v>2014</v>
      </c>
      <c r="H47" s="21">
        <v>2014</v>
      </c>
      <c r="I47" s="32">
        <v>500</v>
      </c>
      <c r="J47" s="22" t="s">
        <v>164</v>
      </c>
      <c r="K47" s="24">
        <f>I47*VLOOKUP(J47,Kurzy!$A$2:$B$10,2,FALSE)</f>
        <v>500</v>
      </c>
      <c r="L47" s="19" t="s">
        <v>5238</v>
      </c>
      <c r="M47" s="18" t="s">
        <v>70</v>
      </c>
      <c r="N47" s="19"/>
      <c r="O47" s="19" t="s">
        <v>9613</v>
      </c>
      <c r="P47" s="19"/>
    </row>
    <row r="48" spans="1:16" ht="51" x14ac:dyDescent="0.2">
      <c r="A48" s="17" t="s">
        <v>34</v>
      </c>
      <c r="B48" s="19" t="s">
        <v>5239</v>
      </c>
      <c r="C48" s="19" t="s">
        <v>2844</v>
      </c>
      <c r="D48" s="19" t="s">
        <v>5240</v>
      </c>
      <c r="E48" s="19" t="s">
        <v>5241</v>
      </c>
      <c r="F48" s="20" t="s">
        <v>5242</v>
      </c>
      <c r="G48" s="21">
        <v>2012</v>
      </c>
      <c r="H48" s="21">
        <v>2015</v>
      </c>
      <c r="I48" s="32">
        <v>2100</v>
      </c>
      <c r="J48" s="22" t="s">
        <v>164</v>
      </c>
      <c r="K48" s="24">
        <f>I48*VLOOKUP(J48,Kurzy!$A$2:$B$10,2,FALSE)</f>
        <v>2100</v>
      </c>
      <c r="L48" s="19" t="s">
        <v>5243</v>
      </c>
      <c r="M48" s="18" t="s">
        <v>70</v>
      </c>
      <c r="N48" s="19"/>
      <c r="O48" s="19" t="s">
        <v>9613</v>
      </c>
      <c r="P48" s="19"/>
    </row>
    <row r="49" spans="1:16" ht="38.25" x14ac:dyDescent="0.2">
      <c r="A49" s="17" t="s">
        <v>34</v>
      </c>
      <c r="B49" s="19" t="s">
        <v>5244</v>
      </c>
      <c r="C49" s="19" t="s">
        <v>2844</v>
      </c>
      <c r="D49" s="19" t="s">
        <v>2293</v>
      </c>
      <c r="E49" s="19" t="s">
        <v>536</v>
      </c>
      <c r="F49" s="20">
        <v>2014</v>
      </c>
      <c r="G49" s="21">
        <v>2014</v>
      </c>
      <c r="H49" s="21">
        <v>2014</v>
      </c>
      <c r="I49" s="32">
        <v>4000</v>
      </c>
      <c r="J49" s="22" t="s">
        <v>164</v>
      </c>
      <c r="K49" s="24">
        <f>I49*VLOOKUP(J49,Kurzy!$A$2:$B$10,2,FALSE)</f>
        <v>4000</v>
      </c>
      <c r="L49" s="19" t="s">
        <v>5245</v>
      </c>
      <c r="M49" s="18" t="s">
        <v>70</v>
      </c>
      <c r="N49" s="19"/>
      <c r="O49" s="19" t="s">
        <v>9613</v>
      </c>
      <c r="P49" s="19"/>
    </row>
    <row r="50" spans="1:16" ht="38.25" hidden="1" x14ac:dyDescent="0.2">
      <c r="A50" s="17" t="s">
        <v>5</v>
      </c>
      <c r="B50" s="19" t="s">
        <v>5790</v>
      </c>
      <c r="C50" s="19" t="s">
        <v>5791</v>
      </c>
      <c r="D50" s="19" t="s">
        <v>5792</v>
      </c>
      <c r="E50" s="19" t="s">
        <v>355</v>
      </c>
      <c r="F50" s="20"/>
      <c r="G50" s="21">
        <v>2012</v>
      </c>
      <c r="H50" s="21">
        <v>2014</v>
      </c>
      <c r="I50" s="32">
        <v>0</v>
      </c>
      <c r="J50" s="22" t="s">
        <v>164</v>
      </c>
      <c r="K50" s="24">
        <f>I50*VLOOKUP(J50,Kurzy!$A$2:$B$10,2,FALSE)</f>
        <v>0</v>
      </c>
      <c r="L50" s="19" t="s">
        <v>5793</v>
      </c>
      <c r="M50" s="18" t="s">
        <v>130</v>
      </c>
      <c r="N50" s="19" t="s">
        <v>5794</v>
      </c>
      <c r="O50" s="19" t="s">
        <v>9591</v>
      </c>
      <c r="P50" s="19" t="s">
        <v>9592</v>
      </c>
    </row>
    <row r="51" spans="1:16" ht="38.25" x14ac:dyDescent="0.2">
      <c r="A51" s="17" t="s">
        <v>5</v>
      </c>
      <c r="B51" s="19" t="s">
        <v>5790</v>
      </c>
      <c r="C51" s="19" t="s">
        <v>5795</v>
      </c>
      <c r="D51" s="19" t="s">
        <v>5796</v>
      </c>
      <c r="E51" s="19" t="s">
        <v>355</v>
      </c>
      <c r="F51" s="20">
        <v>41870</v>
      </c>
      <c r="G51" s="21">
        <v>2014</v>
      </c>
      <c r="H51" s="21">
        <v>2015</v>
      </c>
      <c r="I51" s="32">
        <v>3000</v>
      </c>
      <c r="J51" s="22" t="s">
        <v>164</v>
      </c>
      <c r="K51" s="24">
        <f>I51*VLOOKUP(J51,Kurzy!$A$2:$B$10,2,FALSE)</f>
        <v>3000</v>
      </c>
      <c r="L51" s="19" t="s">
        <v>5797</v>
      </c>
      <c r="M51" s="18" t="s">
        <v>130</v>
      </c>
      <c r="N51" s="19"/>
      <c r="O51" s="19" t="s">
        <v>9613</v>
      </c>
      <c r="P51" s="19"/>
    </row>
    <row r="52" spans="1:16" ht="38.25" x14ac:dyDescent="0.2">
      <c r="A52" s="17" t="s">
        <v>5</v>
      </c>
      <c r="B52" s="19" t="s">
        <v>5790</v>
      </c>
      <c r="C52" s="19" t="s">
        <v>5798</v>
      </c>
      <c r="D52" s="19" t="s">
        <v>5796</v>
      </c>
      <c r="E52" s="19" t="s">
        <v>355</v>
      </c>
      <c r="F52" s="20">
        <v>41926</v>
      </c>
      <c r="G52" s="21">
        <v>2014</v>
      </c>
      <c r="H52" s="21">
        <v>2015</v>
      </c>
      <c r="I52" s="32">
        <v>3000</v>
      </c>
      <c r="J52" s="22" t="s">
        <v>164</v>
      </c>
      <c r="K52" s="24">
        <f>I52*VLOOKUP(J52,Kurzy!$A$2:$B$10,2,FALSE)</f>
        <v>3000</v>
      </c>
      <c r="L52" s="19" t="s">
        <v>5797</v>
      </c>
      <c r="M52" s="18" t="s">
        <v>130</v>
      </c>
      <c r="N52" s="19"/>
      <c r="O52" s="19" t="s">
        <v>9613</v>
      </c>
      <c r="P52" s="19"/>
    </row>
    <row r="53" spans="1:16" ht="38.25" x14ac:dyDescent="0.2">
      <c r="A53" s="17" t="s">
        <v>5</v>
      </c>
      <c r="B53" s="19" t="s">
        <v>5790</v>
      </c>
      <c r="C53" s="19" t="s">
        <v>5799</v>
      </c>
      <c r="D53" s="19" t="s">
        <v>5796</v>
      </c>
      <c r="E53" s="19" t="s">
        <v>355</v>
      </c>
      <c r="F53" s="20">
        <v>41926</v>
      </c>
      <c r="G53" s="21">
        <v>2014</v>
      </c>
      <c r="H53" s="21">
        <v>2015</v>
      </c>
      <c r="I53" s="32">
        <v>1500</v>
      </c>
      <c r="J53" s="22" t="s">
        <v>164</v>
      </c>
      <c r="K53" s="24">
        <f>I53*VLOOKUP(J53,Kurzy!$A$2:$B$10,2,FALSE)</f>
        <v>1500</v>
      </c>
      <c r="L53" s="19" t="s">
        <v>5797</v>
      </c>
      <c r="M53" s="18" t="s">
        <v>130</v>
      </c>
      <c r="N53" s="19"/>
      <c r="O53" s="19" t="s">
        <v>9613</v>
      </c>
      <c r="P53" s="19"/>
    </row>
    <row r="54" spans="1:16" ht="38.25" x14ac:dyDescent="0.2">
      <c r="A54" s="17" t="s">
        <v>5</v>
      </c>
      <c r="B54" s="19" t="s">
        <v>5790</v>
      </c>
      <c r="C54" s="19" t="s">
        <v>5800</v>
      </c>
      <c r="D54" s="19" t="s">
        <v>5796</v>
      </c>
      <c r="E54" s="19" t="s">
        <v>355</v>
      </c>
      <c r="F54" s="20">
        <v>41926</v>
      </c>
      <c r="G54" s="21">
        <v>2014</v>
      </c>
      <c r="H54" s="21">
        <v>2015</v>
      </c>
      <c r="I54" s="32">
        <v>1500</v>
      </c>
      <c r="J54" s="22" t="s">
        <v>164</v>
      </c>
      <c r="K54" s="24">
        <f>I54*VLOOKUP(J54,Kurzy!$A$2:$B$10,2,FALSE)</f>
        <v>1500</v>
      </c>
      <c r="L54" s="19" t="s">
        <v>5801</v>
      </c>
      <c r="M54" s="18" t="s">
        <v>130</v>
      </c>
      <c r="N54" s="19"/>
      <c r="O54" s="19" t="s">
        <v>9613</v>
      </c>
      <c r="P54" s="19"/>
    </row>
    <row r="55" spans="1:16" ht="38.25" x14ac:dyDescent="0.2">
      <c r="A55" s="17" t="s">
        <v>5</v>
      </c>
      <c r="B55" s="19" t="s">
        <v>5790</v>
      </c>
      <c r="C55" s="19" t="s">
        <v>5802</v>
      </c>
      <c r="D55" s="19" t="s">
        <v>5796</v>
      </c>
      <c r="E55" s="19" t="s">
        <v>355</v>
      </c>
      <c r="F55" s="20">
        <v>41926</v>
      </c>
      <c r="G55" s="21">
        <v>2014</v>
      </c>
      <c r="H55" s="21">
        <v>2015</v>
      </c>
      <c r="I55" s="32">
        <v>1500</v>
      </c>
      <c r="J55" s="22" t="s">
        <v>164</v>
      </c>
      <c r="K55" s="24">
        <f>I55*VLOOKUP(J55,Kurzy!$A$2:$B$10,2,FALSE)</f>
        <v>1500</v>
      </c>
      <c r="L55" s="19" t="s">
        <v>5801</v>
      </c>
      <c r="M55" s="18" t="s">
        <v>130</v>
      </c>
      <c r="N55" s="19"/>
      <c r="O55" s="19" t="s">
        <v>9613</v>
      </c>
      <c r="P55" s="19"/>
    </row>
    <row r="56" spans="1:16" ht="25.5" x14ac:dyDescent="0.2">
      <c r="A56" s="17" t="s">
        <v>5</v>
      </c>
      <c r="B56" s="19" t="s">
        <v>5790</v>
      </c>
      <c r="C56" s="19" t="s">
        <v>5803</v>
      </c>
      <c r="D56" s="19"/>
      <c r="E56" s="19" t="s">
        <v>355</v>
      </c>
      <c r="F56" s="20"/>
      <c r="G56" s="21">
        <v>2013</v>
      </c>
      <c r="H56" s="21">
        <v>2014</v>
      </c>
      <c r="I56" s="32">
        <v>3000</v>
      </c>
      <c r="J56" s="22" t="s">
        <v>164</v>
      </c>
      <c r="K56" s="24">
        <f>I56*VLOOKUP(J56,Kurzy!$A$2:$B$10,2,FALSE)</f>
        <v>3000</v>
      </c>
      <c r="L56" s="19" t="s">
        <v>5804</v>
      </c>
      <c r="M56" s="18" t="s">
        <v>75</v>
      </c>
      <c r="N56" s="19"/>
      <c r="O56" s="19" t="s">
        <v>9613</v>
      </c>
      <c r="P56" s="19"/>
    </row>
    <row r="57" spans="1:16" ht="25.5" x14ac:dyDescent="0.2">
      <c r="A57" s="17" t="s">
        <v>5</v>
      </c>
      <c r="B57" s="19" t="s">
        <v>5790</v>
      </c>
      <c r="C57" s="19" t="s">
        <v>5805</v>
      </c>
      <c r="D57" s="19"/>
      <c r="E57" s="19" t="s">
        <v>355</v>
      </c>
      <c r="F57" s="20"/>
      <c r="G57" s="21">
        <v>2013</v>
      </c>
      <c r="H57" s="21">
        <v>2014</v>
      </c>
      <c r="I57" s="32">
        <v>3000</v>
      </c>
      <c r="J57" s="22" t="s">
        <v>164</v>
      </c>
      <c r="K57" s="24">
        <f>I57*VLOOKUP(J57,Kurzy!$A$2:$B$10,2,FALSE)</f>
        <v>3000</v>
      </c>
      <c r="L57" s="19" t="s">
        <v>5804</v>
      </c>
      <c r="M57" s="18" t="s">
        <v>75</v>
      </c>
      <c r="N57" s="19"/>
      <c r="O57" s="19" t="s">
        <v>9613</v>
      </c>
      <c r="P57" s="19"/>
    </row>
    <row r="58" spans="1:16" ht="25.5" x14ac:dyDescent="0.2">
      <c r="A58" s="17" t="s">
        <v>5</v>
      </c>
      <c r="B58" s="19" t="s">
        <v>5790</v>
      </c>
      <c r="C58" s="19" t="s">
        <v>5806</v>
      </c>
      <c r="D58" s="19"/>
      <c r="E58" s="19" t="s">
        <v>355</v>
      </c>
      <c r="F58" s="20"/>
      <c r="G58" s="21">
        <v>2014</v>
      </c>
      <c r="H58" s="21">
        <v>2015</v>
      </c>
      <c r="I58" s="32">
        <v>3000</v>
      </c>
      <c r="J58" s="22" t="s">
        <v>164</v>
      </c>
      <c r="K58" s="24">
        <f>I58*VLOOKUP(J58,Kurzy!$A$2:$B$10,2,FALSE)</f>
        <v>3000</v>
      </c>
      <c r="L58" s="19" t="s">
        <v>5804</v>
      </c>
      <c r="M58" s="18" t="s">
        <v>75</v>
      </c>
      <c r="N58" s="19"/>
      <c r="O58" s="19" t="s">
        <v>9613</v>
      </c>
      <c r="P58" s="19"/>
    </row>
    <row r="59" spans="1:16" ht="25.5" x14ac:dyDescent="0.2">
      <c r="A59" s="17" t="s">
        <v>5</v>
      </c>
      <c r="B59" s="19" t="s">
        <v>5807</v>
      </c>
      <c r="C59" s="19">
        <v>31110003</v>
      </c>
      <c r="D59" s="19"/>
      <c r="E59" s="19" t="s">
        <v>355</v>
      </c>
      <c r="F59" s="20"/>
      <c r="G59" s="21">
        <v>2011</v>
      </c>
      <c r="H59" s="21">
        <v>2014</v>
      </c>
      <c r="I59" s="32">
        <v>2471</v>
      </c>
      <c r="J59" s="22" t="s">
        <v>164</v>
      </c>
      <c r="K59" s="24">
        <f>I59*VLOOKUP(J59,Kurzy!$A$2:$B$10,2,FALSE)</f>
        <v>2471</v>
      </c>
      <c r="L59" s="19" t="s">
        <v>5804</v>
      </c>
      <c r="M59" s="18" t="s">
        <v>75</v>
      </c>
      <c r="N59" s="19"/>
      <c r="O59" s="19" t="s">
        <v>9613</v>
      </c>
      <c r="P59" s="19"/>
    </row>
    <row r="60" spans="1:16" ht="25.5" x14ac:dyDescent="0.2">
      <c r="A60" s="17" t="s">
        <v>5</v>
      </c>
      <c r="B60" s="19" t="s">
        <v>931</v>
      </c>
      <c r="C60" s="19" t="s">
        <v>5808</v>
      </c>
      <c r="D60" s="19"/>
      <c r="E60" s="19" t="s">
        <v>524</v>
      </c>
      <c r="F60" s="20"/>
      <c r="G60" s="21">
        <v>2013</v>
      </c>
      <c r="H60" s="21">
        <v>2014</v>
      </c>
      <c r="I60" s="32">
        <v>79004.600000000006</v>
      </c>
      <c r="J60" s="22" t="s">
        <v>164</v>
      </c>
      <c r="K60" s="24">
        <f>I60*VLOOKUP(J60,Kurzy!$A$2:$B$10,2,FALSE)</f>
        <v>79004.600000000006</v>
      </c>
      <c r="L60" s="19" t="s">
        <v>5809</v>
      </c>
      <c r="M60" s="18" t="s">
        <v>146</v>
      </c>
      <c r="N60" s="19"/>
      <c r="O60" s="19" t="s">
        <v>9613</v>
      </c>
      <c r="P60" s="19"/>
    </row>
    <row r="61" spans="1:16" ht="25.5" x14ac:dyDescent="0.2">
      <c r="A61" s="17" t="s">
        <v>5</v>
      </c>
      <c r="B61" s="19" t="s">
        <v>931</v>
      </c>
      <c r="C61" s="19" t="s">
        <v>5810</v>
      </c>
      <c r="D61" s="19"/>
      <c r="E61" s="19" t="s">
        <v>524</v>
      </c>
      <c r="F61" s="20"/>
      <c r="G61" s="21">
        <v>2014</v>
      </c>
      <c r="H61" s="21">
        <v>2016</v>
      </c>
      <c r="I61" s="32">
        <v>354795</v>
      </c>
      <c r="J61" s="22" t="s">
        <v>164</v>
      </c>
      <c r="K61" s="24">
        <f>I61*VLOOKUP(J61,Kurzy!$A$2:$B$10,2,FALSE)</f>
        <v>354795</v>
      </c>
      <c r="L61" s="19" t="s">
        <v>5809</v>
      </c>
      <c r="M61" s="18" t="s">
        <v>146</v>
      </c>
      <c r="N61" s="19"/>
      <c r="O61" s="19" t="s">
        <v>9613</v>
      </c>
      <c r="P61" s="19"/>
    </row>
    <row r="62" spans="1:16" ht="25.5" x14ac:dyDescent="0.2">
      <c r="A62" s="17" t="s">
        <v>31</v>
      </c>
      <c r="B62" s="19" t="s">
        <v>627</v>
      </c>
      <c r="C62" s="19" t="s">
        <v>628</v>
      </c>
      <c r="D62" s="19" t="s">
        <v>629</v>
      </c>
      <c r="E62" s="19" t="s">
        <v>630</v>
      </c>
      <c r="F62" s="20"/>
      <c r="G62" s="21">
        <v>2014</v>
      </c>
      <c r="H62" s="21">
        <v>2016</v>
      </c>
      <c r="I62" s="32">
        <v>330208</v>
      </c>
      <c r="J62" s="22" t="s">
        <v>164</v>
      </c>
      <c r="K62" s="24">
        <f>I62*VLOOKUP(J62,Kurzy!$A$2:$B$10,2,FALSE)</f>
        <v>330208</v>
      </c>
      <c r="L62" s="19" t="s">
        <v>631</v>
      </c>
      <c r="M62" s="18" t="s">
        <v>632</v>
      </c>
      <c r="N62" s="19"/>
      <c r="O62" s="19" t="s">
        <v>9613</v>
      </c>
      <c r="P62" s="19"/>
    </row>
    <row r="63" spans="1:16" ht="51" x14ac:dyDescent="0.2">
      <c r="A63" s="17" t="s">
        <v>31</v>
      </c>
      <c r="B63" s="19" t="s">
        <v>633</v>
      </c>
      <c r="C63" s="19" t="s">
        <v>634</v>
      </c>
      <c r="D63" s="19" t="s">
        <v>635</v>
      </c>
      <c r="E63" s="19" t="s">
        <v>636</v>
      </c>
      <c r="F63" s="20">
        <v>41421</v>
      </c>
      <c r="G63" s="21">
        <v>2013</v>
      </c>
      <c r="H63" s="21">
        <v>2014</v>
      </c>
      <c r="I63" s="32">
        <v>49296.800000000003</v>
      </c>
      <c r="J63" s="22" t="s">
        <v>164</v>
      </c>
      <c r="K63" s="24">
        <f>I63*VLOOKUP(J63,Kurzy!$A$2:$B$10,2,FALSE)</f>
        <v>49296.800000000003</v>
      </c>
      <c r="L63" s="19" t="s">
        <v>631</v>
      </c>
      <c r="M63" s="18" t="s">
        <v>632</v>
      </c>
      <c r="N63" s="19"/>
      <c r="O63" s="19" t="s">
        <v>9613</v>
      </c>
      <c r="P63" s="19"/>
    </row>
    <row r="64" spans="1:16" ht="38.25" x14ac:dyDescent="0.2">
      <c r="A64" s="17" t="s">
        <v>31</v>
      </c>
      <c r="B64" s="19" t="s">
        <v>613</v>
      </c>
      <c r="C64" s="19" t="s">
        <v>614</v>
      </c>
      <c r="D64" s="19" t="s">
        <v>616</v>
      </c>
      <c r="E64" s="19" t="s">
        <v>637</v>
      </c>
      <c r="F64" s="20"/>
      <c r="G64" s="21">
        <v>2013</v>
      </c>
      <c r="H64" s="21">
        <v>2017</v>
      </c>
      <c r="I64" s="32">
        <v>568</v>
      </c>
      <c r="J64" s="22" t="s">
        <v>164</v>
      </c>
      <c r="K64" s="24">
        <f>I64*VLOOKUP(J64,Kurzy!$A$2:$B$10,2,FALSE)</f>
        <v>568</v>
      </c>
      <c r="L64" s="19" t="s">
        <v>638</v>
      </c>
      <c r="M64" s="18" t="s">
        <v>131</v>
      </c>
      <c r="N64" s="19"/>
      <c r="O64" s="19" t="s">
        <v>9613</v>
      </c>
      <c r="P64" s="19"/>
    </row>
    <row r="65" spans="1:16" ht="51" x14ac:dyDescent="0.2">
      <c r="A65" s="17" t="s">
        <v>31</v>
      </c>
      <c r="B65" s="19" t="s">
        <v>639</v>
      </c>
      <c r="C65" s="19">
        <v>21250090</v>
      </c>
      <c r="D65" s="19" t="s">
        <v>640</v>
      </c>
      <c r="E65" s="19" t="s">
        <v>355</v>
      </c>
      <c r="F65" s="20"/>
      <c r="G65" s="21">
        <v>2013</v>
      </c>
      <c r="H65" s="21">
        <v>2014</v>
      </c>
      <c r="I65" s="32">
        <v>2438.08</v>
      </c>
      <c r="J65" s="22" t="s">
        <v>164</v>
      </c>
      <c r="K65" s="24">
        <f>I65*VLOOKUP(J65,Kurzy!$A$2:$B$10,2,FALSE)</f>
        <v>2438.08</v>
      </c>
      <c r="L65" s="19" t="s">
        <v>641</v>
      </c>
      <c r="M65" s="18" t="s">
        <v>131</v>
      </c>
      <c r="N65" s="19"/>
      <c r="O65" s="19" t="s">
        <v>9613</v>
      </c>
      <c r="P65" s="19"/>
    </row>
    <row r="66" spans="1:16" ht="25.5" x14ac:dyDescent="0.2">
      <c r="A66" s="17" t="s">
        <v>31</v>
      </c>
      <c r="B66" s="19" t="s">
        <v>642</v>
      </c>
      <c r="C66" s="19">
        <v>21310009</v>
      </c>
      <c r="D66" s="19" t="s">
        <v>643</v>
      </c>
      <c r="E66" s="19" t="s">
        <v>355</v>
      </c>
      <c r="F66" s="20"/>
      <c r="G66" s="21">
        <v>2013</v>
      </c>
      <c r="H66" s="21">
        <v>2014</v>
      </c>
      <c r="I66" s="32">
        <v>1884.97</v>
      </c>
      <c r="J66" s="22" t="s">
        <v>164</v>
      </c>
      <c r="K66" s="24">
        <f>I66*VLOOKUP(J66,Kurzy!$A$2:$B$10,2,FALSE)</f>
        <v>1884.97</v>
      </c>
      <c r="L66" s="19" t="s">
        <v>644</v>
      </c>
      <c r="M66" s="18" t="s">
        <v>131</v>
      </c>
      <c r="N66" s="19"/>
      <c r="O66" s="19" t="s">
        <v>9613</v>
      </c>
      <c r="P66" s="19"/>
    </row>
    <row r="67" spans="1:16" ht="25.5" x14ac:dyDescent="0.2">
      <c r="A67" s="17" t="s">
        <v>31</v>
      </c>
      <c r="B67" s="19" t="s">
        <v>645</v>
      </c>
      <c r="C67" s="19" t="s">
        <v>646</v>
      </c>
      <c r="D67" s="19" t="s">
        <v>647</v>
      </c>
      <c r="E67" s="19" t="s">
        <v>637</v>
      </c>
      <c r="F67" s="20"/>
      <c r="G67" s="21">
        <v>2010</v>
      </c>
      <c r="H67" s="21">
        <v>2013</v>
      </c>
      <c r="I67" s="32">
        <v>8916</v>
      </c>
      <c r="J67" s="22" t="s">
        <v>164</v>
      </c>
      <c r="K67" s="24">
        <f>I67*VLOOKUP(J67,Kurzy!$A$2:$B$10,2,FALSE)</f>
        <v>8916</v>
      </c>
      <c r="L67" s="19" t="s">
        <v>648</v>
      </c>
      <c r="M67" s="18" t="s">
        <v>80</v>
      </c>
      <c r="N67" s="19"/>
      <c r="O67" s="19" t="s">
        <v>9613</v>
      </c>
      <c r="P67" s="19"/>
    </row>
    <row r="68" spans="1:16" ht="51" x14ac:dyDescent="0.2">
      <c r="A68" s="17" t="s">
        <v>31</v>
      </c>
      <c r="B68" s="19" t="s">
        <v>649</v>
      </c>
      <c r="C68" s="19" t="s">
        <v>650</v>
      </c>
      <c r="D68" s="19" t="s">
        <v>651</v>
      </c>
      <c r="E68" s="19" t="s">
        <v>637</v>
      </c>
      <c r="F68" s="20"/>
      <c r="G68" s="21">
        <v>2011</v>
      </c>
      <c r="H68" s="21">
        <v>2013</v>
      </c>
      <c r="I68" s="32">
        <v>93054.77</v>
      </c>
      <c r="J68" s="22" t="s">
        <v>164</v>
      </c>
      <c r="K68" s="24">
        <f>I68*VLOOKUP(J68,Kurzy!$A$2:$B$10,2,FALSE)</f>
        <v>93054.77</v>
      </c>
      <c r="L68" s="19" t="s">
        <v>652</v>
      </c>
      <c r="M68" s="18" t="s">
        <v>132</v>
      </c>
      <c r="N68" s="19"/>
      <c r="O68" s="19" t="s">
        <v>9613</v>
      </c>
      <c r="P68" s="19"/>
    </row>
    <row r="69" spans="1:16" ht="51" x14ac:dyDescent="0.2">
      <c r="A69" s="17" t="s">
        <v>31</v>
      </c>
      <c r="B69" s="19" t="s">
        <v>653</v>
      </c>
      <c r="C69" s="19" t="s">
        <v>654</v>
      </c>
      <c r="D69" s="19" t="s">
        <v>655</v>
      </c>
      <c r="E69" s="19" t="s">
        <v>339</v>
      </c>
      <c r="F69" s="20">
        <v>41346</v>
      </c>
      <c r="G69" s="21">
        <v>2013</v>
      </c>
      <c r="H69" s="21">
        <v>2014</v>
      </c>
      <c r="I69" s="32">
        <v>19523.88</v>
      </c>
      <c r="J69" s="22" t="s">
        <v>164</v>
      </c>
      <c r="K69" s="24">
        <f>I69*VLOOKUP(J69,Kurzy!$A$2:$B$10,2,FALSE)</f>
        <v>19523.88</v>
      </c>
      <c r="L69" s="19" t="s">
        <v>656</v>
      </c>
      <c r="M69" s="18" t="s">
        <v>131</v>
      </c>
      <c r="N69" s="19"/>
      <c r="O69" s="19" t="s">
        <v>9613</v>
      </c>
      <c r="P69" s="19"/>
    </row>
    <row r="70" spans="1:16" ht="191.25" x14ac:dyDescent="0.2">
      <c r="A70" s="17" t="s">
        <v>31</v>
      </c>
      <c r="B70" s="19" t="s">
        <v>657</v>
      </c>
      <c r="C70" s="19" t="s">
        <v>658</v>
      </c>
      <c r="D70" s="19" t="s">
        <v>659</v>
      </c>
      <c r="E70" s="19" t="s">
        <v>660</v>
      </c>
      <c r="F70" s="20">
        <v>41609</v>
      </c>
      <c r="G70" s="21">
        <v>2013</v>
      </c>
      <c r="H70" s="21">
        <v>2016</v>
      </c>
      <c r="I70" s="32">
        <v>1277.67</v>
      </c>
      <c r="J70" s="22" t="s">
        <v>164</v>
      </c>
      <c r="K70" s="24">
        <f>I70*VLOOKUP(J70,Kurzy!$A$2:$B$10,2,FALSE)</f>
        <v>1277.67</v>
      </c>
      <c r="L70" s="19" t="s">
        <v>661</v>
      </c>
      <c r="M70" s="18" t="s">
        <v>131</v>
      </c>
      <c r="N70" s="19" t="s">
        <v>669</v>
      </c>
      <c r="O70" s="19" t="s">
        <v>9613</v>
      </c>
      <c r="P70" s="19"/>
    </row>
    <row r="71" spans="1:16" ht="25.5" x14ac:dyDescent="0.2">
      <c r="A71" s="17" t="s">
        <v>31</v>
      </c>
      <c r="B71" s="19" t="s">
        <v>662</v>
      </c>
      <c r="C71" s="19">
        <v>51400917</v>
      </c>
      <c r="D71" s="19" t="s">
        <v>663</v>
      </c>
      <c r="E71" s="19" t="s">
        <v>663</v>
      </c>
      <c r="F71" s="20">
        <v>41883</v>
      </c>
      <c r="G71" s="21">
        <v>2014</v>
      </c>
      <c r="H71" s="21">
        <v>2015</v>
      </c>
      <c r="I71" s="32">
        <v>3000</v>
      </c>
      <c r="J71" s="22" t="s">
        <v>164</v>
      </c>
      <c r="K71" s="24">
        <f>I71*VLOOKUP(J71,Kurzy!$A$2:$B$10,2,FALSE)</f>
        <v>3000</v>
      </c>
      <c r="L71" s="19"/>
      <c r="M71" s="18" t="s">
        <v>77</v>
      </c>
      <c r="N71" s="19" t="s">
        <v>664</v>
      </c>
      <c r="O71" s="19" t="s">
        <v>9613</v>
      </c>
      <c r="P71" s="19"/>
    </row>
    <row r="72" spans="1:16" ht="25.5" x14ac:dyDescent="0.2">
      <c r="A72" s="17" t="s">
        <v>31</v>
      </c>
      <c r="B72" s="19" t="s">
        <v>665</v>
      </c>
      <c r="C72" s="19">
        <v>51400357</v>
      </c>
      <c r="D72" s="19" t="s">
        <v>663</v>
      </c>
      <c r="E72" s="19" t="s">
        <v>663</v>
      </c>
      <c r="F72" s="20">
        <v>41883</v>
      </c>
      <c r="G72" s="21">
        <v>2014</v>
      </c>
      <c r="H72" s="21">
        <v>2015</v>
      </c>
      <c r="I72" s="32">
        <v>3000</v>
      </c>
      <c r="J72" s="22" t="s">
        <v>164</v>
      </c>
      <c r="K72" s="24">
        <f>I72*VLOOKUP(J72,Kurzy!$A$2:$B$10,2,FALSE)</f>
        <v>3000</v>
      </c>
      <c r="L72" s="19"/>
      <c r="M72" s="18" t="s">
        <v>77</v>
      </c>
      <c r="N72" s="19" t="s">
        <v>666</v>
      </c>
      <c r="O72" s="19" t="s">
        <v>9613</v>
      </c>
      <c r="P72" s="19"/>
    </row>
    <row r="73" spans="1:16" ht="25.5" x14ac:dyDescent="0.2">
      <c r="A73" s="17" t="s">
        <v>31</v>
      </c>
      <c r="B73" s="19" t="s">
        <v>667</v>
      </c>
      <c r="C73" s="19">
        <v>51400351</v>
      </c>
      <c r="D73" s="19" t="s">
        <v>663</v>
      </c>
      <c r="E73" s="19" t="s">
        <v>663</v>
      </c>
      <c r="F73" s="20">
        <v>41883</v>
      </c>
      <c r="G73" s="21">
        <v>2014</v>
      </c>
      <c r="H73" s="21">
        <v>2015</v>
      </c>
      <c r="I73" s="32">
        <v>3000</v>
      </c>
      <c r="J73" s="22" t="s">
        <v>164</v>
      </c>
      <c r="K73" s="24">
        <f>I73*VLOOKUP(J73,Kurzy!$A$2:$B$10,2,FALSE)</f>
        <v>3000</v>
      </c>
      <c r="L73" s="19"/>
      <c r="M73" s="18" t="s">
        <v>77</v>
      </c>
      <c r="N73" s="19" t="s">
        <v>666</v>
      </c>
      <c r="O73" s="19" t="s">
        <v>9613</v>
      </c>
      <c r="P73" s="19"/>
    </row>
    <row r="74" spans="1:16" ht="25.5" x14ac:dyDescent="0.2">
      <c r="A74" s="17" t="s">
        <v>31</v>
      </c>
      <c r="B74" s="19" t="s">
        <v>668</v>
      </c>
      <c r="C74" s="19">
        <v>51400338</v>
      </c>
      <c r="D74" s="19" t="s">
        <v>663</v>
      </c>
      <c r="E74" s="19" t="s">
        <v>663</v>
      </c>
      <c r="F74" s="20">
        <v>41883</v>
      </c>
      <c r="G74" s="21">
        <v>2014</v>
      </c>
      <c r="H74" s="21">
        <v>2015</v>
      </c>
      <c r="I74" s="32">
        <v>3000</v>
      </c>
      <c r="J74" s="22" t="s">
        <v>164</v>
      </c>
      <c r="K74" s="24">
        <f>I74*VLOOKUP(J74,Kurzy!$A$2:$B$10,2,FALSE)</f>
        <v>3000</v>
      </c>
      <c r="L74" s="19"/>
      <c r="M74" s="18" t="s">
        <v>77</v>
      </c>
      <c r="N74" s="19" t="s">
        <v>666</v>
      </c>
      <c r="O74" s="19" t="s">
        <v>9613</v>
      </c>
      <c r="P74" s="19"/>
    </row>
    <row r="75" spans="1:16" ht="25.5" x14ac:dyDescent="0.2">
      <c r="A75" s="17" t="s">
        <v>6</v>
      </c>
      <c r="B75" s="19" t="s">
        <v>4392</v>
      </c>
      <c r="C75" s="19" t="s">
        <v>4393</v>
      </c>
      <c r="D75" s="19" t="s">
        <v>4394</v>
      </c>
      <c r="E75" s="19" t="s">
        <v>4395</v>
      </c>
      <c r="F75" s="20">
        <v>41963</v>
      </c>
      <c r="G75" s="21">
        <v>2014</v>
      </c>
      <c r="H75" s="21">
        <v>2015</v>
      </c>
      <c r="I75" s="32">
        <v>13000</v>
      </c>
      <c r="J75" s="22" t="s">
        <v>164</v>
      </c>
      <c r="K75" s="24">
        <f>I75*VLOOKUP(J75,Kurzy!$A$2:$B$10,2,FALSE)</f>
        <v>13000</v>
      </c>
      <c r="L75" s="19" t="s">
        <v>4396</v>
      </c>
      <c r="M75" s="18" t="s">
        <v>81</v>
      </c>
      <c r="N75" s="19"/>
      <c r="O75" s="19" t="s">
        <v>9613</v>
      </c>
      <c r="P75" s="19"/>
    </row>
    <row r="76" spans="1:16" ht="76.5" hidden="1" x14ac:dyDescent="0.2">
      <c r="A76" s="17" t="s">
        <v>6</v>
      </c>
      <c r="B76" s="19" t="s">
        <v>4397</v>
      </c>
      <c r="C76" s="19" t="s">
        <v>4398</v>
      </c>
      <c r="D76" s="19" t="s">
        <v>4399</v>
      </c>
      <c r="E76" s="19" t="s">
        <v>4400</v>
      </c>
      <c r="F76" s="20">
        <v>40875</v>
      </c>
      <c r="G76" s="21">
        <v>2012</v>
      </c>
      <c r="H76" s="21">
        <v>2015</v>
      </c>
      <c r="I76" s="32">
        <v>0</v>
      </c>
      <c r="J76" s="22" t="s">
        <v>164</v>
      </c>
      <c r="K76" s="24">
        <f>I76*VLOOKUP(J76,Kurzy!$A$2:$B$10,2,FALSE)</f>
        <v>0</v>
      </c>
      <c r="L76" s="19" t="s">
        <v>4401</v>
      </c>
      <c r="M76" s="18" t="s">
        <v>81</v>
      </c>
      <c r="N76" s="19" t="s">
        <v>4402</v>
      </c>
      <c r="O76" s="19" t="s">
        <v>9591</v>
      </c>
      <c r="P76" s="19" t="s">
        <v>9592</v>
      </c>
    </row>
    <row r="77" spans="1:16" ht="51" hidden="1" x14ac:dyDescent="0.2">
      <c r="A77" s="17" t="s">
        <v>6</v>
      </c>
      <c r="B77" s="19" t="s">
        <v>4403</v>
      </c>
      <c r="C77" s="19" t="s">
        <v>4404</v>
      </c>
      <c r="D77" s="19" t="s">
        <v>4399</v>
      </c>
      <c r="E77" s="19" t="s">
        <v>4400</v>
      </c>
      <c r="F77" s="20">
        <v>41757</v>
      </c>
      <c r="G77" s="21">
        <v>2014</v>
      </c>
      <c r="H77" s="21">
        <v>2017</v>
      </c>
      <c r="I77" s="32">
        <v>0</v>
      </c>
      <c r="J77" s="22" t="s">
        <v>164</v>
      </c>
      <c r="K77" s="24">
        <f>I77*VLOOKUP(J77,Kurzy!$A$2:$B$10,2,FALSE)</f>
        <v>0</v>
      </c>
      <c r="L77" s="19" t="s">
        <v>4401</v>
      </c>
      <c r="M77" s="18" t="s">
        <v>81</v>
      </c>
      <c r="N77" s="19" t="s">
        <v>4405</v>
      </c>
      <c r="O77" s="19" t="s">
        <v>9591</v>
      </c>
      <c r="P77" s="19" t="s">
        <v>9592</v>
      </c>
    </row>
    <row r="78" spans="1:16" ht="51" hidden="1" x14ac:dyDescent="0.2">
      <c r="A78" s="17" t="s">
        <v>6</v>
      </c>
      <c r="B78" s="19" t="s">
        <v>4406</v>
      </c>
      <c r="C78" s="19" t="s">
        <v>4407</v>
      </c>
      <c r="D78" s="19" t="s">
        <v>535</v>
      </c>
      <c r="E78" s="19" t="s">
        <v>911</v>
      </c>
      <c r="F78" s="20">
        <v>41667</v>
      </c>
      <c r="G78" s="21">
        <v>2014</v>
      </c>
      <c r="H78" s="21">
        <v>2014</v>
      </c>
      <c r="I78" s="32">
        <v>0</v>
      </c>
      <c r="J78" s="22" t="s">
        <v>164</v>
      </c>
      <c r="K78" s="24">
        <f>I78*VLOOKUP(J78,Kurzy!$A$2:$B$10,2,FALSE)</f>
        <v>0</v>
      </c>
      <c r="L78" s="19" t="s">
        <v>4401</v>
      </c>
      <c r="M78" s="18" t="s">
        <v>81</v>
      </c>
      <c r="N78" s="19" t="s">
        <v>4405</v>
      </c>
      <c r="O78" s="19" t="s">
        <v>9591</v>
      </c>
      <c r="P78" s="19" t="s">
        <v>9592</v>
      </c>
    </row>
    <row r="79" spans="1:16" ht="25.5" hidden="1" x14ac:dyDescent="0.2">
      <c r="A79" s="17" t="s">
        <v>6</v>
      </c>
      <c r="B79" s="19" t="s">
        <v>4408</v>
      </c>
      <c r="C79" s="19" t="s">
        <v>4409</v>
      </c>
      <c r="D79" s="19" t="s">
        <v>4410</v>
      </c>
      <c r="E79" s="19" t="s">
        <v>911</v>
      </c>
      <c r="F79" s="20">
        <v>41548</v>
      </c>
      <c r="G79" s="21">
        <v>2013</v>
      </c>
      <c r="H79" s="21">
        <v>2016</v>
      </c>
      <c r="I79" s="32">
        <v>0</v>
      </c>
      <c r="J79" s="22" t="s">
        <v>164</v>
      </c>
      <c r="K79" s="24">
        <f>I79*VLOOKUP(J79,Kurzy!$A$2:$B$10,2,FALSE)</f>
        <v>0</v>
      </c>
      <c r="L79" s="19" t="s">
        <v>4411</v>
      </c>
      <c r="M79" s="18" t="s">
        <v>136</v>
      </c>
      <c r="N79" s="19" t="s">
        <v>4412</v>
      </c>
      <c r="O79" s="19" t="s">
        <v>9591</v>
      </c>
      <c r="P79" s="19" t="s">
        <v>9592</v>
      </c>
    </row>
    <row r="80" spans="1:16" ht="38.25" hidden="1" x14ac:dyDescent="0.2">
      <c r="A80" s="17" t="s">
        <v>6</v>
      </c>
      <c r="B80" s="19" t="s">
        <v>4413</v>
      </c>
      <c r="C80" s="19" t="s">
        <v>4414</v>
      </c>
      <c r="D80" s="19" t="s">
        <v>4399</v>
      </c>
      <c r="E80" s="19" t="s">
        <v>4400</v>
      </c>
      <c r="F80" s="20">
        <v>41205</v>
      </c>
      <c r="G80" s="21">
        <v>2012</v>
      </c>
      <c r="H80" s="21">
        <v>2016</v>
      </c>
      <c r="I80" s="32">
        <v>0</v>
      </c>
      <c r="J80" s="22" t="s">
        <v>164</v>
      </c>
      <c r="K80" s="24">
        <f>I80*VLOOKUP(J80,Kurzy!$A$2:$B$10,2,FALSE)</f>
        <v>0</v>
      </c>
      <c r="L80" s="19" t="s">
        <v>4415</v>
      </c>
      <c r="M80" s="18" t="s">
        <v>135</v>
      </c>
      <c r="N80" s="19" t="s">
        <v>4412</v>
      </c>
      <c r="O80" s="19" t="s">
        <v>9591</v>
      </c>
      <c r="P80" s="19" t="s">
        <v>9592</v>
      </c>
    </row>
    <row r="81" spans="1:16" ht="38.25" x14ac:dyDescent="0.2">
      <c r="A81" s="17" t="s">
        <v>6</v>
      </c>
      <c r="B81" s="19" t="s">
        <v>4416</v>
      </c>
      <c r="C81" s="19" t="s">
        <v>4417</v>
      </c>
      <c r="D81" s="19" t="s">
        <v>4418</v>
      </c>
      <c r="E81" s="19" t="s">
        <v>4419</v>
      </c>
      <c r="F81" s="20">
        <v>41779</v>
      </c>
      <c r="G81" s="21">
        <v>2014</v>
      </c>
      <c r="H81" s="21">
        <v>2014</v>
      </c>
      <c r="I81" s="32">
        <v>7390</v>
      </c>
      <c r="J81" s="22" t="s">
        <v>164</v>
      </c>
      <c r="K81" s="24">
        <f>I81*VLOOKUP(J81,Kurzy!$A$2:$B$10,2,FALSE)</f>
        <v>7390</v>
      </c>
      <c r="L81" s="19" t="s">
        <v>4420</v>
      </c>
      <c r="M81" s="18" t="s">
        <v>136</v>
      </c>
      <c r="N81" s="19" t="s">
        <v>4421</v>
      </c>
      <c r="O81" s="19" t="s">
        <v>9613</v>
      </c>
      <c r="P81" s="19"/>
    </row>
    <row r="82" spans="1:16" ht="38.25" x14ac:dyDescent="0.2">
      <c r="A82" s="17" t="s">
        <v>144</v>
      </c>
      <c r="B82" s="19" t="s">
        <v>5811</v>
      </c>
      <c r="C82" s="19">
        <v>132011080</v>
      </c>
      <c r="D82" s="19" t="s">
        <v>5812</v>
      </c>
      <c r="E82" s="19" t="s">
        <v>5813</v>
      </c>
      <c r="F82" s="20">
        <v>41429</v>
      </c>
      <c r="G82" s="21">
        <v>41426</v>
      </c>
      <c r="H82" s="21">
        <v>41912</v>
      </c>
      <c r="I82" s="32">
        <v>14449</v>
      </c>
      <c r="J82" s="22" t="s">
        <v>164</v>
      </c>
      <c r="K82" s="24">
        <f>I82*VLOOKUP(J82,Kurzy!$A$2:$B$10,2,FALSE)</f>
        <v>14449</v>
      </c>
      <c r="L82" s="19" t="s">
        <v>5814</v>
      </c>
      <c r="M82" s="18" t="s">
        <v>145</v>
      </c>
      <c r="N82" s="19"/>
      <c r="O82" s="19" t="s">
        <v>9613</v>
      </c>
      <c r="P82" s="19"/>
    </row>
    <row r="83" spans="1:16" ht="38.25" x14ac:dyDescent="0.2">
      <c r="A83" s="17" t="s">
        <v>144</v>
      </c>
      <c r="B83" s="19" t="s">
        <v>5811</v>
      </c>
      <c r="C83" s="19" t="s">
        <v>5815</v>
      </c>
      <c r="D83" s="19" t="s">
        <v>5812</v>
      </c>
      <c r="E83" s="19" t="s">
        <v>5813</v>
      </c>
      <c r="F83" s="20">
        <v>41858</v>
      </c>
      <c r="G83" s="21">
        <v>41791</v>
      </c>
      <c r="H83" s="21">
        <v>42521</v>
      </c>
      <c r="I83" s="32">
        <v>78419</v>
      </c>
      <c r="J83" s="22" t="s">
        <v>164</v>
      </c>
      <c r="K83" s="24">
        <f>I83*VLOOKUP(J83,Kurzy!$A$2:$B$10,2,FALSE)</f>
        <v>78419</v>
      </c>
      <c r="L83" s="19" t="s">
        <v>5814</v>
      </c>
      <c r="M83" s="18" t="s">
        <v>145</v>
      </c>
      <c r="N83" s="19"/>
      <c r="O83" s="19" t="s">
        <v>9613</v>
      </c>
      <c r="P83" s="19"/>
    </row>
    <row r="84" spans="1:16" ht="51" x14ac:dyDescent="0.2">
      <c r="A84" s="17" t="s">
        <v>144</v>
      </c>
      <c r="B84" s="19" t="s">
        <v>5816</v>
      </c>
      <c r="C84" s="19" t="s">
        <v>5817</v>
      </c>
      <c r="D84" s="19" t="s">
        <v>5818</v>
      </c>
      <c r="E84" s="19" t="s">
        <v>5819</v>
      </c>
      <c r="F84" s="20">
        <v>41134</v>
      </c>
      <c r="G84" s="21">
        <v>41183</v>
      </c>
      <c r="H84" s="21">
        <v>42277</v>
      </c>
      <c r="I84" s="32">
        <v>1794</v>
      </c>
      <c r="J84" s="22" t="s">
        <v>164</v>
      </c>
      <c r="K84" s="24">
        <f>I84*VLOOKUP(J84,Kurzy!$A$2:$B$10,2,FALSE)</f>
        <v>1794</v>
      </c>
      <c r="L84" s="19" t="s">
        <v>5820</v>
      </c>
      <c r="M84" s="18" t="s">
        <v>145</v>
      </c>
      <c r="N84" s="19" t="s">
        <v>5821</v>
      </c>
      <c r="O84" s="19" t="s">
        <v>9613</v>
      </c>
      <c r="P84" s="19"/>
    </row>
    <row r="85" spans="1:16" ht="25.5" x14ac:dyDescent="0.2">
      <c r="A85" s="17" t="s">
        <v>7</v>
      </c>
      <c r="B85" s="19" t="s">
        <v>5411</v>
      </c>
      <c r="C85" s="19" t="s">
        <v>5412</v>
      </c>
      <c r="D85" s="19" t="s">
        <v>5413</v>
      </c>
      <c r="E85" s="19" t="s">
        <v>302</v>
      </c>
      <c r="F85" s="20">
        <v>41213</v>
      </c>
      <c r="G85" s="21">
        <v>2012</v>
      </c>
      <c r="H85" s="21">
        <v>2013</v>
      </c>
      <c r="I85" s="32">
        <v>2379</v>
      </c>
      <c r="J85" s="22" t="s">
        <v>164</v>
      </c>
      <c r="K85" s="24">
        <f>I85*VLOOKUP(J85,Kurzy!$A$2:$B$10,2,FALSE)</f>
        <v>2379</v>
      </c>
      <c r="L85" s="19" t="s">
        <v>5407</v>
      </c>
      <c r="M85" s="18" t="s">
        <v>83</v>
      </c>
      <c r="N85" s="19" t="s">
        <v>5389</v>
      </c>
      <c r="O85" s="19" t="s">
        <v>9613</v>
      </c>
      <c r="P85" s="19"/>
    </row>
    <row r="86" spans="1:16" ht="25.5" x14ac:dyDescent="0.2">
      <c r="A86" s="17" t="s">
        <v>7</v>
      </c>
      <c r="B86" s="19" t="s">
        <v>5414</v>
      </c>
      <c r="C86" s="19" t="s">
        <v>5415</v>
      </c>
      <c r="D86" s="19" t="s">
        <v>5413</v>
      </c>
      <c r="E86" s="19" t="s">
        <v>302</v>
      </c>
      <c r="F86" s="20">
        <v>40504</v>
      </c>
      <c r="G86" s="21">
        <v>2010</v>
      </c>
      <c r="H86" s="21">
        <v>2013</v>
      </c>
      <c r="I86" s="32">
        <v>5191</v>
      </c>
      <c r="J86" s="22" t="s">
        <v>164</v>
      </c>
      <c r="K86" s="24">
        <f>I86*VLOOKUP(J86,Kurzy!$A$2:$B$10,2,FALSE)</f>
        <v>5191</v>
      </c>
      <c r="L86" s="19" t="s">
        <v>5407</v>
      </c>
      <c r="M86" s="18" t="s">
        <v>83</v>
      </c>
      <c r="N86" s="19" t="s">
        <v>5389</v>
      </c>
      <c r="O86" s="19" t="s">
        <v>9613</v>
      </c>
      <c r="P86" s="19"/>
    </row>
    <row r="87" spans="1:16" ht="25.5" x14ac:dyDescent="0.2">
      <c r="A87" s="17" t="s">
        <v>7</v>
      </c>
      <c r="B87" s="19" t="s">
        <v>5416</v>
      </c>
      <c r="C87" s="19" t="s">
        <v>5417</v>
      </c>
      <c r="D87" s="19" t="s">
        <v>5418</v>
      </c>
      <c r="E87" s="19" t="s">
        <v>2315</v>
      </c>
      <c r="F87" s="20">
        <v>41390</v>
      </c>
      <c r="G87" s="21">
        <v>2013</v>
      </c>
      <c r="H87" s="21">
        <v>2014</v>
      </c>
      <c r="I87" s="32">
        <v>534</v>
      </c>
      <c r="J87" s="22" t="s">
        <v>164</v>
      </c>
      <c r="K87" s="24">
        <f>I87*VLOOKUP(J87,Kurzy!$A$2:$B$10,2,FALSE)</f>
        <v>534</v>
      </c>
      <c r="L87" s="19" t="s">
        <v>5419</v>
      </c>
      <c r="M87" s="18" t="s">
        <v>83</v>
      </c>
      <c r="N87" s="19"/>
      <c r="O87" s="19" t="s">
        <v>9613</v>
      </c>
      <c r="P87" s="19"/>
    </row>
    <row r="88" spans="1:16" ht="63.75" x14ac:dyDescent="0.2">
      <c r="A88" s="17" t="s">
        <v>7</v>
      </c>
      <c r="B88" s="19" t="s">
        <v>5420</v>
      </c>
      <c r="C88" s="19" t="s">
        <v>5421</v>
      </c>
      <c r="D88" s="19" t="s">
        <v>5422</v>
      </c>
      <c r="E88" s="19" t="s">
        <v>302</v>
      </c>
      <c r="F88" s="20">
        <v>41382</v>
      </c>
      <c r="G88" s="21">
        <v>2013</v>
      </c>
      <c r="H88" s="21">
        <v>2014</v>
      </c>
      <c r="I88" s="32">
        <v>9004</v>
      </c>
      <c r="J88" s="22" t="s">
        <v>164</v>
      </c>
      <c r="K88" s="24">
        <f>I88*VLOOKUP(J88,Kurzy!$A$2:$B$10,2,FALSE)</f>
        <v>9004</v>
      </c>
      <c r="L88" s="19" t="s">
        <v>5423</v>
      </c>
      <c r="M88" s="18" t="s">
        <v>84</v>
      </c>
      <c r="N88" s="19"/>
      <c r="O88" s="19" t="s">
        <v>9613</v>
      </c>
      <c r="P88" s="19"/>
    </row>
    <row r="89" spans="1:16" ht="25.5" x14ac:dyDescent="0.2">
      <c r="A89" s="17" t="s">
        <v>7</v>
      </c>
      <c r="B89" s="19" t="s">
        <v>5424</v>
      </c>
      <c r="C89" s="19" t="s">
        <v>5425</v>
      </c>
      <c r="D89" s="19" t="s">
        <v>5426</v>
      </c>
      <c r="E89" s="19" t="s">
        <v>5427</v>
      </c>
      <c r="F89" s="20">
        <v>41730</v>
      </c>
      <c r="G89" s="21">
        <v>2014</v>
      </c>
      <c r="H89" s="21">
        <v>2015</v>
      </c>
      <c r="I89" s="32">
        <v>71488</v>
      </c>
      <c r="J89" s="22" t="s">
        <v>164</v>
      </c>
      <c r="K89" s="24">
        <f>I89*VLOOKUP(J89,Kurzy!$A$2:$B$10,2,FALSE)</f>
        <v>71488</v>
      </c>
      <c r="L89" s="19" t="s">
        <v>5428</v>
      </c>
      <c r="M89" s="18" t="s">
        <v>85</v>
      </c>
      <c r="N89" s="19"/>
      <c r="O89" s="19" t="s">
        <v>9613</v>
      </c>
      <c r="P89" s="19"/>
    </row>
    <row r="90" spans="1:16" ht="25.5" x14ac:dyDescent="0.2">
      <c r="A90" s="17" t="s">
        <v>7</v>
      </c>
      <c r="B90" s="19" t="s">
        <v>5429</v>
      </c>
      <c r="C90" s="19" t="s">
        <v>5430</v>
      </c>
      <c r="D90" s="19" t="s">
        <v>5426</v>
      </c>
      <c r="E90" s="19" t="s">
        <v>5427</v>
      </c>
      <c r="F90" s="20">
        <v>41438</v>
      </c>
      <c r="G90" s="21">
        <v>2013</v>
      </c>
      <c r="H90" s="21">
        <v>2014</v>
      </c>
      <c r="I90" s="32">
        <v>32386</v>
      </c>
      <c r="J90" s="22" t="s">
        <v>164</v>
      </c>
      <c r="K90" s="24">
        <f>I90*VLOOKUP(J90,Kurzy!$A$2:$B$10,2,FALSE)</f>
        <v>32386</v>
      </c>
      <c r="L90" s="19" t="s">
        <v>5428</v>
      </c>
      <c r="M90" s="18" t="s">
        <v>85</v>
      </c>
      <c r="N90" s="19"/>
      <c r="O90" s="19" t="s">
        <v>9613</v>
      </c>
      <c r="P90" s="19"/>
    </row>
    <row r="91" spans="1:16" ht="25.5" x14ac:dyDescent="0.2">
      <c r="A91" s="17" t="s">
        <v>7</v>
      </c>
      <c r="B91" s="19" t="s">
        <v>5431</v>
      </c>
      <c r="C91" s="19" t="s">
        <v>5432</v>
      </c>
      <c r="D91" s="19" t="s">
        <v>5433</v>
      </c>
      <c r="E91" s="19" t="s">
        <v>5427</v>
      </c>
      <c r="F91" s="20">
        <v>41739</v>
      </c>
      <c r="G91" s="21">
        <v>2014</v>
      </c>
      <c r="H91" s="21">
        <v>2014</v>
      </c>
      <c r="I91" s="32">
        <v>3256</v>
      </c>
      <c r="J91" s="22" t="s">
        <v>164</v>
      </c>
      <c r="K91" s="24">
        <f>I91*VLOOKUP(J91,Kurzy!$A$2:$B$10,2,FALSE)</f>
        <v>3256</v>
      </c>
      <c r="L91" s="19" t="s">
        <v>5428</v>
      </c>
      <c r="M91" s="18" t="s">
        <v>85</v>
      </c>
      <c r="N91" s="19"/>
      <c r="O91" s="19" t="s">
        <v>9613</v>
      </c>
      <c r="P91" s="19"/>
    </row>
    <row r="92" spans="1:16" ht="25.5" x14ac:dyDescent="0.2">
      <c r="A92" s="17" t="s">
        <v>7</v>
      </c>
      <c r="B92" s="19" t="s">
        <v>5434</v>
      </c>
      <c r="C92" s="19" t="s">
        <v>5435</v>
      </c>
      <c r="D92" s="19" t="s">
        <v>5436</v>
      </c>
      <c r="E92" s="19" t="s">
        <v>927</v>
      </c>
      <c r="F92" s="20">
        <v>41921</v>
      </c>
      <c r="G92" s="21">
        <v>2014</v>
      </c>
      <c r="H92" s="21">
        <v>2015</v>
      </c>
      <c r="I92" s="32">
        <v>3000</v>
      </c>
      <c r="J92" s="22" t="s">
        <v>164</v>
      </c>
      <c r="K92" s="24">
        <f>I92*VLOOKUP(J92,Kurzy!$A$2:$B$10,2,FALSE)</f>
        <v>3000</v>
      </c>
      <c r="L92" s="19" t="s">
        <v>5437</v>
      </c>
      <c r="M92" s="18" t="s">
        <v>85</v>
      </c>
      <c r="N92" s="19"/>
      <c r="O92" s="19" t="s">
        <v>9613</v>
      </c>
      <c r="P92" s="19"/>
    </row>
    <row r="93" spans="1:16" ht="25.5" x14ac:dyDescent="0.2">
      <c r="A93" s="17" t="s">
        <v>7</v>
      </c>
      <c r="B93" s="19" t="s">
        <v>5438</v>
      </c>
      <c r="C93" s="19" t="s">
        <v>5439</v>
      </c>
      <c r="D93" s="19" t="s">
        <v>5436</v>
      </c>
      <c r="E93" s="19" t="s">
        <v>927</v>
      </c>
      <c r="F93" s="20">
        <v>41877</v>
      </c>
      <c r="G93" s="21">
        <v>2014</v>
      </c>
      <c r="H93" s="21">
        <v>2015</v>
      </c>
      <c r="I93" s="32">
        <v>3000</v>
      </c>
      <c r="J93" s="22" t="s">
        <v>164</v>
      </c>
      <c r="K93" s="24">
        <f>I93*VLOOKUP(J93,Kurzy!$A$2:$B$10,2,FALSE)</f>
        <v>3000</v>
      </c>
      <c r="L93" s="19" t="s">
        <v>5440</v>
      </c>
      <c r="M93" s="18" t="s">
        <v>137</v>
      </c>
      <c r="N93" s="19"/>
      <c r="O93" s="19" t="s">
        <v>9613</v>
      </c>
      <c r="P93" s="19"/>
    </row>
    <row r="94" spans="1:16" ht="25.5" x14ac:dyDescent="0.2">
      <c r="A94" s="17" t="s">
        <v>7</v>
      </c>
      <c r="B94" s="19" t="s">
        <v>5441</v>
      </c>
      <c r="C94" s="19" t="s">
        <v>5442</v>
      </c>
      <c r="D94" s="19" t="s">
        <v>5443</v>
      </c>
      <c r="E94" s="19" t="s">
        <v>927</v>
      </c>
      <c r="F94" s="20">
        <v>41877</v>
      </c>
      <c r="G94" s="21">
        <v>2014</v>
      </c>
      <c r="H94" s="21">
        <v>2014</v>
      </c>
      <c r="I94" s="32">
        <v>8856</v>
      </c>
      <c r="J94" s="22" t="s">
        <v>164</v>
      </c>
      <c r="K94" s="24">
        <f>I94*VLOOKUP(J94,Kurzy!$A$2:$B$10,2,FALSE)</f>
        <v>8856</v>
      </c>
      <c r="L94" s="19" t="s">
        <v>5444</v>
      </c>
      <c r="M94" s="18" t="s">
        <v>137</v>
      </c>
      <c r="N94" s="19"/>
      <c r="O94" s="19" t="s">
        <v>9613</v>
      </c>
      <c r="P94" s="19"/>
    </row>
    <row r="95" spans="1:16" ht="25.5" x14ac:dyDescent="0.2">
      <c r="A95" s="17" t="s">
        <v>7</v>
      </c>
      <c r="B95" s="19" t="s">
        <v>5445</v>
      </c>
      <c r="C95" s="19" t="s">
        <v>5446</v>
      </c>
      <c r="D95" s="19" t="s">
        <v>5418</v>
      </c>
      <c r="E95" s="19" t="s">
        <v>2315</v>
      </c>
      <c r="F95" s="20">
        <v>41773</v>
      </c>
      <c r="G95" s="21">
        <v>2014</v>
      </c>
      <c r="H95" s="21">
        <v>2014</v>
      </c>
      <c r="I95" s="32">
        <v>17793</v>
      </c>
      <c r="J95" s="22" t="s">
        <v>164</v>
      </c>
      <c r="K95" s="24">
        <f>I95*VLOOKUP(J95,Kurzy!$A$2:$B$10,2,FALSE)</f>
        <v>17793</v>
      </c>
      <c r="L95" s="19" t="s">
        <v>5447</v>
      </c>
      <c r="M95" s="18" t="s">
        <v>137</v>
      </c>
      <c r="N95" s="19"/>
      <c r="O95" s="19" t="s">
        <v>9613</v>
      </c>
      <c r="P95" s="19"/>
    </row>
    <row r="96" spans="1:16" x14ac:dyDescent="0.2">
      <c r="A96" s="17" t="s">
        <v>7</v>
      </c>
      <c r="B96" s="19" t="s">
        <v>5448</v>
      </c>
      <c r="C96" s="19" t="s">
        <v>5449</v>
      </c>
      <c r="D96" s="19" t="s">
        <v>535</v>
      </c>
      <c r="E96" s="19" t="s">
        <v>2315</v>
      </c>
      <c r="F96" s="20"/>
      <c r="G96" s="21">
        <v>2012</v>
      </c>
      <c r="H96" s="21">
        <v>2016</v>
      </c>
      <c r="I96" s="32">
        <v>1650</v>
      </c>
      <c r="J96" s="22" t="s">
        <v>164</v>
      </c>
      <c r="K96" s="24">
        <f>I96*VLOOKUP(J96,Kurzy!$A$2:$B$10,2,FALSE)</f>
        <v>1650</v>
      </c>
      <c r="L96" s="19" t="s">
        <v>5450</v>
      </c>
      <c r="M96" s="18" t="s">
        <v>137</v>
      </c>
      <c r="N96" s="19"/>
      <c r="O96" s="19" t="s">
        <v>9613</v>
      </c>
      <c r="P96" s="19"/>
    </row>
    <row r="97" spans="1:16" ht="25.5" x14ac:dyDescent="0.2">
      <c r="A97" s="17" t="s">
        <v>7</v>
      </c>
      <c r="B97" s="19" t="s">
        <v>5451</v>
      </c>
      <c r="C97" s="19" t="s">
        <v>5452</v>
      </c>
      <c r="D97" s="19" t="s">
        <v>517</v>
      </c>
      <c r="E97" s="19" t="s">
        <v>524</v>
      </c>
      <c r="F97" s="20">
        <v>41446</v>
      </c>
      <c r="G97" s="21">
        <v>2013</v>
      </c>
      <c r="H97" s="21">
        <v>2014</v>
      </c>
      <c r="I97" s="32">
        <v>52494</v>
      </c>
      <c r="J97" s="22" t="s">
        <v>164</v>
      </c>
      <c r="K97" s="24">
        <f>I97*VLOOKUP(J97,Kurzy!$A$2:$B$10,2,FALSE)</f>
        <v>52494</v>
      </c>
      <c r="L97" s="19" t="s">
        <v>5453</v>
      </c>
      <c r="M97" s="18" t="s">
        <v>146</v>
      </c>
      <c r="N97" s="19" t="s">
        <v>5454</v>
      </c>
      <c r="O97" s="19" t="s">
        <v>9613</v>
      </c>
      <c r="P97" s="19"/>
    </row>
    <row r="98" spans="1:16" ht="38.25" x14ac:dyDescent="0.2">
      <c r="A98" s="17" t="s">
        <v>7</v>
      </c>
      <c r="B98" s="19" t="s">
        <v>5455</v>
      </c>
      <c r="C98" s="19" t="s">
        <v>5456</v>
      </c>
      <c r="D98" s="19" t="s">
        <v>517</v>
      </c>
      <c r="E98" s="19" t="s">
        <v>524</v>
      </c>
      <c r="F98" s="20">
        <v>41863</v>
      </c>
      <c r="G98" s="21">
        <v>2014</v>
      </c>
      <c r="H98" s="21">
        <v>2015</v>
      </c>
      <c r="I98" s="32">
        <v>238485</v>
      </c>
      <c r="J98" s="22" t="s">
        <v>164</v>
      </c>
      <c r="K98" s="24">
        <f>I98*VLOOKUP(J98,Kurzy!$A$2:$B$10,2,FALSE)</f>
        <v>238485</v>
      </c>
      <c r="L98" s="19" t="s">
        <v>5453</v>
      </c>
      <c r="M98" s="18" t="s">
        <v>146</v>
      </c>
      <c r="N98" s="19" t="s">
        <v>5454</v>
      </c>
      <c r="O98" s="19" t="s">
        <v>9613</v>
      </c>
      <c r="P98" s="19"/>
    </row>
    <row r="99" spans="1:16" ht="51" x14ac:dyDescent="0.2">
      <c r="A99" s="17" t="s">
        <v>7</v>
      </c>
      <c r="B99" s="19" t="s">
        <v>5457</v>
      </c>
      <c r="C99" s="19" t="s">
        <v>5458</v>
      </c>
      <c r="D99" s="19" t="s">
        <v>5459</v>
      </c>
      <c r="E99" s="19" t="s">
        <v>4368</v>
      </c>
      <c r="F99" s="20">
        <v>40532</v>
      </c>
      <c r="G99" s="21">
        <v>2011</v>
      </c>
      <c r="H99" s="21">
        <v>2013</v>
      </c>
      <c r="I99" s="32">
        <v>11839</v>
      </c>
      <c r="J99" s="22" t="s">
        <v>164</v>
      </c>
      <c r="K99" s="24">
        <f>I99*VLOOKUP(J99,Kurzy!$A$2:$B$10,2,FALSE)</f>
        <v>11839</v>
      </c>
      <c r="L99" s="19" t="s">
        <v>5460</v>
      </c>
      <c r="M99" s="18" t="s">
        <v>146</v>
      </c>
      <c r="N99" s="19" t="s">
        <v>5461</v>
      </c>
      <c r="O99" s="19" t="s">
        <v>9613</v>
      </c>
      <c r="P99" s="19"/>
    </row>
    <row r="100" spans="1:16" ht="25.5" hidden="1" x14ac:dyDescent="0.2">
      <c r="A100" s="17" t="s">
        <v>8</v>
      </c>
      <c r="B100" s="19" t="s">
        <v>5611</v>
      </c>
      <c r="C100" s="19" t="s">
        <v>5612</v>
      </c>
      <c r="D100" s="19" t="s">
        <v>5613</v>
      </c>
      <c r="E100" s="19" t="s">
        <v>5614</v>
      </c>
      <c r="F100" s="20">
        <v>41263</v>
      </c>
      <c r="G100" s="21">
        <v>2013</v>
      </c>
      <c r="H100" s="21">
        <v>2014</v>
      </c>
      <c r="I100" s="32">
        <v>0</v>
      </c>
      <c r="J100" s="22" t="s">
        <v>164</v>
      </c>
      <c r="K100" s="24">
        <f>I100*VLOOKUP(J100,Kurzy!$A$2:$B$10,2,FALSE)</f>
        <v>0</v>
      </c>
      <c r="L100" s="19" t="s">
        <v>5562</v>
      </c>
      <c r="M100" s="18" t="s">
        <v>151</v>
      </c>
      <c r="N100" s="19" t="s">
        <v>5615</v>
      </c>
      <c r="O100" s="19" t="s">
        <v>9591</v>
      </c>
      <c r="P100" s="19" t="s">
        <v>9592</v>
      </c>
    </row>
    <row r="101" spans="1:16" ht="38.25" x14ac:dyDescent="0.2">
      <c r="A101" s="17" t="s">
        <v>8</v>
      </c>
      <c r="B101" s="19" t="s">
        <v>5616</v>
      </c>
      <c r="C101" s="19" t="s">
        <v>5617</v>
      </c>
      <c r="D101" s="19" t="s">
        <v>5618</v>
      </c>
      <c r="E101" s="19" t="s">
        <v>877</v>
      </c>
      <c r="F101" s="20">
        <v>41444</v>
      </c>
      <c r="G101" s="21">
        <v>2013</v>
      </c>
      <c r="H101" s="21">
        <v>2014</v>
      </c>
      <c r="I101" s="32">
        <v>8000</v>
      </c>
      <c r="J101" s="22" t="s">
        <v>164</v>
      </c>
      <c r="K101" s="24">
        <f>I101*VLOOKUP(J101,Kurzy!$A$2:$B$10,2,FALSE)</f>
        <v>8000</v>
      </c>
      <c r="L101" s="19" t="s">
        <v>5619</v>
      </c>
      <c r="M101" s="18" t="s">
        <v>151</v>
      </c>
      <c r="N101" s="19"/>
      <c r="O101" s="19" t="s">
        <v>9613</v>
      </c>
      <c r="P101" s="19"/>
    </row>
    <row r="102" spans="1:16" ht="51" x14ac:dyDescent="0.2">
      <c r="A102" s="17" t="s">
        <v>8</v>
      </c>
      <c r="B102" s="19" t="s">
        <v>5620</v>
      </c>
      <c r="C102" s="19" t="s">
        <v>5621</v>
      </c>
      <c r="D102" s="19" t="s">
        <v>5622</v>
      </c>
      <c r="E102" s="19" t="s">
        <v>5623</v>
      </c>
      <c r="F102" s="20">
        <v>41193</v>
      </c>
      <c r="G102" s="21">
        <v>2012</v>
      </c>
      <c r="H102" s="21">
        <v>2015</v>
      </c>
      <c r="I102" s="32">
        <v>3850</v>
      </c>
      <c r="J102" s="22" t="s">
        <v>164</v>
      </c>
      <c r="K102" s="24">
        <f>I102*VLOOKUP(J102,Kurzy!$A$2:$B$10,2,FALSE)</f>
        <v>3850</v>
      </c>
      <c r="L102" s="19" t="s">
        <v>5624</v>
      </c>
      <c r="M102" s="18" t="s">
        <v>151</v>
      </c>
      <c r="N102" s="19" t="s">
        <v>5625</v>
      </c>
      <c r="O102" s="19" t="s">
        <v>9613</v>
      </c>
      <c r="P102" s="19"/>
    </row>
    <row r="103" spans="1:16" ht="38.25" hidden="1" x14ac:dyDescent="0.2">
      <c r="A103" s="17" t="s">
        <v>8</v>
      </c>
      <c r="B103" s="19" t="s">
        <v>5626</v>
      </c>
      <c r="C103" s="19" t="s">
        <v>5627</v>
      </c>
      <c r="D103" s="19" t="s">
        <v>5613</v>
      </c>
      <c r="E103" s="19" t="s">
        <v>5614</v>
      </c>
      <c r="F103" s="20">
        <v>41893</v>
      </c>
      <c r="G103" s="21">
        <v>2014</v>
      </c>
      <c r="H103" s="21">
        <v>2015</v>
      </c>
      <c r="I103" s="32">
        <v>0</v>
      </c>
      <c r="J103" s="22" t="s">
        <v>164</v>
      </c>
      <c r="K103" s="24">
        <f>I103*VLOOKUP(J103,Kurzy!$A$2:$B$10,2,FALSE)</f>
        <v>0</v>
      </c>
      <c r="L103" s="19" t="s">
        <v>5567</v>
      </c>
      <c r="M103" s="18" t="s">
        <v>151</v>
      </c>
      <c r="N103" s="19" t="s">
        <v>5628</v>
      </c>
      <c r="O103" s="19" t="s">
        <v>9591</v>
      </c>
      <c r="P103" s="19" t="s">
        <v>9592</v>
      </c>
    </row>
    <row r="104" spans="1:16" ht="38.25" x14ac:dyDescent="0.2">
      <c r="A104" s="17" t="s">
        <v>8</v>
      </c>
      <c r="B104" s="19" t="s">
        <v>5629</v>
      </c>
      <c r="C104" s="19" t="s">
        <v>5630</v>
      </c>
      <c r="D104" s="19" t="s">
        <v>5631</v>
      </c>
      <c r="E104" s="19" t="s">
        <v>5614</v>
      </c>
      <c r="F104" s="20">
        <v>41652</v>
      </c>
      <c r="G104" s="21">
        <v>2014</v>
      </c>
      <c r="H104" s="21">
        <v>2015</v>
      </c>
      <c r="I104" s="32">
        <v>5000</v>
      </c>
      <c r="J104" s="22" t="s">
        <v>164</v>
      </c>
      <c r="K104" s="24">
        <f>I104*VLOOKUP(J104,Kurzy!$A$2:$B$10,2,FALSE)</f>
        <v>5000</v>
      </c>
      <c r="L104" s="19" t="s">
        <v>5632</v>
      </c>
      <c r="M104" s="18" t="s">
        <v>151</v>
      </c>
      <c r="N104" s="19" t="s">
        <v>5633</v>
      </c>
      <c r="O104" s="19" t="s">
        <v>9613</v>
      </c>
      <c r="P104" s="19"/>
    </row>
    <row r="105" spans="1:16" ht="38.25" x14ac:dyDescent="0.2">
      <c r="A105" s="17" t="s">
        <v>8</v>
      </c>
      <c r="B105" s="19" t="s">
        <v>5634</v>
      </c>
      <c r="C105" s="19" t="s">
        <v>5635</v>
      </c>
      <c r="D105" s="19" t="s">
        <v>5636</v>
      </c>
      <c r="E105" s="19" t="s">
        <v>5637</v>
      </c>
      <c r="F105" s="20">
        <v>41618</v>
      </c>
      <c r="G105" s="21">
        <v>2013</v>
      </c>
      <c r="H105" s="21">
        <v>2015</v>
      </c>
      <c r="I105" s="32">
        <v>13359</v>
      </c>
      <c r="J105" s="22" t="s">
        <v>164</v>
      </c>
      <c r="K105" s="24">
        <f>I105*VLOOKUP(J105,Kurzy!$A$2:$B$10,2,FALSE)</f>
        <v>13359</v>
      </c>
      <c r="L105" s="19" t="s">
        <v>5638</v>
      </c>
      <c r="M105" s="18" t="s">
        <v>151</v>
      </c>
      <c r="N105" s="19"/>
      <c r="O105" s="19" t="s">
        <v>9613</v>
      </c>
      <c r="P105" s="19"/>
    </row>
    <row r="106" spans="1:16" ht="38.25" hidden="1" x14ac:dyDescent="0.2">
      <c r="A106" s="17" t="s">
        <v>8</v>
      </c>
      <c r="B106" s="19" t="s">
        <v>5639</v>
      </c>
      <c r="C106" s="19">
        <v>21320068</v>
      </c>
      <c r="D106" s="19" t="s">
        <v>5618</v>
      </c>
      <c r="E106" s="19" t="s">
        <v>877</v>
      </c>
      <c r="F106" s="20">
        <v>41625</v>
      </c>
      <c r="G106" s="21">
        <v>2014</v>
      </c>
      <c r="H106" s="21">
        <v>2014</v>
      </c>
      <c r="I106" s="32">
        <v>0</v>
      </c>
      <c r="J106" s="22" t="s">
        <v>164</v>
      </c>
      <c r="K106" s="24">
        <f>I106*VLOOKUP(J106,Kurzy!$A$2:$B$10,2,FALSE)</f>
        <v>0</v>
      </c>
      <c r="L106" s="19" t="s">
        <v>5640</v>
      </c>
      <c r="M106" s="18" t="s">
        <v>151</v>
      </c>
      <c r="N106" s="19" t="s">
        <v>5641</v>
      </c>
      <c r="O106" s="19" t="s">
        <v>9591</v>
      </c>
      <c r="P106" s="19" t="s">
        <v>9592</v>
      </c>
    </row>
    <row r="107" spans="1:16" ht="38.25" hidden="1" x14ac:dyDescent="0.2">
      <c r="A107" s="17" t="s">
        <v>8</v>
      </c>
      <c r="B107" s="19" t="s">
        <v>5642</v>
      </c>
      <c r="C107" s="19">
        <v>11320057</v>
      </c>
      <c r="D107" s="19" t="s">
        <v>5643</v>
      </c>
      <c r="E107" s="19" t="s">
        <v>877</v>
      </c>
      <c r="F107" s="20">
        <v>41529</v>
      </c>
      <c r="G107" s="21">
        <v>2013</v>
      </c>
      <c r="H107" s="21">
        <v>2014</v>
      </c>
      <c r="I107" s="32">
        <v>0</v>
      </c>
      <c r="J107" s="22" t="s">
        <v>164</v>
      </c>
      <c r="K107" s="24">
        <f>I107*VLOOKUP(J107,Kurzy!$A$2:$B$10,2,FALSE)</f>
        <v>0</v>
      </c>
      <c r="L107" s="19" t="s">
        <v>5644</v>
      </c>
      <c r="M107" s="18" t="s">
        <v>151</v>
      </c>
      <c r="N107" s="19" t="s">
        <v>5645</v>
      </c>
      <c r="O107" s="19" t="s">
        <v>9591</v>
      </c>
      <c r="P107" s="19" t="s">
        <v>9592</v>
      </c>
    </row>
    <row r="108" spans="1:16" ht="38.25" hidden="1" x14ac:dyDescent="0.2">
      <c r="A108" s="17" t="s">
        <v>8</v>
      </c>
      <c r="B108" s="19" t="s">
        <v>5441</v>
      </c>
      <c r="C108" s="19">
        <v>21410013</v>
      </c>
      <c r="D108" s="19" t="s">
        <v>5618</v>
      </c>
      <c r="E108" s="19" t="s">
        <v>877</v>
      </c>
      <c r="F108" s="20">
        <v>41802</v>
      </c>
      <c r="G108" s="21">
        <v>2014</v>
      </c>
      <c r="H108" s="21">
        <v>2014</v>
      </c>
      <c r="I108" s="32">
        <v>0</v>
      </c>
      <c r="J108" s="22" t="s">
        <v>164</v>
      </c>
      <c r="K108" s="24">
        <f>I108*VLOOKUP(J108,Kurzy!$A$2:$B$10,2,FALSE)</f>
        <v>0</v>
      </c>
      <c r="L108" s="19" t="s">
        <v>5646</v>
      </c>
      <c r="M108" s="18" t="s">
        <v>151</v>
      </c>
      <c r="N108" s="19" t="s">
        <v>5647</v>
      </c>
      <c r="O108" s="19" t="s">
        <v>9591</v>
      </c>
      <c r="P108" s="19" t="s">
        <v>9592</v>
      </c>
    </row>
    <row r="109" spans="1:16" ht="51" hidden="1" x14ac:dyDescent="0.2">
      <c r="A109" s="17" t="s">
        <v>8</v>
      </c>
      <c r="B109" s="19" t="s">
        <v>5648</v>
      </c>
      <c r="C109" s="19" t="s">
        <v>5649</v>
      </c>
      <c r="D109" s="19" t="s">
        <v>5650</v>
      </c>
      <c r="E109" s="19" t="s">
        <v>5651</v>
      </c>
      <c r="F109" s="20">
        <v>41646</v>
      </c>
      <c r="G109" s="21">
        <v>2014</v>
      </c>
      <c r="H109" s="21">
        <v>2015</v>
      </c>
      <c r="I109" s="32">
        <v>0</v>
      </c>
      <c r="J109" s="22" t="s">
        <v>164</v>
      </c>
      <c r="K109" s="24">
        <f>I109*VLOOKUP(J109,Kurzy!$A$2:$B$10,2,FALSE)</f>
        <v>0</v>
      </c>
      <c r="L109" s="19" t="s">
        <v>5652</v>
      </c>
      <c r="M109" s="18" t="s">
        <v>151</v>
      </c>
      <c r="N109" s="19" t="s">
        <v>5653</v>
      </c>
      <c r="O109" s="19" t="s">
        <v>9591</v>
      </c>
      <c r="P109" s="19" t="s">
        <v>9592</v>
      </c>
    </row>
    <row r="110" spans="1:16" ht="51" hidden="1" x14ac:dyDescent="0.2">
      <c r="A110" s="17" t="s">
        <v>8</v>
      </c>
      <c r="B110" s="19" t="s">
        <v>5654</v>
      </c>
      <c r="C110" s="19" t="s">
        <v>5655</v>
      </c>
      <c r="D110" s="19" t="s">
        <v>5650</v>
      </c>
      <c r="E110" s="19" t="s">
        <v>5651</v>
      </c>
      <c r="F110" s="20">
        <v>39091</v>
      </c>
      <c r="G110" s="21">
        <v>2014</v>
      </c>
      <c r="H110" s="21">
        <v>2015</v>
      </c>
      <c r="I110" s="32">
        <v>0</v>
      </c>
      <c r="J110" s="22" t="s">
        <v>164</v>
      </c>
      <c r="K110" s="24">
        <f>I110*VLOOKUP(J110,Kurzy!$A$2:$B$10,2,FALSE)</f>
        <v>0</v>
      </c>
      <c r="L110" s="19" t="s">
        <v>5619</v>
      </c>
      <c r="M110" s="18" t="s">
        <v>151</v>
      </c>
      <c r="N110" s="19" t="s">
        <v>5656</v>
      </c>
      <c r="O110" s="19" t="s">
        <v>9591</v>
      </c>
      <c r="P110" s="19" t="s">
        <v>9592</v>
      </c>
    </row>
    <row r="111" spans="1:16" ht="25.5" x14ac:dyDescent="0.2">
      <c r="A111" s="17" t="s">
        <v>8</v>
      </c>
      <c r="B111" s="19" t="s">
        <v>5657</v>
      </c>
      <c r="C111" s="19" t="s">
        <v>5658</v>
      </c>
      <c r="D111" s="19" t="s">
        <v>5659</v>
      </c>
      <c r="E111" s="19" t="s">
        <v>5660</v>
      </c>
      <c r="F111" s="20">
        <v>40949</v>
      </c>
      <c r="G111" s="21">
        <v>2012</v>
      </c>
      <c r="H111" s="21">
        <v>2014</v>
      </c>
      <c r="I111" s="32">
        <v>14140</v>
      </c>
      <c r="J111" s="22" t="s">
        <v>164</v>
      </c>
      <c r="K111" s="24">
        <f>I111*VLOOKUP(J111,Kurzy!$A$2:$B$10,2,FALSE)</f>
        <v>14140</v>
      </c>
      <c r="L111" s="19" t="s">
        <v>5661</v>
      </c>
      <c r="M111" s="18" t="s">
        <v>28</v>
      </c>
      <c r="N111" s="19"/>
      <c r="O111" s="19" t="s">
        <v>9613</v>
      </c>
      <c r="P111" s="19"/>
    </row>
    <row r="112" spans="1:16" ht="38.25" x14ac:dyDescent="0.2">
      <c r="A112" s="17" t="s">
        <v>8</v>
      </c>
      <c r="B112" s="19" t="s">
        <v>5662</v>
      </c>
      <c r="C112" s="19" t="s">
        <v>5663</v>
      </c>
      <c r="D112" s="19" t="s">
        <v>857</v>
      </c>
      <c r="E112" s="19" t="s">
        <v>302</v>
      </c>
      <c r="F112" s="20">
        <v>2013</v>
      </c>
      <c r="G112" s="21">
        <v>2014</v>
      </c>
      <c r="H112" s="21">
        <v>2018</v>
      </c>
      <c r="I112" s="32">
        <v>9680.2900000000009</v>
      </c>
      <c r="J112" s="22" t="s">
        <v>164</v>
      </c>
      <c r="K112" s="24">
        <f>I112*VLOOKUP(J112,Kurzy!$A$2:$B$10,2,FALSE)</f>
        <v>9680.2900000000009</v>
      </c>
      <c r="L112" s="19" t="s">
        <v>5664</v>
      </c>
      <c r="M112" s="18" t="s">
        <v>28</v>
      </c>
      <c r="N112" s="19" t="s">
        <v>5665</v>
      </c>
      <c r="O112" s="19" t="s">
        <v>9613</v>
      </c>
      <c r="P112" s="19"/>
    </row>
    <row r="113" spans="1:16" ht="38.25" x14ac:dyDescent="0.2">
      <c r="A113" s="17" t="s">
        <v>8</v>
      </c>
      <c r="B113" s="19" t="s">
        <v>5666</v>
      </c>
      <c r="C113" s="19">
        <v>11410020</v>
      </c>
      <c r="D113" s="19" t="s">
        <v>355</v>
      </c>
      <c r="E113" s="19" t="s">
        <v>355</v>
      </c>
      <c r="F113" s="20">
        <v>41898</v>
      </c>
      <c r="G113" s="21">
        <v>2014</v>
      </c>
      <c r="H113" s="21">
        <v>2014</v>
      </c>
      <c r="I113" s="32">
        <v>945</v>
      </c>
      <c r="J113" s="22" t="s">
        <v>164</v>
      </c>
      <c r="K113" s="24">
        <f>I113*VLOOKUP(J113,Kurzy!$A$2:$B$10,2,FALSE)</f>
        <v>945</v>
      </c>
      <c r="L113" s="19" t="s">
        <v>5667</v>
      </c>
      <c r="M113" s="18" t="s">
        <v>28</v>
      </c>
      <c r="N113" s="19" t="s">
        <v>5668</v>
      </c>
      <c r="O113" s="19" t="s">
        <v>9613</v>
      </c>
      <c r="P113" s="19"/>
    </row>
    <row r="114" spans="1:16" ht="25.5" hidden="1" x14ac:dyDescent="0.2">
      <c r="A114" s="17" t="s">
        <v>8</v>
      </c>
      <c r="B114" s="19" t="s">
        <v>5669</v>
      </c>
      <c r="C114" s="19" t="s">
        <v>5670</v>
      </c>
      <c r="D114" s="19" t="s">
        <v>5671</v>
      </c>
      <c r="E114" s="19" t="s">
        <v>5672</v>
      </c>
      <c r="F114" s="20">
        <v>41548</v>
      </c>
      <c r="G114" s="21">
        <v>2013</v>
      </c>
      <c r="H114" s="21">
        <v>2016</v>
      </c>
      <c r="I114" s="32">
        <v>0</v>
      </c>
      <c r="J114" s="22" t="s">
        <v>164</v>
      </c>
      <c r="K114" s="24">
        <f>I114*VLOOKUP(J114,Kurzy!$A$2:$B$10,2,FALSE)</f>
        <v>0</v>
      </c>
      <c r="L114" s="19" t="s">
        <v>5673</v>
      </c>
      <c r="M114" s="18" t="s">
        <v>28</v>
      </c>
      <c r="N114" s="19"/>
      <c r="O114" s="19" t="s">
        <v>9591</v>
      </c>
      <c r="P114" s="19" t="s">
        <v>9592</v>
      </c>
    </row>
    <row r="115" spans="1:16" ht="102" x14ac:dyDescent="0.2">
      <c r="A115" s="17" t="s">
        <v>8</v>
      </c>
      <c r="B115" s="19" t="s">
        <v>5674</v>
      </c>
      <c r="C115" s="19" t="s">
        <v>5675</v>
      </c>
      <c r="D115" s="19" t="s">
        <v>5676</v>
      </c>
      <c r="E115" s="19" t="s">
        <v>5677</v>
      </c>
      <c r="F115" s="20">
        <v>40940</v>
      </c>
      <c r="G115" s="21">
        <v>2012</v>
      </c>
      <c r="H115" s="21">
        <v>2014</v>
      </c>
      <c r="I115" s="32">
        <v>59218</v>
      </c>
      <c r="J115" s="22" t="s">
        <v>164</v>
      </c>
      <c r="K115" s="24">
        <f>I115*VLOOKUP(J115,Kurzy!$A$2:$B$10,2,FALSE)</f>
        <v>59218</v>
      </c>
      <c r="L115" s="19" t="s">
        <v>5678</v>
      </c>
      <c r="M115" s="18" t="s">
        <v>89</v>
      </c>
      <c r="N115" s="19" t="s">
        <v>5679</v>
      </c>
      <c r="O115" s="19" t="s">
        <v>9613</v>
      </c>
      <c r="P115" s="19"/>
    </row>
    <row r="116" spans="1:16" ht="38.25" x14ac:dyDescent="0.2">
      <c r="A116" s="17" t="s">
        <v>8</v>
      </c>
      <c r="B116" s="19" t="s">
        <v>5680</v>
      </c>
      <c r="C116" s="19">
        <v>51400631</v>
      </c>
      <c r="D116" s="19" t="s">
        <v>5681</v>
      </c>
      <c r="E116" s="19" t="s">
        <v>355</v>
      </c>
      <c r="F116" s="20">
        <v>41841</v>
      </c>
      <c r="G116" s="21">
        <v>2014</v>
      </c>
      <c r="H116" s="21">
        <v>2015</v>
      </c>
      <c r="I116" s="32">
        <v>3000</v>
      </c>
      <c r="J116" s="22" t="s">
        <v>164</v>
      </c>
      <c r="K116" s="24">
        <f>I116*VLOOKUP(J116,Kurzy!$A$2:$B$10,2,FALSE)</f>
        <v>3000</v>
      </c>
      <c r="L116" s="19" t="s">
        <v>5682</v>
      </c>
      <c r="M116" s="18" t="s">
        <v>87</v>
      </c>
      <c r="N116" s="19"/>
      <c r="O116" s="19" t="s">
        <v>9613</v>
      </c>
      <c r="P116" s="19"/>
    </row>
    <row r="117" spans="1:16" ht="38.25" x14ac:dyDescent="0.2">
      <c r="A117" s="17" t="s">
        <v>8</v>
      </c>
      <c r="B117" s="19" t="s">
        <v>5683</v>
      </c>
      <c r="C117" s="19" t="s">
        <v>5684</v>
      </c>
      <c r="D117" s="19" t="s">
        <v>887</v>
      </c>
      <c r="E117" s="19" t="s">
        <v>5685</v>
      </c>
      <c r="F117" s="20">
        <v>41150</v>
      </c>
      <c r="G117" s="21">
        <v>2012</v>
      </c>
      <c r="H117" s="21">
        <v>2016</v>
      </c>
      <c r="I117" s="32">
        <v>73059</v>
      </c>
      <c r="J117" s="22" t="s">
        <v>164</v>
      </c>
      <c r="K117" s="24">
        <f>I117*VLOOKUP(J117,Kurzy!$A$2:$B$10,2,FALSE)</f>
        <v>73059</v>
      </c>
      <c r="L117" s="19" t="s">
        <v>5686</v>
      </c>
      <c r="M117" s="18" t="s">
        <v>87</v>
      </c>
      <c r="N117" s="19"/>
      <c r="O117" s="19" t="s">
        <v>9613</v>
      </c>
      <c r="P117" s="19"/>
    </row>
    <row r="118" spans="1:16" ht="38.25" x14ac:dyDescent="0.2">
      <c r="A118" s="17" t="s">
        <v>8</v>
      </c>
      <c r="B118" s="19" t="s">
        <v>5687</v>
      </c>
      <c r="C118" s="19" t="s">
        <v>5688</v>
      </c>
      <c r="D118" s="19" t="s">
        <v>5132</v>
      </c>
      <c r="E118" s="19" t="s">
        <v>5689</v>
      </c>
      <c r="F118" s="20">
        <v>41262</v>
      </c>
      <c r="G118" s="21">
        <v>2013</v>
      </c>
      <c r="H118" s="21">
        <v>2014</v>
      </c>
      <c r="I118" s="32">
        <v>5161</v>
      </c>
      <c r="J118" s="22" t="s">
        <v>164</v>
      </c>
      <c r="K118" s="24">
        <f>I118*VLOOKUP(J118,Kurzy!$A$2:$B$10,2,FALSE)</f>
        <v>5161</v>
      </c>
      <c r="L118" s="19" t="s">
        <v>5690</v>
      </c>
      <c r="M118" s="18" t="s">
        <v>87</v>
      </c>
      <c r="N118" s="19"/>
      <c r="O118" s="19" t="s">
        <v>9613</v>
      </c>
      <c r="P118" s="19"/>
    </row>
    <row r="119" spans="1:16" ht="38.25" x14ac:dyDescent="0.2">
      <c r="A119" s="17" t="s">
        <v>8</v>
      </c>
      <c r="B119" s="19" t="s">
        <v>5691</v>
      </c>
      <c r="C119" s="19" t="s">
        <v>5692</v>
      </c>
      <c r="D119" s="19" t="s">
        <v>880</v>
      </c>
      <c r="E119" s="19" t="s">
        <v>5693</v>
      </c>
      <c r="F119" s="20">
        <v>40878</v>
      </c>
      <c r="G119" s="21">
        <v>2010</v>
      </c>
      <c r="H119" s="21">
        <v>2013</v>
      </c>
      <c r="I119" s="32">
        <v>5200</v>
      </c>
      <c r="J119" s="22" t="s">
        <v>164</v>
      </c>
      <c r="K119" s="24">
        <f>I119*VLOOKUP(J119,Kurzy!$A$2:$B$10,2,FALSE)</f>
        <v>5200</v>
      </c>
      <c r="L119" s="19" t="s">
        <v>5694</v>
      </c>
      <c r="M119" s="18" t="s">
        <v>46</v>
      </c>
      <c r="N119" s="19" t="s">
        <v>5695</v>
      </c>
      <c r="O119" s="19" t="s">
        <v>9613</v>
      </c>
      <c r="P119" s="19"/>
    </row>
    <row r="120" spans="1:16" ht="25.5" x14ac:dyDescent="0.2">
      <c r="A120" s="17" t="s">
        <v>8</v>
      </c>
      <c r="B120" s="19" t="s">
        <v>5696</v>
      </c>
      <c r="C120" s="19" t="s">
        <v>5697</v>
      </c>
      <c r="D120" s="19" t="s">
        <v>5698</v>
      </c>
      <c r="E120" s="19" t="s">
        <v>5651</v>
      </c>
      <c r="F120" s="20">
        <v>41828</v>
      </c>
      <c r="G120" s="21">
        <v>2014</v>
      </c>
      <c r="H120" s="21">
        <v>2014</v>
      </c>
      <c r="I120" s="32">
        <v>1095.1500000000001</v>
      </c>
      <c r="J120" s="22" t="s">
        <v>164</v>
      </c>
      <c r="K120" s="24">
        <f>I120*VLOOKUP(J120,Kurzy!$A$2:$B$10,2,FALSE)</f>
        <v>1095.1500000000001</v>
      </c>
      <c r="L120" s="19" t="s">
        <v>5603</v>
      </c>
      <c r="M120" s="18" t="s">
        <v>46</v>
      </c>
      <c r="N120" s="19"/>
      <c r="O120" s="19" t="s">
        <v>9613</v>
      </c>
      <c r="P120" s="19"/>
    </row>
    <row r="121" spans="1:16" ht="38.25" x14ac:dyDescent="0.2">
      <c r="A121" s="17" t="s">
        <v>8</v>
      </c>
      <c r="B121" s="19" t="s">
        <v>5699</v>
      </c>
      <c r="C121" s="19" t="s">
        <v>5700</v>
      </c>
      <c r="D121" s="19" t="s">
        <v>880</v>
      </c>
      <c r="E121" s="19" t="s">
        <v>5693</v>
      </c>
      <c r="F121" s="20">
        <v>41741</v>
      </c>
      <c r="G121" s="21">
        <v>2013</v>
      </c>
      <c r="H121" s="21">
        <v>2016</v>
      </c>
      <c r="I121" s="32">
        <v>620</v>
      </c>
      <c r="J121" s="22" t="s">
        <v>164</v>
      </c>
      <c r="K121" s="24">
        <f>I121*VLOOKUP(J121,Kurzy!$A$2:$B$10,2,FALSE)</f>
        <v>620</v>
      </c>
      <c r="L121" s="19" t="s">
        <v>5694</v>
      </c>
      <c r="M121" s="18" t="s">
        <v>46</v>
      </c>
      <c r="N121" s="19" t="s">
        <v>5695</v>
      </c>
      <c r="O121" s="19" t="s">
        <v>9613</v>
      </c>
      <c r="P121" s="19"/>
    </row>
    <row r="122" spans="1:16" ht="25.5" hidden="1" x14ac:dyDescent="0.2">
      <c r="A122" s="17" t="s">
        <v>8</v>
      </c>
      <c r="B122" s="19" t="s">
        <v>5701</v>
      </c>
      <c r="C122" s="19" t="s">
        <v>5702</v>
      </c>
      <c r="D122" s="19" t="s">
        <v>5703</v>
      </c>
      <c r="E122" s="19" t="s">
        <v>355</v>
      </c>
      <c r="F122" s="20">
        <v>41163</v>
      </c>
      <c r="G122" s="21">
        <v>2013</v>
      </c>
      <c r="H122" s="21">
        <v>2014</v>
      </c>
      <c r="I122" s="32">
        <v>0</v>
      </c>
      <c r="J122" s="22" t="s">
        <v>164</v>
      </c>
      <c r="K122" s="24">
        <f>I122*VLOOKUP(J122,Kurzy!$A$2:$B$10,2,FALSE)</f>
        <v>0</v>
      </c>
      <c r="L122" s="19" t="s">
        <v>5704</v>
      </c>
      <c r="M122" s="18" t="s">
        <v>46</v>
      </c>
      <c r="N122" s="19" t="s">
        <v>5705</v>
      </c>
      <c r="O122" s="19" t="s">
        <v>9591</v>
      </c>
      <c r="P122" s="19" t="s">
        <v>9592</v>
      </c>
    </row>
    <row r="123" spans="1:16" ht="102" x14ac:dyDescent="0.2">
      <c r="A123" s="17" t="s">
        <v>8</v>
      </c>
      <c r="B123" s="19" t="s">
        <v>359</v>
      </c>
      <c r="C123" s="19" t="s">
        <v>5706</v>
      </c>
      <c r="D123" s="19" t="s">
        <v>5707</v>
      </c>
      <c r="E123" s="19" t="s">
        <v>5708</v>
      </c>
      <c r="F123" s="20">
        <v>41866</v>
      </c>
      <c r="G123" s="21">
        <v>2014</v>
      </c>
      <c r="H123" s="21">
        <v>2016</v>
      </c>
      <c r="I123" s="32">
        <v>381461</v>
      </c>
      <c r="J123" s="22" t="s">
        <v>164</v>
      </c>
      <c r="K123" s="24">
        <f>I123*VLOOKUP(J123,Kurzy!$A$2:$B$10,2,FALSE)</f>
        <v>381461</v>
      </c>
      <c r="L123" s="19" t="s">
        <v>5709</v>
      </c>
      <c r="M123" s="18" t="s">
        <v>120</v>
      </c>
      <c r="N123" s="19" t="s">
        <v>5710</v>
      </c>
      <c r="O123" s="19" t="s">
        <v>9613</v>
      </c>
      <c r="P123" s="19"/>
    </row>
    <row r="124" spans="1:16" ht="38.25" x14ac:dyDescent="0.2">
      <c r="A124" s="17" t="s">
        <v>8</v>
      </c>
      <c r="B124" s="19" t="s">
        <v>5592</v>
      </c>
      <c r="C124" s="19" t="s">
        <v>5593</v>
      </c>
      <c r="D124" s="19" t="s">
        <v>5595</v>
      </c>
      <c r="E124" s="19" t="s">
        <v>5596</v>
      </c>
      <c r="F124" s="20">
        <v>41640</v>
      </c>
      <c r="G124" s="21">
        <v>2014</v>
      </c>
      <c r="H124" s="21">
        <v>2014</v>
      </c>
      <c r="I124" s="32">
        <v>7994</v>
      </c>
      <c r="J124" s="22" t="s">
        <v>164</v>
      </c>
      <c r="K124" s="24">
        <f>I124*VLOOKUP(J124,Kurzy!$A$2:$B$10,2,FALSE)</f>
        <v>7994</v>
      </c>
      <c r="L124" s="19" t="s">
        <v>5597</v>
      </c>
      <c r="M124" s="18" t="s">
        <v>87</v>
      </c>
      <c r="N124" s="19"/>
      <c r="O124" s="19" t="s">
        <v>9613</v>
      </c>
      <c r="P124" s="19" t="s">
        <v>9607</v>
      </c>
    </row>
    <row r="125" spans="1:16" ht="25.5" x14ac:dyDescent="0.2">
      <c r="A125" s="17" t="s">
        <v>33</v>
      </c>
      <c r="B125" s="19" t="s">
        <v>4252</v>
      </c>
      <c r="C125" s="19" t="s">
        <v>4253</v>
      </c>
      <c r="D125" s="19"/>
      <c r="E125" s="19" t="s">
        <v>4255</v>
      </c>
      <c r="F125" s="20">
        <v>41754</v>
      </c>
      <c r="G125" s="21">
        <v>2014</v>
      </c>
      <c r="H125" s="21">
        <v>2015</v>
      </c>
      <c r="I125" s="32">
        <v>7500</v>
      </c>
      <c r="J125" s="22" t="s">
        <v>164</v>
      </c>
      <c r="K125" s="24">
        <f>I125*VLOOKUP(J125,Kurzy!$A$2:$B$10,2,FALSE)</f>
        <v>7500</v>
      </c>
      <c r="L125" s="19" t="s">
        <v>4256</v>
      </c>
      <c r="M125" s="18" t="s">
        <v>91</v>
      </c>
      <c r="N125" s="19"/>
      <c r="O125" s="19" t="s">
        <v>9613</v>
      </c>
      <c r="P125" s="19" t="s">
        <v>9664</v>
      </c>
    </row>
    <row r="126" spans="1:16" ht="25.5" x14ac:dyDescent="0.2">
      <c r="A126" s="17" t="s">
        <v>33</v>
      </c>
      <c r="B126" s="19" t="s">
        <v>4257</v>
      </c>
      <c r="C126" s="19" t="s">
        <v>4258</v>
      </c>
      <c r="D126" s="19"/>
      <c r="E126" s="19" t="s">
        <v>4255</v>
      </c>
      <c r="F126" s="20">
        <v>41796</v>
      </c>
      <c r="G126" s="21">
        <v>2014</v>
      </c>
      <c r="H126" s="21">
        <v>2017</v>
      </c>
      <c r="I126" s="32">
        <v>6500</v>
      </c>
      <c r="J126" s="22" t="s">
        <v>164</v>
      </c>
      <c r="K126" s="24">
        <f>I126*VLOOKUP(J126,Kurzy!$A$2:$B$10,2,FALSE)</f>
        <v>6500</v>
      </c>
      <c r="L126" s="19" t="s">
        <v>4259</v>
      </c>
      <c r="M126" s="18" t="s">
        <v>91</v>
      </c>
      <c r="N126" s="19"/>
      <c r="O126" s="19" t="s">
        <v>9613</v>
      </c>
      <c r="P126" s="19" t="s">
        <v>9664</v>
      </c>
    </row>
    <row r="127" spans="1:16" ht="38.25" x14ac:dyDescent="0.2">
      <c r="A127" s="17" t="s">
        <v>33</v>
      </c>
      <c r="B127" s="19" t="s">
        <v>4289</v>
      </c>
      <c r="C127" s="19" t="s">
        <v>4290</v>
      </c>
      <c r="D127" s="19" t="s">
        <v>535</v>
      </c>
      <c r="E127" s="19" t="s">
        <v>4291</v>
      </c>
      <c r="F127" s="20">
        <v>41699</v>
      </c>
      <c r="G127" s="21">
        <v>2014</v>
      </c>
      <c r="H127" s="21">
        <v>2014</v>
      </c>
      <c r="I127" s="32">
        <v>2250</v>
      </c>
      <c r="J127" s="22" t="s">
        <v>164</v>
      </c>
      <c r="K127" s="24">
        <f>I127*VLOOKUP(J127,Kurzy!$A$2:$B$10,2,FALSE)</f>
        <v>2250</v>
      </c>
      <c r="L127" s="19" t="s">
        <v>4292</v>
      </c>
      <c r="M127" s="18" t="s">
        <v>19</v>
      </c>
      <c r="N127" s="19" t="s">
        <v>4293</v>
      </c>
      <c r="O127" s="19" t="s">
        <v>9613</v>
      </c>
      <c r="P127" s="19"/>
    </row>
    <row r="128" spans="1:16" ht="38.25" x14ac:dyDescent="0.2">
      <c r="A128" s="17" t="s">
        <v>33</v>
      </c>
      <c r="B128" s="19" t="s">
        <v>4294</v>
      </c>
      <c r="C128" s="19" t="s">
        <v>4295</v>
      </c>
      <c r="D128" s="19" t="s">
        <v>4296</v>
      </c>
      <c r="E128" s="19" t="s">
        <v>2427</v>
      </c>
      <c r="F128" s="20">
        <v>41604</v>
      </c>
      <c r="G128" s="21">
        <v>2014</v>
      </c>
      <c r="H128" s="21">
        <v>2015</v>
      </c>
      <c r="I128" s="32">
        <v>6482.24</v>
      </c>
      <c r="J128" s="22" t="s">
        <v>164</v>
      </c>
      <c r="K128" s="24">
        <f>I128*VLOOKUP(J128,Kurzy!$A$2:$B$10,2,FALSE)</f>
        <v>6482.24</v>
      </c>
      <c r="L128" s="19" t="s">
        <v>4297</v>
      </c>
      <c r="M128" s="18" t="s">
        <v>90</v>
      </c>
      <c r="N128" s="19"/>
      <c r="O128" s="19" t="s">
        <v>9613</v>
      </c>
      <c r="P128" s="19"/>
    </row>
    <row r="129" spans="1:16" ht="38.25" x14ac:dyDescent="0.2">
      <c r="A129" s="17" t="s">
        <v>33</v>
      </c>
      <c r="B129" s="19" t="s">
        <v>4298</v>
      </c>
      <c r="C129" s="19" t="s">
        <v>4299</v>
      </c>
      <c r="D129" s="19" t="s">
        <v>4300</v>
      </c>
      <c r="E129" s="19" t="s">
        <v>4301</v>
      </c>
      <c r="F129" s="20">
        <v>41803</v>
      </c>
      <c r="G129" s="21">
        <v>2014</v>
      </c>
      <c r="H129" s="21">
        <v>2016</v>
      </c>
      <c r="I129" s="32">
        <v>3000</v>
      </c>
      <c r="J129" s="22" t="s">
        <v>164</v>
      </c>
      <c r="K129" s="24">
        <f>I129*VLOOKUP(J129,Kurzy!$A$2:$B$10,2,FALSE)</f>
        <v>3000</v>
      </c>
      <c r="L129" s="19" t="s">
        <v>4302</v>
      </c>
      <c r="M129" s="18" t="s">
        <v>90</v>
      </c>
      <c r="N129" s="19"/>
      <c r="O129" s="19" t="s">
        <v>9613</v>
      </c>
      <c r="P129" s="19"/>
    </row>
    <row r="130" spans="1:16" ht="63.75" x14ac:dyDescent="0.2">
      <c r="A130" s="17" t="s">
        <v>33</v>
      </c>
      <c r="B130" s="19" t="s">
        <v>4303</v>
      </c>
      <c r="C130" s="19" t="s">
        <v>4304</v>
      </c>
      <c r="D130" s="19" t="s">
        <v>357</v>
      </c>
      <c r="E130" s="19" t="s">
        <v>4305</v>
      </c>
      <c r="F130" s="20">
        <v>41863</v>
      </c>
      <c r="G130" s="21">
        <v>41791</v>
      </c>
      <c r="H130" s="21">
        <v>42521</v>
      </c>
      <c r="I130" s="32">
        <v>119443</v>
      </c>
      <c r="J130" s="22" t="s">
        <v>164</v>
      </c>
      <c r="K130" s="24">
        <f>I130*VLOOKUP(J130,Kurzy!$A$2:$B$10,2,FALSE)</f>
        <v>119443</v>
      </c>
      <c r="L130" s="19" t="s">
        <v>4306</v>
      </c>
      <c r="M130" s="18" t="s">
        <v>121</v>
      </c>
      <c r="N130" s="19"/>
      <c r="O130" s="19" t="s">
        <v>9613</v>
      </c>
      <c r="P130" s="19"/>
    </row>
    <row r="131" spans="1:16" ht="63.75" x14ac:dyDescent="0.2">
      <c r="A131" s="17" t="s">
        <v>33</v>
      </c>
      <c r="B131" s="19" t="s">
        <v>4307</v>
      </c>
      <c r="C131" s="19" t="s">
        <v>4308</v>
      </c>
      <c r="D131" s="19" t="s">
        <v>4309</v>
      </c>
      <c r="E131" s="19" t="s">
        <v>4305</v>
      </c>
      <c r="F131" s="20">
        <v>41437</v>
      </c>
      <c r="G131" s="21">
        <v>41426</v>
      </c>
      <c r="H131" s="21">
        <v>41912</v>
      </c>
      <c r="I131" s="32">
        <v>23520</v>
      </c>
      <c r="J131" s="22" t="s">
        <v>164</v>
      </c>
      <c r="K131" s="24">
        <f>I131*VLOOKUP(J131,Kurzy!$A$2:$B$10,2,FALSE)</f>
        <v>23520</v>
      </c>
      <c r="L131" s="19" t="s">
        <v>4306</v>
      </c>
      <c r="M131" s="18" t="s">
        <v>121</v>
      </c>
      <c r="N131" s="19"/>
      <c r="O131" s="19" t="s">
        <v>9613</v>
      </c>
      <c r="P131" s="19"/>
    </row>
    <row r="132" spans="1:16" ht="63.75" x14ac:dyDescent="0.2">
      <c r="A132" s="17" t="s">
        <v>32</v>
      </c>
      <c r="B132" s="19" t="s">
        <v>2226</v>
      </c>
      <c r="C132" s="19" t="s">
        <v>2227</v>
      </c>
      <c r="D132" s="19" t="s">
        <v>2228</v>
      </c>
      <c r="E132" s="19" t="s">
        <v>2229</v>
      </c>
      <c r="F132" s="20">
        <v>40193</v>
      </c>
      <c r="G132" s="21">
        <v>2010</v>
      </c>
      <c r="H132" s="21">
        <v>2013</v>
      </c>
      <c r="I132" s="32">
        <v>3500</v>
      </c>
      <c r="J132" s="22" t="s">
        <v>164</v>
      </c>
      <c r="K132" s="24">
        <f>I132*VLOOKUP(J132,Kurzy!$A$2:$B$10,2,FALSE)</f>
        <v>3500</v>
      </c>
      <c r="L132" s="19" t="s">
        <v>2230</v>
      </c>
      <c r="M132" s="18" t="s">
        <v>52</v>
      </c>
      <c r="N132" s="19" t="s">
        <v>2231</v>
      </c>
      <c r="O132" s="19" t="s">
        <v>9613</v>
      </c>
      <c r="P132" s="19"/>
    </row>
    <row r="133" spans="1:16" ht="89.25" x14ac:dyDescent="0.2">
      <c r="A133" s="17" t="s">
        <v>32</v>
      </c>
      <c r="B133" s="19" t="s">
        <v>2232</v>
      </c>
      <c r="C133" s="19" t="s">
        <v>2233</v>
      </c>
      <c r="D133" s="19" t="s">
        <v>2228</v>
      </c>
      <c r="E133" s="19" t="s">
        <v>2229</v>
      </c>
      <c r="F133" s="20">
        <v>40831</v>
      </c>
      <c r="G133" s="21">
        <v>2011</v>
      </c>
      <c r="H133" s="21">
        <v>2014</v>
      </c>
      <c r="I133" s="32">
        <v>4300</v>
      </c>
      <c r="J133" s="22" t="s">
        <v>164</v>
      </c>
      <c r="K133" s="24">
        <f>I133*VLOOKUP(J133,Kurzy!$A$2:$B$10,2,FALSE)</f>
        <v>4300</v>
      </c>
      <c r="L133" s="19" t="s">
        <v>2234</v>
      </c>
      <c r="M133" s="18" t="s">
        <v>52</v>
      </c>
      <c r="N133" s="19" t="s">
        <v>2235</v>
      </c>
      <c r="O133" s="19" t="s">
        <v>9613</v>
      </c>
      <c r="P133" s="19"/>
    </row>
    <row r="134" spans="1:16" ht="51" x14ac:dyDescent="0.2">
      <c r="A134" s="17" t="s">
        <v>32</v>
      </c>
      <c r="B134" s="19" t="s">
        <v>2236</v>
      </c>
      <c r="C134" s="19" t="s">
        <v>2237</v>
      </c>
      <c r="D134" s="19" t="s">
        <v>2228</v>
      </c>
      <c r="E134" s="19" t="s">
        <v>2229</v>
      </c>
      <c r="F134" s="20">
        <v>41716</v>
      </c>
      <c r="G134" s="21">
        <v>2013</v>
      </c>
      <c r="H134" s="21">
        <v>2015</v>
      </c>
      <c r="I134" s="32">
        <v>5500</v>
      </c>
      <c r="J134" s="22" t="s">
        <v>164</v>
      </c>
      <c r="K134" s="24">
        <f>I134*VLOOKUP(J134,Kurzy!$A$2:$B$10,2,FALSE)</f>
        <v>5500</v>
      </c>
      <c r="L134" s="19" t="s">
        <v>2238</v>
      </c>
      <c r="M134" s="18" t="s">
        <v>52</v>
      </c>
      <c r="N134" s="19" t="s">
        <v>2239</v>
      </c>
      <c r="O134" s="19" t="s">
        <v>9613</v>
      </c>
      <c r="P134" s="19"/>
    </row>
    <row r="135" spans="1:16" ht="25.5" x14ac:dyDescent="0.2">
      <c r="A135" s="17" t="s">
        <v>32</v>
      </c>
      <c r="B135" s="19" t="s">
        <v>2240</v>
      </c>
      <c r="C135" s="19" t="s">
        <v>2241</v>
      </c>
      <c r="D135" s="19" t="s">
        <v>2228</v>
      </c>
      <c r="E135" s="19" t="s">
        <v>2229</v>
      </c>
      <c r="F135" s="20">
        <v>41716</v>
      </c>
      <c r="G135" s="21">
        <v>2013</v>
      </c>
      <c r="H135" s="21">
        <v>2015</v>
      </c>
      <c r="I135" s="32">
        <v>6800</v>
      </c>
      <c r="J135" s="22" t="s">
        <v>164</v>
      </c>
      <c r="K135" s="24">
        <f>I135*VLOOKUP(J135,Kurzy!$A$2:$B$10,2,FALSE)</f>
        <v>6800</v>
      </c>
      <c r="L135" s="19" t="s">
        <v>2242</v>
      </c>
      <c r="M135" s="18" t="s">
        <v>52</v>
      </c>
      <c r="N135" s="19" t="s">
        <v>2243</v>
      </c>
      <c r="O135" s="19" t="s">
        <v>9613</v>
      </c>
      <c r="P135" s="19"/>
    </row>
    <row r="136" spans="1:16" ht="51" x14ac:dyDescent="0.2">
      <c r="A136" s="17" t="s">
        <v>32</v>
      </c>
      <c r="B136" s="19" t="s">
        <v>2244</v>
      </c>
      <c r="C136" s="19" t="s">
        <v>2245</v>
      </c>
      <c r="D136" s="19" t="s">
        <v>2246</v>
      </c>
      <c r="E136" s="19" t="s">
        <v>2229</v>
      </c>
      <c r="F136" s="20">
        <v>41608</v>
      </c>
      <c r="G136" s="21">
        <v>2013</v>
      </c>
      <c r="H136" s="21">
        <v>2015</v>
      </c>
      <c r="I136" s="32">
        <v>2745.7</v>
      </c>
      <c r="J136" s="22" t="s">
        <v>164</v>
      </c>
      <c r="K136" s="24">
        <f>I136*VLOOKUP(J136,Kurzy!$A$2:$B$10,2,FALSE)</f>
        <v>2745.7</v>
      </c>
      <c r="L136" s="19" t="s">
        <v>2242</v>
      </c>
      <c r="M136" s="18" t="s">
        <v>52</v>
      </c>
      <c r="N136" s="19" t="s">
        <v>2247</v>
      </c>
      <c r="O136" s="19" t="s">
        <v>9613</v>
      </c>
      <c r="P136" s="19"/>
    </row>
    <row r="137" spans="1:16" ht="51" x14ac:dyDescent="0.2">
      <c r="A137" s="17" t="s">
        <v>32</v>
      </c>
      <c r="B137" s="19" t="s">
        <v>2248</v>
      </c>
      <c r="C137" s="19" t="s">
        <v>2249</v>
      </c>
      <c r="D137" s="19" t="s">
        <v>2246</v>
      </c>
      <c r="E137" s="19" t="s">
        <v>2229</v>
      </c>
      <c r="F137" s="20">
        <v>41729</v>
      </c>
      <c r="G137" s="21">
        <v>2013</v>
      </c>
      <c r="H137" s="21">
        <v>2015</v>
      </c>
      <c r="I137" s="32">
        <v>5499.81</v>
      </c>
      <c r="J137" s="22" t="s">
        <v>164</v>
      </c>
      <c r="K137" s="24">
        <f>I137*VLOOKUP(J137,Kurzy!$A$2:$B$10,2,FALSE)</f>
        <v>5499.81</v>
      </c>
      <c r="L137" s="19" t="s">
        <v>2250</v>
      </c>
      <c r="M137" s="18" t="s">
        <v>52</v>
      </c>
      <c r="N137" s="19" t="s">
        <v>2251</v>
      </c>
      <c r="O137" s="19" t="s">
        <v>9613</v>
      </c>
      <c r="P137" s="19"/>
    </row>
    <row r="138" spans="1:16" x14ac:dyDescent="0.2">
      <c r="A138" s="17" t="s">
        <v>32</v>
      </c>
      <c r="B138" s="19" t="s">
        <v>2252</v>
      </c>
      <c r="C138" s="19" t="s">
        <v>2253</v>
      </c>
      <c r="D138" s="19" t="s">
        <v>2254</v>
      </c>
      <c r="E138" s="19" t="s">
        <v>2255</v>
      </c>
      <c r="F138" s="20">
        <v>40544</v>
      </c>
      <c r="G138" s="21">
        <v>2011</v>
      </c>
      <c r="H138" s="21">
        <v>2014</v>
      </c>
      <c r="I138" s="32">
        <v>124396</v>
      </c>
      <c r="J138" s="22" t="s">
        <v>164</v>
      </c>
      <c r="K138" s="24">
        <f>I138*VLOOKUP(J138,Kurzy!$A$2:$B$10,2,FALSE)</f>
        <v>124396</v>
      </c>
      <c r="L138" s="19" t="s">
        <v>950</v>
      </c>
      <c r="M138" s="18" t="s">
        <v>48</v>
      </c>
      <c r="N138" s="19"/>
      <c r="O138" s="19" t="s">
        <v>9613</v>
      </c>
      <c r="P138" s="19"/>
    </row>
    <row r="139" spans="1:16" ht="25.5" x14ac:dyDescent="0.2">
      <c r="A139" s="17" t="s">
        <v>32</v>
      </c>
      <c r="B139" s="19" t="s">
        <v>2256</v>
      </c>
      <c r="C139" s="19">
        <v>113101621</v>
      </c>
      <c r="D139" s="19" t="s">
        <v>2257</v>
      </c>
      <c r="E139" s="19" t="s">
        <v>524</v>
      </c>
      <c r="F139" s="20">
        <v>40861</v>
      </c>
      <c r="G139" s="21">
        <v>2011</v>
      </c>
      <c r="H139" s="21">
        <v>2014</v>
      </c>
      <c r="I139" s="32">
        <v>13260</v>
      </c>
      <c r="J139" s="22" t="s">
        <v>164</v>
      </c>
      <c r="K139" s="24">
        <f>I139*VLOOKUP(J139,Kurzy!$A$2:$B$10,2,FALSE)</f>
        <v>13260</v>
      </c>
      <c r="L139" s="19" t="s">
        <v>950</v>
      </c>
      <c r="M139" s="18" t="s">
        <v>48</v>
      </c>
      <c r="N139" s="19"/>
      <c r="O139" s="19" t="s">
        <v>9613</v>
      </c>
      <c r="P139" s="19"/>
    </row>
    <row r="140" spans="1:16" ht="25.5" x14ac:dyDescent="0.2">
      <c r="A140" s="17" t="s">
        <v>32</v>
      </c>
      <c r="B140" s="19" t="s">
        <v>2258</v>
      </c>
      <c r="C140" s="19">
        <v>31110027</v>
      </c>
      <c r="D140" s="19" t="s">
        <v>663</v>
      </c>
      <c r="E140" s="19" t="s">
        <v>927</v>
      </c>
      <c r="F140" s="20">
        <v>40807</v>
      </c>
      <c r="G140" s="21">
        <v>2011</v>
      </c>
      <c r="H140" s="21">
        <v>2013</v>
      </c>
      <c r="I140" s="32">
        <v>4000</v>
      </c>
      <c r="J140" s="22" t="s">
        <v>164</v>
      </c>
      <c r="K140" s="24">
        <f>I140*VLOOKUP(J140,Kurzy!$A$2:$B$10,2,FALSE)</f>
        <v>4000</v>
      </c>
      <c r="L140" s="19" t="s">
        <v>2259</v>
      </c>
      <c r="M140" s="18" t="s">
        <v>48</v>
      </c>
      <c r="N140" s="19"/>
      <c r="O140" s="19" t="s">
        <v>9613</v>
      </c>
      <c r="P140" s="19"/>
    </row>
    <row r="141" spans="1:16" x14ac:dyDescent="0.2">
      <c r="A141" s="17" t="s">
        <v>32</v>
      </c>
      <c r="B141" s="19" t="s">
        <v>2260</v>
      </c>
      <c r="C141" s="19" t="s">
        <v>1723</v>
      </c>
      <c r="D141" s="19" t="s">
        <v>1362</v>
      </c>
      <c r="E141" s="19" t="s">
        <v>2261</v>
      </c>
      <c r="F141" s="20">
        <v>41656</v>
      </c>
      <c r="G141" s="21">
        <v>2014</v>
      </c>
      <c r="H141" s="21">
        <v>2014</v>
      </c>
      <c r="I141" s="32">
        <v>474</v>
      </c>
      <c r="J141" s="22" t="s">
        <v>164</v>
      </c>
      <c r="K141" s="24">
        <f>I141*VLOOKUP(J141,Kurzy!$A$2:$B$10,2,FALSE)</f>
        <v>474</v>
      </c>
      <c r="L141" s="19" t="s">
        <v>2262</v>
      </c>
      <c r="M141" s="18" t="s">
        <v>48</v>
      </c>
      <c r="N141" s="19"/>
      <c r="O141" s="19" t="s">
        <v>9613</v>
      </c>
      <c r="P141" s="19"/>
    </row>
    <row r="142" spans="1:16" ht="25.5" x14ac:dyDescent="0.2">
      <c r="A142" s="17" t="s">
        <v>32</v>
      </c>
      <c r="B142" s="19" t="s">
        <v>2263</v>
      </c>
      <c r="C142" s="19" t="s">
        <v>2264</v>
      </c>
      <c r="D142" s="19" t="s">
        <v>2265</v>
      </c>
      <c r="E142" s="19" t="s">
        <v>2266</v>
      </c>
      <c r="F142" s="20">
        <v>40879</v>
      </c>
      <c r="G142" s="21">
        <v>40831</v>
      </c>
      <c r="H142" s="21">
        <v>406803</v>
      </c>
      <c r="I142" s="32">
        <v>6363.22</v>
      </c>
      <c r="J142" s="22" t="s">
        <v>164</v>
      </c>
      <c r="K142" s="24">
        <f>I142*VLOOKUP(J142,Kurzy!$A$2:$B$10,2,FALSE)</f>
        <v>6363.22</v>
      </c>
      <c r="L142" s="19" t="s">
        <v>2267</v>
      </c>
      <c r="M142" s="18" t="s">
        <v>50</v>
      </c>
      <c r="N142" s="19"/>
      <c r="O142" s="19" t="s">
        <v>9613</v>
      </c>
      <c r="P142" s="19"/>
    </row>
    <row r="143" spans="1:16" ht="25.5" x14ac:dyDescent="0.2">
      <c r="A143" s="17" t="s">
        <v>32</v>
      </c>
      <c r="B143" s="19" t="s">
        <v>2268</v>
      </c>
      <c r="C143" s="19" t="s">
        <v>2269</v>
      </c>
      <c r="D143" s="19" t="s">
        <v>2270</v>
      </c>
      <c r="E143" s="19" t="s">
        <v>2271</v>
      </c>
      <c r="F143" s="20" t="s">
        <v>2272</v>
      </c>
      <c r="G143" s="21">
        <v>41359</v>
      </c>
      <c r="H143" s="21">
        <v>42819</v>
      </c>
      <c r="I143" s="32">
        <v>894.74</v>
      </c>
      <c r="J143" s="22" t="s">
        <v>164</v>
      </c>
      <c r="K143" s="24">
        <f>I143*VLOOKUP(J143,Kurzy!$A$2:$B$10,2,FALSE)</f>
        <v>894.74</v>
      </c>
      <c r="L143" s="19" t="s">
        <v>2273</v>
      </c>
      <c r="M143" s="18" t="s">
        <v>50</v>
      </c>
      <c r="N143" s="19"/>
      <c r="O143" s="19" t="s">
        <v>9613</v>
      </c>
      <c r="P143" s="19"/>
    </row>
    <row r="144" spans="1:16" ht="25.5" x14ac:dyDescent="0.2">
      <c r="A144" s="17" t="s">
        <v>32</v>
      </c>
      <c r="B144" s="19" t="s">
        <v>2274</v>
      </c>
      <c r="C144" s="19">
        <v>544504</v>
      </c>
      <c r="D144" s="19" t="s">
        <v>880</v>
      </c>
      <c r="E144" s="19" t="s">
        <v>2275</v>
      </c>
      <c r="F144" s="20">
        <v>41334</v>
      </c>
      <c r="G144" s="21">
        <v>41609</v>
      </c>
      <c r="H144" s="21">
        <v>42339</v>
      </c>
      <c r="I144" s="32">
        <v>7100</v>
      </c>
      <c r="J144" s="22" t="s">
        <v>164</v>
      </c>
      <c r="K144" s="24">
        <f>I144*VLOOKUP(J144,Kurzy!$A$2:$B$10,2,FALSE)</f>
        <v>7100</v>
      </c>
      <c r="L144" s="19" t="s">
        <v>2072</v>
      </c>
      <c r="M144" s="18" t="s">
        <v>50</v>
      </c>
      <c r="N144" s="19"/>
      <c r="O144" s="19" t="s">
        <v>9613</v>
      </c>
      <c r="P144" s="19"/>
    </row>
    <row r="145" spans="1:16" ht="51" x14ac:dyDescent="0.2">
      <c r="A145" s="17" t="s">
        <v>32</v>
      </c>
      <c r="B145" s="19" t="s">
        <v>2276</v>
      </c>
      <c r="C145" s="19" t="s">
        <v>2277</v>
      </c>
      <c r="D145" s="19" t="s">
        <v>2278</v>
      </c>
      <c r="E145" s="19" t="s">
        <v>2279</v>
      </c>
      <c r="F145" s="20">
        <v>41561</v>
      </c>
      <c r="G145" s="21">
        <v>2013</v>
      </c>
      <c r="H145" s="21">
        <v>2015</v>
      </c>
      <c r="I145" s="32">
        <v>144000</v>
      </c>
      <c r="J145" s="22" t="s">
        <v>164</v>
      </c>
      <c r="K145" s="24">
        <f>I145*VLOOKUP(J145,Kurzy!$A$2:$B$10,2,FALSE)</f>
        <v>144000</v>
      </c>
      <c r="L145" s="19" t="s">
        <v>2280</v>
      </c>
      <c r="M145" s="18" t="s">
        <v>49</v>
      </c>
      <c r="N145" s="19"/>
      <c r="O145" s="19" t="s">
        <v>9613</v>
      </c>
      <c r="P145" s="19"/>
    </row>
    <row r="146" spans="1:16" ht="51" x14ac:dyDescent="0.2">
      <c r="A146" s="17" t="s">
        <v>32</v>
      </c>
      <c r="B146" s="19" t="s">
        <v>2281</v>
      </c>
      <c r="C146" s="19" t="s">
        <v>2282</v>
      </c>
      <c r="D146" s="19" t="s">
        <v>2278</v>
      </c>
      <c r="E146" s="19" t="s">
        <v>2279</v>
      </c>
      <c r="F146" s="20">
        <v>41946</v>
      </c>
      <c r="G146" s="21">
        <v>2014</v>
      </c>
      <c r="H146" s="21">
        <v>2016</v>
      </c>
      <c r="I146" s="32">
        <v>5000</v>
      </c>
      <c r="J146" s="22" t="s">
        <v>164</v>
      </c>
      <c r="K146" s="24">
        <f>I146*VLOOKUP(J146,Kurzy!$A$2:$B$10,2,FALSE)</f>
        <v>5000</v>
      </c>
      <c r="L146" s="19" t="s">
        <v>2280</v>
      </c>
      <c r="M146" s="18" t="s">
        <v>49</v>
      </c>
      <c r="N146" s="19"/>
      <c r="O146" s="19" t="s">
        <v>9613</v>
      </c>
      <c r="P146" s="19"/>
    </row>
    <row r="147" spans="1:16" ht="38.25" x14ac:dyDescent="0.2">
      <c r="A147" s="17" t="s">
        <v>32</v>
      </c>
      <c r="B147" s="19" t="s">
        <v>2283</v>
      </c>
      <c r="C147" s="19" t="s">
        <v>2284</v>
      </c>
      <c r="D147" s="19" t="s">
        <v>2285</v>
      </c>
      <c r="E147" s="19" t="s">
        <v>2286</v>
      </c>
      <c r="F147" s="20">
        <v>41694</v>
      </c>
      <c r="G147" s="21">
        <v>2013</v>
      </c>
      <c r="H147" s="21">
        <v>2015</v>
      </c>
      <c r="I147" s="32">
        <v>16581</v>
      </c>
      <c r="J147" s="22" t="s">
        <v>164</v>
      </c>
      <c r="K147" s="24">
        <f>I147*VLOOKUP(J147,Kurzy!$A$2:$B$10,2,FALSE)</f>
        <v>16581</v>
      </c>
      <c r="L147" s="19" t="s">
        <v>2287</v>
      </c>
      <c r="M147" s="18" t="s">
        <v>49</v>
      </c>
      <c r="N147" s="19"/>
      <c r="O147" s="19" t="s">
        <v>9613</v>
      </c>
      <c r="P147" s="19"/>
    </row>
    <row r="148" spans="1:16" ht="38.25" x14ac:dyDescent="0.2">
      <c r="A148" s="17" t="s">
        <v>32</v>
      </c>
      <c r="B148" s="19" t="s">
        <v>2288</v>
      </c>
      <c r="C148" s="19" t="s">
        <v>2289</v>
      </c>
      <c r="D148" s="19" t="s">
        <v>517</v>
      </c>
      <c r="E148" s="19" t="s">
        <v>2290</v>
      </c>
      <c r="F148" s="20">
        <v>41683</v>
      </c>
      <c r="G148" s="21">
        <v>2013</v>
      </c>
      <c r="H148" s="21">
        <v>2016</v>
      </c>
      <c r="I148" s="32">
        <v>12900</v>
      </c>
      <c r="J148" s="22" t="s">
        <v>164</v>
      </c>
      <c r="K148" s="24">
        <f>I148*VLOOKUP(J148,Kurzy!$A$2:$B$10,2,FALSE)</f>
        <v>12900</v>
      </c>
      <c r="L148" s="19" t="s">
        <v>2291</v>
      </c>
      <c r="M148" s="18" t="s">
        <v>49</v>
      </c>
      <c r="N148" s="19"/>
      <c r="O148" s="19" t="s">
        <v>9613</v>
      </c>
      <c r="P148" s="19"/>
    </row>
    <row r="149" spans="1:16" ht="38.25" x14ac:dyDescent="0.2">
      <c r="A149" s="17" t="s">
        <v>32</v>
      </c>
      <c r="B149" s="19" t="s">
        <v>2292</v>
      </c>
      <c r="C149" s="19"/>
      <c r="D149" s="19" t="s">
        <v>2293</v>
      </c>
      <c r="E149" s="19" t="s">
        <v>1089</v>
      </c>
      <c r="F149" s="20"/>
      <c r="G149" s="21">
        <v>2014</v>
      </c>
      <c r="H149" s="21">
        <v>2015</v>
      </c>
      <c r="I149" s="32">
        <v>3555</v>
      </c>
      <c r="J149" s="22" t="s">
        <v>164</v>
      </c>
      <c r="K149" s="24">
        <f>I149*VLOOKUP(J149,Kurzy!$A$2:$B$10,2,FALSE)</f>
        <v>3555</v>
      </c>
      <c r="L149" s="19" t="s">
        <v>2294</v>
      </c>
      <c r="M149" s="18" t="s">
        <v>49</v>
      </c>
      <c r="N149" s="19" t="s">
        <v>2295</v>
      </c>
      <c r="O149" s="19" t="s">
        <v>9613</v>
      </c>
      <c r="P149" s="19"/>
    </row>
    <row r="150" spans="1:16" ht="38.25" x14ac:dyDescent="0.2">
      <c r="A150" s="17" t="s">
        <v>32</v>
      </c>
      <c r="B150" s="19" t="s">
        <v>2296</v>
      </c>
      <c r="C150" s="19" t="s">
        <v>2297</v>
      </c>
      <c r="D150" s="19"/>
      <c r="E150" s="19" t="s">
        <v>355</v>
      </c>
      <c r="F150" s="20">
        <v>41627</v>
      </c>
      <c r="G150" s="21">
        <v>2013</v>
      </c>
      <c r="H150" s="21">
        <v>2014</v>
      </c>
      <c r="I150" s="32">
        <v>8000</v>
      </c>
      <c r="J150" s="22" t="s">
        <v>164</v>
      </c>
      <c r="K150" s="24">
        <f>I150*VLOOKUP(J150,Kurzy!$A$2:$B$10,2,FALSE)</f>
        <v>8000</v>
      </c>
      <c r="L150" s="19" t="s">
        <v>2298</v>
      </c>
      <c r="M150" s="18" t="s">
        <v>49</v>
      </c>
      <c r="N150" s="19"/>
      <c r="O150" s="19" t="s">
        <v>9613</v>
      </c>
      <c r="P150" s="19"/>
    </row>
    <row r="151" spans="1:16" ht="51" x14ac:dyDescent="0.2">
      <c r="A151" s="17" t="s">
        <v>32</v>
      </c>
      <c r="B151" s="19" t="s">
        <v>2299</v>
      </c>
      <c r="C151" s="19" t="s">
        <v>2300</v>
      </c>
      <c r="D151" s="19" t="s">
        <v>2301</v>
      </c>
      <c r="E151" s="19" t="s">
        <v>2302</v>
      </c>
      <c r="F151" s="20">
        <v>2013</v>
      </c>
      <c r="G151" s="21">
        <v>41548</v>
      </c>
      <c r="H151" s="21">
        <v>42643</v>
      </c>
      <c r="I151" s="32">
        <v>9716.7999999999993</v>
      </c>
      <c r="J151" s="22" t="s">
        <v>164</v>
      </c>
      <c r="K151" s="24">
        <f>I151*VLOOKUP(J151,Kurzy!$A$2:$B$10,2,FALSE)</f>
        <v>9716.7999999999993</v>
      </c>
      <c r="L151" s="19" t="s">
        <v>2303</v>
      </c>
      <c r="M151" s="18" t="s">
        <v>53</v>
      </c>
      <c r="N151" s="19"/>
      <c r="O151" s="19" t="s">
        <v>9613</v>
      </c>
      <c r="P151" s="19"/>
    </row>
    <row r="152" spans="1:16" x14ac:dyDescent="0.2">
      <c r="A152" s="17" t="s">
        <v>32</v>
      </c>
      <c r="B152" s="19" t="s">
        <v>2304</v>
      </c>
      <c r="C152" s="19">
        <v>57125651</v>
      </c>
      <c r="D152" s="19"/>
      <c r="E152" s="19" t="s">
        <v>2293</v>
      </c>
      <c r="F152" s="20">
        <v>2014</v>
      </c>
      <c r="G152" s="21">
        <v>2014</v>
      </c>
      <c r="H152" s="21">
        <v>2014</v>
      </c>
      <c r="I152" s="32">
        <v>8000</v>
      </c>
      <c r="J152" s="22" t="s">
        <v>164</v>
      </c>
      <c r="K152" s="24">
        <f>I152*VLOOKUP(J152,Kurzy!$A$2:$B$10,2,FALSE)</f>
        <v>8000</v>
      </c>
      <c r="L152" s="19" t="s">
        <v>2305</v>
      </c>
      <c r="M152" s="18" t="s">
        <v>53</v>
      </c>
      <c r="N152" s="19"/>
      <c r="O152" s="19" t="s">
        <v>9613</v>
      </c>
      <c r="P152" s="19"/>
    </row>
    <row r="153" spans="1:16" ht="25.5" x14ac:dyDescent="0.2">
      <c r="A153" s="17" t="s">
        <v>32</v>
      </c>
      <c r="B153" s="19" t="s">
        <v>2306</v>
      </c>
      <c r="C153" s="19" t="s">
        <v>2307</v>
      </c>
      <c r="D153" s="19"/>
      <c r="E153" s="19" t="s">
        <v>2308</v>
      </c>
      <c r="F153" s="20">
        <v>2014</v>
      </c>
      <c r="G153" s="21">
        <v>2014</v>
      </c>
      <c r="H153" s="21">
        <v>2014</v>
      </c>
      <c r="I153" s="32">
        <v>2904</v>
      </c>
      <c r="J153" s="22" t="s">
        <v>164</v>
      </c>
      <c r="K153" s="24">
        <f>I153*VLOOKUP(J153,Kurzy!$A$2:$B$10,2,FALSE)</f>
        <v>2904</v>
      </c>
      <c r="L153" s="19" t="s">
        <v>2309</v>
      </c>
      <c r="M153" s="18" t="s">
        <v>53</v>
      </c>
      <c r="N153" s="19"/>
      <c r="O153" s="19" t="s">
        <v>9613</v>
      </c>
      <c r="P153" s="19"/>
    </row>
    <row r="154" spans="1:16" ht="63.75" x14ac:dyDescent="0.2">
      <c r="A154" s="17" t="s">
        <v>32</v>
      </c>
      <c r="B154" s="19" t="s">
        <v>2310</v>
      </c>
      <c r="C154" s="19" t="s">
        <v>2311</v>
      </c>
      <c r="D154" s="19" t="s">
        <v>2312</v>
      </c>
      <c r="E154" s="19" t="s">
        <v>2302</v>
      </c>
      <c r="F154" s="20">
        <v>40870</v>
      </c>
      <c r="G154" s="21">
        <v>40909</v>
      </c>
      <c r="H154" s="21">
        <v>41435</v>
      </c>
      <c r="I154" s="32">
        <v>2051</v>
      </c>
      <c r="J154" s="22" t="s">
        <v>164</v>
      </c>
      <c r="K154" s="24">
        <f>I154*VLOOKUP(J154,Kurzy!$A$2:$B$10,2,FALSE)</f>
        <v>2051</v>
      </c>
      <c r="L154" s="19" t="s">
        <v>2313</v>
      </c>
      <c r="M154" s="18" t="s">
        <v>53</v>
      </c>
      <c r="N154" s="19"/>
      <c r="O154" s="19" t="s">
        <v>9613</v>
      </c>
      <c r="P154" s="19"/>
    </row>
    <row r="155" spans="1:16" ht="25.5" x14ac:dyDescent="0.2">
      <c r="A155" s="17" t="s">
        <v>32</v>
      </c>
      <c r="B155" s="19" t="s">
        <v>535</v>
      </c>
      <c r="C155" s="19" t="s">
        <v>2314</v>
      </c>
      <c r="D155" s="19" t="s">
        <v>535</v>
      </c>
      <c r="E155" s="19" t="s">
        <v>2315</v>
      </c>
      <c r="F155" s="20"/>
      <c r="G155" s="21">
        <v>2014</v>
      </c>
      <c r="H155" s="21">
        <v>2014</v>
      </c>
      <c r="I155" s="32">
        <v>15000</v>
      </c>
      <c r="J155" s="22" t="s">
        <v>166</v>
      </c>
      <c r="K155" s="24">
        <f>I155*VLOOKUP(J155,Kurzy!$A$2:$B$10,2,FALSE)</f>
        <v>540.83288263926454</v>
      </c>
      <c r="L155" s="19" t="s">
        <v>2316</v>
      </c>
      <c r="M155" s="18" t="s">
        <v>51</v>
      </c>
      <c r="N155" s="19" t="s">
        <v>1151</v>
      </c>
      <c r="O155" s="19" t="s">
        <v>9613</v>
      </c>
      <c r="P155" s="19"/>
    </row>
    <row r="156" spans="1:16" ht="25.5" x14ac:dyDescent="0.2">
      <c r="A156" s="17" t="s">
        <v>32</v>
      </c>
      <c r="B156" s="19" t="s">
        <v>535</v>
      </c>
      <c r="C156" s="19" t="s">
        <v>2317</v>
      </c>
      <c r="D156" s="19" t="s">
        <v>535</v>
      </c>
      <c r="E156" s="19" t="s">
        <v>2315</v>
      </c>
      <c r="F156" s="20"/>
      <c r="G156" s="21">
        <v>2014</v>
      </c>
      <c r="H156" s="21">
        <v>2014</v>
      </c>
      <c r="I156" s="32">
        <v>9500</v>
      </c>
      <c r="J156" s="22" t="s">
        <v>166</v>
      </c>
      <c r="K156" s="24">
        <f>I156*VLOOKUP(J156,Kurzy!$A$2:$B$10,2,FALSE)</f>
        <v>342.52749233820083</v>
      </c>
      <c r="L156" s="19" t="s">
        <v>2318</v>
      </c>
      <c r="M156" s="18" t="s">
        <v>51</v>
      </c>
      <c r="N156" s="19"/>
      <c r="O156" s="19" t="s">
        <v>9613</v>
      </c>
      <c r="P156" s="19"/>
    </row>
    <row r="157" spans="1:16" ht="25.5" x14ac:dyDescent="0.2">
      <c r="A157" s="17" t="s">
        <v>32</v>
      </c>
      <c r="B157" s="19" t="s">
        <v>535</v>
      </c>
      <c r="C157" s="19" t="s">
        <v>2319</v>
      </c>
      <c r="D157" s="19" t="s">
        <v>535</v>
      </c>
      <c r="E157" s="19" t="s">
        <v>2315</v>
      </c>
      <c r="F157" s="20"/>
      <c r="G157" s="21">
        <v>2014</v>
      </c>
      <c r="H157" s="21">
        <v>2014</v>
      </c>
      <c r="I157" s="32">
        <v>18000</v>
      </c>
      <c r="J157" s="22" t="s">
        <v>166</v>
      </c>
      <c r="K157" s="24">
        <f>I157*VLOOKUP(J157,Kurzy!$A$2:$B$10,2,FALSE)</f>
        <v>648.99945916711738</v>
      </c>
      <c r="L157" s="19" t="s">
        <v>2316</v>
      </c>
      <c r="M157" s="18" t="s">
        <v>51</v>
      </c>
      <c r="N157" s="19"/>
      <c r="O157" s="19" t="s">
        <v>9613</v>
      </c>
      <c r="P157" s="19"/>
    </row>
    <row r="158" spans="1:16" ht="25.5" x14ac:dyDescent="0.2">
      <c r="A158" s="17" t="s">
        <v>32</v>
      </c>
      <c r="B158" s="19" t="s">
        <v>535</v>
      </c>
      <c r="C158" s="19" t="s">
        <v>2320</v>
      </c>
      <c r="D158" s="19" t="s">
        <v>535</v>
      </c>
      <c r="E158" s="19" t="s">
        <v>2315</v>
      </c>
      <c r="F158" s="20"/>
      <c r="G158" s="21">
        <v>2014</v>
      </c>
      <c r="H158" s="21">
        <v>2014</v>
      </c>
      <c r="I158" s="32">
        <v>13500</v>
      </c>
      <c r="J158" s="22" t="s">
        <v>166</v>
      </c>
      <c r="K158" s="24">
        <f>I158*VLOOKUP(J158,Kurzy!$A$2:$B$10,2,FALSE)</f>
        <v>486.74959437533806</v>
      </c>
      <c r="L158" s="19" t="s">
        <v>2321</v>
      </c>
      <c r="M158" s="18" t="s">
        <v>51</v>
      </c>
      <c r="N158" s="19"/>
      <c r="O158" s="19" t="s">
        <v>9613</v>
      </c>
      <c r="P158" s="19"/>
    </row>
    <row r="159" spans="1:16" ht="25.5" x14ac:dyDescent="0.2">
      <c r="A159" s="17" t="s">
        <v>32</v>
      </c>
      <c r="B159" s="19" t="s">
        <v>535</v>
      </c>
      <c r="C159" s="19" t="s">
        <v>2320</v>
      </c>
      <c r="D159" s="19" t="s">
        <v>535</v>
      </c>
      <c r="E159" s="19" t="s">
        <v>2315</v>
      </c>
      <c r="F159" s="20"/>
      <c r="G159" s="21">
        <v>2014</v>
      </c>
      <c r="H159" s="21">
        <v>2014</v>
      </c>
      <c r="I159" s="32">
        <v>13500</v>
      </c>
      <c r="J159" s="22" t="s">
        <v>166</v>
      </c>
      <c r="K159" s="24">
        <f>I159*VLOOKUP(J159,Kurzy!$A$2:$B$10,2,FALSE)</f>
        <v>486.74959437533806</v>
      </c>
      <c r="L159" s="19" t="s">
        <v>2322</v>
      </c>
      <c r="M159" s="18" t="s">
        <v>51</v>
      </c>
      <c r="N159" s="19"/>
      <c r="O159" s="19" t="s">
        <v>9613</v>
      </c>
      <c r="P159" s="19"/>
    </row>
    <row r="160" spans="1:16" ht="25.5" x14ac:dyDescent="0.2">
      <c r="A160" s="17" t="s">
        <v>32</v>
      </c>
      <c r="B160" s="19" t="s">
        <v>535</v>
      </c>
      <c r="C160" s="19" t="s">
        <v>2323</v>
      </c>
      <c r="D160" s="19" t="s">
        <v>535</v>
      </c>
      <c r="E160" s="19" t="s">
        <v>2315</v>
      </c>
      <c r="F160" s="20"/>
      <c r="G160" s="21">
        <v>2014</v>
      </c>
      <c r="H160" s="21">
        <v>2014</v>
      </c>
      <c r="I160" s="32">
        <v>300</v>
      </c>
      <c r="J160" s="22" t="s">
        <v>164</v>
      </c>
      <c r="K160" s="24">
        <f>I160*VLOOKUP(J160,Kurzy!$A$2:$B$10,2,FALSE)</f>
        <v>300</v>
      </c>
      <c r="L160" s="19" t="s">
        <v>2324</v>
      </c>
      <c r="M160" s="18" t="s">
        <v>51</v>
      </c>
      <c r="N160" s="19"/>
      <c r="O160" s="19" t="s">
        <v>9613</v>
      </c>
      <c r="P160" s="19"/>
    </row>
    <row r="161" spans="1:16" ht="25.5" x14ac:dyDescent="0.2">
      <c r="A161" s="17" t="s">
        <v>32</v>
      </c>
      <c r="B161" s="19" t="s">
        <v>535</v>
      </c>
      <c r="C161" s="19" t="s">
        <v>2314</v>
      </c>
      <c r="D161" s="19" t="s">
        <v>535</v>
      </c>
      <c r="E161" s="19" t="s">
        <v>2315</v>
      </c>
      <c r="F161" s="20"/>
      <c r="G161" s="21">
        <v>2014</v>
      </c>
      <c r="H161" s="21">
        <v>2014</v>
      </c>
      <c r="I161" s="32">
        <v>562</v>
      </c>
      <c r="J161" s="22" t="s">
        <v>164</v>
      </c>
      <c r="K161" s="24">
        <f>I161*VLOOKUP(J161,Kurzy!$A$2:$B$10,2,FALSE)</f>
        <v>562</v>
      </c>
      <c r="L161" s="19" t="s">
        <v>2316</v>
      </c>
      <c r="M161" s="18" t="s">
        <v>51</v>
      </c>
      <c r="N161" s="19"/>
      <c r="O161" s="19" t="s">
        <v>9613</v>
      </c>
      <c r="P161" s="19"/>
    </row>
    <row r="162" spans="1:16" ht="25.5" x14ac:dyDescent="0.2">
      <c r="A162" s="17" t="s">
        <v>32</v>
      </c>
      <c r="B162" s="19" t="s">
        <v>535</v>
      </c>
      <c r="C162" s="19" t="s">
        <v>2325</v>
      </c>
      <c r="D162" s="19" t="s">
        <v>535</v>
      </c>
      <c r="E162" s="19" t="s">
        <v>2315</v>
      </c>
      <c r="F162" s="20"/>
      <c r="G162" s="21">
        <v>2014</v>
      </c>
      <c r="H162" s="21">
        <v>2014</v>
      </c>
      <c r="I162" s="32">
        <v>370</v>
      </c>
      <c r="J162" s="22" t="s">
        <v>164</v>
      </c>
      <c r="K162" s="24">
        <f>I162*VLOOKUP(J162,Kurzy!$A$2:$B$10,2,FALSE)</f>
        <v>370</v>
      </c>
      <c r="L162" s="19" t="s">
        <v>2324</v>
      </c>
      <c r="M162" s="18" t="s">
        <v>51</v>
      </c>
      <c r="N162" s="19"/>
      <c r="O162" s="19" t="s">
        <v>9613</v>
      </c>
      <c r="P162" s="19"/>
    </row>
    <row r="163" spans="1:16" ht="25.5" x14ac:dyDescent="0.2">
      <c r="A163" s="17" t="s">
        <v>32</v>
      </c>
      <c r="B163" s="19" t="s">
        <v>535</v>
      </c>
      <c r="C163" s="19" t="s">
        <v>2326</v>
      </c>
      <c r="D163" s="19" t="s">
        <v>535</v>
      </c>
      <c r="E163" s="19" t="s">
        <v>2315</v>
      </c>
      <c r="F163" s="20"/>
      <c r="G163" s="21">
        <v>2014</v>
      </c>
      <c r="H163" s="21">
        <v>2014</v>
      </c>
      <c r="I163" s="32">
        <v>283</v>
      </c>
      <c r="J163" s="22" t="s">
        <v>164</v>
      </c>
      <c r="K163" s="24">
        <f>I163*VLOOKUP(J163,Kurzy!$A$2:$B$10,2,FALSE)</f>
        <v>283</v>
      </c>
      <c r="L163" s="19" t="s">
        <v>2327</v>
      </c>
      <c r="M163" s="18" t="s">
        <v>51</v>
      </c>
      <c r="N163" s="19"/>
      <c r="O163" s="19" t="s">
        <v>9613</v>
      </c>
      <c r="P163" s="19"/>
    </row>
    <row r="164" spans="1:16" ht="25.5" x14ac:dyDescent="0.2">
      <c r="A164" s="17" t="s">
        <v>32</v>
      </c>
      <c r="B164" s="19" t="s">
        <v>535</v>
      </c>
      <c r="C164" s="19" t="s">
        <v>2326</v>
      </c>
      <c r="D164" s="19" t="s">
        <v>535</v>
      </c>
      <c r="E164" s="19" t="s">
        <v>2315</v>
      </c>
      <c r="F164" s="20"/>
      <c r="G164" s="21">
        <v>2014</v>
      </c>
      <c r="H164" s="21">
        <v>2014</v>
      </c>
      <c r="I164" s="32">
        <v>283</v>
      </c>
      <c r="J164" s="22" t="s">
        <v>164</v>
      </c>
      <c r="K164" s="24">
        <f>I164*VLOOKUP(J164,Kurzy!$A$2:$B$10,2,FALSE)</f>
        <v>283</v>
      </c>
      <c r="L164" s="19" t="s">
        <v>2328</v>
      </c>
      <c r="M164" s="18" t="s">
        <v>51</v>
      </c>
      <c r="N164" s="19"/>
      <c r="O164" s="19" t="s">
        <v>9613</v>
      </c>
      <c r="P164" s="19"/>
    </row>
    <row r="165" spans="1:16" ht="25.5" x14ac:dyDescent="0.2">
      <c r="A165" s="17" t="s">
        <v>32</v>
      </c>
      <c r="B165" s="19" t="s">
        <v>535</v>
      </c>
      <c r="C165" s="19" t="s">
        <v>2329</v>
      </c>
      <c r="D165" s="19" t="s">
        <v>535</v>
      </c>
      <c r="E165" s="19" t="s">
        <v>2315</v>
      </c>
      <c r="F165" s="20"/>
      <c r="G165" s="21">
        <v>2014</v>
      </c>
      <c r="H165" s="21">
        <v>2014</v>
      </c>
      <c r="I165" s="32">
        <v>1350</v>
      </c>
      <c r="J165" s="22" t="s">
        <v>171</v>
      </c>
      <c r="K165" s="24">
        <f>I165*VLOOKUP(J165,Kurzy!$A$2:$B$10,2,FALSE)</f>
        <v>315.92249368155012</v>
      </c>
      <c r="L165" s="19" t="s">
        <v>2330</v>
      </c>
      <c r="M165" s="18" t="s">
        <v>51</v>
      </c>
      <c r="N165" s="19"/>
      <c r="O165" s="19" t="s">
        <v>9613</v>
      </c>
      <c r="P165" s="19"/>
    </row>
    <row r="166" spans="1:16" ht="25.5" x14ac:dyDescent="0.2">
      <c r="A166" s="17" t="s">
        <v>32</v>
      </c>
      <c r="B166" s="19" t="s">
        <v>535</v>
      </c>
      <c r="C166" s="19" t="s">
        <v>2314</v>
      </c>
      <c r="D166" s="19" t="s">
        <v>535</v>
      </c>
      <c r="E166" s="19" t="s">
        <v>2315</v>
      </c>
      <c r="F166" s="20"/>
      <c r="G166" s="21">
        <v>2014</v>
      </c>
      <c r="H166" s="21">
        <v>2014</v>
      </c>
      <c r="I166" s="32">
        <v>1600</v>
      </c>
      <c r="J166" s="22" t="s">
        <v>171</v>
      </c>
      <c r="K166" s="24">
        <f>I166*VLOOKUP(J166,Kurzy!$A$2:$B$10,2,FALSE)</f>
        <v>374.42665917813349</v>
      </c>
      <c r="L166" s="19" t="s">
        <v>2331</v>
      </c>
      <c r="M166" s="18" t="s">
        <v>51</v>
      </c>
      <c r="N166" s="19"/>
      <c r="O166" s="19" t="s">
        <v>9613</v>
      </c>
      <c r="P166" s="19"/>
    </row>
    <row r="167" spans="1:16" ht="25.5" x14ac:dyDescent="0.2">
      <c r="A167" s="17" t="s">
        <v>32</v>
      </c>
      <c r="B167" s="19" t="s">
        <v>535</v>
      </c>
      <c r="C167" s="19" t="s">
        <v>2332</v>
      </c>
      <c r="D167" s="19" t="s">
        <v>535</v>
      </c>
      <c r="E167" s="19" t="s">
        <v>2315</v>
      </c>
      <c r="F167" s="20"/>
      <c r="G167" s="21">
        <v>2014</v>
      </c>
      <c r="H167" s="21">
        <v>2014</v>
      </c>
      <c r="I167" s="32">
        <v>1350</v>
      </c>
      <c r="J167" s="22" t="s">
        <v>171</v>
      </c>
      <c r="K167" s="24">
        <f>I167*VLOOKUP(J167,Kurzy!$A$2:$B$10,2,FALSE)</f>
        <v>315.92249368155012</v>
      </c>
      <c r="L167" s="19" t="s">
        <v>2333</v>
      </c>
      <c r="M167" s="18" t="s">
        <v>51</v>
      </c>
      <c r="N167" s="19"/>
      <c r="O167" s="19" t="s">
        <v>9613</v>
      </c>
      <c r="P167" s="19"/>
    </row>
    <row r="168" spans="1:16" ht="25.5" x14ac:dyDescent="0.2">
      <c r="A168" s="17" t="s">
        <v>32</v>
      </c>
      <c r="B168" s="19" t="s">
        <v>535</v>
      </c>
      <c r="C168" s="19" t="s">
        <v>2334</v>
      </c>
      <c r="D168" s="19" t="s">
        <v>535</v>
      </c>
      <c r="E168" s="19" t="s">
        <v>2315</v>
      </c>
      <c r="F168" s="20"/>
      <c r="G168" s="21">
        <v>2014</v>
      </c>
      <c r="H168" s="21">
        <v>2014</v>
      </c>
      <c r="I168" s="32">
        <v>1350</v>
      </c>
      <c r="J168" s="22" t="s">
        <v>171</v>
      </c>
      <c r="K168" s="24">
        <f>I168*VLOOKUP(J168,Kurzy!$A$2:$B$10,2,FALSE)</f>
        <v>315.92249368155012</v>
      </c>
      <c r="L168" s="19" t="s">
        <v>2335</v>
      </c>
      <c r="M168" s="18" t="s">
        <v>51</v>
      </c>
      <c r="N168" s="19"/>
      <c r="O168" s="19" t="s">
        <v>9613</v>
      </c>
      <c r="P168" s="19"/>
    </row>
    <row r="169" spans="1:16" ht="25.5" x14ac:dyDescent="0.2">
      <c r="A169" s="17" t="s">
        <v>32</v>
      </c>
      <c r="B169" s="19" t="s">
        <v>535</v>
      </c>
      <c r="C169" s="19" t="s">
        <v>2336</v>
      </c>
      <c r="D169" s="19" t="s">
        <v>535</v>
      </c>
      <c r="E169" s="19" t="s">
        <v>2315</v>
      </c>
      <c r="F169" s="20"/>
      <c r="G169" s="21">
        <v>2014</v>
      </c>
      <c r="H169" s="21">
        <v>2014</v>
      </c>
      <c r="I169" s="32">
        <v>85000</v>
      </c>
      <c r="J169" s="22" t="s">
        <v>168</v>
      </c>
      <c r="K169" s="24">
        <f>I169*VLOOKUP(J169,Kurzy!$A$2:$B$10,2,FALSE)</f>
        <v>269.37947645306457</v>
      </c>
      <c r="L169" s="19" t="s">
        <v>2337</v>
      </c>
      <c r="M169" s="18" t="s">
        <v>51</v>
      </c>
      <c r="N169" s="19"/>
      <c r="O169" s="19" t="s">
        <v>9613</v>
      </c>
      <c r="P169" s="19"/>
    </row>
    <row r="170" spans="1:16" ht="25.5" x14ac:dyDescent="0.2">
      <c r="A170" s="17" t="s">
        <v>32</v>
      </c>
      <c r="B170" s="19" t="s">
        <v>535</v>
      </c>
      <c r="C170" s="19" t="s">
        <v>2338</v>
      </c>
      <c r="D170" s="19" t="s">
        <v>535</v>
      </c>
      <c r="E170" s="19" t="s">
        <v>2315</v>
      </c>
      <c r="F170" s="20"/>
      <c r="G170" s="21">
        <v>2014</v>
      </c>
      <c r="H170" s="21">
        <v>2014</v>
      </c>
      <c r="I170" s="32">
        <v>85000</v>
      </c>
      <c r="J170" s="22" t="s">
        <v>168</v>
      </c>
      <c r="K170" s="24">
        <f>I170*VLOOKUP(J170,Kurzy!$A$2:$B$10,2,FALSE)</f>
        <v>269.37947645306457</v>
      </c>
      <c r="L170" s="19" t="s">
        <v>2327</v>
      </c>
      <c r="M170" s="18" t="s">
        <v>51</v>
      </c>
      <c r="N170" s="19"/>
      <c r="O170" s="19" t="s">
        <v>9613</v>
      </c>
      <c r="P170" s="19"/>
    </row>
    <row r="171" spans="1:16" ht="25.5" x14ac:dyDescent="0.2">
      <c r="A171" s="17" t="s">
        <v>32</v>
      </c>
      <c r="B171" s="19" t="s">
        <v>535</v>
      </c>
      <c r="C171" s="19" t="s">
        <v>2339</v>
      </c>
      <c r="D171" s="19" t="s">
        <v>535</v>
      </c>
      <c r="E171" s="19" t="s">
        <v>2315</v>
      </c>
      <c r="F171" s="20"/>
      <c r="G171" s="21">
        <v>2014</v>
      </c>
      <c r="H171" s="21">
        <v>2014</v>
      </c>
      <c r="I171" s="32">
        <v>283</v>
      </c>
      <c r="J171" s="22" t="s">
        <v>164</v>
      </c>
      <c r="K171" s="24">
        <f>I171*VLOOKUP(J171,Kurzy!$A$2:$B$10,2,FALSE)</f>
        <v>283</v>
      </c>
      <c r="L171" s="19" t="s">
        <v>2328</v>
      </c>
      <c r="M171" s="18" t="s">
        <v>51</v>
      </c>
      <c r="N171" s="19"/>
      <c r="O171" s="19" t="s">
        <v>9613</v>
      </c>
      <c r="P171" s="19"/>
    </row>
    <row r="172" spans="1:16" ht="25.5" x14ac:dyDescent="0.2">
      <c r="A172" s="17" t="s">
        <v>32</v>
      </c>
      <c r="B172" s="19" t="s">
        <v>535</v>
      </c>
      <c r="C172" s="19" t="s">
        <v>2340</v>
      </c>
      <c r="D172" s="19" t="s">
        <v>535</v>
      </c>
      <c r="E172" s="19" t="s">
        <v>2315</v>
      </c>
      <c r="F172" s="20"/>
      <c r="G172" s="21">
        <v>2014</v>
      </c>
      <c r="H172" s="21">
        <v>2014</v>
      </c>
      <c r="I172" s="32">
        <v>300</v>
      </c>
      <c r="J172" s="22" t="s">
        <v>164</v>
      </c>
      <c r="K172" s="24">
        <f>I172*VLOOKUP(J172,Kurzy!$A$2:$B$10,2,FALSE)</f>
        <v>300</v>
      </c>
      <c r="L172" s="19" t="s">
        <v>2341</v>
      </c>
      <c r="M172" s="18" t="s">
        <v>51</v>
      </c>
      <c r="N172" s="19"/>
      <c r="O172" s="19" t="s">
        <v>9613</v>
      </c>
      <c r="P172" s="19"/>
    </row>
    <row r="173" spans="1:16" ht="25.5" x14ac:dyDescent="0.2">
      <c r="A173" s="17" t="s">
        <v>32</v>
      </c>
      <c r="B173" s="19" t="s">
        <v>535</v>
      </c>
      <c r="C173" s="19" t="s">
        <v>2342</v>
      </c>
      <c r="D173" s="19" t="s">
        <v>535</v>
      </c>
      <c r="E173" s="19" t="s">
        <v>2315</v>
      </c>
      <c r="F173" s="20"/>
      <c r="G173" s="21">
        <v>2014</v>
      </c>
      <c r="H173" s="21">
        <v>2014</v>
      </c>
      <c r="I173" s="32">
        <v>1600</v>
      </c>
      <c r="J173" s="22" t="s">
        <v>171</v>
      </c>
      <c r="K173" s="24">
        <f>I173*VLOOKUP(J173,Kurzy!$A$2:$B$10,2,FALSE)</f>
        <v>374.42665917813349</v>
      </c>
      <c r="L173" s="19" t="s">
        <v>2343</v>
      </c>
      <c r="M173" s="18" t="s">
        <v>51</v>
      </c>
      <c r="N173" s="19"/>
      <c r="O173" s="19" t="s">
        <v>9613</v>
      </c>
      <c r="P173" s="19"/>
    </row>
    <row r="174" spans="1:16" ht="25.5" x14ac:dyDescent="0.2">
      <c r="A174" s="17" t="s">
        <v>32</v>
      </c>
      <c r="B174" s="19" t="s">
        <v>535</v>
      </c>
      <c r="C174" s="19" t="s">
        <v>2314</v>
      </c>
      <c r="D174" s="19" t="s">
        <v>535</v>
      </c>
      <c r="E174" s="19" t="s">
        <v>2315</v>
      </c>
      <c r="F174" s="20"/>
      <c r="G174" s="21">
        <v>2014</v>
      </c>
      <c r="H174" s="21">
        <v>2014</v>
      </c>
      <c r="I174" s="32">
        <v>15000</v>
      </c>
      <c r="J174" s="22" t="s">
        <v>166</v>
      </c>
      <c r="K174" s="24">
        <f>I174*VLOOKUP(J174,Kurzy!$A$2:$B$10,2,FALSE)</f>
        <v>540.83288263926454</v>
      </c>
      <c r="L174" s="19" t="s">
        <v>2331</v>
      </c>
      <c r="M174" s="18" t="s">
        <v>51</v>
      </c>
      <c r="N174" s="19"/>
      <c r="O174" s="19" t="s">
        <v>9613</v>
      </c>
      <c r="P174" s="19"/>
    </row>
    <row r="175" spans="1:16" ht="25.5" x14ac:dyDescent="0.2">
      <c r="A175" s="17" t="s">
        <v>32</v>
      </c>
      <c r="B175" s="19" t="s">
        <v>535</v>
      </c>
      <c r="C175" s="19" t="s">
        <v>2344</v>
      </c>
      <c r="D175" s="19" t="s">
        <v>535</v>
      </c>
      <c r="E175" s="19" t="s">
        <v>2315</v>
      </c>
      <c r="F175" s="20"/>
      <c r="G175" s="21">
        <v>2014</v>
      </c>
      <c r="H175" s="21">
        <v>2014</v>
      </c>
      <c r="I175" s="32">
        <v>1350</v>
      </c>
      <c r="J175" s="22" t="s">
        <v>171</v>
      </c>
      <c r="K175" s="24">
        <f>I175*VLOOKUP(J175,Kurzy!$A$2:$B$10,2,FALSE)</f>
        <v>315.92249368155012</v>
      </c>
      <c r="L175" s="19" t="s">
        <v>2345</v>
      </c>
      <c r="M175" s="18" t="s">
        <v>51</v>
      </c>
      <c r="N175" s="19"/>
      <c r="O175" s="19" t="s">
        <v>9613</v>
      </c>
      <c r="P175" s="19"/>
    </row>
    <row r="176" spans="1:16" ht="25.5" x14ac:dyDescent="0.2">
      <c r="A176" s="17" t="s">
        <v>32</v>
      </c>
      <c r="B176" s="19" t="s">
        <v>535</v>
      </c>
      <c r="C176" s="19" t="s">
        <v>2346</v>
      </c>
      <c r="D176" s="19" t="s">
        <v>535</v>
      </c>
      <c r="E176" s="19" t="s">
        <v>2315</v>
      </c>
      <c r="F176" s="20"/>
      <c r="G176" s="21">
        <v>2014</v>
      </c>
      <c r="H176" s="21">
        <v>2014</v>
      </c>
      <c r="I176" s="32">
        <v>350</v>
      </c>
      <c r="J176" s="22" t="s">
        <v>164</v>
      </c>
      <c r="K176" s="24">
        <f>I176*VLOOKUP(J176,Kurzy!$A$2:$B$10,2,FALSE)</f>
        <v>350</v>
      </c>
      <c r="L176" s="19" t="s">
        <v>2327</v>
      </c>
      <c r="M176" s="18" t="s">
        <v>51</v>
      </c>
      <c r="N176" s="19"/>
      <c r="O176" s="19" t="s">
        <v>9613</v>
      </c>
      <c r="P176" s="19"/>
    </row>
    <row r="177" spans="1:16" ht="25.5" x14ac:dyDescent="0.2">
      <c r="A177" s="17" t="s">
        <v>32</v>
      </c>
      <c r="B177" s="19" t="s">
        <v>535</v>
      </c>
      <c r="C177" s="19" t="s">
        <v>2346</v>
      </c>
      <c r="D177" s="19" t="s">
        <v>535</v>
      </c>
      <c r="E177" s="19" t="s">
        <v>2315</v>
      </c>
      <c r="F177" s="20"/>
      <c r="G177" s="21">
        <v>2014</v>
      </c>
      <c r="H177" s="21">
        <v>2014</v>
      </c>
      <c r="I177" s="32">
        <v>350</v>
      </c>
      <c r="J177" s="22" t="s">
        <v>164</v>
      </c>
      <c r="K177" s="24">
        <f>I177*VLOOKUP(J177,Kurzy!$A$2:$B$10,2,FALSE)</f>
        <v>350</v>
      </c>
      <c r="L177" s="19" t="s">
        <v>2328</v>
      </c>
      <c r="M177" s="18" t="s">
        <v>51</v>
      </c>
      <c r="N177" s="19"/>
      <c r="O177" s="19" t="s">
        <v>9613</v>
      </c>
      <c r="P177" s="19"/>
    </row>
    <row r="178" spans="1:16" ht="25.5" x14ac:dyDescent="0.2">
      <c r="A178" s="17" t="s">
        <v>32</v>
      </c>
      <c r="B178" s="19" t="s">
        <v>535</v>
      </c>
      <c r="C178" s="19" t="s">
        <v>2347</v>
      </c>
      <c r="D178" s="19" t="s">
        <v>535</v>
      </c>
      <c r="E178" s="19" t="s">
        <v>2315</v>
      </c>
      <c r="F178" s="20"/>
      <c r="G178" s="21">
        <v>2014</v>
      </c>
      <c r="H178" s="21">
        <v>2014</v>
      </c>
      <c r="I178" s="32">
        <v>150</v>
      </c>
      <c r="J178" s="22" t="s">
        <v>164</v>
      </c>
      <c r="K178" s="24">
        <f>I178*VLOOKUP(J178,Kurzy!$A$2:$B$10,2,FALSE)</f>
        <v>150</v>
      </c>
      <c r="L178" s="19" t="s">
        <v>2348</v>
      </c>
      <c r="M178" s="18" t="s">
        <v>51</v>
      </c>
      <c r="N178" s="19"/>
      <c r="O178" s="19" t="s">
        <v>9613</v>
      </c>
      <c r="P178" s="19"/>
    </row>
    <row r="179" spans="1:16" ht="25.5" x14ac:dyDescent="0.2">
      <c r="A179" s="17" t="s">
        <v>32</v>
      </c>
      <c r="B179" s="19" t="s">
        <v>535</v>
      </c>
      <c r="C179" s="19" t="s">
        <v>2349</v>
      </c>
      <c r="D179" s="19" t="s">
        <v>535</v>
      </c>
      <c r="E179" s="19" t="s">
        <v>2315</v>
      </c>
      <c r="F179" s="20"/>
      <c r="G179" s="21">
        <v>2014</v>
      </c>
      <c r="H179" s="21">
        <v>2014</v>
      </c>
      <c r="I179" s="32">
        <v>300</v>
      </c>
      <c r="J179" s="22" t="s">
        <v>164</v>
      </c>
      <c r="K179" s="24">
        <f>I179*VLOOKUP(J179,Kurzy!$A$2:$B$10,2,FALSE)</f>
        <v>300</v>
      </c>
      <c r="L179" s="19" t="s">
        <v>2341</v>
      </c>
      <c r="M179" s="18" t="s">
        <v>51</v>
      </c>
      <c r="N179" s="19"/>
      <c r="O179" s="19" t="s">
        <v>9613</v>
      </c>
      <c r="P179" s="19"/>
    </row>
    <row r="180" spans="1:16" ht="25.5" x14ac:dyDescent="0.2">
      <c r="A180" s="17" t="s">
        <v>32</v>
      </c>
      <c r="B180" s="19" t="s">
        <v>535</v>
      </c>
      <c r="C180" s="19" t="s">
        <v>2350</v>
      </c>
      <c r="D180" s="19" t="s">
        <v>535</v>
      </c>
      <c r="E180" s="19" t="s">
        <v>2315</v>
      </c>
      <c r="F180" s="20"/>
      <c r="G180" s="21">
        <v>2014</v>
      </c>
      <c r="H180" s="21">
        <v>2014</v>
      </c>
      <c r="I180" s="32">
        <v>300</v>
      </c>
      <c r="J180" s="22" t="s">
        <v>164</v>
      </c>
      <c r="K180" s="24">
        <f>I180*VLOOKUP(J180,Kurzy!$A$2:$B$10,2,FALSE)</f>
        <v>300</v>
      </c>
      <c r="L180" s="19" t="s">
        <v>2333</v>
      </c>
      <c r="M180" s="18" t="s">
        <v>51</v>
      </c>
      <c r="N180" s="19"/>
      <c r="O180" s="19" t="s">
        <v>9613</v>
      </c>
      <c r="P180" s="19"/>
    </row>
    <row r="181" spans="1:16" ht="25.5" x14ac:dyDescent="0.2">
      <c r="A181" s="17" t="s">
        <v>32</v>
      </c>
      <c r="B181" s="19" t="s">
        <v>535</v>
      </c>
      <c r="C181" s="19" t="s">
        <v>2351</v>
      </c>
      <c r="D181" s="19" t="s">
        <v>535</v>
      </c>
      <c r="E181" s="19" t="s">
        <v>2315</v>
      </c>
      <c r="F181" s="20"/>
      <c r="G181" s="21">
        <v>2014</v>
      </c>
      <c r="H181" s="21">
        <v>2014</v>
      </c>
      <c r="I181" s="32">
        <v>330</v>
      </c>
      <c r="J181" s="22" t="s">
        <v>164</v>
      </c>
      <c r="K181" s="24">
        <f>I181*VLOOKUP(J181,Kurzy!$A$2:$B$10,2,FALSE)</f>
        <v>330</v>
      </c>
      <c r="L181" s="19" t="s">
        <v>2322</v>
      </c>
      <c r="M181" s="18" t="s">
        <v>51</v>
      </c>
      <c r="N181" s="19"/>
      <c r="O181" s="19" t="s">
        <v>9613</v>
      </c>
      <c r="P181" s="19"/>
    </row>
    <row r="182" spans="1:16" ht="25.5" x14ac:dyDescent="0.2">
      <c r="A182" s="17" t="s">
        <v>32</v>
      </c>
      <c r="B182" s="19" t="s">
        <v>535</v>
      </c>
      <c r="C182" s="19" t="s">
        <v>2351</v>
      </c>
      <c r="D182" s="19" t="s">
        <v>535</v>
      </c>
      <c r="E182" s="19" t="s">
        <v>2315</v>
      </c>
      <c r="F182" s="20"/>
      <c r="G182" s="21">
        <v>2014</v>
      </c>
      <c r="H182" s="21">
        <v>2014</v>
      </c>
      <c r="I182" s="32">
        <v>330</v>
      </c>
      <c r="J182" s="22" t="s">
        <v>164</v>
      </c>
      <c r="K182" s="24">
        <f>I182*VLOOKUP(J182,Kurzy!$A$2:$B$10,2,FALSE)</f>
        <v>330</v>
      </c>
      <c r="L182" s="19" t="s">
        <v>2321</v>
      </c>
      <c r="M182" s="18" t="s">
        <v>51</v>
      </c>
      <c r="N182" s="19"/>
      <c r="O182" s="19" t="s">
        <v>9613</v>
      </c>
      <c r="P182" s="19"/>
    </row>
    <row r="183" spans="1:16" ht="25.5" x14ac:dyDescent="0.2">
      <c r="A183" s="17" t="s">
        <v>32</v>
      </c>
      <c r="B183" s="19" t="s">
        <v>535</v>
      </c>
      <c r="C183" s="19" t="s">
        <v>2352</v>
      </c>
      <c r="D183" s="19" t="s">
        <v>535</v>
      </c>
      <c r="E183" s="19" t="s">
        <v>2315</v>
      </c>
      <c r="F183" s="20"/>
      <c r="G183" s="21">
        <v>2014</v>
      </c>
      <c r="H183" s="21">
        <v>2014</v>
      </c>
      <c r="I183" s="32">
        <v>323</v>
      </c>
      <c r="J183" s="22" t="s">
        <v>171</v>
      </c>
      <c r="K183" s="24">
        <f>I183*VLOOKUP(J183,Kurzy!$A$2:$B$10,2,FALSE)</f>
        <v>75.587381821585694</v>
      </c>
      <c r="L183" s="19" t="s">
        <v>2322</v>
      </c>
      <c r="M183" s="18" t="s">
        <v>51</v>
      </c>
      <c r="N183" s="19"/>
      <c r="O183" s="19" t="s">
        <v>9613</v>
      </c>
      <c r="P183" s="19"/>
    </row>
    <row r="184" spans="1:16" ht="25.5" x14ac:dyDescent="0.2">
      <c r="A184" s="17" t="s">
        <v>32</v>
      </c>
      <c r="B184" s="19" t="s">
        <v>535</v>
      </c>
      <c r="C184" s="19" t="s">
        <v>2353</v>
      </c>
      <c r="D184" s="19" t="s">
        <v>535</v>
      </c>
      <c r="E184" s="19" t="s">
        <v>2315</v>
      </c>
      <c r="F184" s="20"/>
      <c r="G184" s="21">
        <v>2014</v>
      </c>
      <c r="H184" s="21">
        <v>2014</v>
      </c>
      <c r="I184" s="32">
        <v>9500</v>
      </c>
      <c r="J184" s="22" t="s">
        <v>166</v>
      </c>
      <c r="K184" s="24">
        <f>I184*VLOOKUP(J184,Kurzy!$A$2:$B$10,2,FALSE)</f>
        <v>342.52749233820083</v>
      </c>
      <c r="L184" s="19" t="s">
        <v>2318</v>
      </c>
      <c r="M184" s="18" t="s">
        <v>51</v>
      </c>
      <c r="N184" s="19"/>
      <c r="O184" s="19" t="s">
        <v>9613</v>
      </c>
      <c r="P184" s="19"/>
    </row>
    <row r="185" spans="1:16" ht="25.5" x14ac:dyDescent="0.2">
      <c r="A185" s="17" t="s">
        <v>32</v>
      </c>
      <c r="B185" s="19" t="s">
        <v>535</v>
      </c>
      <c r="C185" s="19" t="s">
        <v>2352</v>
      </c>
      <c r="D185" s="19" t="s">
        <v>535</v>
      </c>
      <c r="E185" s="19" t="s">
        <v>2315</v>
      </c>
      <c r="F185" s="20"/>
      <c r="G185" s="21">
        <v>2014</v>
      </c>
      <c r="H185" s="21">
        <v>2014</v>
      </c>
      <c r="I185" s="32">
        <v>558</v>
      </c>
      <c r="J185" s="22" t="s">
        <v>164</v>
      </c>
      <c r="K185" s="24">
        <f>I185*VLOOKUP(J185,Kurzy!$A$2:$B$10,2,FALSE)</f>
        <v>558</v>
      </c>
      <c r="L185" s="19" t="s">
        <v>2331</v>
      </c>
      <c r="M185" s="18" t="s">
        <v>51</v>
      </c>
      <c r="N185" s="19"/>
      <c r="O185" s="19" t="s">
        <v>9613</v>
      </c>
      <c r="P185" s="19"/>
    </row>
    <row r="186" spans="1:16" ht="25.5" x14ac:dyDescent="0.2">
      <c r="A186" s="17" t="s">
        <v>32</v>
      </c>
      <c r="B186" s="19" t="s">
        <v>535</v>
      </c>
      <c r="C186" s="19" t="s">
        <v>2354</v>
      </c>
      <c r="D186" s="19" t="s">
        <v>535</v>
      </c>
      <c r="E186" s="19" t="s">
        <v>2315</v>
      </c>
      <c r="F186" s="20"/>
      <c r="G186" s="21">
        <v>2014</v>
      </c>
      <c r="H186" s="21">
        <v>2014</v>
      </c>
      <c r="I186" s="32">
        <v>300</v>
      </c>
      <c r="J186" s="22" t="s">
        <v>164</v>
      </c>
      <c r="K186" s="24">
        <f>I186*VLOOKUP(J186,Kurzy!$A$2:$B$10,2,FALSE)</f>
        <v>300</v>
      </c>
      <c r="L186" s="19" t="s">
        <v>2341</v>
      </c>
      <c r="M186" s="18" t="s">
        <v>51</v>
      </c>
      <c r="N186" s="19"/>
      <c r="O186" s="19" t="s">
        <v>9613</v>
      </c>
      <c r="P186" s="19"/>
    </row>
    <row r="187" spans="1:16" ht="25.5" x14ac:dyDescent="0.2">
      <c r="A187" s="17" t="s">
        <v>32</v>
      </c>
      <c r="B187" s="19" t="s">
        <v>535</v>
      </c>
      <c r="C187" s="19" t="s">
        <v>2355</v>
      </c>
      <c r="D187" s="19" t="s">
        <v>535</v>
      </c>
      <c r="E187" s="19" t="s">
        <v>2315</v>
      </c>
      <c r="F187" s="20"/>
      <c r="G187" s="21">
        <v>2014</v>
      </c>
      <c r="H187" s="21">
        <v>2014</v>
      </c>
      <c r="I187" s="32">
        <v>9500</v>
      </c>
      <c r="J187" s="22" t="s">
        <v>166</v>
      </c>
      <c r="K187" s="24">
        <f>I187*VLOOKUP(J187,Kurzy!$A$2:$B$10,2,FALSE)</f>
        <v>342.52749233820083</v>
      </c>
      <c r="L187" s="19" t="s">
        <v>2318</v>
      </c>
      <c r="M187" s="18" t="s">
        <v>51</v>
      </c>
      <c r="N187" s="19"/>
      <c r="O187" s="19" t="s">
        <v>9613</v>
      </c>
      <c r="P187" s="19"/>
    </row>
    <row r="188" spans="1:16" ht="25.5" x14ac:dyDescent="0.2">
      <c r="A188" s="17" t="s">
        <v>32</v>
      </c>
      <c r="B188" s="19" t="s">
        <v>535</v>
      </c>
      <c r="C188" s="19" t="s">
        <v>2356</v>
      </c>
      <c r="D188" s="19" t="s">
        <v>535</v>
      </c>
      <c r="E188" s="19" t="s">
        <v>2315</v>
      </c>
      <c r="F188" s="20"/>
      <c r="G188" s="21">
        <v>2014</v>
      </c>
      <c r="H188" s="21">
        <v>2014</v>
      </c>
      <c r="I188" s="32">
        <v>14000</v>
      </c>
      <c r="J188" s="22" t="s">
        <v>166</v>
      </c>
      <c r="K188" s="24">
        <f>I188*VLOOKUP(J188,Kurzy!$A$2:$B$10,2,FALSE)</f>
        <v>504.7773571299802</v>
      </c>
      <c r="L188" s="19" t="s">
        <v>2331</v>
      </c>
      <c r="M188" s="18" t="s">
        <v>51</v>
      </c>
      <c r="N188" s="19"/>
      <c r="O188" s="19" t="s">
        <v>9613</v>
      </c>
      <c r="P188" s="19"/>
    </row>
    <row r="189" spans="1:16" ht="25.5" x14ac:dyDescent="0.2">
      <c r="A189" s="17" t="s">
        <v>32</v>
      </c>
      <c r="B189" s="19" t="s">
        <v>535</v>
      </c>
      <c r="C189" s="19" t="s">
        <v>2357</v>
      </c>
      <c r="D189" s="19" t="s">
        <v>535</v>
      </c>
      <c r="E189" s="19" t="s">
        <v>2315</v>
      </c>
      <c r="F189" s="20"/>
      <c r="G189" s="21">
        <v>2014</v>
      </c>
      <c r="H189" s="21">
        <v>2014</v>
      </c>
      <c r="I189" s="32">
        <v>13500</v>
      </c>
      <c r="J189" s="22" t="s">
        <v>166</v>
      </c>
      <c r="K189" s="24">
        <f>I189*VLOOKUP(J189,Kurzy!$A$2:$B$10,2,FALSE)</f>
        <v>486.74959437533806</v>
      </c>
      <c r="L189" s="19" t="s">
        <v>2322</v>
      </c>
      <c r="M189" s="18" t="s">
        <v>51</v>
      </c>
      <c r="N189" s="19"/>
      <c r="O189" s="19" t="s">
        <v>9613</v>
      </c>
      <c r="P189" s="19"/>
    </row>
    <row r="190" spans="1:16" ht="25.5" hidden="1" x14ac:dyDescent="0.2">
      <c r="A190" s="17" t="s">
        <v>32</v>
      </c>
      <c r="B190" s="19" t="s">
        <v>535</v>
      </c>
      <c r="C190" s="19" t="s">
        <v>2325</v>
      </c>
      <c r="D190" s="19" t="s">
        <v>535</v>
      </c>
      <c r="E190" s="19" t="s">
        <v>2315</v>
      </c>
      <c r="F190" s="20"/>
      <c r="G190" s="21">
        <v>2014</v>
      </c>
      <c r="H190" s="21">
        <v>2014</v>
      </c>
      <c r="I190" s="32">
        <v>0</v>
      </c>
      <c r="J190" s="22" t="s">
        <v>164</v>
      </c>
      <c r="K190" s="24">
        <f>I190*VLOOKUP(J190,Kurzy!$A$2:$B$10,2,FALSE)</f>
        <v>0</v>
      </c>
      <c r="L190" s="19" t="s">
        <v>2358</v>
      </c>
      <c r="M190" s="18" t="s">
        <v>51</v>
      </c>
      <c r="N190" s="19" t="s">
        <v>2359</v>
      </c>
      <c r="O190" s="19" t="s">
        <v>9591</v>
      </c>
      <c r="P190" s="19" t="s">
        <v>9592</v>
      </c>
    </row>
    <row r="191" spans="1:16" ht="25.5" hidden="1" x14ac:dyDescent="0.2">
      <c r="A191" s="17" t="s">
        <v>32</v>
      </c>
      <c r="B191" s="19" t="s">
        <v>535</v>
      </c>
      <c r="C191" s="19" t="s">
        <v>2325</v>
      </c>
      <c r="D191" s="19" t="s">
        <v>535</v>
      </c>
      <c r="E191" s="19" t="s">
        <v>2315</v>
      </c>
      <c r="F191" s="20"/>
      <c r="G191" s="21">
        <v>2014</v>
      </c>
      <c r="H191" s="21">
        <v>2014</v>
      </c>
      <c r="I191" s="32">
        <v>0</v>
      </c>
      <c r="J191" s="22" t="s">
        <v>164</v>
      </c>
      <c r="K191" s="24">
        <f>I191*VLOOKUP(J191,Kurzy!$A$2:$B$10,2,FALSE)</f>
        <v>0</v>
      </c>
      <c r="L191" s="19" t="s">
        <v>2360</v>
      </c>
      <c r="M191" s="18" t="s">
        <v>51</v>
      </c>
      <c r="N191" s="19" t="s">
        <v>2359</v>
      </c>
      <c r="O191" s="19" t="s">
        <v>9591</v>
      </c>
      <c r="P191" s="19" t="s">
        <v>9592</v>
      </c>
    </row>
    <row r="192" spans="1:16" ht="25.5" hidden="1" x14ac:dyDescent="0.2">
      <c r="A192" s="17" t="s">
        <v>32</v>
      </c>
      <c r="B192" s="19" t="s">
        <v>535</v>
      </c>
      <c r="C192" s="19" t="s">
        <v>2325</v>
      </c>
      <c r="D192" s="19" t="s">
        <v>535</v>
      </c>
      <c r="E192" s="19" t="s">
        <v>2315</v>
      </c>
      <c r="F192" s="20"/>
      <c r="G192" s="21">
        <v>2014</v>
      </c>
      <c r="H192" s="21">
        <v>2014</v>
      </c>
      <c r="I192" s="32">
        <v>0</v>
      </c>
      <c r="J192" s="22" t="s">
        <v>164</v>
      </c>
      <c r="K192" s="24">
        <f>I192*VLOOKUP(J192,Kurzy!$A$2:$B$10,2,FALSE)</f>
        <v>0</v>
      </c>
      <c r="L192" s="19" t="s">
        <v>2361</v>
      </c>
      <c r="M192" s="18" t="s">
        <v>51</v>
      </c>
      <c r="N192" s="19" t="s">
        <v>2359</v>
      </c>
      <c r="O192" s="19" t="s">
        <v>9591</v>
      </c>
      <c r="P192" s="19" t="s">
        <v>9592</v>
      </c>
    </row>
    <row r="193" spans="1:16" ht="25.5" x14ac:dyDescent="0.2">
      <c r="A193" s="17" t="s">
        <v>32</v>
      </c>
      <c r="B193" s="19" t="s">
        <v>535</v>
      </c>
      <c r="C193" s="19" t="s">
        <v>2332</v>
      </c>
      <c r="D193" s="19" t="s">
        <v>535</v>
      </c>
      <c r="E193" s="19" t="s">
        <v>2315</v>
      </c>
      <c r="F193" s="20"/>
      <c r="G193" s="21">
        <v>2014</v>
      </c>
      <c r="H193" s="21">
        <v>2014</v>
      </c>
      <c r="I193" s="32">
        <v>470</v>
      </c>
      <c r="J193" s="22" t="s">
        <v>164</v>
      </c>
      <c r="K193" s="24">
        <f>I193*VLOOKUP(J193,Kurzy!$A$2:$B$10,2,FALSE)</f>
        <v>470</v>
      </c>
      <c r="L193" s="19" t="s">
        <v>2362</v>
      </c>
      <c r="M193" s="18" t="s">
        <v>51</v>
      </c>
      <c r="N193" s="19" t="s">
        <v>2363</v>
      </c>
      <c r="O193" s="19" t="s">
        <v>9613</v>
      </c>
      <c r="P193" s="19"/>
    </row>
    <row r="194" spans="1:16" ht="25.5" x14ac:dyDescent="0.2">
      <c r="A194" s="17" t="s">
        <v>32</v>
      </c>
      <c r="B194" s="19" t="s">
        <v>535</v>
      </c>
      <c r="C194" s="19" t="s">
        <v>2319</v>
      </c>
      <c r="D194" s="19" t="s">
        <v>535</v>
      </c>
      <c r="E194" s="19" t="s">
        <v>2315</v>
      </c>
      <c r="F194" s="20"/>
      <c r="G194" s="21">
        <v>2014</v>
      </c>
      <c r="H194" s="21">
        <v>2014</v>
      </c>
      <c r="I194" s="32">
        <v>470</v>
      </c>
      <c r="J194" s="22" t="s">
        <v>164</v>
      </c>
      <c r="K194" s="24">
        <f>I194*VLOOKUP(J194,Kurzy!$A$2:$B$10,2,FALSE)</f>
        <v>470</v>
      </c>
      <c r="L194" s="19" t="s">
        <v>2364</v>
      </c>
      <c r="M194" s="18" t="s">
        <v>51</v>
      </c>
      <c r="N194" s="19" t="s">
        <v>2365</v>
      </c>
      <c r="O194" s="19" t="s">
        <v>9613</v>
      </c>
      <c r="P194" s="19"/>
    </row>
    <row r="195" spans="1:16" ht="25.5" x14ac:dyDescent="0.2">
      <c r="A195" s="17" t="s">
        <v>32</v>
      </c>
      <c r="B195" s="19" t="s">
        <v>535</v>
      </c>
      <c r="C195" s="19" t="s">
        <v>2320</v>
      </c>
      <c r="D195" s="19" t="s">
        <v>535</v>
      </c>
      <c r="E195" s="19" t="s">
        <v>2315</v>
      </c>
      <c r="F195" s="20"/>
      <c r="G195" s="21">
        <v>2014</v>
      </c>
      <c r="H195" s="21">
        <v>2014</v>
      </c>
      <c r="I195" s="32">
        <v>470</v>
      </c>
      <c r="J195" s="22" t="s">
        <v>164</v>
      </c>
      <c r="K195" s="24">
        <f>I195*VLOOKUP(J195,Kurzy!$A$2:$B$10,2,FALSE)</f>
        <v>470</v>
      </c>
      <c r="L195" s="19" t="s">
        <v>2366</v>
      </c>
      <c r="M195" s="18" t="s">
        <v>51</v>
      </c>
      <c r="N195" s="19" t="s">
        <v>2367</v>
      </c>
      <c r="O195" s="19" t="s">
        <v>9613</v>
      </c>
      <c r="P195" s="19"/>
    </row>
    <row r="196" spans="1:16" ht="25.5" x14ac:dyDescent="0.2">
      <c r="A196" s="17" t="s">
        <v>32</v>
      </c>
      <c r="B196" s="19" t="s">
        <v>535</v>
      </c>
      <c r="C196" s="19" t="s">
        <v>2320</v>
      </c>
      <c r="D196" s="19" t="s">
        <v>535</v>
      </c>
      <c r="E196" s="19" t="s">
        <v>2315</v>
      </c>
      <c r="F196" s="20"/>
      <c r="G196" s="21">
        <v>2014</v>
      </c>
      <c r="H196" s="21">
        <v>2014</v>
      </c>
      <c r="I196" s="32">
        <v>470</v>
      </c>
      <c r="J196" s="22" t="s">
        <v>164</v>
      </c>
      <c r="K196" s="24">
        <f>I196*VLOOKUP(J196,Kurzy!$A$2:$B$10,2,FALSE)</f>
        <v>470</v>
      </c>
      <c r="L196" s="19" t="s">
        <v>2368</v>
      </c>
      <c r="M196" s="18" t="s">
        <v>51</v>
      </c>
      <c r="N196" s="19" t="s">
        <v>2367</v>
      </c>
      <c r="O196" s="19" t="s">
        <v>9613</v>
      </c>
      <c r="P196" s="19"/>
    </row>
    <row r="197" spans="1:16" ht="25.5" x14ac:dyDescent="0.2">
      <c r="A197" s="17" t="s">
        <v>32</v>
      </c>
      <c r="B197" s="19" t="s">
        <v>535</v>
      </c>
      <c r="C197" s="19" t="s">
        <v>2314</v>
      </c>
      <c r="D197" s="19" t="s">
        <v>535</v>
      </c>
      <c r="E197" s="19" t="s">
        <v>2315</v>
      </c>
      <c r="F197" s="20"/>
      <c r="G197" s="21">
        <v>2014</v>
      </c>
      <c r="H197" s="21">
        <v>2014</v>
      </c>
      <c r="I197" s="32">
        <v>470</v>
      </c>
      <c r="J197" s="22" t="s">
        <v>164</v>
      </c>
      <c r="K197" s="24">
        <f>I197*VLOOKUP(J197,Kurzy!$A$2:$B$10,2,FALSE)</f>
        <v>470</v>
      </c>
      <c r="L197" s="19" t="s">
        <v>2369</v>
      </c>
      <c r="M197" s="18" t="s">
        <v>51</v>
      </c>
      <c r="N197" s="19" t="s">
        <v>2370</v>
      </c>
      <c r="O197" s="19" t="s">
        <v>9613</v>
      </c>
      <c r="P197" s="19"/>
    </row>
    <row r="198" spans="1:16" ht="25.5" x14ac:dyDescent="0.2">
      <c r="A198" s="17" t="s">
        <v>32</v>
      </c>
      <c r="B198" s="19" t="s">
        <v>535</v>
      </c>
      <c r="C198" s="19" t="s">
        <v>2332</v>
      </c>
      <c r="D198" s="19" t="s">
        <v>535</v>
      </c>
      <c r="E198" s="19" t="s">
        <v>2315</v>
      </c>
      <c r="F198" s="20"/>
      <c r="G198" s="21">
        <v>2014</v>
      </c>
      <c r="H198" s="21">
        <v>2014</v>
      </c>
      <c r="I198" s="32">
        <v>470</v>
      </c>
      <c r="J198" s="22" t="s">
        <v>164</v>
      </c>
      <c r="K198" s="24">
        <f>I198*VLOOKUP(J198,Kurzy!$A$2:$B$10,2,FALSE)</f>
        <v>470</v>
      </c>
      <c r="L198" s="19" t="s">
        <v>2371</v>
      </c>
      <c r="M198" s="18" t="s">
        <v>51</v>
      </c>
      <c r="N198" s="19" t="s">
        <v>2372</v>
      </c>
      <c r="O198" s="19" t="s">
        <v>9613</v>
      </c>
      <c r="P198" s="19"/>
    </row>
    <row r="199" spans="1:16" ht="25.5" x14ac:dyDescent="0.2">
      <c r="A199" s="17" t="s">
        <v>32</v>
      </c>
      <c r="B199" s="19" t="s">
        <v>535</v>
      </c>
      <c r="C199" s="19" t="s">
        <v>2314</v>
      </c>
      <c r="D199" s="19" t="s">
        <v>535</v>
      </c>
      <c r="E199" s="19" t="s">
        <v>2315</v>
      </c>
      <c r="F199" s="20"/>
      <c r="G199" s="21">
        <v>2014</v>
      </c>
      <c r="H199" s="21">
        <v>2014</v>
      </c>
      <c r="I199" s="32">
        <v>470</v>
      </c>
      <c r="J199" s="22" t="s">
        <v>164</v>
      </c>
      <c r="K199" s="24">
        <f>I199*VLOOKUP(J199,Kurzy!$A$2:$B$10,2,FALSE)</f>
        <v>470</v>
      </c>
      <c r="L199" s="19" t="s">
        <v>2373</v>
      </c>
      <c r="M199" s="18" t="s">
        <v>51</v>
      </c>
      <c r="N199" s="19" t="s">
        <v>2372</v>
      </c>
      <c r="O199" s="19" t="s">
        <v>9613</v>
      </c>
      <c r="P199" s="19"/>
    </row>
    <row r="200" spans="1:16" ht="25.5" x14ac:dyDescent="0.2">
      <c r="A200" s="17" t="s">
        <v>32</v>
      </c>
      <c r="B200" s="19" t="s">
        <v>535</v>
      </c>
      <c r="C200" s="19" t="s">
        <v>2332</v>
      </c>
      <c r="D200" s="19" t="s">
        <v>535</v>
      </c>
      <c r="E200" s="19" t="s">
        <v>2315</v>
      </c>
      <c r="F200" s="20"/>
      <c r="G200" s="21">
        <v>2014</v>
      </c>
      <c r="H200" s="21">
        <v>2014</v>
      </c>
      <c r="I200" s="32">
        <v>470</v>
      </c>
      <c r="J200" s="22" t="s">
        <v>164</v>
      </c>
      <c r="K200" s="24">
        <f>I200*VLOOKUP(J200,Kurzy!$A$2:$B$10,2,FALSE)</f>
        <v>470</v>
      </c>
      <c r="L200" s="19" t="s">
        <v>2374</v>
      </c>
      <c r="M200" s="18" t="s">
        <v>51</v>
      </c>
      <c r="N200" s="19" t="s">
        <v>2372</v>
      </c>
      <c r="O200" s="19" t="s">
        <v>9613</v>
      </c>
      <c r="P200" s="19"/>
    </row>
    <row r="201" spans="1:16" ht="25.5" x14ac:dyDescent="0.2">
      <c r="A201" s="17" t="s">
        <v>32</v>
      </c>
      <c r="B201" s="19" t="s">
        <v>535</v>
      </c>
      <c r="C201" s="19" t="s">
        <v>2314</v>
      </c>
      <c r="D201" s="19" t="s">
        <v>535</v>
      </c>
      <c r="E201" s="19" t="s">
        <v>2315</v>
      </c>
      <c r="F201" s="20"/>
      <c r="G201" s="21">
        <v>2014</v>
      </c>
      <c r="H201" s="21">
        <v>2014</v>
      </c>
      <c r="I201" s="32">
        <v>470</v>
      </c>
      <c r="J201" s="22" t="s">
        <v>164</v>
      </c>
      <c r="K201" s="24">
        <f>I201*VLOOKUP(J201,Kurzy!$A$2:$B$10,2,FALSE)</f>
        <v>470</v>
      </c>
      <c r="L201" s="19" t="s">
        <v>2375</v>
      </c>
      <c r="M201" s="18" t="s">
        <v>51</v>
      </c>
      <c r="N201" s="19" t="s">
        <v>2376</v>
      </c>
      <c r="O201" s="19" t="s">
        <v>9613</v>
      </c>
      <c r="P201" s="19"/>
    </row>
    <row r="202" spans="1:16" ht="25.5" x14ac:dyDescent="0.2">
      <c r="A202" s="17" t="s">
        <v>32</v>
      </c>
      <c r="B202" s="19" t="s">
        <v>535</v>
      </c>
      <c r="C202" s="19" t="s">
        <v>2314</v>
      </c>
      <c r="D202" s="19" t="s">
        <v>535</v>
      </c>
      <c r="E202" s="19" t="s">
        <v>2315</v>
      </c>
      <c r="F202" s="20"/>
      <c r="G202" s="21">
        <v>2014</v>
      </c>
      <c r="H202" s="21">
        <v>2014</v>
      </c>
      <c r="I202" s="32">
        <v>470</v>
      </c>
      <c r="J202" s="22" t="s">
        <v>164</v>
      </c>
      <c r="K202" s="24">
        <f>I202*VLOOKUP(J202,Kurzy!$A$2:$B$10,2,FALSE)</f>
        <v>470</v>
      </c>
      <c r="L202" s="19" t="s">
        <v>2377</v>
      </c>
      <c r="M202" s="18" t="s">
        <v>51</v>
      </c>
      <c r="N202" s="19" t="s">
        <v>2376</v>
      </c>
      <c r="O202" s="19" t="s">
        <v>9613</v>
      </c>
      <c r="P202" s="19"/>
    </row>
    <row r="203" spans="1:16" ht="25.5" x14ac:dyDescent="0.2">
      <c r="A203" s="17" t="s">
        <v>32</v>
      </c>
      <c r="B203" s="19" t="s">
        <v>535</v>
      </c>
      <c r="C203" s="19" t="s">
        <v>2378</v>
      </c>
      <c r="D203" s="19" t="s">
        <v>535</v>
      </c>
      <c r="E203" s="19" t="s">
        <v>2315</v>
      </c>
      <c r="F203" s="20"/>
      <c r="G203" s="21">
        <v>2014</v>
      </c>
      <c r="H203" s="21">
        <v>2014</v>
      </c>
      <c r="I203" s="32">
        <v>470</v>
      </c>
      <c r="J203" s="22" t="s">
        <v>164</v>
      </c>
      <c r="K203" s="24">
        <f>I203*VLOOKUP(J203,Kurzy!$A$2:$B$10,2,FALSE)</f>
        <v>470</v>
      </c>
      <c r="L203" s="19" t="s">
        <v>2379</v>
      </c>
      <c r="M203" s="18" t="s">
        <v>51</v>
      </c>
      <c r="N203" s="19" t="s">
        <v>2380</v>
      </c>
      <c r="O203" s="19" t="s">
        <v>9613</v>
      </c>
      <c r="P203" s="19"/>
    </row>
    <row r="204" spans="1:16" ht="25.5" x14ac:dyDescent="0.2">
      <c r="A204" s="17" t="s">
        <v>32</v>
      </c>
      <c r="B204" s="19" t="s">
        <v>535</v>
      </c>
      <c r="C204" s="19" t="s">
        <v>2320</v>
      </c>
      <c r="D204" s="19" t="s">
        <v>535</v>
      </c>
      <c r="E204" s="19" t="s">
        <v>2315</v>
      </c>
      <c r="F204" s="20"/>
      <c r="G204" s="21">
        <v>2014</v>
      </c>
      <c r="H204" s="21">
        <v>2014</v>
      </c>
      <c r="I204" s="32">
        <v>470</v>
      </c>
      <c r="J204" s="22" t="s">
        <v>164</v>
      </c>
      <c r="K204" s="24">
        <f>I204*VLOOKUP(J204,Kurzy!$A$2:$B$10,2,FALSE)</f>
        <v>470</v>
      </c>
      <c r="L204" s="19" t="s">
        <v>2381</v>
      </c>
      <c r="M204" s="18" t="s">
        <v>51</v>
      </c>
      <c r="N204" s="19" t="s">
        <v>2382</v>
      </c>
      <c r="O204" s="19" t="s">
        <v>9613</v>
      </c>
      <c r="P204" s="19"/>
    </row>
    <row r="205" spans="1:16" ht="25.5" hidden="1" x14ac:dyDescent="0.2">
      <c r="A205" s="17" t="s">
        <v>32</v>
      </c>
      <c r="B205" s="19" t="s">
        <v>535</v>
      </c>
      <c r="C205" s="19" t="s">
        <v>2320</v>
      </c>
      <c r="D205" s="19" t="s">
        <v>535</v>
      </c>
      <c r="E205" s="19" t="s">
        <v>2315</v>
      </c>
      <c r="F205" s="20"/>
      <c r="G205" s="21">
        <v>2014</v>
      </c>
      <c r="H205" s="21">
        <v>2014</v>
      </c>
      <c r="I205" s="32">
        <v>0</v>
      </c>
      <c r="J205" s="22" t="s">
        <v>164</v>
      </c>
      <c r="K205" s="24">
        <f>I205*VLOOKUP(J205,Kurzy!$A$2:$B$10,2,FALSE)</f>
        <v>0</v>
      </c>
      <c r="L205" s="19" t="s">
        <v>2383</v>
      </c>
      <c r="M205" s="18" t="s">
        <v>51</v>
      </c>
      <c r="N205" s="19" t="s">
        <v>2382</v>
      </c>
      <c r="O205" s="19" t="s">
        <v>9591</v>
      </c>
      <c r="P205" s="19" t="s">
        <v>9592</v>
      </c>
    </row>
    <row r="206" spans="1:16" ht="25.5" hidden="1" x14ac:dyDescent="0.2">
      <c r="A206" s="17" t="s">
        <v>32</v>
      </c>
      <c r="B206" s="19" t="s">
        <v>535</v>
      </c>
      <c r="C206" s="19" t="s">
        <v>2384</v>
      </c>
      <c r="D206" s="19" t="s">
        <v>535</v>
      </c>
      <c r="E206" s="19" t="s">
        <v>2315</v>
      </c>
      <c r="F206" s="20"/>
      <c r="G206" s="21">
        <v>2014</v>
      </c>
      <c r="H206" s="21">
        <v>2014</v>
      </c>
      <c r="I206" s="32">
        <v>0</v>
      </c>
      <c r="J206" s="22" t="s">
        <v>164</v>
      </c>
      <c r="K206" s="24">
        <f>I206*VLOOKUP(J206,Kurzy!$A$2:$B$10,2,FALSE)</f>
        <v>0</v>
      </c>
      <c r="L206" s="19" t="s">
        <v>2385</v>
      </c>
      <c r="M206" s="18" t="s">
        <v>51</v>
      </c>
      <c r="N206" s="19" t="s">
        <v>2386</v>
      </c>
      <c r="O206" s="19" t="s">
        <v>9591</v>
      </c>
      <c r="P206" s="19" t="s">
        <v>9592</v>
      </c>
    </row>
    <row r="207" spans="1:16" ht="25.5" x14ac:dyDescent="0.2">
      <c r="A207" s="17" t="s">
        <v>32</v>
      </c>
      <c r="B207" s="19" t="s">
        <v>535</v>
      </c>
      <c r="C207" s="19" t="s">
        <v>2320</v>
      </c>
      <c r="D207" s="19" t="s">
        <v>535</v>
      </c>
      <c r="E207" s="19" t="s">
        <v>2315</v>
      </c>
      <c r="F207" s="20"/>
      <c r="G207" s="21">
        <v>2014</v>
      </c>
      <c r="H207" s="21">
        <v>2014</v>
      </c>
      <c r="I207" s="32">
        <v>470</v>
      </c>
      <c r="J207" s="22" t="s">
        <v>164</v>
      </c>
      <c r="K207" s="24">
        <f>I207*VLOOKUP(J207,Kurzy!$A$2:$B$10,2,FALSE)</f>
        <v>470</v>
      </c>
      <c r="L207" s="19" t="s">
        <v>2387</v>
      </c>
      <c r="M207" s="18" t="s">
        <v>51</v>
      </c>
      <c r="N207" s="19" t="s">
        <v>2365</v>
      </c>
      <c r="O207" s="19" t="s">
        <v>9613</v>
      </c>
      <c r="P207" s="19"/>
    </row>
    <row r="208" spans="1:16" ht="25.5" x14ac:dyDescent="0.2">
      <c r="A208" s="17" t="s">
        <v>32</v>
      </c>
      <c r="B208" s="19" t="s">
        <v>535</v>
      </c>
      <c r="C208" s="19" t="s">
        <v>2384</v>
      </c>
      <c r="D208" s="19" t="s">
        <v>535</v>
      </c>
      <c r="E208" s="19" t="s">
        <v>2315</v>
      </c>
      <c r="F208" s="20"/>
      <c r="G208" s="21">
        <v>2014</v>
      </c>
      <c r="H208" s="21">
        <v>2014</v>
      </c>
      <c r="I208" s="32">
        <v>470</v>
      </c>
      <c r="J208" s="22" t="s">
        <v>164</v>
      </c>
      <c r="K208" s="24">
        <f>I208*VLOOKUP(J208,Kurzy!$A$2:$B$10,2,FALSE)</f>
        <v>470</v>
      </c>
      <c r="L208" s="19" t="s">
        <v>2388</v>
      </c>
      <c r="M208" s="18" t="s">
        <v>51</v>
      </c>
      <c r="N208" s="19" t="s">
        <v>2386</v>
      </c>
      <c r="O208" s="19" t="s">
        <v>9613</v>
      </c>
      <c r="P208" s="19"/>
    </row>
    <row r="209" spans="1:16" ht="25.5" x14ac:dyDescent="0.2">
      <c r="A209" s="17" t="s">
        <v>32</v>
      </c>
      <c r="B209" s="19" t="s">
        <v>535</v>
      </c>
      <c r="C209" s="19" t="s">
        <v>2389</v>
      </c>
      <c r="D209" s="19" t="s">
        <v>535</v>
      </c>
      <c r="E209" s="19" t="s">
        <v>2315</v>
      </c>
      <c r="F209" s="20"/>
      <c r="G209" s="21">
        <v>2014</v>
      </c>
      <c r="H209" s="21">
        <v>2014</v>
      </c>
      <c r="I209" s="32">
        <v>470</v>
      </c>
      <c r="J209" s="22" t="s">
        <v>164</v>
      </c>
      <c r="K209" s="24">
        <f>I209*VLOOKUP(J209,Kurzy!$A$2:$B$10,2,FALSE)</f>
        <v>470</v>
      </c>
      <c r="L209" s="19" t="s">
        <v>2390</v>
      </c>
      <c r="M209" s="18" t="s">
        <v>51</v>
      </c>
      <c r="N209" s="19" t="s">
        <v>2391</v>
      </c>
      <c r="O209" s="19" t="s">
        <v>9613</v>
      </c>
      <c r="P209" s="19"/>
    </row>
    <row r="210" spans="1:16" ht="25.5" x14ac:dyDescent="0.2">
      <c r="A210" s="17" t="s">
        <v>32</v>
      </c>
      <c r="B210" s="19" t="s">
        <v>535</v>
      </c>
      <c r="C210" s="19" t="s">
        <v>2332</v>
      </c>
      <c r="D210" s="19" t="s">
        <v>535</v>
      </c>
      <c r="E210" s="19" t="s">
        <v>2315</v>
      </c>
      <c r="F210" s="20"/>
      <c r="G210" s="21">
        <v>2014</v>
      </c>
      <c r="H210" s="21">
        <v>2014</v>
      </c>
      <c r="I210" s="32">
        <v>470</v>
      </c>
      <c r="J210" s="22" t="s">
        <v>164</v>
      </c>
      <c r="K210" s="24">
        <f>I210*VLOOKUP(J210,Kurzy!$A$2:$B$10,2,FALSE)</f>
        <v>470</v>
      </c>
      <c r="L210" s="19" t="s">
        <v>2392</v>
      </c>
      <c r="M210" s="18" t="s">
        <v>51</v>
      </c>
      <c r="N210" s="19" t="s">
        <v>2391</v>
      </c>
      <c r="O210" s="19" t="s">
        <v>9613</v>
      </c>
      <c r="P210" s="19"/>
    </row>
    <row r="211" spans="1:16" ht="25.5" hidden="1" x14ac:dyDescent="0.2">
      <c r="A211" s="17" t="s">
        <v>32</v>
      </c>
      <c r="B211" s="19" t="s">
        <v>535</v>
      </c>
      <c r="C211" s="19" t="s">
        <v>2332</v>
      </c>
      <c r="D211" s="19" t="s">
        <v>535</v>
      </c>
      <c r="E211" s="19" t="s">
        <v>2315</v>
      </c>
      <c r="F211" s="20"/>
      <c r="G211" s="21">
        <v>2014</v>
      </c>
      <c r="H211" s="21">
        <v>2014</v>
      </c>
      <c r="I211" s="32">
        <v>0</v>
      </c>
      <c r="J211" s="22" t="s">
        <v>164</v>
      </c>
      <c r="K211" s="24">
        <f>I211*VLOOKUP(J211,Kurzy!$A$2:$B$10,2,FALSE)</f>
        <v>0</v>
      </c>
      <c r="L211" s="19" t="s">
        <v>2393</v>
      </c>
      <c r="M211" s="18" t="s">
        <v>51</v>
      </c>
      <c r="N211" s="19" t="s">
        <v>2391</v>
      </c>
      <c r="O211" s="19" t="s">
        <v>9591</v>
      </c>
      <c r="P211" s="19" t="s">
        <v>9592</v>
      </c>
    </row>
    <row r="212" spans="1:16" ht="25.5" x14ac:dyDescent="0.2">
      <c r="A212" s="17" t="s">
        <v>32</v>
      </c>
      <c r="B212" s="19" t="s">
        <v>535</v>
      </c>
      <c r="C212" s="19" t="s">
        <v>2319</v>
      </c>
      <c r="D212" s="19" t="s">
        <v>535</v>
      </c>
      <c r="E212" s="19" t="s">
        <v>2315</v>
      </c>
      <c r="F212" s="20"/>
      <c r="G212" s="21">
        <v>2014</v>
      </c>
      <c r="H212" s="21">
        <v>2014</v>
      </c>
      <c r="I212" s="32">
        <v>470</v>
      </c>
      <c r="J212" s="22" t="s">
        <v>164</v>
      </c>
      <c r="K212" s="24">
        <f>I212*VLOOKUP(J212,Kurzy!$A$2:$B$10,2,FALSE)</f>
        <v>470</v>
      </c>
      <c r="L212" s="19" t="s">
        <v>2394</v>
      </c>
      <c r="M212" s="18" t="s">
        <v>51</v>
      </c>
      <c r="N212" s="19" t="s">
        <v>2376</v>
      </c>
      <c r="O212" s="19" t="s">
        <v>9613</v>
      </c>
      <c r="P212" s="19"/>
    </row>
    <row r="213" spans="1:16" ht="25.5" x14ac:dyDescent="0.2">
      <c r="A213" s="17" t="s">
        <v>32</v>
      </c>
      <c r="B213" s="19" t="s">
        <v>535</v>
      </c>
      <c r="C213" s="19" t="s">
        <v>2384</v>
      </c>
      <c r="D213" s="19" t="s">
        <v>535</v>
      </c>
      <c r="E213" s="19" t="s">
        <v>2315</v>
      </c>
      <c r="F213" s="20"/>
      <c r="G213" s="21">
        <v>2014</v>
      </c>
      <c r="H213" s="21">
        <v>2014</v>
      </c>
      <c r="I213" s="32">
        <v>470</v>
      </c>
      <c r="J213" s="22" t="s">
        <v>164</v>
      </c>
      <c r="K213" s="24">
        <f>I213*VLOOKUP(J213,Kurzy!$A$2:$B$10,2,FALSE)</f>
        <v>470</v>
      </c>
      <c r="L213" s="19" t="s">
        <v>2395</v>
      </c>
      <c r="M213" s="18" t="s">
        <v>51</v>
      </c>
      <c r="N213" s="19" t="s">
        <v>2386</v>
      </c>
      <c r="O213" s="19" t="s">
        <v>9613</v>
      </c>
      <c r="P213" s="19"/>
    </row>
    <row r="214" spans="1:16" ht="25.5" x14ac:dyDescent="0.2">
      <c r="A214" s="17" t="s">
        <v>32</v>
      </c>
      <c r="B214" s="19" t="s">
        <v>535</v>
      </c>
      <c r="C214" s="19" t="s">
        <v>2378</v>
      </c>
      <c r="D214" s="19" t="s">
        <v>535</v>
      </c>
      <c r="E214" s="19" t="s">
        <v>2315</v>
      </c>
      <c r="F214" s="20"/>
      <c r="G214" s="21">
        <v>2014</v>
      </c>
      <c r="H214" s="21">
        <v>2014</v>
      </c>
      <c r="I214" s="32">
        <v>470</v>
      </c>
      <c r="J214" s="22" t="s">
        <v>164</v>
      </c>
      <c r="K214" s="24">
        <f>I214*VLOOKUP(J214,Kurzy!$A$2:$B$10,2,FALSE)</f>
        <v>470</v>
      </c>
      <c r="L214" s="19" t="s">
        <v>2396</v>
      </c>
      <c r="M214" s="18" t="s">
        <v>51</v>
      </c>
      <c r="N214" s="19" t="s">
        <v>2386</v>
      </c>
      <c r="O214" s="19" t="s">
        <v>9613</v>
      </c>
      <c r="P214" s="19"/>
    </row>
    <row r="215" spans="1:16" ht="25.5" x14ac:dyDescent="0.2">
      <c r="A215" s="17" t="s">
        <v>32</v>
      </c>
      <c r="B215" s="19" t="s">
        <v>535</v>
      </c>
      <c r="C215" s="19" t="s">
        <v>2378</v>
      </c>
      <c r="D215" s="19" t="s">
        <v>535</v>
      </c>
      <c r="E215" s="19" t="s">
        <v>2315</v>
      </c>
      <c r="F215" s="20"/>
      <c r="G215" s="21">
        <v>2014</v>
      </c>
      <c r="H215" s="21">
        <v>2014</v>
      </c>
      <c r="I215" s="32">
        <v>470</v>
      </c>
      <c r="J215" s="22" t="s">
        <v>164</v>
      </c>
      <c r="K215" s="24">
        <f>I215*VLOOKUP(J215,Kurzy!$A$2:$B$10,2,FALSE)</f>
        <v>470</v>
      </c>
      <c r="L215" s="19" t="s">
        <v>2397</v>
      </c>
      <c r="M215" s="18" t="s">
        <v>51</v>
      </c>
      <c r="N215" s="19" t="s">
        <v>2398</v>
      </c>
      <c r="O215" s="19" t="s">
        <v>9613</v>
      </c>
      <c r="P215" s="19"/>
    </row>
    <row r="216" spans="1:16" ht="25.5" hidden="1" x14ac:dyDescent="0.2">
      <c r="A216" s="17" t="s">
        <v>32</v>
      </c>
      <c r="B216" s="19" t="s">
        <v>535</v>
      </c>
      <c r="C216" s="19" t="s">
        <v>2399</v>
      </c>
      <c r="D216" s="19" t="s">
        <v>535</v>
      </c>
      <c r="E216" s="19" t="s">
        <v>2315</v>
      </c>
      <c r="F216" s="20"/>
      <c r="G216" s="21">
        <v>2014</v>
      </c>
      <c r="H216" s="21">
        <v>2014</v>
      </c>
      <c r="I216" s="32">
        <v>0</v>
      </c>
      <c r="J216" s="22" t="s">
        <v>164</v>
      </c>
      <c r="K216" s="24">
        <f>I216*VLOOKUP(J216,Kurzy!$A$2:$B$10,2,FALSE)</f>
        <v>0</v>
      </c>
      <c r="L216" s="19" t="s">
        <v>2400</v>
      </c>
      <c r="M216" s="18" t="s">
        <v>51</v>
      </c>
      <c r="N216" s="19" t="s">
        <v>2386</v>
      </c>
      <c r="O216" s="19" t="s">
        <v>9591</v>
      </c>
      <c r="P216" s="19" t="s">
        <v>9592</v>
      </c>
    </row>
    <row r="217" spans="1:16" ht="25.5" hidden="1" x14ac:dyDescent="0.2">
      <c r="A217" s="17" t="s">
        <v>32</v>
      </c>
      <c r="B217" s="19" t="s">
        <v>535</v>
      </c>
      <c r="C217" s="19" t="s">
        <v>2399</v>
      </c>
      <c r="D217" s="19" t="s">
        <v>535</v>
      </c>
      <c r="E217" s="19" t="s">
        <v>2315</v>
      </c>
      <c r="F217" s="20"/>
      <c r="G217" s="21">
        <v>2014</v>
      </c>
      <c r="H217" s="21">
        <v>2014</v>
      </c>
      <c r="I217" s="32">
        <v>0</v>
      </c>
      <c r="J217" s="22" t="s">
        <v>164</v>
      </c>
      <c r="K217" s="24">
        <f>I217*VLOOKUP(J217,Kurzy!$A$2:$B$10,2,FALSE)</f>
        <v>0</v>
      </c>
      <c r="L217" s="19" t="s">
        <v>2385</v>
      </c>
      <c r="M217" s="18" t="s">
        <v>51</v>
      </c>
      <c r="N217" s="19" t="s">
        <v>2386</v>
      </c>
      <c r="O217" s="19" t="s">
        <v>9591</v>
      </c>
      <c r="P217" s="19" t="s">
        <v>9592</v>
      </c>
    </row>
    <row r="218" spans="1:16" ht="25.5" hidden="1" x14ac:dyDescent="0.2">
      <c r="A218" s="17" t="s">
        <v>32</v>
      </c>
      <c r="B218" s="19" t="s">
        <v>535</v>
      </c>
      <c r="C218" s="19" t="s">
        <v>2314</v>
      </c>
      <c r="D218" s="19" t="s">
        <v>535</v>
      </c>
      <c r="E218" s="19" t="s">
        <v>2315</v>
      </c>
      <c r="F218" s="20"/>
      <c r="G218" s="21">
        <v>2014</v>
      </c>
      <c r="H218" s="21">
        <v>2014</v>
      </c>
      <c r="I218" s="32">
        <v>0</v>
      </c>
      <c r="J218" s="22" t="s">
        <v>164</v>
      </c>
      <c r="K218" s="24">
        <f>I218*VLOOKUP(J218,Kurzy!$A$2:$B$10,2,FALSE)</f>
        <v>0</v>
      </c>
      <c r="L218" s="19" t="s">
        <v>2401</v>
      </c>
      <c r="M218" s="18" t="s">
        <v>51</v>
      </c>
      <c r="N218" s="19" t="s">
        <v>2386</v>
      </c>
      <c r="O218" s="19" t="s">
        <v>9591</v>
      </c>
      <c r="P218" s="19" t="s">
        <v>9592</v>
      </c>
    </row>
    <row r="219" spans="1:16" ht="25.5" x14ac:dyDescent="0.2">
      <c r="A219" s="17" t="s">
        <v>32</v>
      </c>
      <c r="B219" s="19" t="s">
        <v>535</v>
      </c>
      <c r="C219" s="19" t="s">
        <v>2352</v>
      </c>
      <c r="D219" s="19" t="s">
        <v>535</v>
      </c>
      <c r="E219" s="19" t="s">
        <v>2315</v>
      </c>
      <c r="F219" s="20"/>
      <c r="G219" s="21">
        <v>2014</v>
      </c>
      <c r="H219" s="21">
        <v>2014</v>
      </c>
      <c r="I219" s="32">
        <v>470</v>
      </c>
      <c r="J219" s="22" t="s">
        <v>164</v>
      </c>
      <c r="K219" s="24">
        <f>I219*VLOOKUP(J219,Kurzy!$A$2:$B$10,2,FALSE)</f>
        <v>470</v>
      </c>
      <c r="L219" s="19" t="s">
        <v>2402</v>
      </c>
      <c r="M219" s="18" t="s">
        <v>51</v>
      </c>
      <c r="N219" s="19" t="s">
        <v>2403</v>
      </c>
      <c r="O219" s="19" t="s">
        <v>9613</v>
      </c>
      <c r="P219" s="19"/>
    </row>
    <row r="220" spans="1:16" ht="25.5" x14ac:dyDescent="0.2">
      <c r="A220" s="17" t="s">
        <v>32</v>
      </c>
      <c r="B220" s="19" t="s">
        <v>535</v>
      </c>
      <c r="C220" s="19" t="s">
        <v>2352</v>
      </c>
      <c r="D220" s="19" t="s">
        <v>535</v>
      </c>
      <c r="E220" s="19" t="s">
        <v>2315</v>
      </c>
      <c r="F220" s="20"/>
      <c r="G220" s="21">
        <v>2014</v>
      </c>
      <c r="H220" s="21">
        <v>2014</v>
      </c>
      <c r="I220" s="32">
        <v>470</v>
      </c>
      <c r="J220" s="22" t="s">
        <v>164</v>
      </c>
      <c r="K220" s="24">
        <f>I220*VLOOKUP(J220,Kurzy!$A$2:$B$10,2,FALSE)</f>
        <v>470</v>
      </c>
      <c r="L220" s="19" t="s">
        <v>2404</v>
      </c>
      <c r="M220" s="18" t="s">
        <v>51</v>
      </c>
      <c r="N220" s="19" t="s">
        <v>2403</v>
      </c>
      <c r="O220" s="19" t="s">
        <v>9613</v>
      </c>
      <c r="P220" s="19"/>
    </row>
    <row r="221" spans="1:16" ht="25.5" x14ac:dyDescent="0.2">
      <c r="A221" s="17" t="s">
        <v>32</v>
      </c>
      <c r="B221" s="19" t="s">
        <v>535</v>
      </c>
      <c r="C221" s="19" t="s">
        <v>2405</v>
      </c>
      <c r="D221" s="19" t="s">
        <v>535</v>
      </c>
      <c r="E221" s="19" t="s">
        <v>2315</v>
      </c>
      <c r="F221" s="20"/>
      <c r="G221" s="21">
        <v>2014</v>
      </c>
      <c r="H221" s="21">
        <v>2014</v>
      </c>
      <c r="I221" s="32">
        <v>470</v>
      </c>
      <c r="J221" s="22" t="s">
        <v>164</v>
      </c>
      <c r="K221" s="24">
        <f>I221*VLOOKUP(J221,Kurzy!$A$2:$B$10,2,FALSE)</f>
        <v>470</v>
      </c>
      <c r="L221" s="19" t="s">
        <v>2406</v>
      </c>
      <c r="M221" s="18" t="s">
        <v>51</v>
      </c>
      <c r="N221" s="19" t="s">
        <v>2407</v>
      </c>
      <c r="O221" s="19" t="s">
        <v>9613</v>
      </c>
      <c r="P221" s="19"/>
    </row>
    <row r="222" spans="1:16" ht="25.5" hidden="1" x14ac:dyDescent="0.2">
      <c r="A222" s="17" t="s">
        <v>32</v>
      </c>
      <c r="B222" s="19" t="s">
        <v>535</v>
      </c>
      <c r="C222" s="19" t="s">
        <v>2405</v>
      </c>
      <c r="D222" s="19" t="s">
        <v>535</v>
      </c>
      <c r="E222" s="19" t="s">
        <v>2315</v>
      </c>
      <c r="F222" s="20"/>
      <c r="G222" s="21">
        <v>2014</v>
      </c>
      <c r="H222" s="21">
        <v>2014</v>
      </c>
      <c r="I222" s="32">
        <v>0</v>
      </c>
      <c r="J222" s="22" t="s">
        <v>164</v>
      </c>
      <c r="K222" s="24">
        <f>I222*VLOOKUP(J222,Kurzy!$A$2:$B$10,2,FALSE)</f>
        <v>0</v>
      </c>
      <c r="L222" s="19" t="s">
        <v>2408</v>
      </c>
      <c r="M222" s="18" t="s">
        <v>51</v>
      </c>
      <c r="N222" s="19" t="s">
        <v>2407</v>
      </c>
      <c r="O222" s="19" t="s">
        <v>9591</v>
      </c>
      <c r="P222" s="19" t="s">
        <v>9592</v>
      </c>
    </row>
    <row r="223" spans="1:16" ht="25.5" x14ac:dyDescent="0.2">
      <c r="A223" s="17" t="s">
        <v>32</v>
      </c>
      <c r="B223" s="19" t="s">
        <v>535</v>
      </c>
      <c r="C223" s="19" t="s">
        <v>2399</v>
      </c>
      <c r="D223" s="19" t="s">
        <v>535</v>
      </c>
      <c r="E223" s="19" t="s">
        <v>2315</v>
      </c>
      <c r="F223" s="20"/>
      <c r="G223" s="21">
        <v>2014</v>
      </c>
      <c r="H223" s="21">
        <v>2014</v>
      </c>
      <c r="I223" s="32">
        <v>470</v>
      </c>
      <c r="J223" s="22" t="s">
        <v>164</v>
      </c>
      <c r="K223" s="24">
        <f>I223*VLOOKUP(J223,Kurzy!$A$2:$B$10,2,FALSE)</f>
        <v>470</v>
      </c>
      <c r="L223" s="19" t="s">
        <v>2409</v>
      </c>
      <c r="M223" s="18" t="s">
        <v>51</v>
      </c>
      <c r="N223" s="19" t="s">
        <v>2386</v>
      </c>
      <c r="O223" s="19" t="s">
        <v>9613</v>
      </c>
      <c r="P223" s="19"/>
    </row>
    <row r="224" spans="1:16" ht="25.5" x14ac:dyDescent="0.2">
      <c r="A224" s="17" t="s">
        <v>32</v>
      </c>
      <c r="B224" s="19" t="s">
        <v>535</v>
      </c>
      <c r="C224" s="19" t="s">
        <v>2352</v>
      </c>
      <c r="D224" s="19" t="s">
        <v>535</v>
      </c>
      <c r="E224" s="19" t="s">
        <v>2315</v>
      </c>
      <c r="F224" s="20"/>
      <c r="G224" s="21">
        <v>2014</v>
      </c>
      <c r="H224" s="21">
        <v>2014</v>
      </c>
      <c r="I224" s="32">
        <v>470</v>
      </c>
      <c r="J224" s="22" t="s">
        <v>164</v>
      </c>
      <c r="K224" s="24">
        <f>I224*VLOOKUP(J224,Kurzy!$A$2:$B$10,2,FALSE)</f>
        <v>470</v>
      </c>
      <c r="L224" s="19" t="s">
        <v>2410</v>
      </c>
      <c r="M224" s="18" t="s">
        <v>51</v>
      </c>
      <c r="N224" s="19" t="s">
        <v>2411</v>
      </c>
      <c r="O224" s="19" t="s">
        <v>9613</v>
      </c>
      <c r="P224" s="19"/>
    </row>
    <row r="225" spans="1:16" ht="25.5" hidden="1" x14ac:dyDescent="0.2">
      <c r="A225" s="17" t="s">
        <v>32</v>
      </c>
      <c r="B225" s="19" t="s">
        <v>535</v>
      </c>
      <c r="C225" s="19" t="s">
        <v>2352</v>
      </c>
      <c r="D225" s="19" t="s">
        <v>535</v>
      </c>
      <c r="E225" s="19" t="s">
        <v>2315</v>
      </c>
      <c r="F225" s="20"/>
      <c r="G225" s="21">
        <v>2014</v>
      </c>
      <c r="H225" s="21">
        <v>2014</v>
      </c>
      <c r="I225" s="32">
        <v>0</v>
      </c>
      <c r="J225" s="22" t="s">
        <v>164</v>
      </c>
      <c r="K225" s="24">
        <f>I225*VLOOKUP(J225,Kurzy!$A$2:$B$10,2,FALSE)</f>
        <v>0</v>
      </c>
      <c r="L225" s="19" t="s">
        <v>2412</v>
      </c>
      <c r="M225" s="18" t="s">
        <v>51</v>
      </c>
      <c r="N225" s="19" t="s">
        <v>2411</v>
      </c>
      <c r="O225" s="19" t="s">
        <v>9591</v>
      </c>
      <c r="P225" s="19" t="s">
        <v>9592</v>
      </c>
    </row>
    <row r="226" spans="1:16" ht="25.5" x14ac:dyDescent="0.2">
      <c r="A226" s="17" t="s">
        <v>32</v>
      </c>
      <c r="B226" s="19" t="s">
        <v>535</v>
      </c>
      <c r="C226" s="19" t="s">
        <v>2399</v>
      </c>
      <c r="D226" s="19" t="s">
        <v>535</v>
      </c>
      <c r="E226" s="19" t="s">
        <v>2315</v>
      </c>
      <c r="F226" s="20"/>
      <c r="G226" s="21">
        <v>2014</v>
      </c>
      <c r="H226" s="21">
        <v>2014</v>
      </c>
      <c r="I226" s="32">
        <v>470</v>
      </c>
      <c r="J226" s="22" t="s">
        <v>164</v>
      </c>
      <c r="K226" s="24">
        <f>I226*VLOOKUP(J226,Kurzy!$A$2:$B$10,2,FALSE)</f>
        <v>470</v>
      </c>
      <c r="L226" s="19" t="s">
        <v>2413</v>
      </c>
      <c r="M226" s="18" t="s">
        <v>51</v>
      </c>
      <c r="N226" s="19" t="s">
        <v>2386</v>
      </c>
      <c r="O226" s="19" t="s">
        <v>9613</v>
      </c>
      <c r="P226" s="19"/>
    </row>
    <row r="227" spans="1:16" ht="25.5" x14ac:dyDescent="0.2">
      <c r="A227" s="17" t="s">
        <v>32</v>
      </c>
      <c r="B227" s="19" t="s">
        <v>535</v>
      </c>
      <c r="C227" s="19" t="s">
        <v>2414</v>
      </c>
      <c r="D227" s="19" t="s">
        <v>535</v>
      </c>
      <c r="E227" s="19" t="s">
        <v>2315</v>
      </c>
      <c r="F227" s="20"/>
      <c r="G227" s="21">
        <v>2014</v>
      </c>
      <c r="H227" s="21">
        <v>2014</v>
      </c>
      <c r="I227" s="32">
        <v>470</v>
      </c>
      <c r="J227" s="22" t="s">
        <v>164</v>
      </c>
      <c r="K227" s="24">
        <f>I227*VLOOKUP(J227,Kurzy!$A$2:$B$10,2,FALSE)</f>
        <v>470</v>
      </c>
      <c r="L227" s="19" t="s">
        <v>2415</v>
      </c>
      <c r="M227" s="18" t="s">
        <v>51</v>
      </c>
      <c r="N227" s="19" t="s">
        <v>2386</v>
      </c>
      <c r="O227" s="19" t="s">
        <v>9613</v>
      </c>
      <c r="P227" s="19"/>
    </row>
    <row r="228" spans="1:16" ht="25.5" x14ac:dyDescent="0.2">
      <c r="A228" s="17" t="s">
        <v>32</v>
      </c>
      <c r="B228" s="19" t="s">
        <v>535</v>
      </c>
      <c r="C228" s="19" t="s">
        <v>2414</v>
      </c>
      <c r="D228" s="19" t="s">
        <v>535</v>
      </c>
      <c r="E228" s="19" t="s">
        <v>2315</v>
      </c>
      <c r="F228" s="20"/>
      <c r="G228" s="21">
        <v>2014</v>
      </c>
      <c r="H228" s="21">
        <v>2014</v>
      </c>
      <c r="I228" s="32">
        <v>470</v>
      </c>
      <c r="J228" s="22" t="s">
        <v>164</v>
      </c>
      <c r="K228" s="24">
        <f>I228*VLOOKUP(J228,Kurzy!$A$2:$B$10,2,FALSE)</f>
        <v>470</v>
      </c>
      <c r="L228" s="19" t="s">
        <v>2368</v>
      </c>
      <c r="M228" s="18" t="s">
        <v>51</v>
      </c>
      <c r="N228" s="19" t="s">
        <v>2386</v>
      </c>
      <c r="O228" s="19" t="s">
        <v>9613</v>
      </c>
      <c r="P228" s="19"/>
    </row>
    <row r="229" spans="1:16" ht="25.5" x14ac:dyDescent="0.2">
      <c r="A229" s="17" t="s">
        <v>32</v>
      </c>
      <c r="B229" s="19" t="s">
        <v>535</v>
      </c>
      <c r="C229" s="19" t="s">
        <v>2352</v>
      </c>
      <c r="D229" s="19" t="s">
        <v>535</v>
      </c>
      <c r="E229" s="19" t="s">
        <v>2315</v>
      </c>
      <c r="F229" s="20"/>
      <c r="G229" s="21">
        <v>2014</v>
      </c>
      <c r="H229" s="21">
        <v>2014</v>
      </c>
      <c r="I229" s="32">
        <v>470</v>
      </c>
      <c r="J229" s="22" t="s">
        <v>164</v>
      </c>
      <c r="K229" s="24">
        <f>I229*VLOOKUP(J229,Kurzy!$A$2:$B$10,2,FALSE)</f>
        <v>470</v>
      </c>
      <c r="L229" s="19" t="s">
        <v>2416</v>
      </c>
      <c r="M229" s="18" t="s">
        <v>51</v>
      </c>
      <c r="N229" s="19" t="s">
        <v>2417</v>
      </c>
      <c r="O229" s="19" t="s">
        <v>9613</v>
      </c>
      <c r="P229" s="19"/>
    </row>
    <row r="230" spans="1:16" ht="25.5" x14ac:dyDescent="0.2">
      <c r="A230" s="17" t="s">
        <v>32</v>
      </c>
      <c r="B230" s="19" t="s">
        <v>535</v>
      </c>
      <c r="C230" s="19" t="s">
        <v>2405</v>
      </c>
      <c r="D230" s="19" t="s">
        <v>535</v>
      </c>
      <c r="E230" s="19" t="s">
        <v>2315</v>
      </c>
      <c r="F230" s="20"/>
      <c r="G230" s="21">
        <v>2014</v>
      </c>
      <c r="H230" s="21">
        <v>2014</v>
      </c>
      <c r="I230" s="32">
        <v>470</v>
      </c>
      <c r="J230" s="22" t="s">
        <v>164</v>
      </c>
      <c r="K230" s="24">
        <f>I230*VLOOKUP(J230,Kurzy!$A$2:$B$10,2,FALSE)</f>
        <v>470</v>
      </c>
      <c r="L230" s="19" t="s">
        <v>2418</v>
      </c>
      <c r="M230" s="18" t="s">
        <v>51</v>
      </c>
      <c r="N230" s="19" t="s">
        <v>2417</v>
      </c>
      <c r="O230" s="19" t="s">
        <v>9613</v>
      </c>
      <c r="P230" s="19"/>
    </row>
    <row r="231" spans="1:16" ht="25.5" hidden="1" x14ac:dyDescent="0.2">
      <c r="A231" s="17" t="s">
        <v>32</v>
      </c>
      <c r="B231" s="19" t="s">
        <v>535</v>
      </c>
      <c r="C231" s="19" t="s">
        <v>2352</v>
      </c>
      <c r="D231" s="19" t="s">
        <v>535</v>
      </c>
      <c r="E231" s="19" t="s">
        <v>2315</v>
      </c>
      <c r="F231" s="20"/>
      <c r="G231" s="21">
        <v>2014</v>
      </c>
      <c r="H231" s="21">
        <v>2014</v>
      </c>
      <c r="I231" s="32">
        <v>0</v>
      </c>
      <c r="J231" s="22" t="s">
        <v>164</v>
      </c>
      <c r="K231" s="24">
        <f>I231*VLOOKUP(J231,Kurzy!$A$2:$B$10,2,FALSE)</f>
        <v>0</v>
      </c>
      <c r="L231" s="19" t="s">
        <v>2419</v>
      </c>
      <c r="M231" s="18" t="s">
        <v>51</v>
      </c>
      <c r="N231" s="19" t="s">
        <v>2417</v>
      </c>
      <c r="O231" s="19" t="s">
        <v>9591</v>
      </c>
      <c r="P231" s="19" t="s">
        <v>9592</v>
      </c>
    </row>
    <row r="232" spans="1:16" ht="38.25" x14ac:dyDescent="0.2">
      <c r="A232" s="17" t="s">
        <v>32</v>
      </c>
      <c r="B232" s="19" t="s">
        <v>2420</v>
      </c>
      <c r="C232" s="19" t="s">
        <v>2421</v>
      </c>
      <c r="D232" s="19"/>
      <c r="E232" s="19" t="s">
        <v>2422</v>
      </c>
      <c r="F232" s="20">
        <v>41683</v>
      </c>
      <c r="G232" s="21">
        <v>2014</v>
      </c>
      <c r="H232" s="21">
        <v>2014</v>
      </c>
      <c r="I232" s="32">
        <v>2400</v>
      </c>
      <c r="J232" s="22" t="s">
        <v>166</v>
      </c>
      <c r="K232" s="24">
        <f>I232*VLOOKUP(J232,Kurzy!$A$2:$B$10,2,FALSE)</f>
        <v>86.53326122228232</v>
      </c>
      <c r="L232" s="19" t="s">
        <v>2423</v>
      </c>
      <c r="M232" s="18" t="s">
        <v>92</v>
      </c>
      <c r="N232" s="19"/>
      <c r="O232" s="19" t="s">
        <v>9613</v>
      </c>
      <c r="P232" s="19"/>
    </row>
    <row r="233" spans="1:16" ht="38.25" x14ac:dyDescent="0.2">
      <c r="A233" s="17" t="s">
        <v>32</v>
      </c>
      <c r="B233" s="19" t="s">
        <v>2424</v>
      </c>
      <c r="C233" s="19" t="s">
        <v>2425</v>
      </c>
      <c r="D233" s="19" t="s">
        <v>2426</v>
      </c>
      <c r="E233" s="19" t="s">
        <v>2427</v>
      </c>
      <c r="F233" s="20">
        <v>41586</v>
      </c>
      <c r="G233" s="21">
        <v>2013</v>
      </c>
      <c r="H233" s="21">
        <v>2016</v>
      </c>
      <c r="I233" s="32">
        <v>3500</v>
      </c>
      <c r="J233" s="22" t="s">
        <v>164</v>
      </c>
      <c r="K233" s="24">
        <f>I233*VLOOKUP(J233,Kurzy!$A$2:$B$10,2,FALSE)</f>
        <v>3500</v>
      </c>
      <c r="L233" s="19" t="s">
        <v>2423</v>
      </c>
      <c r="M233" s="18" t="s">
        <v>92</v>
      </c>
      <c r="N233" s="19" t="s">
        <v>2428</v>
      </c>
      <c r="O233" s="19" t="s">
        <v>9613</v>
      </c>
      <c r="P233" s="19"/>
    </row>
    <row r="234" spans="1:16" ht="38.25" x14ac:dyDescent="0.2">
      <c r="A234" s="17" t="s">
        <v>32</v>
      </c>
      <c r="B234" s="19" t="s">
        <v>2429</v>
      </c>
      <c r="C234" s="19" t="s">
        <v>2430</v>
      </c>
      <c r="D234" s="19"/>
      <c r="E234" s="19" t="s">
        <v>2431</v>
      </c>
      <c r="F234" s="20">
        <v>41625</v>
      </c>
      <c r="G234" s="21">
        <v>2013</v>
      </c>
      <c r="H234" s="21">
        <v>2014</v>
      </c>
      <c r="I234" s="32">
        <v>3000</v>
      </c>
      <c r="J234" s="22" t="s">
        <v>164</v>
      </c>
      <c r="K234" s="24">
        <f>I234*VLOOKUP(J234,Kurzy!$A$2:$B$10,2,FALSE)</f>
        <v>3000</v>
      </c>
      <c r="L234" s="19" t="s">
        <v>2010</v>
      </c>
      <c r="M234" s="18" t="s">
        <v>92</v>
      </c>
      <c r="N234" s="19"/>
      <c r="O234" s="19" t="s">
        <v>9613</v>
      </c>
      <c r="P234" s="19"/>
    </row>
    <row r="235" spans="1:16" ht="38.25" x14ac:dyDescent="0.2">
      <c r="A235" s="17" t="s">
        <v>32</v>
      </c>
      <c r="B235" s="19" t="s">
        <v>2432</v>
      </c>
      <c r="C235" s="19">
        <v>607022</v>
      </c>
      <c r="D235" s="19" t="s">
        <v>2433</v>
      </c>
      <c r="E235" s="19" t="s">
        <v>2197</v>
      </c>
      <c r="F235" s="20">
        <v>41698</v>
      </c>
      <c r="G235" s="21">
        <v>2014</v>
      </c>
      <c r="H235" s="21">
        <v>2017</v>
      </c>
      <c r="I235" s="32">
        <v>53313.73</v>
      </c>
      <c r="J235" s="22" t="s">
        <v>164</v>
      </c>
      <c r="K235" s="24">
        <f>I235*VLOOKUP(J235,Kurzy!$A$2:$B$10,2,FALSE)</f>
        <v>53313.73</v>
      </c>
      <c r="L235" s="19" t="s">
        <v>2434</v>
      </c>
      <c r="M235" s="18" t="s">
        <v>148</v>
      </c>
      <c r="N235" s="19"/>
      <c r="O235" s="19" t="s">
        <v>9613</v>
      </c>
      <c r="P235" s="19"/>
    </row>
    <row r="236" spans="1:16" ht="25.5" x14ac:dyDescent="0.2">
      <c r="A236" s="17" t="s">
        <v>32</v>
      </c>
      <c r="B236" s="19" t="s">
        <v>2435</v>
      </c>
      <c r="C236" s="19" t="s">
        <v>2436</v>
      </c>
      <c r="D236" s="19" t="s">
        <v>517</v>
      </c>
      <c r="E236" s="19" t="s">
        <v>2197</v>
      </c>
      <c r="F236" s="20" t="s">
        <v>2437</v>
      </c>
      <c r="G236" s="21">
        <v>2013</v>
      </c>
      <c r="H236" s="21">
        <v>2016</v>
      </c>
      <c r="I236" s="32">
        <v>238</v>
      </c>
      <c r="J236" s="22" t="s">
        <v>164</v>
      </c>
      <c r="K236" s="24">
        <f>I236*VLOOKUP(J236,Kurzy!$A$2:$B$10,2,FALSE)</f>
        <v>238</v>
      </c>
      <c r="L236" s="19" t="s">
        <v>2438</v>
      </c>
      <c r="M236" s="18" t="s">
        <v>148</v>
      </c>
      <c r="N236" s="19"/>
      <c r="O236" s="19" t="s">
        <v>9613</v>
      </c>
      <c r="P236" s="19"/>
    </row>
    <row r="237" spans="1:16" ht="38.25" x14ac:dyDescent="0.2">
      <c r="A237" s="17" t="s">
        <v>32</v>
      </c>
      <c r="B237" s="19" t="s">
        <v>2439</v>
      </c>
      <c r="C237" s="19" t="s">
        <v>2440</v>
      </c>
      <c r="D237" s="19" t="s">
        <v>880</v>
      </c>
      <c r="E237" s="19" t="s">
        <v>2197</v>
      </c>
      <c r="F237" s="20">
        <v>41660</v>
      </c>
      <c r="G237" s="21">
        <v>2013</v>
      </c>
      <c r="H237" s="21">
        <v>2016</v>
      </c>
      <c r="I237" s="32">
        <v>21109</v>
      </c>
      <c r="J237" s="22" t="s">
        <v>164</v>
      </c>
      <c r="K237" s="24">
        <f>I237*VLOOKUP(J237,Kurzy!$A$2:$B$10,2,FALSE)</f>
        <v>21109</v>
      </c>
      <c r="L237" s="19" t="s">
        <v>2438</v>
      </c>
      <c r="M237" s="18" t="s">
        <v>148</v>
      </c>
      <c r="N237" s="19"/>
      <c r="O237" s="19" t="s">
        <v>9613</v>
      </c>
      <c r="P237" s="19"/>
    </row>
    <row r="238" spans="1:16" x14ac:dyDescent="0.2">
      <c r="A238" s="17" t="s">
        <v>32</v>
      </c>
      <c r="B238" s="19" t="s">
        <v>2441</v>
      </c>
      <c r="C238" s="19" t="s">
        <v>2442</v>
      </c>
      <c r="D238" s="19" t="s">
        <v>535</v>
      </c>
      <c r="E238" s="19" t="s">
        <v>2197</v>
      </c>
      <c r="F238" s="20">
        <v>41737</v>
      </c>
      <c r="G238" s="21">
        <v>2014</v>
      </c>
      <c r="H238" s="21">
        <v>2014</v>
      </c>
      <c r="I238" s="32">
        <v>1200</v>
      </c>
      <c r="J238" s="22" t="s">
        <v>164</v>
      </c>
      <c r="K238" s="24">
        <f>I238*VLOOKUP(J238,Kurzy!$A$2:$B$10,2,FALSE)</f>
        <v>1200</v>
      </c>
      <c r="L238" s="19" t="s">
        <v>2438</v>
      </c>
      <c r="M238" s="18" t="s">
        <v>148</v>
      </c>
      <c r="N238" s="19"/>
      <c r="O238" s="19" t="s">
        <v>9613</v>
      </c>
      <c r="P238" s="19"/>
    </row>
    <row r="239" spans="1:16" ht="25.5" x14ac:dyDescent="0.2">
      <c r="A239" s="17" t="s">
        <v>32</v>
      </c>
      <c r="B239" s="19" t="s">
        <v>2443</v>
      </c>
      <c r="C239" s="19" t="s">
        <v>2444</v>
      </c>
      <c r="D239" s="19" t="s">
        <v>2445</v>
      </c>
      <c r="E239" s="19" t="s">
        <v>2197</v>
      </c>
      <c r="F239" s="20">
        <v>40136</v>
      </c>
      <c r="G239" s="21">
        <v>2011</v>
      </c>
      <c r="H239" s="21">
        <v>2013</v>
      </c>
      <c r="I239" s="32">
        <v>14725</v>
      </c>
      <c r="J239" s="22" t="s">
        <v>164</v>
      </c>
      <c r="K239" s="24">
        <f>I239*VLOOKUP(J239,Kurzy!$A$2:$B$10,2,FALSE)</f>
        <v>14725</v>
      </c>
      <c r="L239" s="19" t="s">
        <v>2446</v>
      </c>
      <c r="M239" s="18" t="s">
        <v>148</v>
      </c>
      <c r="N239" s="19" t="s">
        <v>2214</v>
      </c>
      <c r="O239" s="19" t="s">
        <v>9613</v>
      </c>
      <c r="P239" s="19"/>
    </row>
    <row r="240" spans="1:16" ht="51" x14ac:dyDescent="0.2">
      <c r="A240" s="17" t="s">
        <v>32</v>
      </c>
      <c r="B240" s="19" t="s">
        <v>2447</v>
      </c>
      <c r="C240" s="19" t="s">
        <v>2448</v>
      </c>
      <c r="D240" s="19" t="s">
        <v>931</v>
      </c>
      <c r="E240" s="19" t="s">
        <v>2449</v>
      </c>
      <c r="F240" s="20">
        <v>41463</v>
      </c>
      <c r="G240" s="21">
        <v>41426</v>
      </c>
      <c r="H240" s="21">
        <v>41912</v>
      </c>
      <c r="I240" s="32">
        <v>109689.60000000001</v>
      </c>
      <c r="J240" s="22" t="s">
        <v>164</v>
      </c>
      <c r="K240" s="24">
        <f>I240*VLOOKUP(J240,Kurzy!$A$2:$B$10,2,FALSE)</f>
        <v>109689.60000000001</v>
      </c>
      <c r="L240" s="19" t="s">
        <v>2450</v>
      </c>
      <c r="M240" s="18"/>
      <c r="N240" s="19" t="s">
        <v>2451</v>
      </c>
      <c r="O240" s="19" t="s">
        <v>9613</v>
      </c>
      <c r="P240" s="19"/>
    </row>
    <row r="241" spans="1:16" ht="51" x14ac:dyDescent="0.2">
      <c r="A241" s="17" t="s">
        <v>32</v>
      </c>
      <c r="B241" s="19" t="s">
        <v>2452</v>
      </c>
      <c r="C241" s="19" t="s">
        <v>2453</v>
      </c>
      <c r="D241" s="19" t="s">
        <v>931</v>
      </c>
      <c r="E241" s="19" t="s">
        <v>2449</v>
      </c>
      <c r="F241" s="20">
        <v>41466</v>
      </c>
      <c r="G241" s="21">
        <v>41518</v>
      </c>
      <c r="H241" s="21">
        <v>41882</v>
      </c>
      <c r="I241" s="32">
        <v>4098.0600000000004</v>
      </c>
      <c r="J241" s="22" t="s">
        <v>164</v>
      </c>
      <c r="K241" s="24">
        <f>I241*VLOOKUP(J241,Kurzy!$A$2:$B$10,2,FALSE)</f>
        <v>4098.0600000000004</v>
      </c>
      <c r="L241" s="19" t="s">
        <v>2454</v>
      </c>
      <c r="M241" s="18"/>
      <c r="N241" s="19" t="s">
        <v>2451</v>
      </c>
      <c r="O241" s="19" t="s">
        <v>9613</v>
      </c>
      <c r="P241" s="19"/>
    </row>
    <row r="242" spans="1:16" ht="51" x14ac:dyDescent="0.2">
      <c r="A242" s="17" t="s">
        <v>32</v>
      </c>
      <c r="B242" s="19" t="s">
        <v>2447</v>
      </c>
      <c r="C242" s="19" t="s">
        <v>2455</v>
      </c>
      <c r="D242" s="19" t="s">
        <v>359</v>
      </c>
      <c r="E242" s="19" t="s">
        <v>2449</v>
      </c>
      <c r="F242" s="20">
        <v>41890</v>
      </c>
      <c r="G242" s="21">
        <v>41791</v>
      </c>
      <c r="H242" s="21">
        <v>42277</v>
      </c>
      <c r="I242" s="32">
        <v>618238</v>
      </c>
      <c r="J242" s="22" t="s">
        <v>164</v>
      </c>
      <c r="K242" s="24">
        <f>I242*VLOOKUP(J242,Kurzy!$A$2:$B$10,2,FALSE)</f>
        <v>618238</v>
      </c>
      <c r="L242" s="19" t="s">
        <v>2450</v>
      </c>
      <c r="M242" s="18"/>
      <c r="N242" s="19" t="s">
        <v>2451</v>
      </c>
      <c r="O242" s="19" t="s">
        <v>9613</v>
      </c>
      <c r="P242" s="19"/>
    </row>
    <row r="243" spans="1:16" ht="25.5" hidden="1" x14ac:dyDescent="0.2">
      <c r="A243" s="17" t="s">
        <v>32</v>
      </c>
      <c r="B243" s="19" t="s">
        <v>2456</v>
      </c>
      <c r="C243" s="19" t="s">
        <v>2457</v>
      </c>
      <c r="D243" s="19" t="s">
        <v>2458</v>
      </c>
      <c r="E243" s="19" t="s">
        <v>2459</v>
      </c>
      <c r="F243" s="20">
        <v>41401</v>
      </c>
      <c r="G243" s="21">
        <v>41183</v>
      </c>
      <c r="H243" s="21">
        <v>42277</v>
      </c>
      <c r="I243" s="32">
        <v>0</v>
      </c>
      <c r="J243" s="22" t="s">
        <v>164</v>
      </c>
      <c r="K243" s="24">
        <f>I243*VLOOKUP(J243,Kurzy!$A$2:$B$10,2,FALSE)</f>
        <v>0</v>
      </c>
      <c r="L243" s="19" t="s">
        <v>2454</v>
      </c>
      <c r="M243" s="18"/>
      <c r="N243" s="19" t="s">
        <v>2451</v>
      </c>
      <c r="O243" s="19" t="s">
        <v>9591</v>
      </c>
      <c r="P243" s="19" t="s">
        <v>9592</v>
      </c>
    </row>
    <row r="244" spans="1:16" ht="25.5" x14ac:dyDescent="0.2">
      <c r="A244" s="17" t="s">
        <v>32</v>
      </c>
      <c r="B244" s="19" t="s">
        <v>2460</v>
      </c>
      <c r="C244" s="19" t="s">
        <v>2461</v>
      </c>
      <c r="D244" s="19" t="s">
        <v>887</v>
      </c>
      <c r="E244" s="19" t="s">
        <v>2462</v>
      </c>
      <c r="F244" s="20">
        <v>41153</v>
      </c>
      <c r="G244" s="21">
        <v>41153</v>
      </c>
      <c r="H244" s="21">
        <v>41852</v>
      </c>
      <c r="I244" s="32">
        <v>1126</v>
      </c>
      <c r="J244" s="22" t="s">
        <v>164</v>
      </c>
      <c r="K244" s="24">
        <f>I244*VLOOKUP(J244,Kurzy!$A$2:$B$10,2,FALSE)</f>
        <v>1126</v>
      </c>
      <c r="L244" s="19" t="s">
        <v>2463</v>
      </c>
      <c r="M244" s="18"/>
      <c r="N244" s="19" t="s">
        <v>2451</v>
      </c>
      <c r="O244" s="19" t="s">
        <v>9613</v>
      </c>
      <c r="P244" s="19"/>
    </row>
    <row r="245" spans="1:16" ht="76.5" x14ac:dyDescent="0.2">
      <c r="A245" s="17" t="s">
        <v>32</v>
      </c>
      <c r="B245" s="19" t="s">
        <v>2464</v>
      </c>
      <c r="C245" s="19" t="s">
        <v>2465</v>
      </c>
      <c r="D245" s="19" t="s">
        <v>2466</v>
      </c>
      <c r="E245" s="19" t="s">
        <v>2467</v>
      </c>
      <c r="F245" s="20">
        <v>40050</v>
      </c>
      <c r="G245" s="21">
        <v>39545</v>
      </c>
      <c r="H245" s="21">
        <v>41060</v>
      </c>
      <c r="I245" s="32">
        <v>71777</v>
      </c>
      <c r="J245" s="22" t="s">
        <v>164</v>
      </c>
      <c r="K245" s="24">
        <f>I245*VLOOKUP(J245,Kurzy!$A$2:$B$10,2,FALSE)</f>
        <v>71777</v>
      </c>
      <c r="L245" s="19" t="s">
        <v>2468</v>
      </c>
      <c r="M245" s="18" t="s">
        <v>146</v>
      </c>
      <c r="N245" s="19" t="s">
        <v>2469</v>
      </c>
      <c r="O245" s="19" t="s">
        <v>9613</v>
      </c>
      <c r="P245" s="19"/>
    </row>
    <row r="246" spans="1:16" ht="38.25" x14ac:dyDescent="0.2">
      <c r="A246" s="17" t="s">
        <v>32</v>
      </c>
      <c r="B246" s="19" t="s">
        <v>2470</v>
      </c>
      <c r="C246" s="19" t="s">
        <v>2471</v>
      </c>
      <c r="D246" s="19" t="s">
        <v>308</v>
      </c>
      <c r="E246" s="19" t="s">
        <v>2472</v>
      </c>
      <c r="F246" s="20">
        <v>41464</v>
      </c>
      <c r="G246" s="21">
        <v>2013</v>
      </c>
      <c r="H246" s="21">
        <v>2017</v>
      </c>
      <c r="I246" s="32">
        <v>4329.76</v>
      </c>
      <c r="J246" s="22" t="s">
        <v>164</v>
      </c>
      <c r="K246" s="24">
        <f>I246*VLOOKUP(J246,Kurzy!$A$2:$B$10,2,FALSE)</f>
        <v>4329.76</v>
      </c>
      <c r="L246" s="19" t="s">
        <v>2473</v>
      </c>
      <c r="M246" s="18" t="s">
        <v>146</v>
      </c>
      <c r="N246" s="19" t="s">
        <v>2451</v>
      </c>
      <c r="O246" s="19" t="s">
        <v>9613</v>
      </c>
      <c r="P246" s="19"/>
    </row>
    <row r="247" spans="1:16" ht="51" x14ac:dyDescent="0.2">
      <c r="A247" s="17" t="s">
        <v>32</v>
      </c>
      <c r="B247" s="19" t="s">
        <v>2474</v>
      </c>
      <c r="C247" s="19" t="s">
        <v>2475</v>
      </c>
      <c r="D247" s="19" t="s">
        <v>2476</v>
      </c>
      <c r="E247" s="19" t="s">
        <v>2477</v>
      </c>
      <c r="F247" s="20">
        <v>40378</v>
      </c>
      <c r="G247" s="21">
        <v>2010</v>
      </c>
      <c r="H247" s="21">
        <v>2013</v>
      </c>
      <c r="I247" s="32">
        <v>16817.330000000002</v>
      </c>
      <c r="J247" s="22" t="s">
        <v>164</v>
      </c>
      <c r="K247" s="24">
        <f>I247*VLOOKUP(J247,Kurzy!$A$2:$B$10,2,FALSE)</f>
        <v>16817.330000000002</v>
      </c>
      <c r="L247" s="19" t="s">
        <v>2478</v>
      </c>
      <c r="M247" s="18" t="s">
        <v>146</v>
      </c>
      <c r="N247" s="19" t="s">
        <v>2479</v>
      </c>
      <c r="O247" s="19" t="s">
        <v>9613</v>
      </c>
      <c r="P247" s="19"/>
    </row>
    <row r="248" spans="1:16" ht="38.25" x14ac:dyDescent="0.2">
      <c r="A248" s="17" t="s">
        <v>32</v>
      </c>
      <c r="B248" s="19" t="s">
        <v>2480</v>
      </c>
      <c r="C248" s="19" t="s">
        <v>2481</v>
      </c>
      <c r="D248" s="19" t="s">
        <v>2482</v>
      </c>
      <c r="E248" s="19" t="s">
        <v>2483</v>
      </c>
      <c r="F248" s="20">
        <v>40722</v>
      </c>
      <c r="G248" s="21">
        <v>2011</v>
      </c>
      <c r="H248" s="21">
        <v>2014</v>
      </c>
      <c r="I248" s="32">
        <v>1143.1199999999999</v>
      </c>
      <c r="J248" s="22" t="s">
        <v>164</v>
      </c>
      <c r="K248" s="24">
        <f>I248*VLOOKUP(J248,Kurzy!$A$2:$B$10,2,FALSE)</f>
        <v>1143.1199999999999</v>
      </c>
      <c r="L248" s="19" t="s">
        <v>2473</v>
      </c>
      <c r="M248" s="18" t="s">
        <v>146</v>
      </c>
      <c r="N248" s="19" t="s">
        <v>2451</v>
      </c>
      <c r="O248" s="19" t="s">
        <v>9613</v>
      </c>
      <c r="P248" s="19"/>
    </row>
    <row r="249" spans="1:16" ht="25.5" x14ac:dyDescent="0.2">
      <c r="A249" s="17" t="s">
        <v>32</v>
      </c>
      <c r="B249" s="19" t="s">
        <v>2048</v>
      </c>
      <c r="C249" s="19" t="s">
        <v>2049</v>
      </c>
      <c r="D249" s="19" t="s">
        <v>1362</v>
      </c>
      <c r="E249" s="19" t="s">
        <v>2050</v>
      </c>
      <c r="F249" s="20">
        <v>42186</v>
      </c>
      <c r="G249" s="21">
        <v>2014</v>
      </c>
      <c r="H249" s="21">
        <v>2014</v>
      </c>
      <c r="I249" s="32">
        <v>550</v>
      </c>
      <c r="J249" s="22" t="s">
        <v>164</v>
      </c>
      <c r="K249" s="24">
        <f>I249*VLOOKUP(J249,Kurzy!$A$2:$B$10,2,FALSE)</f>
        <v>550</v>
      </c>
      <c r="L249" s="19" t="s">
        <v>2051</v>
      </c>
      <c r="M249" s="18" t="s">
        <v>48</v>
      </c>
      <c r="N249" s="19"/>
      <c r="O249" s="19" t="s">
        <v>9613</v>
      </c>
      <c r="P249" s="19" t="s">
        <v>9607</v>
      </c>
    </row>
    <row r="250" spans="1:16" ht="25.5" x14ac:dyDescent="0.2">
      <c r="A250" s="17" t="s">
        <v>32</v>
      </c>
      <c r="B250" s="19" t="s">
        <v>2183</v>
      </c>
      <c r="C250" s="19" t="s">
        <v>2184</v>
      </c>
      <c r="D250" s="19" t="s">
        <v>308</v>
      </c>
      <c r="E250" s="19" t="s">
        <v>2182</v>
      </c>
      <c r="F250" s="20" t="s">
        <v>2185</v>
      </c>
      <c r="G250" s="21">
        <v>2011</v>
      </c>
      <c r="H250" s="21">
        <v>2014</v>
      </c>
      <c r="I250" s="32">
        <v>831</v>
      </c>
      <c r="J250" s="22" t="s">
        <v>164</v>
      </c>
      <c r="K250" s="24">
        <f>I250*VLOOKUP(J250,Kurzy!$A$2:$B$10,2,FALSE)</f>
        <v>831</v>
      </c>
      <c r="L250" s="19" t="s">
        <v>2186</v>
      </c>
      <c r="M250" s="18" t="s">
        <v>148</v>
      </c>
      <c r="N250" s="19" t="s">
        <v>2187</v>
      </c>
      <c r="O250" s="19" t="s">
        <v>9613</v>
      </c>
      <c r="P250" s="19" t="s">
        <v>9622</v>
      </c>
    </row>
    <row r="251" spans="1:16" ht="38.25" x14ac:dyDescent="0.2">
      <c r="A251" s="17" t="s">
        <v>32</v>
      </c>
      <c r="B251" s="19" t="s">
        <v>1575</v>
      </c>
      <c r="C251" s="19" t="s">
        <v>1576</v>
      </c>
      <c r="D251" s="19" t="s">
        <v>1577</v>
      </c>
      <c r="E251" s="19">
        <v>47904461</v>
      </c>
      <c r="F251" s="20">
        <v>41900</v>
      </c>
      <c r="G251" s="21">
        <v>2014</v>
      </c>
      <c r="H251" s="21">
        <v>2015</v>
      </c>
      <c r="I251" s="32">
        <v>52650</v>
      </c>
      <c r="J251" s="22" t="s">
        <v>164</v>
      </c>
      <c r="K251" s="24">
        <f>I251*VLOOKUP(J251,Kurzy!$A$2:$B$10,2,FALSE)</f>
        <v>52650</v>
      </c>
      <c r="L251" s="19" t="s">
        <v>1578</v>
      </c>
      <c r="M251" s="18" t="s">
        <v>49</v>
      </c>
      <c r="N251" s="19"/>
      <c r="O251" s="19" t="s">
        <v>9613</v>
      </c>
      <c r="P251" s="19" t="s">
        <v>9617</v>
      </c>
    </row>
    <row r="252" spans="1:16" ht="51" x14ac:dyDescent="0.2">
      <c r="A252" s="17" t="s">
        <v>9</v>
      </c>
      <c r="B252" s="19" t="s">
        <v>3805</v>
      </c>
      <c r="C252" s="19" t="s">
        <v>3806</v>
      </c>
      <c r="D252" s="19" t="s">
        <v>3807</v>
      </c>
      <c r="E252" s="19" t="s">
        <v>821</v>
      </c>
      <c r="F252" s="20">
        <v>40867</v>
      </c>
      <c r="G252" s="21">
        <v>40909</v>
      </c>
      <c r="H252" s="21">
        <v>41639</v>
      </c>
      <c r="I252" s="32">
        <v>760</v>
      </c>
      <c r="J252" s="22" t="s">
        <v>164</v>
      </c>
      <c r="K252" s="24">
        <f>I252*VLOOKUP(J252,Kurzy!$A$2:$B$10,2,FALSE)</f>
        <v>760</v>
      </c>
      <c r="L252" s="19" t="s">
        <v>3808</v>
      </c>
      <c r="M252" s="18" t="s">
        <v>93</v>
      </c>
      <c r="N252" s="19"/>
      <c r="O252" s="19" t="s">
        <v>9613</v>
      </c>
      <c r="P252" s="19"/>
    </row>
    <row r="253" spans="1:16" ht="25.5" x14ac:dyDescent="0.2">
      <c r="A253" s="17" t="s">
        <v>9</v>
      </c>
      <c r="B253" s="19" t="s">
        <v>3809</v>
      </c>
      <c r="C253" s="19" t="s">
        <v>3810</v>
      </c>
      <c r="D253" s="19" t="s">
        <v>3811</v>
      </c>
      <c r="E253" s="19" t="s">
        <v>821</v>
      </c>
      <c r="F253" s="20">
        <v>40362</v>
      </c>
      <c r="G253" s="21">
        <v>40575</v>
      </c>
      <c r="H253" s="21">
        <v>41305</v>
      </c>
      <c r="I253" s="32">
        <v>3432</v>
      </c>
      <c r="J253" s="22" t="s">
        <v>164</v>
      </c>
      <c r="K253" s="24">
        <f>I253*VLOOKUP(J253,Kurzy!$A$2:$B$10,2,FALSE)</f>
        <v>3432</v>
      </c>
      <c r="L253" s="19" t="s">
        <v>3812</v>
      </c>
      <c r="M253" s="18" t="s">
        <v>93</v>
      </c>
      <c r="N253" s="19"/>
      <c r="O253" s="19" t="s">
        <v>9613</v>
      </c>
      <c r="P253" s="19"/>
    </row>
    <row r="254" spans="1:16" ht="25.5" x14ac:dyDescent="0.2">
      <c r="A254" s="17" t="s">
        <v>9</v>
      </c>
      <c r="B254" s="19" t="s">
        <v>3813</v>
      </c>
      <c r="C254" s="19" t="s">
        <v>3814</v>
      </c>
      <c r="D254" s="19" t="s">
        <v>3815</v>
      </c>
      <c r="E254" s="19" t="s">
        <v>821</v>
      </c>
      <c r="F254" s="20">
        <v>41185</v>
      </c>
      <c r="G254" s="21">
        <v>41173</v>
      </c>
      <c r="H254" s="21">
        <v>41537</v>
      </c>
      <c r="I254" s="32">
        <v>45072</v>
      </c>
      <c r="J254" s="22" t="s">
        <v>164</v>
      </c>
      <c r="K254" s="24">
        <f>I254*VLOOKUP(J254,Kurzy!$A$2:$B$10,2,FALSE)</f>
        <v>45072</v>
      </c>
      <c r="L254" s="19" t="s">
        <v>3812</v>
      </c>
      <c r="M254" s="18" t="s">
        <v>93</v>
      </c>
      <c r="N254" s="19"/>
      <c r="O254" s="19" t="s">
        <v>9613</v>
      </c>
      <c r="P254" s="19"/>
    </row>
    <row r="255" spans="1:16" ht="25.5" x14ac:dyDescent="0.2">
      <c r="A255" s="17" t="s">
        <v>9</v>
      </c>
      <c r="B255" s="19" t="s">
        <v>3816</v>
      </c>
      <c r="C255" s="19" t="s">
        <v>3817</v>
      </c>
      <c r="D255" s="19" t="s">
        <v>880</v>
      </c>
      <c r="E255" s="19" t="s">
        <v>821</v>
      </c>
      <c r="F255" s="20">
        <v>41624</v>
      </c>
      <c r="G255" s="21">
        <v>2013</v>
      </c>
      <c r="H255" s="21">
        <v>2016</v>
      </c>
      <c r="I255" s="32">
        <v>25473</v>
      </c>
      <c r="J255" s="22" t="s">
        <v>164</v>
      </c>
      <c r="K255" s="24">
        <f>I255*VLOOKUP(J255,Kurzy!$A$2:$B$10,2,FALSE)</f>
        <v>25473</v>
      </c>
      <c r="L255" s="19" t="s">
        <v>3812</v>
      </c>
      <c r="M255" s="18" t="s">
        <v>93</v>
      </c>
      <c r="N255" s="19"/>
      <c r="O255" s="19" t="s">
        <v>9613</v>
      </c>
      <c r="P255" s="19"/>
    </row>
    <row r="256" spans="1:16" ht="51" x14ac:dyDescent="0.2">
      <c r="A256" s="17" t="s">
        <v>9</v>
      </c>
      <c r="B256" s="19" t="s">
        <v>3818</v>
      </c>
      <c r="C256" s="19" t="s">
        <v>3819</v>
      </c>
      <c r="D256" s="19" t="s">
        <v>308</v>
      </c>
      <c r="E256" s="19" t="s">
        <v>3820</v>
      </c>
      <c r="F256" s="20">
        <v>40624</v>
      </c>
      <c r="G256" s="21">
        <v>40682</v>
      </c>
      <c r="H256" s="21">
        <v>42142</v>
      </c>
      <c r="I256" s="32">
        <v>3657</v>
      </c>
      <c r="J256" s="22" t="s">
        <v>164</v>
      </c>
      <c r="K256" s="24">
        <f>I256*VLOOKUP(J256,Kurzy!$A$2:$B$10,2,FALSE)</f>
        <v>3657</v>
      </c>
      <c r="L256" s="19" t="s">
        <v>3821</v>
      </c>
      <c r="M256" s="18" t="s">
        <v>138</v>
      </c>
      <c r="N256" s="19"/>
      <c r="O256" s="19" t="s">
        <v>9613</v>
      </c>
      <c r="P256" s="19"/>
    </row>
    <row r="257" spans="1:16" ht="63.75" x14ac:dyDescent="0.2">
      <c r="A257" s="17" t="s">
        <v>9</v>
      </c>
      <c r="B257" s="19" t="s">
        <v>3822</v>
      </c>
      <c r="C257" s="19" t="s">
        <v>3823</v>
      </c>
      <c r="D257" s="19" t="s">
        <v>308</v>
      </c>
      <c r="E257" s="19" t="s">
        <v>3824</v>
      </c>
      <c r="F257" s="20">
        <v>41452</v>
      </c>
      <c r="G257" s="21">
        <v>41571</v>
      </c>
      <c r="H257" s="21">
        <v>43031</v>
      </c>
      <c r="I257" s="32">
        <v>2368</v>
      </c>
      <c r="J257" s="22" t="s">
        <v>164</v>
      </c>
      <c r="K257" s="24">
        <f>I257*VLOOKUP(J257,Kurzy!$A$2:$B$10,2,FALSE)</f>
        <v>2368</v>
      </c>
      <c r="L257" s="19" t="s">
        <v>3825</v>
      </c>
      <c r="M257" s="18" t="s">
        <v>138</v>
      </c>
      <c r="N257" s="19"/>
      <c r="O257" s="19" t="s">
        <v>9613</v>
      </c>
      <c r="P257" s="19"/>
    </row>
    <row r="258" spans="1:16" ht="38.25" x14ac:dyDescent="0.2">
      <c r="A258" s="17" t="s">
        <v>9</v>
      </c>
      <c r="B258" s="19" t="s">
        <v>3826</v>
      </c>
      <c r="C258" s="19" t="s">
        <v>3827</v>
      </c>
      <c r="D258" s="19" t="s">
        <v>308</v>
      </c>
      <c r="E258" s="19" t="s">
        <v>3828</v>
      </c>
      <c r="F258" s="20">
        <v>41154</v>
      </c>
      <c r="G258" s="21">
        <v>41255</v>
      </c>
      <c r="H258" s="21">
        <v>42715</v>
      </c>
      <c r="I258" s="32">
        <v>6561</v>
      </c>
      <c r="J258" s="22" t="s">
        <v>164</v>
      </c>
      <c r="K258" s="24">
        <f>I258*VLOOKUP(J258,Kurzy!$A$2:$B$10,2,FALSE)</f>
        <v>6561</v>
      </c>
      <c r="L258" s="19" t="s">
        <v>3829</v>
      </c>
      <c r="M258" s="18" t="s">
        <v>138</v>
      </c>
      <c r="N258" s="19"/>
      <c r="O258" s="19" t="s">
        <v>9613</v>
      </c>
      <c r="P258" s="19"/>
    </row>
    <row r="259" spans="1:16" ht="25.5" x14ac:dyDescent="0.2">
      <c r="A259" s="17" t="s">
        <v>9</v>
      </c>
      <c r="B259" s="19" t="s">
        <v>3830</v>
      </c>
      <c r="C259" s="19" t="s">
        <v>3831</v>
      </c>
      <c r="D259" s="19" t="s">
        <v>308</v>
      </c>
      <c r="E259" s="19" t="s">
        <v>3832</v>
      </c>
      <c r="F259" s="20">
        <v>41200</v>
      </c>
      <c r="G259" s="21">
        <v>40982</v>
      </c>
      <c r="H259" s="21">
        <v>42442</v>
      </c>
      <c r="I259" s="32">
        <v>754</v>
      </c>
      <c r="J259" s="22" t="s">
        <v>164</v>
      </c>
      <c r="K259" s="24">
        <f>I259*VLOOKUP(J259,Kurzy!$A$2:$B$10,2,FALSE)</f>
        <v>754</v>
      </c>
      <c r="L259" s="19" t="s">
        <v>3833</v>
      </c>
      <c r="M259" s="18" t="s">
        <v>138</v>
      </c>
      <c r="N259" s="19"/>
      <c r="O259" s="19" t="s">
        <v>9613</v>
      </c>
      <c r="P259" s="19"/>
    </row>
    <row r="260" spans="1:16" ht="38.25" x14ac:dyDescent="0.2">
      <c r="A260" s="17" t="s">
        <v>9</v>
      </c>
      <c r="B260" s="19" t="s">
        <v>3834</v>
      </c>
      <c r="C260" s="19" t="s">
        <v>3835</v>
      </c>
      <c r="D260" s="19" t="s">
        <v>517</v>
      </c>
      <c r="E260" s="19" t="s">
        <v>3836</v>
      </c>
      <c r="F260" s="20">
        <v>40777</v>
      </c>
      <c r="G260" s="21">
        <v>40817</v>
      </c>
      <c r="H260" s="21">
        <v>41912</v>
      </c>
      <c r="I260" s="32">
        <v>9845</v>
      </c>
      <c r="J260" s="22" t="s">
        <v>164</v>
      </c>
      <c r="K260" s="24">
        <f>I260*VLOOKUP(J260,Kurzy!$A$2:$B$10,2,FALSE)</f>
        <v>9845</v>
      </c>
      <c r="L260" s="19" t="s">
        <v>3829</v>
      </c>
      <c r="M260" s="18" t="s">
        <v>138</v>
      </c>
      <c r="N260" s="19"/>
      <c r="O260" s="19" t="s">
        <v>9613</v>
      </c>
      <c r="P260" s="19"/>
    </row>
    <row r="261" spans="1:16" ht="38.25" hidden="1" x14ac:dyDescent="0.2">
      <c r="A261" s="17" t="s">
        <v>9</v>
      </c>
      <c r="B261" s="19" t="s">
        <v>3837</v>
      </c>
      <c r="C261" s="19" t="s">
        <v>3838</v>
      </c>
      <c r="D261" s="19" t="s">
        <v>3839</v>
      </c>
      <c r="E261" s="19" t="s">
        <v>3840</v>
      </c>
      <c r="F261" s="20">
        <v>41649</v>
      </c>
      <c r="G261" s="21">
        <v>41456</v>
      </c>
      <c r="H261" s="21">
        <v>42947</v>
      </c>
      <c r="I261" s="32">
        <v>0</v>
      </c>
      <c r="J261" s="22" t="s">
        <v>164</v>
      </c>
      <c r="K261" s="24">
        <f>I261*VLOOKUP(J261,Kurzy!$A$2:$B$10,2,FALSE)</f>
        <v>0</v>
      </c>
      <c r="L261" s="19" t="s">
        <v>3821</v>
      </c>
      <c r="M261" s="18" t="s">
        <v>138</v>
      </c>
      <c r="N261" s="19"/>
      <c r="O261" s="19" t="s">
        <v>9591</v>
      </c>
      <c r="P261" s="19" t="s">
        <v>9592</v>
      </c>
    </row>
    <row r="262" spans="1:16" ht="25.5" hidden="1" x14ac:dyDescent="0.2">
      <c r="A262" s="17" t="s">
        <v>9</v>
      </c>
      <c r="B262" s="19" t="s">
        <v>533</v>
      </c>
      <c r="C262" s="19" t="s">
        <v>3841</v>
      </c>
      <c r="D262" s="19" t="s">
        <v>535</v>
      </c>
      <c r="E262" s="19" t="s">
        <v>536</v>
      </c>
      <c r="F262" s="20">
        <v>41883</v>
      </c>
      <c r="G262" s="21">
        <v>41883</v>
      </c>
      <c r="H262" s="21">
        <v>42247</v>
      </c>
      <c r="I262" s="32">
        <v>0</v>
      </c>
      <c r="J262" s="22" t="s">
        <v>164</v>
      </c>
      <c r="K262" s="24">
        <f>I262*VLOOKUP(J262,Kurzy!$A$2:$B$10,2,FALSE)</f>
        <v>0</v>
      </c>
      <c r="L262" s="19" t="s">
        <v>3842</v>
      </c>
      <c r="M262" s="18" t="s">
        <v>138</v>
      </c>
      <c r="N262" s="19"/>
      <c r="O262" s="19" t="s">
        <v>9591</v>
      </c>
      <c r="P262" s="19" t="s">
        <v>9592</v>
      </c>
    </row>
    <row r="263" spans="1:16" ht="25.5" hidden="1" x14ac:dyDescent="0.2">
      <c r="A263" s="17" t="s">
        <v>9</v>
      </c>
      <c r="B263" s="19" t="s">
        <v>3843</v>
      </c>
      <c r="C263" s="19" t="s">
        <v>3844</v>
      </c>
      <c r="D263" s="19" t="s">
        <v>535</v>
      </c>
      <c r="E263" s="19" t="s">
        <v>536</v>
      </c>
      <c r="F263" s="20">
        <v>41883</v>
      </c>
      <c r="G263" s="21">
        <v>41883</v>
      </c>
      <c r="H263" s="21">
        <v>42247</v>
      </c>
      <c r="I263" s="32">
        <v>0</v>
      </c>
      <c r="J263" s="22" t="s">
        <v>164</v>
      </c>
      <c r="K263" s="24">
        <f>I263*VLOOKUP(J263,Kurzy!$A$2:$B$10,2,FALSE)</f>
        <v>0</v>
      </c>
      <c r="L263" s="19" t="s">
        <v>3845</v>
      </c>
      <c r="M263" s="18" t="s">
        <v>138</v>
      </c>
      <c r="N263" s="19"/>
      <c r="O263" s="19" t="s">
        <v>9591</v>
      </c>
      <c r="P263" s="19" t="s">
        <v>9592</v>
      </c>
    </row>
    <row r="264" spans="1:16" ht="25.5" x14ac:dyDescent="0.2">
      <c r="A264" s="17" t="s">
        <v>9</v>
      </c>
      <c r="B264" s="19" t="s">
        <v>3846</v>
      </c>
      <c r="C264" s="19" t="s">
        <v>3847</v>
      </c>
      <c r="D264" s="19" t="s">
        <v>915</v>
      </c>
      <c r="E264" s="19" t="s">
        <v>3848</v>
      </c>
      <c r="F264" s="20">
        <v>41625</v>
      </c>
      <c r="G264" s="21">
        <v>41609</v>
      </c>
      <c r="H264" s="21">
        <v>42338</v>
      </c>
      <c r="I264" s="32">
        <v>9223</v>
      </c>
      <c r="J264" s="22" t="s">
        <v>164</v>
      </c>
      <c r="K264" s="24">
        <f>I264*VLOOKUP(J264,Kurzy!$A$2:$B$10,2,FALSE)</f>
        <v>9223</v>
      </c>
      <c r="L264" s="19" t="s">
        <v>3849</v>
      </c>
      <c r="M264" s="18" t="s">
        <v>138</v>
      </c>
      <c r="N264" s="19"/>
      <c r="O264" s="19" t="s">
        <v>9613</v>
      </c>
      <c r="P264" s="19"/>
    </row>
    <row r="265" spans="1:16" ht="38.25" x14ac:dyDescent="0.2">
      <c r="A265" s="17" t="s">
        <v>9</v>
      </c>
      <c r="B265" s="19" t="s">
        <v>3850</v>
      </c>
      <c r="C265" s="19" t="s">
        <v>3851</v>
      </c>
      <c r="D265" s="19" t="s">
        <v>880</v>
      </c>
      <c r="E265" s="19" t="s">
        <v>3852</v>
      </c>
      <c r="F265" s="20">
        <v>41725</v>
      </c>
      <c r="G265" s="21">
        <v>41609</v>
      </c>
      <c r="H265" s="21">
        <v>42704</v>
      </c>
      <c r="I265" s="32">
        <v>22865.63</v>
      </c>
      <c r="J265" s="22" t="s">
        <v>164</v>
      </c>
      <c r="K265" s="24">
        <f>I265*VLOOKUP(J265,Kurzy!$A$2:$B$10,2,FALSE)</f>
        <v>22865.63</v>
      </c>
      <c r="L265" s="19" t="s">
        <v>3853</v>
      </c>
      <c r="M265" s="18" t="s">
        <v>138</v>
      </c>
      <c r="N265" s="19"/>
      <c r="O265" s="19" t="s">
        <v>9613</v>
      </c>
      <c r="P265" s="19"/>
    </row>
    <row r="266" spans="1:16" ht="102" x14ac:dyDescent="0.2">
      <c r="A266" s="17" t="s">
        <v>9</v>
      </c>
      <c r="B266" s="19" t="s">
        <v>3854</v>
      </c>
      <c r="C266" s="19" t="s">
        <v>3855</v>
      </c>
      <c r="D266" s="19" t="s">
        <v>308</v>
      </c>
      <c r="E266" s="19" t="s">
        <v>3856</v>
      </c>
      <c r="F266" s="20">
        <v>41604</v>
      </c>
      <c r="G266" s="21">
        <v>41591</v>
      </c>
      <c r="H266" s="21">
        <v>43051</v>
      </c>
      <c r="I266" s="32">
        <v>1699</v>
      </c>
      <c r="J266" s="22" t="s">
        <v>164</v>
      </c>
      <c r="K266" s="24">
        <f>I266*VLOOKUP(J266,Kurzy!$A$2:$B$10,2,FALSE)</f>
        <v>1699</v>
      </c>
      <c r="L266" s="19" t="s">
        <v>3825</v>
      </c>
      <c r="M266" s="18" t="s">
        <v>138</v>
      </c>
      <c r="N266" s="19"/>
      <c r="O266" s="19" t="s">
        <v>9613</v>
      </c>
      <c r="P266" s="19"/>
    </row>
    <row r="267" spans="1:16" ht="38.25" x14ac:dyDescent="0.2">
      <c r="A267" s="17" t="s">
        <v>9</v>
      </c>
      <c r="B267" s="19" t="s">
        <v>3857</v>
      </c>
      <c r="C267" s="19" t="s">
        <v>3858</v>
      </c>
      <c r="D267" s="19" t="s">
        <v>308</v>
      </c>
      <c r="E267" s="19" t="s">
        <v>3859</v>
      </c>
      <c r="F267" s="20">
        <v>41815</v>
      </c>
      <c r="G267" s="21">
        <v>41562</v>
      </c>
      <c r="H267" s="21">
        <v>43022</v>
      </c>
      <c r="I267" s="32">
        <v>829</v>
      </c>
      <c r="J267" s="22" t="s">
        <v>164</v>
      </c>
      <c r="K267" s="24">
        <f>I267*VLOOKUP(J267,Kurzy!$A$2:$B$10,2,FALSE)</f>
        <v>829</v>
      </c>
      <c r="L267" s="19" t="s">
        <v>3860</v>
      </c>
      <c r="M267" s="18" t="s">
        <v>138</v>
      </c>
      <c r="N267" s="19"/>
      <c r="O267" s="19" t="s">
        <v>9613</v>
      </c>
      <c r="P267" s="19"/>
    </row>
    <row r="268" spans="1:16" ht="51" x14ac:dyDescent="0.2">
      <c r="A268" s="17" t="s">
        <v>9</v>
      </c>
      <c r="B268" s="19" t="s">
        <v>3861</v>
      </c>
      <c r="C268" s="19" t="s">
        <v>3862</v>
      </c>
      <c r="D268" s="19" t="s">
        <v>308</v>
      </c>
      <c r="E268" s="19" t="s">
        <v>3863</v>
      </c>
      <c r="F268" s="20">
        <v>41494</v>
      </c>
      <c r="G268" s="21">
        <v>41592</v>
      </c>
      <c r="H268" s="21">
        <v>43052</v>
      </c>
      <c r="I268" s="32">
        <v>660</v>
      </c>
      <c r="J268" s="22" t="s">
        <v>164</v>
      </c>
      <c r="K268" s="24">
        <f>I268*VLOOKUP(J268,Kurzy!$A$2:$B$10,2,FALSE)</f>
        <v>660</v>
      </c>
      <c r="L268" s="19" t="s">
        <v>3864</v>
      </c>
      <c r="M268" s="18" t="s">
        <v>138</v>
      </c>
      <c r="N268" s="19"/>
      <c r="O268" s="19" t="s">
        <v>9613</v>
      </c>
      <c r="P268" s="19"/>
    </row>
    <row r="269" spans="1:16" ht="38.25" x14ac:dyDescent="0.2">
      <c r="A269" s="17" t="s">
        <v>9</v>
      </c>
      <c r="B269" s="19" t="s">
        <v>3865</v>
      </c>
      <c r="C269" s="19"/>
      <c r="D269" s="19" t="s">
        <v>308</v>
      </c>
      <c r="E269" s="19" t="s">
        <v>3866</v>
      </c>
      <c r="F269" s="20">
        <v>41732</v>
      </c>
      <c r="G269" s="21">
        <v>41752</v>
      </c>
      <c r="H269" s="21">
        <v>42119</v>
      </c>
      <c r="I269" s="32">
        <v>7884</v>
      </c>
      <c r="J269" s="22" t="s">
        <v>164</v>
      </c>
      <c r="K269" s="24">
        <f>I269*VLOOKUP(J269,Kurzy!$A$2:$B$10,2,FALSE)</f>
        <v>7884</v>
      </c>
      <c r="L269" s="19" t="s">
        <v>3867</v>
      </c>
      <c r="M269" s="18" t="s">
        <v>138</v>
      </c>
      <c r="N269" s="19"/>
      <c r="O269" s="19" t="s">
        <v>9613</v>
      </c>
      <c r="P269" s="19"/>
    </row>
    <row r="270" spans="1:16" ht="25.5" x14ac:dyDescent="0.2">
      <c r="A270" s="17" t="s">
        <v>9</v>
      </c>
      <c r="B270" s="19" t="s">
        <v>3868</v>
      </c>
      <c r="C270" s="19" t="s">
        <v>3869</v>
      </c>
      <c r="D270" s="19" t="s">
        <v>915</v>
      </c>
      <c r="E270" s="19" t="s">
        <v>3870</v>
      </c>
      <c r="F270" s="20">
        <v>41599</v>
      </c>
      <c r="G270" s="21">
        <v>2013</v>
      </c>
      <c r="H270" s="21">
        <v>2015</v>
      </c>
      <c r="I270" s="32">
        <v>6372</v>
      </c>
      <c r="J270" s="22" t="s">
        <v>164</v>
      </c>
      <c r="K270" s="24">
        <f>I270*VLOOKUP(J270,Kurzy!$A$2:$B$10,2,FALSE)</f>
        <v>6372</v>
      </c>
      <c r="L270" s="19" t="s">
        <v>3871</v>
      </c>
      <c r="M270" s="18" t="s">
        <v>122</v>
      </c>
      <c r="N270" s="19"/>
      <c r="O270" s="19" t="s">
        <v>9613</v>
      </c>
      <c r="P270" s="19"/>
    </row>
    <row r="271" spans="1:16" ht="25.5" hidden="1" x14ac:dyDescent="0.2">
      <c r="A271" s="17" t="s">
        <v>9</v>
      </c>
      <c r="B271" s="19" t="s">
        <v>3872</v>
      </c>
      <c r="C271" s="19" t="s">
        <v>3873</v>
      </c>
      <c r="D271" s="19" t="s">
        <v>3874</v>
      </c>
      <c r="E271" s="19" t="s">
        <v>3208</v>
      </c>
      <c r="F271" s="20">
        <v>40438</v>
      </c>
      <c r="G271" s="21">
        <v>2010</v>
      </c>
      <c r="H271" s="21">
        <v>2015</v>
      </c>
      <c r="I271" s="32">
        <v>160296</v>
      </c>
      <c r="J271" s="22" t="s">
        <v>164</v>
      </c>
      <c r="K271" s="24">
        <f>I271*VLOOKUP(J271,Kurzy!$A$2:$B$10,2,FALSE)</f>
        <v>160296</v>
      </c>
      <c r="L271" s="19" t="s">
        <v>3322</v>
      </c>
      <c r="M271" s="18" t="s">
        <v>18</v>
      </c>
      <c r="N271" s="19"/>
      <c r="O271" s="19" t="s">
        <v>9591</v>
      </c>
      <c r="P271" s="19" t="s">
        <v>9593</v>
      </c>
    </row>
    <row r="272" spans="1:16" ht="25.5" hidden="1" x14ac:dyDescent="0.2">
      <c r="A272" s="17" t="s">
        <v>9</v>
      </c>
      <c r="B272" s="19" t="s">
        <v>3875</v>
      </c>
      <c r="C272" s="19" t="s">
        <v>3876</v>
      </c>
      <c r="D272" s="19" t="s">
        <v>3874</v>
      </c>
      <c r="E272" s="19" t="s">
        <v>3208</v>
      </c>
      <c r="F272" s="20">
        <v>40466</v>
      </c>
      <c r="G272" s="21">
        <v>2010</v>
      </c>
      <c r="H272" s="21">
        <v>2013</v>
      </c>
      <c r="I272" s="32">
        <v>62776</v>
      </c>
      <c r="J272" s="22" t="s">
        <v>164</v>
      </c>
      <c r="K272" s="24">
        <f>I272*VLOOKUP(J272,Kurzy!$A$2:$B$10,2,FALSE)</f>
        <v>62776</v>
      </c>
      <c r="L272" s="19" t="s">
        <v>3297</v>
      </c>
      <c r="M272" s="18" t="s">
        <v>18</v>
      </c>
      <c r="N272" s="19"/>
      <c r="O272" s="19" t="s">
        <v>9591</v>
      </c>
      <c r="P272" s="19" t="s">
        <v>9593</v>
      </c>
    </row>
    <row r="273" spans="1:16" ht="51" x14ac:dyDescent="0.2">
      <c r="A273" s="17" t="s">
        <v>9</v>
      </c>
      <c r="B273" s="19" t="s">
        <v>3877</v>
      </c>
      <c r="C273" s="19" t="s">
        <v>2314</v>
      </c>
      <c r="D273" s="19" t="s">
        <v>535</v>
      </c>
      <c r="E273" s="19" t="s">
        <v>911</v>
      </c>
      <c r="F273" s="20">
        <v>41402</v>
      </c>
      <c r="G273" s="21">
        <v>2013</v>
      </c>
      <c r="H273" s="21">
        <v>2014</v>
      </c>
      <c r="I273" s="32">
        <v>1880</v>
      </c>
      <c r="J273" s="22" t="s">
        <v>164</v>
      </c>
      <c r="K273" s="24">
        <f>I273*VLOOKUP(J273,Kurzy!$A$2:$B$10,2,FALSE)</f>
        <v>1880</v>
      </c>
      <c r="L273" s="19" t="s">
        <v>3878</v>
      </c>
      <c r="M273" s="18" t="s">
        <v>18</v>
      </c>
      <c r="N273" s="19"/>
      <c r="O273" s="19" t="s">
        <v>9613</v>
      </c>
      <c r="P273" s="19"/>
    </row>
    <row r="274" spans="1:16" ht="25.5" x14ac:dyDescent="0.2">
      <c r="A274" s="17" t="s">
        <v>9</v>
      </c>
      <c r="B274" s="19" t="s">
        <v>3879</v>
      </c>
      <c r="C274" s="19" t="s">
        <v>3880</v>
      </c>
      <c r="D274" s="19" t="s">
        <v>535</v>
      </c>
      <c r="E274" s="19" t="s">
        <v>911</v>
      </c>
      <c r="F274" s="20">
        <v>41402</v>
      </c>
      <c r="G274" s="21">
        <v>2013</v>
      </c>
      <c r="H274" s="21">
        <v>2014</v>
      </c>
      <c r="I274" s="32">
        <v>940</v>
      </c>
      <c r="J274" s="22" t="s">
        <v>164</v>
      </c>
      <c r="K274" s="24">
        <f>I274*VLOOKUP(J274,Kurzy!$A$2:$B$10,2,FALSE)</f>
        <v>940</v>
      </c>
      <c r="L274" s="19" t="s">
        <v>3322</v>
      </c>
      <c r="M274" s="18" t="s">
        <v>18</v>
      </c>
      <c r="N274" s="19"/>
      <c r="O274" s="19" t="s">
        <v>9613</v>
      </c>
      <c r="P274" s="19"/>
    </row>
    <row r="275" spans="1:16" ht="25.5" x14ac:dyDescent="0.2">
      <c r="A275" s="17" t="s">
        <v>9</v>
      </c>
      <c r="B275" s="19" t="s">
        <v>3881</v>
      </c>
      <c r="C275" s="19" t="s">
        <v>2320</v>
      </c>
      <c r="D275" s="19" t="s">
        <v>535</v>
      </c>
      <c r="E275" s="19" t="s">
        <v>911</v>
      </c>
      <c r="F275" s="20">
        <v>41402</v>
      </c>
      <c r="G275" s="21">
        <v>2013</v>
      </c>
      <c r="H275" s="21">
        <v>2014</v>
      </c>
      <c r="I275" s="32">
        <v>1410</v>
      </c>
      <c r="J275" s="22" t="s">
        <v>164</v>
      </c>
      <c r="K275" s="24">
        <f>I275*VLOOKUP(J275,Kurzy!$A$2:$B$10,2,FALSE)</f>
        <v>1410</v>
      </c>
      <c r="L275" s="19" t="s">
        <v>3882</v>
      </c>
      <c r="M275" s="18" t="s">
        <v>18</v>
      </c>
      <c r="N275" s="19"/>
      <c r="O275" s="19" t="s">
        <v>9613</v>
      </c>
      <c r="P275" s="19"/>
    </row>
    <row r="276" spans="1:16" ht="25.5" x14ac:dyDescent="0.2">
      <c r="A276" s="17" t="s">
        <v>9</v>
      </c>
      <c r="B276" s="19" t="s">
        <v>3883</v>
      </c>
      <c r="C276" s="19" t="s">
        <v>3884</v>
      </c>
      <c r="D276" s="19" t="s">
        <v>535</v>
      </c>
      <c r="E276" s="19" t="s">
        <v>911</v>
      </c>
      <c r="F276" s="20">
        <v>41402</v>
      </c>
      <c r="G276" s="21">
        <v>2013</v>
      </c>
      <c r="H276" s="21">
        <v>2014</v>
      </c>
      <c r="I276" s="32">
        <v>2350</v>
      </c>
      <c r="J276" s="22" t="s">
        <v>164</v>
      </c>
      <c r="K276" s="24">
        <f>I276*VLOOKUP(J276,Kurzy!$A$2:$B$10,2,FALSE)</f>
        <v>2350</v>
      </c>
      <c r="L276" s="19" t="s">
        <v>3878</v>
      </c>
      <c r="M276" s="18" t="s">
        <v>18</v>
      </c>
      <c r="N276" s="19"/>
      <c r="O276" s="19" t="s">
        <v>9613</v>
      </c>
      <c r="P276" s="19"/>
    </row>
    <row r="277" spans="1:16" ht="25.5" x14ac:dyDescent="0.2">
      <c r="A277" s="17" t="s">
        <v>9</v>
      </c>
      <c r="B277" s="19" t="s">
        <v>3885</v>
      </c>
      <c r="C277" s="19" t="s">
        <v>2384</v>
      </c>
      <c r="D277" s="19" t="s">
        <v>535</v>
      </c>
      <c r="E277" s="19" t="s">
        <v>911</v>
      </c>
      <c r="F277" s="20">
        <v>41402</v>
      </c>
      <c r="G277" s="21">
        <v>2013</v>
      </c>
      <c r="H277" s="21">
        <v>2014</v>
      </c>
      <c r="I277" s="32">
        <v>1880</v>
      </c>
      <c r="J277" s="22" t="s">
        <v>164</v>
      </c>
      <c r="K277" s="24">
        <f>I277*VLOOKUP(J277,Kurzy!$A$2:$B$10,2,FALSE)</f>
        <v>1880</v>
      </c>
      <c r="L277" s="19" t="s">
        <v>3297</v>
      </c>
      <c r="M277" s="18" t="s">
        <v>18</v>
      </c>
      <c r="N277" s="19"/>
      <c r="O277" s="19" t="s">
        <v>9613</v>
      </c>
      <c r="P277" s="19"/>
    </row>
    <row r="278" spans="1:16" ht="25.5" x14ac:dyDescent="0.2">
      <c r="A278" s="17" t="s">
        <v>9</v>
      </c>
      <c r="B278" s="19" t="s">
        <v>3886</v>
      </c>
      <c r="C278" s="19" t="s">
        <v>2319</v>
      </c>
      <c r="D278" s="19" t="s">
        <v>535</v>
      </c>
      <c r="E278" s="19" t="s">
        <v>911</v>
      </c>
      <c r="F278" s="20">
        <v>41402</v>
      </c>
      <c r="G278" s="21">
        <v>2013</v>
      </c>
      <c r="H278" s="21">
        <v>2014</v>
      </c>
      <c r="I278" s="32">
        <v>1410</v>
      </c>
      <c r="J278" s="22" t="s">
        <v>164</v>
      </c>
      <c r="K278" s="24">
        <f>I278*VLOOKUP(J278,Kurzy!$A$2:$B$10,2,FALSE)</f>
        <v>1410</v>
      </c>
      <c r="L278" s="19" t="s">
        <v>3314</v>
      </c>
      <c r="M278" s="18" t="s">
        <v>18</v>
      </c>
      <c r="N278" s="19"/>
      <c r="O278" s="19" t="s">
        <v>9613</v>
      </c>
      <c r="P278" s="19"/>
    </row>
    <row r="279" spans="1:16" ht="51" x14ac:dyDescent="0.2">
      <c r="A279" s="17" t="s">
        <v>9</v>
      </c>
      <c r="B279" s="19" t="s">
        <v>3887</v>
      </c>
      <c r="C279" s="19" t="s">
        <v>3888</v>
      </c>
      <c r="D279" s="19" t="s">
        <v>535</v>
      </c>
      <c r="E279" s="19" t="s">
        <v>911</v>
      </c>
      <c r="F279" s="20">
        <v>41402</v>
      </c>
      <c r="G279" s="21">
        <v>2013</v>
      </c>
      <c r="H279" s="21">
        <v>2014</v>
      </c>
      <c r="I279" s="32">
        <v>470</v>
      </c>
      <c r="J279" s="22" t="s">
        <v>164</v>
      </c>
      <c r="K279" s="24">
        <f>I279*VLOOKUP(J279,Kurzy!$A$2:$B$10,2,FALSE)</f>
        <v>470</v>
      </c>
      <c r="L279" s="19" t="s">
        <v>3889</v>
      </c>
      <c r="M279" s="18" t="s">
        <v>18</v>
      </c>
      <c r="N279" s="19"/>
      <c r="O279" s="19" t="s">
        <v>9613</v>
      </c>
      <c r="P279" s="19"/>
    </row>
    <row r="280" spans="1:16" ht="25.5" x14ac:dyDescent="0.2">
      <c r="A280" s="17" t="s">
        <v>9</v>
      </c>
      <c r="B280" s="19" t="s">
        <v>3881</v>
      </c>
      <c r="C280" s="19" t="s">
        <v>3890</v>
      </c>
      <c r="D280" s="19" t="s">
        <v>535</v>
      </c>
      <c r="E280" s="19" t="s">
        <v>911</v>
      </c>
      <c r="F280" s="20">
        <v>41767</v>
      </c>
      <c r="G280" s="21">
        <v>2014</v>
      </c>
      <c r="H280" s="21">
        <v>2015</v>
      </c>
      <c r="I280" s="32">
        <v>940</v>
      </c>
      <c r="J280" s="22" t="s">
        <v>164</v>
      </c>
      <c r="K280" s="24">
        <f>I280*VLOOKUP(J280,Kurzy!$A$2:$B$10,2,FALSE)</f>
        <v>940</v>
      </c>
      <c r="L280" s="19" t="s">
        <v>3882</v>
      </c>
      <c r="M280" s="18" t="s">
        <v>18</v>
      </c>
      <c r="N280" s="19"/>
      <c r="O280" s="19" t="s">
        <v>9613</v>
      </c>
      <c r="P280" s="19"/>
    </row>
    <row r="281" spans="1:16" ht="51" x14ac:dyDescent="0.2">
      <c r="A281" s="17" t="s">
        <v>9</v>
      </c>
      <c r="B281" s="19" t="s">
        <v>3877</v>
      </c>
      <c r="C281" s="19" t="s">
        <v>3891</v>
      </c>
      <c r="D281" s="19" t="s">
        <v>535</v>
      </c>
      <c r="E281" s="19" t="s">
        <v>911</v>
      </c>
      <c r="F281" s="20">
        <v>41767</v>
      </c>
      <c r="G281" s="21">
        <v>2014</v>
      </c>
      <c r="H281" s="21">
        <v>2015</v>
      </c>
      <c r="I281" s="32">
        <v>940</v>
      </c>
      <c r="J281" s="22" t="s">
        <v>164</v>
      </c>
      <c r="K281" s="24">
        <f>I281*VLOOKUP(J281,Kurzy!$A$2:$B$10,2,FALSE)</f>
        <v>940</v>
      </c>
      <c r="L281" s="19" t="s">
        <v>3878</v>
      </c>
      <c r="M281" s="18" t="s">
        <v>18</v>
      </c>
      <c r="N281" s="19"/>
      <c r="O281" s="19" t="s">
        <v>9613</v>
      </c>
      <c r="P281" s="19"/>
    </row>
    <row r="282" spans="1:16" ht="51" x14ac:dyDescent="0.2">
      <c r="A282" s="17" t="s">
        <v>9</v>
      </c>
      <c r="B282" s="19" t="s">
        <v>3887</v>
      </c>
      <c r="C282" s="19" t="s">
        <v>3892</v>
      </c>
      <c r="D282" s="19" t="s">
        <v>535</v>
      </c>
      <c r="E282" s="19" t="s">
        <v>911</v>
      </c>
      <c r="F282" s="20">
        <v>41767</v>
      </c>
      <c r="G282" s="21">
        <v>2014</v>
      </c>
      <c r="H282" s="21">
        <v>2015</v>
      </c>
      <c r="I282" s="32">
        <v>940</v>
      </c>
      <c r="J282" s="22" t="s">
        <v>164</v>
      </c>
      <c r="K282" s="24">
        <f>I282*VLOOKUP(J282,Kurzy!$A$2:$B$10,2,FALSE)</f>
        <v>940</v>
      </c>
      <c r="L282" s="19" t="s">
        <v>3889</v>
      </c>
      <c r="M282" s="18" t="s">
        <v>18</v>
      </c>
      <c r="N282" s="19"/>
      <c r="O282" s="19" t="s">
        <v>9613</v>
      </c>
      <c r="P282" s="19"/>
    </row>
    <row r="283" spans="1:16" ht="25.5" x14ac:dyDescent="0.2">
      <c r="A283" s="17" t="s">
        <v>9</v>
      </c>
      <c r="B283" s="19" t="s">
        <v>3883</v>
      </c>
      <c r="C283" s="19" t="s">
        <v>3893</v>
      </c>
      <c r="D283" s="19" t="s">
        <v>535</v>
      </c>
      <c r="E283" s="19" t="s">
        <v>911</v>
      </c>
      <c r="F283" s="20">
        <v>41767</v>
      </c>
      <c r="G283" s="21">
        <v>2014</v>
      </c>
      <c r="H283" s="21">
        <v>2015</v>
      </c>
      <c r="I283" s="32">
        <v>470</v>
      </c>
      <c r="J283" s="22" t="s">
        <v>164</v>
      </c>
      <c r="K283" s="24">
        <f>I283*VLOOKUP(J283,Kurzy!$A$2:$B$10,2,FALSE)</f>
        <v>470</v>
      </c>
      <c r="L283" s="19" t="s">
        <v>3878</v>
      </c>
      <c r="M283" s="18" t="s">
        <v>18</v>
      </c>
      <c r="N283" s="19"/>
      <c r="O283" s="19" t="s">
        <v>9613</v>
      </c>
      <c r="P283" s="19"/>
    </row>
    <row r="284" spans="1:16" ht="25.5" x14ac:dyDescent="0.2">
      <c r="A284" s="17" t="s">
        <v>9</v>
      </c>
      <c r="B284" s="19" t="s">
        <v>3886</v>
      </c>
      <c r="C284" s="19" t="s">
        <v>3894</v>
      </c>
      <c r="D284" s="19" t="s">
        <v>535</v>
      </c>
      <c r="E284" s="19" t="s">
        <v>911</v>
      </c>
      <c r="F284" s="20">
        <v>41767</v>
      </c>
      <c r="G284" s="21">
        <v>2014</v>
      </c>
      <c r="H284" s="21">
        <v>2015</v>
      </c>
      <c r="I284" s="32">
        <v>470</v>
      </c>
      <c r="J284" s="22" t="s">
        <v>164</v>
      </c>
      <c r="K284" s="24">
        <f>I284*VLOOKUP(J284,Kurzy!$A$2:$B$10,2,FALSE)</f>
        <v>470</v>
      </c>
      <c r="L284" s="19" t="s">
        <v>3314</v>
      </c>
      <c r="M284" s="18" t="s">
        <v>18</v>
      </c>
      <c r="N284" s="19"/>
      <c r="O284" s="19" t="s">
        <v>9613</v>
      </c>
      <c r="P284" s="19"/>
    </row>
    <row r="285" spans="1:16" ht="25.5" x14ac:dyDescent="0.2">
      <c r="A285" s="17" t="s">
        <v>9</v>
      </c>
      <c r="B285" s="19" t="s">
        <v>3895</v>
      </c>
      <c r="C285" s="19" t="s">
        <v>3896</v>
      </c>
      <c r="D285" s="19" t="s">
        <v>931</v>
      </c>
      <c r="E285" s="19" t="s">
        <v>931</v>
      </c>
      <c r="F285" s="20">
        <v>41463</v>
      </c>
      <c r="G285" s="21">
        <v>41518</v>
      </c>
      <c r="H285" s="21">
        <v>41882</v>
      </c>
      <c r="I285" s="32">
        <v>8</v>
      </c>
      <c r="J285" s="22" t="s">
        <v>164</v>
      </c>
      <c r="K285" s="24">
        <f>I285*VLOOKUP(J285,Kurzy!$A$2:$B$10,2,FALSE)</f>
        <v>8</v>
      </c>
      <c r="L285" s="19" t="s">
        <v>3897</v>
      </c>
      <c r="M285" s="18" t="s">
        <v>54</v>
      </c>
      <c r="N285" s="19"/>
      <c r="O285" s="19" t="s">
        <v>9613</v>
      </c>
      <c r="P285" s="19"/>
    </row>
    <row r="286" spans="1:16" ht="25.5" x14ac:dyDescent="0.2">
      <c r="A286" s="17" t="s">
        <v>9</v>
      </c>
      <c r="B286" s="19" t="s">
        <v>3898</v>
      </c>
      <c r="C286" s="19" t="s">
        <v>3899</v>
      </c>
      <c r="D286" s="19" t="s">
        <v>931</v>
      </c>
      <c r="E286" s="19" t="s">
        <v>931</v>
      </c>
      <c r="F286" s="20">
        <v>41463</v>
      </c>
      <c r="G286" s="21">
        <v>41518</v>
      </c>
      <c r="H286" s="21">
        <v>41882</v>
      </c>
      <c r="I286" s="32">
        <v>109</v>
      </c>
      <c r="J286" s="22" t="s">
        <v>164</v>
      </c>
      <c r="K286" s="24">
        <f>I286*VLOOKUP(J286,Kurzy!$A$2:$B$10,2,FALSE)</f>
        <v>109</v>
      </c>
      <c r="L286" s="19" t="s">
        <v>3900</v>
      </c>
      <c r="M286" s="18" t="s">
        <v>54</v>
      </c>
      <c r="N286" s="19"/>
      <c r="O286" s="19" t="s">
        <v>9613</v>
      </c>
      <c r="P286" s="19"/>
    </row>
    <row r="287" spans="1:16" ht="25.5" x14ac:dyDescent="0.2">
      <c r="A287" s="17" t="s">
        <v>9</v>
      </c>
      <c r="B287" s="19" t="s">
        <v>3901</v>
      </c>
      <c r="C287" s="19" t="s">
        <v>3902</v>
      </c>
      <c r="D287" s="19" t="s">
        <v>931</v>
      </c>
      <c r="E287" s="19" t="s">
        <v>931</v>
      </c>
      <c r="F287" s="20">
        <v>41526</v>
      </c>
      <c r="G287" s="21">
        <v>41526</v>
      </c>
      <c r="H287" s="21">
        <v>41882</v>
      </c>
      <c r="I287" s="32">
        <v>1850</v>
      </c>
      <c r="J287" s="22" t="s">
        <v>164</v>
      </c>
      <c r="K287" s="24">
        <f>I287*VLOOKUP(J287,Kurzy!$A$2:$B$10,2,FALSE)</f>
        <v>1850</v>
      </c>
      <c r="L287" s="19" t="s">
        <v>3903</v>
      </c>
      <c r="M287" s="18" t="s">
        <v>54</v>
      </c>
      <c r="N287" s="19"/>
      <c r="O287" s="19" t="s">
        <v>9613</v>
      </c>
      <c r="P287" s="19"/>
    </row>
    <row r="288" spans="1:16" ht="51" x14ac:dyDescent="0.2">
      <c r="A288" s="17" t="s">
        <v>9</v>
      </c>
      <c r="B288" s="19" t="s">
        <v>3904</v>
      </c>
      <c r="C288" s="19">
        <v>31010022</v>
      </c>
      <c r="D288" s="19" t="s">
        <v>3905</v>
      </c>
      <c r="E288" s="19" t="s">
        <v>3906</v>
      </c>
      <c r="F288" s="20" t="s">
        <v>3907</v>
      </c>
      <c r="G288" s="21" t="s">
        <v>3908</v>
      </c>
      <c r="H288" s="21" t="s">
        <v>3909</v>
      </c>
      <c r="I288" s="32">
        <v>8208</v>
      </c>
      <c r="J288" s="22" t="s">
        <v>164</v>
      </c>
      <c r="K288" s="24">
        <f>I288*VLOOKUP(J288,Kurzy!$A$2:$B$10,2,FALSE)</f>
        <v>8208</v>
      </c>
      <c r="L288" s="19" t="s">
        <v>3910</v>
      </c>
      <c r="M288" s="18" t="s">
        <v>54</v>
      </c>
      <c r="N288" s="19"/>
      <c r="O288" s="19" t="s">
        <v>9613</v>
      </c>
      <c r="P288" s="19"/>
    </row>
    <row r="289" spans="1:16" ht="51" x14ac:dyDescent="0.2">
      <c r="A289" s="17" t="s">
        <v>9</v>
      </c>
      <c r="B289" s="19" t="s">
        <v>3911</v>
      </c>
      <c r="C289" s="19" t="s">
        <v>3912</v>
      </c>
      <c r="D289" s="19" t="s">
        <v>3913</v>
      </c>
      <c r="E289" s="19" t="s">
        <v>3914</v>
      </c>
      <c r="F289" s="20">
        <v>41170</v>
      </c>
      <c r="G289" s="21">
        <v>41197</v>
      </c>
      <c r="H289" s="21">
        <v>42291</v>
      </c>
      <c r="I289" s="32">
        <v>22519</v>
      </c>
      <c r="J289" s="22" t="s">
        <v>164</v>
      </c>
      <c r="K289" s="24">
        <f>I289*VLOOKUP(J289,Kurzy!$A$2:$B$10,2,FALSE)</f>
        <v>22519</v>
      </c>
      <c r="L289" s="19" t="s">
        <v>3792</v>
      </c>
      <c r="M289" s="18" t="s">
        <v>36</v>
      </c>
      <c r="N289" s="19"/>
      <c r="O289" s="19" t="s">
        <v>9613</v>
      </c>
      <c r="P289" s="19"/>
    </row>
    <row r="290" spans="1:16" ht="25.5" x14ac:dyDescent="0.2">
      <c r="A290" s="17" t="s">
        <v>9</v>
      </c>
      <c r="B290" s="19" t="s">
        <v>3915</v>
      </c>
      <c r="C290" s="19" t="s">
        <v>3916</v>
      </c>
      <c r="D290" s="19" t="s">
        <v>915</v>
      </c>
      <c r="E290" s="19" t="s">
        <v>821</v>
      </c>
      <c r="F290" s="20">
        <v>41410</v>
      </c>
      <c r="G290" s="21">
        <v>41409</v>
      </c>
      <c r="H290" s="21">
        <v>41943</v>
      </c>
      <c r="I290" s="32">
        <v>7825</v>
      </c>
      <c r="J290" s="22" t="s">
        <v>164</v>
      </c>
      <c r="K290" s="24">
        <f>I290*VLOOKUP(J290,Kurzy!$A$2:$B$10,2,FALSE)</f>
        <v>7825</v>
      </c>
      <c r="L290" s="19" t="s">
        <v>3792</v>
      </c>
      <c r="M290" s="18" t="s">
        <v>36</v>
      </c>
      <c r="N290" s="19"/>
      <c r="O290" s="19" t="s">
        <v>9613</v>
      </c>
      <c r="P290" s="19"/>
    </row>
    <row r="291" spans="1:16" ht="25.5" hidden="1" x14ac:dyDescent="0.2">
      <c r="A291" s="17" t="s">
        <v>9</v>
      </c>
      <c r="B291" s="19" t="s">
        <v>3917</v>
      </c>
      <c r="C291" s="19">
        <v>133100530</v>
      </c>
      <c r="D291" s="19" t="s">
        <v>915</v>
      </c>
      <c r="E291" s="19" t="s">
        <v>524</v>
      </c>
      <c r="F291" s="20">
        <v>41576</v>
      </c>
      <c r="G291" s="21">
        <v>41609</v>
      </c>
      <c r="H291" s="21">
        <v>42338</v>
      </c>
      <c r="I291" s="32">
        <v>0</v>
      </c>
      <c r="J291" s="22" t="s">
        <v>164</v>
      </c>
      <c r="K291" s="24">
        <f>I291*VLOOKUP(J291,Kurzy!$A$2:$B$10,2,FALSE)</f>
        <v>0</v>
      </c>
      <c r="L291" s="19" t="s">
        <v>3918</v>
      </c>
      <c r="M291" s="18" t="s">
        <v>36</v>
      </c>
      <c r="N291" s="19"/>
      <c r="O291" s="19" t="s">
        <v>9591</v>
      </c>
      <c r="P291" s="19" t="s">
        <v>9592</v>
      </c>
    </row>
    <row r="292" spans="1:16" ht="38.25" x14ac:dyDescent="0.2">
      <c r="A292" s="17" t="s">
        <v>9</v>
      </c>
      <c r="B292" s="19" t="s">
        <v>3919</v>
      </c>
      <c r="C292" s="19" t="s">
        <v>3920</v>
      </c>
      <c r="D292" s="19" t="s">
        <v>880</v>
      </c>
      <c r="E292" s="19"/>
      <c r="F292" s="20"/>
      <c r="G292" s="21">
        <v>40831</v>
      </c>
      <c r="H292" s="21">
        <v>41926</v>
      </c>
      <c r="I292" s="32">
        <v>12310.51</v>
      </c>
      <c r="J292" s="22" t="s">
        <v>164</v>
      </c>
      <c r="K292" s="24">
        <f>I292*VLOOKUP(J292,Kurzy!$A$2:$B$10,2,FALSE)</f>
        <v>12310.51</v>
      </c>
      <c r="L292" s="19" t="s">
        <v>3921</v>
      </c>
      <c r="M292" s="18" t="s">
        <v>36</v>
      </c>
      <c r="N292" s="19"/>
      <c r="O292" s="19" t="s">
        <v>9613</v>
      </c>
      <c r="P292" s="19"/>
    </row>
    <row r="293" spans="1:16" ht="51" x14ac:dyDescent="0.2">
      <c r="A293" s="17" t="s">
        <v>9</v>
      </c>
      <c r="B293" s="19" t="s">
        <v>3922</v>
      </c>
      <c r="C293" s="19">
        <v>210203</v>
      </c>
      <c r="D293" s="19" t="s">
        <v>3923</v>
      </c>
      <c r="E293" s="19" t="s">
        <v>1125</v>
      </c>
      <c r="F293" s="20">
        <v>40932</v>
      </c>
      <c r="G293" s="21">
        <v>40909</v>
      </c>
      <c r="H293" s="21">
        <v>41608</v>
      </c>
      <c r="I293" s="32">
        <v>1510</v>
      </c>
      <c r="J293" s="22" t="s">
        <v>164</v>
      </c>
      <c r="K293" s="24">
        <f>I293*VLOOKUP(J293,Kurzy!$A$2:$B$10,2,FALSE)</f>
        <v>1510</v>
      </c>
      <c r="L293" s="19" t="s">
        <v>3924</v>
      </c>
      <c r="M293" s="18" t="s">
        <v>36</v>
      </c>
      <c r="N293" s="19"/>
      <c r="O293" s="19" t="s">
        <v>9613</v>
      </c>
      <c r="P293" s="19"/>
    </row>
    <row r="294" spans="1:16" ht="25.5" x14ac:dyDescent="0.2">
      <c r="A294" s="17" t="s">
        <v>9</v>
      </c>
      <c r="B294" s="19" t="s">
        <v>3925</v>
      </c>
      <c r="C294" s="19" t="s">
        <v>3926</v>
      </c>
      <c r="D294" s="19" t="s">
        <v>3927</v>
      </c>
      <c r="E294" s="19" t="s">
        <v>821</v>
      </c>
      <c r="F294" s="20">
        <v>40763</v>
      </c>
      <c r="G294" s="21">
        <v>40634</v>
      </c>
      <c r="H294" s="21">
        <v>41820</v>
      </c>
      <c r="I294" s="32">
        <v>38708.83</v>
      </c>
      <c r="J294" s="22" t="s">
        <v>164</v>
      </c>
      <c r="K294" s="24">
        <f>I294*VLOOKUP(J294,Kurzy!$A$2:$B$10,2,FALSE)</f>
        <v>38708.83</v>
      </c>
      <c r="L294" s="19" t="s">
        <v>3928</v>
      </c>
      <c r="M294" s="18" t="s">
        <v>138</v>
      </c>
      <c r="N294" s="19"/>
      <c r="O294" s="19" t="s">
        <v>9613</v>
      </c>
      <c r="P294" s="19"/>
    </row>
    <row r="295" spans="1:16" ht="38.25" x14ac:dyDescent="0.2">
      <c r="A295" s="17" t="s">
        <v>9</v>
      </c>
      <c r="B295" s="19" t="s">
        <v>3929</v>
      </c>
      <c r="C295" s="19" t="s">
        <v>3930</v>
      </c>
      <c r="D295" s="19" t="s">
        <v>3931</v>
      </c>
      <c r="E295" s="19" t="s">
        <v>3932</v>
      </c>
      <c r="F295" s="20">
        <v>41549</v>
      </c>
      <c r="G295" s="21">
        <v>41456</v>
      </c>
      <c r="H295" s="21">
        <v>42185</v>
      </c>
      <c r="I295" s="32">
        <v>10874.97</v>
      </c>
      <c r="J295" s="22" t="s">
        <v>164</v>
      </c>
      <c r="K295" s="24">
        <f>I295*VLOOKUP(J295,Kurzy!$A$2:$B$10,2,FALSE)</f>
        <v>10874.97</v>
      </c>
      <c r="L295" s="19" t="s">
        <v>3825</v>
      </c>
      <c r="M295" s="18" t="s">
        <v>138</v>
      </c>
      <c r="N295" s="19"/>
      <c r="O295" s="19" t="s">
        <v>9613</v>
      </c>
      <c r="P295" s="19"/>
    </row>
    <row r="296" spans="1:16" ht="25.5" x14ac:dyDescent="0.2">
      <c r="A296" s="17" t="s">
        <v>9</v>
      </c>
      <c r="B296" s="19" t="s">
        <v>3933</v>
      </c>
      <c r="C296" s="19" t="s">
        <v>3758</v>
      </c>
      <c r="D296" s="19" t="s">
        <v>3931</v>
      </c>
      <c r="E296" s="19" t="s">
        <v>3934</v>
      </c>
      <c r="F296" s="20">
        <v>41106</v>
      </c>
      <c r="G296" s="21">
        <v>41183</v>
      </c>
      <c r="H296" s="21">
        <v>42004</v>
      </c>
      <c r="I296" s="32">
        <v>50829.58</v>
      </c>
      <c r="J296" s="22" t="s">
        <v>164</v>
      </c>
      <c r="K296" s="24">
        <f>I296*VLOOKUP(J296,Kurzy!$A$2:$B$10,2,FALSE)</f>
        <v>50829.58</v>
      </c>
      <c r="L296" s="19" t="s">
        <v>3935</v>
      </c>
      <c r="M296" s="18" t="s">
        <v>138</v>
      </c>
      <c r="N296" s="19"/>
      <c r="O296" s="19" t="s">
        <v>9613</v>
      </c>
      <c r="P296" s="19"/>
    </row>
    <row r="297" spans="1:16" ht="25.5" x14ac:dyDescent="0.2">
      <c r="A297" s="17" t="s">
        <v>9</v>
      </c>
      <c r="B297" s="19" t="s">
        <v>3774</v>
      </c>
      <c r="C297" s="19" t="s">
        <v>3775</v>
      </c>
      <c r="D297" s="19" t="s">
        <v>931</v>
      </c>
      <c r="E297" s="19" t="s">
        <v>302</v>
      </c>
      <c r="F297" s="20">
        <v>41548</v>
      </c>
      <c r="G297" s="21">
        <v>2013</v>
      </c>
      <c r="H297" s="21">
        <v>2016</v>
      </c>
      <c r="I297" s="32">
        <v>1409</v>
      </c>
      <c r="J297" s="22" t="s">
        <v>164</v>
      </c>
      <c r="K297" s="24">
        <f>I297*VLOOKUP(J297,Kurzy!$A$2:$B$10,2,FALSE)</f>
        <v>1409</v>
      </c>
      <c r="L297" s="19" t="s">
        <v>3777</v>
      </c>
      <c r="M297" s="18" t="s">
        <v>3778</v>
      </c>
      <c r="N297" s="19"/>
      <c r="O297" s="19" t="s">
        <v>9613</v>
      </c>
      <c r="P297" s="19" t="s">
        <v>9607</v>
      </c>
    </row>
    <row r="298" spans="1:16" ht="25.5" x14ac:dyDescent="0.2">
      <c r="A298" s="17" t="s">
        <v>9</v>
      </c>
      <c r="B298" s="19" t="s">
        <v>3779</v>
      </c>
      <c r="C298" s="19" t="s">
        <v>3780</v>
      </c>
      <c r="D298" s="19" t="s">
        <v>915</v>
      </c>
      <c r="E298" s="19" t="s">
        <v>302</v>
      </c>
      <c r="F298" s="20">
        <v>41153</v>
      </c>
      <c r="G298" s="21">
        <v>2012</v>
      </c>
      <c r="H298" s="21">
        <v>2014</v>
      </c>
      <c r="I298" s="32">
        <v>3000</v>
      </c>
      <c r="J298" s="22" t="s">
        <v>164</v>
      </c>
      <c r="K298" s="24">
        <f>I298*VLOOKUP(J298,Kurzy!$A$2:$B$10,2,FALSE)</f>
        <v>3000</v>
      </c>
      <c r="L298" s="19" t="s">
        <v>3777</v>
      </c>
      <c r="M298" s="18" t="s">
        <v>3778</v>
      </c>
      <c r="N298" s="19"/>
      <c r="O298" s="19" t="s">
        <v>9613</v>
      </c>
      <c r="P298" s="19" t="s">
        <v>9607</v>
      </c>
    </row>
    <row r="299" spans="1:16" ht="38.25" x14ac:dyDescent="0.2">
      <c r="A299" s="17" t="s">
        <v>10</v>
      </c>
      <c r="B299" s="19" t="s">
        <v>6460</v>
      </c>
      <c r="C299" s="19" t="s">
        <v>6375</v>
      </c>
      <c r="D299" s="19" t="s">
        <v>6377</v>
      </c>
      <c r="E299" s="19" t="s">
        <v>6378</v>
      </c>
      <c r="F299" s="20">
        <v>40750</v>
      </c>
      <c r="G299" s="21">
        <v>2011</v>
      </c>
      <c r="H299" s="21">
        <v>2014</v>
      </c>
      <c r="I299" s="32">
        <v>13811</v>
      </c>
      <c r="J299" s="22" t="s">
        <v>164</v>
      </c>
      <c r="K299" s="24">
        <f>I299*VLOOKUP(J299,Kurzy!$A$2:$B$10,2,FALSE)</f>
        <v>13811</v>
      </c>
      <c r="L299" s="19" t="s">
        <v>6461</v>
      </c>
      <c r="M299" s="18" t="s">
        <v>139</v>
      </c>
      <c r="N299" s="19"/>
      <c r="O299" s="19" t="s">
        <v>9613</v>
      </c>
      <c r="P299" s="19"/>
    </row>
    <row r="300" spans="1:16" ht="38.25" x14ac:dyDescent="0.2">
      <c r="A300" s="17" t="s">
        <v>10</v>
      </c>
      <c r="B300" s="19" t="s">
        <v>6462</v>
      </c>
      <c r="C300" s="19" t="s">
        <v>6463</v>
      </c>
      <c r="D300" s="19" t="s">
        <v>535</v>
      </c>
      <c r="E300" s="19" t="s">
        <v>6464</v>
      </c>
      <c r="F300" s="20">
        <v>41395</v>
      </c>
      <c r="G300" s="21">
        <v>2008</v>
      </c>
      <c r="H300" s="21">
        <v>2016</v>
      </c>
      <c r="I300" s="32">
        <v>25000</v>
      </c>
      <c r="J300" s="22" t="s">
        <v>164</v>
      </c>
      <c r="K300" s="24">
        <f>I300*VLOOKUP(J300,Kurzy!$A$2:$B$10,2,FALSE)</f>
        <v>25000</v>
      </c>
      <c r="L300" s="19" t="s">
        <v>6465</v>
      </c>
      <c r="M300" s="18" t="s">
        <v>2</v>
      </c>
      <c r="N300" s="19"/>
      <c r="O300" s="19" t="s">
        <v>9613</v>
      </c>
      <c r="P300" s="19"/>
    </row>
    <row r="301" spans="1:16" ht="38.25" x14ac:dyDescent="0.2">
      <c r="A301" s="17" t="s">
        <v>10</v>
      </c>
      <c r="B301" s="19" t="s">
        <v>6466</v>
      </c>
      <c r="C301" s="19" t="s">
        <v>6467</v>
      </c>
      <c r="D301" s="19" t="s">
        <v>535</v>
      </c>
      <c r="E301" s="19" t="s">
        <v>6464</v>
      </c>
      <c r="F301" s="20">
        <v>41395</v>
      </c>
      <c r="G301" s="21">
        <v>2010</v>
      </c>
      <c r="H301" s="21">
        <v>2016</v>
      </c>
      <c r="I301" s="32">
        <v>3800</v>
      </c>
      <c r="J301" s="22" t="s">
        <v>164</v>
      </c>
      <c r="K301" s="24">
        <f>I301*VLOOKUP(J301,Kurzy!$A$2:$B$10,2,FALSE)</f>
        <v>3800</v>
      </c>
      <c r="L301" s="19" t="s">
        <v>6465</v>
      </c>
      <c r="M301" s="18" t="s">
        <v>2</v>
      </c>
      <c r="N301" s="19"/>
      <c r="O301" s="19" t="s">
        <v>9613</v>
      </c>
      <c r="P301" s="19"/>
    </row>
    <row r="302" spans="1:16" ht="25.5" x14ac:dyDescent="0.2">
      <c r="A302" s="17" t="s">
        <v>10</v>
      </c>
      <c r="B302" s="19" t="s">
        <v>4156</v>
      </c>
      <c r="C302" s="19" t="s">
        <v>6468</v>
      </c>
      <c r="D302" s="19" t="s">
        <v>535</v>
      </c>
      <c r="E302" s="19" t="s">
        <v>6464</v>
      </c>
      <c r="F302" s="20">
        <v>41395</v>
      </c>
      <c r="G302" s="21">
        <v>2008</v>
      </c>
      <c r="H302" s="21">
        <v>2016</v>
      </c>
      <c r="I302" s="32">
        <v>4500</v>
      </c>
      <c r="J302" s="22" t="s">
        <v>164</v>
      </c>
      <c r="K302" s="24">
        <f>I302*VLOOKUP(J302,Kurzy!$A$2:$B$10,2,FALSE)</f>
        <v>4500</v>
      </c>
      <c r="L302" s="19" t="s">
        <v>6465</v>
      </c>
      <c r="M302" s="18" t="s">
        <v>2</v>
      </c>
      <c r="N302" s="19"/>
      <c r="O302" s="19" t="s">
        <v>9613</v>
      </c>
      <c r="P302" s="19"/>
    </row>
    <row r="303" spans="1:16" ht="38.25" x14ac:dyDescent="0.2">
      <c r="A303" s="17" t="s">
        <v>10</v>
      </c>
      <c r="B303" s="19" t="s">
        <v>6469</v>
      </c>
      <c r="C303" s="19" t="s">
        <v>6470</v>
      </c>
      <c r="D303" s="19" t="s">
        <v>535</v>
      </c>
      <c r="E303" s="19" t="s">
        <v>6464</v>
      </c>
      <c r="F303" s="20">
        <v>41395</v>
      </c>
      <c r="G303" s="21">
        <v>2010</v>
      </c>
      <c r="H303" s="21">
        <v>2016</v>
      </c>
      <c r="I303" s="32">
        <v>2200</v>
      </c>
      <c r="J303" s="22" t="s">
        <v>164</v>
      </c>
      <c r="K303" s="24">
        <f>I303*VLOOKUP(J303,Kurzy!$A$2:$B$10,2,FALSE)</f>
        <v>2200</v>
      </c>
      <c r="L303" s="19" t="s">
        <v>6465</v>
      </c>
      <c r="M303" s="18" t="s">
        <v>2</v>
      </c>
      <c r="N303" s="19"/>
      <c r="O303" s="19" t="s">
        <v>9613</v>
      </c>
      <c r="P303" s="19"/>
    </row>
    <row r="304" spans="1:16" ht="25.5" x14ac:dyDescent="0.2">
      <c r="A304" s="17" t="s">
        <v>10</v>
      </c>
      <c r="B304" s="19" t="s">
        <v>6471</v>
      </c>
      <c r="C304" s="19" t="s">
        <v>6472</v>
      </c>
      <c r="D304" s="19" t="s">
        <v>535</v>
      </c>
      <c r="E304" s="19" t="s">
        <v>6464</v>
      </c>
      <c r="F304" s="20">
        <v>41395</v>
      </c>
      <c r="G304" s="21">
        <v>2008</v>
      </c>
      <c r="H304" s="21">
        <v>2016</v>
      </c>
      <c r="I304" s="32">
        <v>1800</v>
      </c>
      <c r="J304" s="22" t="s">
        <v>164</v>
      </c>
      <c r="K304" s="24">
        <f>I304*VLOOKUP(J304,Kurzy!$A$2:$B$10,2,FALSE)</f>
        <v>1800</v>
      </c>
      <c r="L304" s="19" t="s">
        <v>6465</v>
      </c>
      <c r="M304" s="18" t="s">
        <v>2</v>
      </c>
      <c r="N304" s="19"/>
      <c r="O304" s="19" t="s">
        <v>9613</v>
      </c>
      <c r="P304" s="19"/>
    </row>
    <row r="305" spans="1:16" ht="51" x14ac:dyDescent="0.2">
      <c r="A305" s="17" t="s">
        <v>10</v>
      </c>
      <c r="B305" s="19" t="s">
        <v>4154</v>
      </c>
      <c r="C305" s="19" t="s">
        <v>6473</v>
      </c>
      <c r="D305" s="19" t="s">
        <v>535</v>
      </c>
      <c r="E305" s="19" t="s">
        <v>6464</v>
      </c>
      <c r="F305" s="20">
        <v>41395</v>
      </c>
      <c r="G305" s="21">
        <v>2008</v>
      </c>
      <c r="H305" s="21">
        <v>2016</v>
      </c>
      <c r="I305" s="32">
        <v>2200</v>
      </c>
      <c r="J305" s="22" t="s">
        <v>164</v>
      </c>
      <c r="K305" s="24">
        <f>I305*VLOOKUP(J305,Kurzy!$A$2:$B$10,2,FALSE)</f>
        <v>2200</v>
      </c>
      <c r="L305" s="19" t="s">
        <v>6474</v>
      </c>
      <c r="M305" s="18" t="s">
        <v>2</v>
      </c>
      <c r="N305" s="19"/>
      <c r="O305" s="19" t="s">
        <v>9613</v>
      </c>
      <c r="P305" s="19"/>
    </row>
    <row r="306" spans="1:16" ht="38.25" x14ac:dyDescent="0.2">
      <c r="A306" s="17" t="s">
        <v>10</v>
      </c>
      <c r="B306" s="19" t="s">
        <v>6475</v>
      </c>
      <c r="C306" s="19">
        <v>51300798</v>
      </c>
      <c r="D306" s="19" t="s">
        <v>6476</v>
      </c>
      <c r="E306" s="19" t="s">
        <v>6477</v>
      </c>
      <c r="F306" s="20">
        <v>41828</v>
      </c>
      <c r="G306" s="21">
        <v>2013</v>
      </c>
      <c r="H306" s="21">
        <v>2014</v>
      </c>
      <c r="I306" s="32">
        <v>3000</v>
      </c>
      <c r="J306" s="22" t="s">
        <v>164</v>
      </c>
      <c r="K306" s="24">
        <f>I306*VLOOKUP(J306,Kurzy!$A$2:$B$10,2,FALSE)</f>
        <v>3000</v>
      </c>
      <c r="L306" s="19" t="s">
        <v>6478</v>
      </c>
      <c r="M306" s="18" t="s">
        <v>2</v>
      </c>
      <c r="N306" s="19"/>
      <c r="O306" s="19" t="s">
        <v>9613</v>
      </c>
      <c r="P306" s="19"/>
    </row>
    <row r="307" spans="1:16" ht="38.25" x14ac:dyDescent="0.2">
      <c r="A307" s="17" t="s">
        <v>10</v>
      </c>
      <c r="B307" s="19" t="s">
        <v>6479</v>
      </c>
      <c r="C307" s="19">
        <v>51301006</v>
      </c>
      <c r="D307" s="19" t="s">
        <v>6476</v>
      </c>
      <c r="E307" s="19" t="s">
        <v>6477</v>
      </c>
      <c r="F307" s="20">
        <v>41828</v>
      </c>
      <c r="G307" s="21">
        <v>2013</v>
      </c>
      <c r="H307" s="21">
        <v>2014</v>
      </c>
      <c r="I307" s="32">
        <v>3000</v>
      </c>
      <c r="J307" s="22" t="s">
        <v>164</v>
      </c>
      <c r="K307" s="24">
        <f>I307*VLOOKUP(J307,Kurzy!$A$2:$B$10,2,FALSE)</f>
        <v>3000</v>
      </c>
      <c r="L307" s="19" t="s">
        <v>6480</v>
      </c>
      <c r="M307" s="18" t="s">
        <v>2</v>
      </c>
      <c r="N307" s="19"/>
      <c r="O307" s="19" t="s">
        <v>9613</v>
      </c>
      <c r="P307" s="19"/>
    </row>
    <row r="308" spans="1:16" ht="38.25" x14ac:dyDescent="0.2">
      <c r="A308" s="17" t="s">
        <v>10</v>
      </c>
      <c r="B308" s="19" t="s">
        <v>6481</v>
      </c>
      <c r="C308" s="19">
        <v>51400145</v>
      </c>
      <c r="D308" s="19" t="s">
        <v>6476</v>
      </c>
      <c r="E308" s="19" t="s">
        <v>6477</v>
      </c>
      <c r="F308" s="20">
        <v>41828</v>
      </c>
      <c r="G308" s="21">
        <v>2014</v>
      </c>
      <c r="H308" s="21">
        <v>2015</v>
      </c>
      <c r="I308" s="32">
        <v>3000</v>
      </c>
      <c r="J308" s="22" t="s">
        <v>164</v>
      </c>
      <c r="K308" s="24">
        <f>I308*VLOOKUP(J308,Kurzy!$A$2:$B$10,2,FALSE)</f>
        <v>3000</v>
      </c>
      <c r="L308" s="19" t="s">
        <v>6480</v>
      </c>
      <c r="M308" s="18" t="s">
        <v>2</v>
      </c>
      <c r="N308" s="19"/>
      <c r="O308" s="19" t="s">
        <v>9613</v>
      </c>
      <c r="P308" s="19"/>
    </row>
    <row r="309" spans="1:16" ht="63.75" x14ac:dyDescent="0.2">
      <c r="A309" s="17" t="s">
        <v>10</v>
      </c>
      <c r="B309" s="19" t="s">
        <v>6482</v>
      </c>
      <c r="C309" s="19" t="s">
        <v>6483</v>
      </c>
      <c r="D309" s="19" t="s">
        <v>6484</v>
      </c>
      <c r="E309" s="19" t="s">
        <v>6485</v>
      </c>
      <c r="F309" s="20">
        <v>41708</v>
      </c>
      <c r="G309" s="21">
        <v>2013</v>
      </c>
      <c r="H309" s="21">
        <v>2016</v>
      </c>
      <c r="I309" s="32">
        <v>1117</v>
      </c>
      <c r="J309" s="22" t="s">
        <v>164</v>
      </c>
      <c r="K309" s="24">
        <f>I309*VLOOKUP(J309,Kurzy!$A$2:$B$10,2,FALSE)</f>
        <v>1117</v>
      </c>
      <c r="L309" s="19" t="s">
        <v>6486</v>
      </c>
      <c r="M309" s="18" t="s">
        <v>37</v>
      </c>
      <c r="N309" s="19"/>
      <c r="O309" s="19" t="s">
        <v>9613</v>
      </c>
      <c r="P309" s="19"/>
    </row>
    <row r="310" spans="1:16" ht="63.75" x14ac:dyDescent="0.2">
      <c r="A310" s="17" t="s">
        <v>10</v>
      </c>
      <c r="B310" s="19" t="s">
        <v>6487</v>
      </c>
      <c r="C310" s="19" t="s">
        <v>6488</v>
      </c>
      <c r="D310" s="19" t="s">
        <v>6484</v>
      </c>
      <c r="E310" s="19" t="s">
        <v>6485</v>
      </c>
      <c r="F310" s="20">
        <v>41705</v>
      </c>
      <c r="G310" s="21">
        <v>2013</v>
      </c>
      <c r="H310" s="21">
        <v>2016</v>
      </c>
      <c r="I310" s="32">
        <v>8638</v>
      </c>
      <c r="J310" s="22" t="s">
        <v>164</v>
      </c>
      <c r="K310" s="24">
        <f>I310*VLOOKUP(J310,Kurzy!$A$2:$B$10,2,FALSE)</f>
        <v>8638</v>
      </c>
      <c r="L310" s="19" t="s">
        <v>5986</v>
      </c>
      <c r="M310" s="18" t="s">
        <v>37</v>
      </c>
      <c r="N310" s="19"/>
      <c r="O310" s="19" t="s">
        <v>9613</v>
      </c>
      <c r="P310" s="19"/>
    </row>
    <row r="311" spans="1:16" ht="63.75" x14ac:dyDescent="0.2">
      <c r="A311" s="17" t="s">
        <v>10</v>
      </c>
      <c r="B311" s="19" t="s">
        <v>6489</v>
      </c>
      <c r="C311" s="19" t="s">
        <v>6490</v>
      </c>
      <c r="D311" s="19" t="s">
        <v>6484</v>
      </c>
      <c r="E311" s="19" t="s">
        <v>6485</v>
      </c>
      <c r="F311" s="20">
        <v>41302</v>
      </c>
      <c r="G311" s="21">
        <v>2013</v>
      </c>
      <c r="H311" s="21">
        <v>2015</v>
      </c>
      <c r="I311" s="32">
        <v>10934</v>
      </c>
      <c r="J311" s="22" t="s">
        <v>164</v>
      </c>
      <c r="K311" s="24">
        <f>I311*VLOOKUP(J311,Kurzy!$A$2:$B$10,2,FALSE)</f>
        <v>10934</v>
      </c>
      <c r="L311" s="19" t="s">
        <v>6491</v>
      </c>
      <c r="M311" s="18" t="s">
        <v>37</v>
      </c>
      <c r="N311" s="19"/>
      <c r="O311" s="19" t="s">
        <v>9613</v>
      </c>
      <c r="P311" s="19"/>
    </row>
    <row r="312" spans="1:16" ht="51" x14ac:dyDescent="0.2">
      <c r="A312" s="17" t="s">
        <v>10</v>
      </c>
      <c r="B312" s="19" t="s">
        <v>6492</v>
      </c>
      <c r="C312" s="19">
        <v>21320401</v>
      </c>
      <c r="D312" s="19" t="s">
        <v>6493</v>
      </c>
      <c r="E312" s="19" t="s">
        <v>355</v>
      </c>
      <c r="F312" s="20">
        <v>41627</v>
      </c>
      <c r="G312" s="21">
        <v>2014</v>
      </c>
      <c r="H312" s="21">
        <v>2014</v>
      </c>
      <c r="I312" s="32">
        <v>4500</v>
      </c>
      <c r="J312" s="22" t="s">
        <v>164</v>
      </c>
      <c r="K312" s="24">
        <f>I312*VLOOKUP(J312,Kurzy!$A$2:$B$10,2,FALSE)</f>
        <v>4500</v>
      </c>
      <c r="L312" s="19" t="s">
        <v>6494</v>
      </c>
      <c r="M312" s="18" t="s">
        <v>0</v>
      </c>
      <c r="N312" s="19"/>
      <c r="O312" s="19" t="s">
        <v>9613</v>
      </c>
      <c r="P312" s="19"/>
    </row>
    <row r="313" spans="1:16" ht="38.25" x14ac:dyDescent="0.2">
      <c r="A313" s="17" t="s">
        <v>10</v>
      </c>
      <c r="B313" s="19" t="s">
        <v>6495</v>
      </c>
      <c r="C313" s="19" t="s">
        <v>6496</v>
      </c>
      <c r="D313" s="19" t="s">
        <v>6497</v>
      </c>
      <c r="E313" s="19" t="s">
        <v>2427</v>
      </c>
      <c r="F313" s="20">
        <v>41626</v>
      </c>
      <c r="G313" s="21">
        <v>2013</v>
      </c>
      <c r="H313" s="21">
        <v>2016</v>
      </c>
      <c r="I313" s="32">
        <v>362984.63</v>
      </c>
      <c r="J313" s="22" t="s">
        <v>164</v>
      </c>
      <c r="K313" s="24">
        <f>I313*VLOOKUP(J313,Kurzy!$A$2:$B$10,2,FALSE)</f>
        <v>362984.63</v>
      </c>
      <c r="L313" s="19" t="s">
        <v>6498</v>
      </c>
      <c r="M313" s="18" t="s">
        <v>0</v>
      </c>
      <c r="N313" s="19"/>
      <c r="O313" s="19" t="s">
        <v>9613</v>
      </c>
      <c r="P313" s="19"/>
    </row>
    <row r="314" spans="1:16" ht="25.5" x14ac:dyDescent="0.2">
      <c r="A314" s="17" t="s">
        <v>10</v>
      </c>
      <c r="B314" s="19" t="s">
        <v>6499</v>
      </c>
      <c r="C314" s="19" t="s">
        <v>6500</v>
      </c>
      <c r="D314" s="19"/>
      <c r="E314" s="19" t="s">
        <v>6501</v>
      </c>
      <c r="F314" s="20"/>
      <c r="G314" s="21">
        <v>2014</v>
      </c>
      <c r="H314" s="21">
        <v>20104</v>
      </c>
      <c r="I314" s="32">
        <v>2500</v>
      </c>
      <c r="J314" s="22" t="s">
        <v>164</v>
      </c>
      <c r="K314" s="24">
        <f>I314*VLOOKUP(J314,Kurzy!$A$2:$B$10,2,FALSE)</f>
        <v>2500</v>
      </c>
      <c r="L314" s="19" t="s">
        <v>6502</v>
      </c>
      <c r="M314" s="18" t="s">
        <v>0</v>
      </c>
      <c r="N314" s="19"/>
      <c r="O314" s="19" t="s">
        <v>9613</v>
      </c>
      <c r="P314" s="19"/>
    </row>
    <row r="315" spans="1:16" ht="25.5" x14ac:dyDescent="0.2">
      <c r="A315" s="17" t="s">
        <v>10</v>
      </c>
      <c r="B315" s="19" t="s">
        <v>6503</v>
      </c>
      <c r="C315" s="19">
        <v>3140002907</v>
      </c>
      <c r="D315" s="19"/>
      <c r="E315" s="19" t="s">
        <v>6504</v>
      </c>
      <c r="F315" s="20"/>
      <c r="G315" s="21">
        <v>2014</v>
      </c>
      <c r="H315" s="21">
        <v>2014</v>
      </c>
      <c r="I315" s="32">
        <v>694.77</v>
      </c>
      <c r="J315" s="22" t="s">
        <v>164</v>
      </c>
      <c r="K315" s="24">
        <f>I315*VLOOKUP(J315,Kurzy!$A$2:$B$10,2,FALSE)</f>
        <v>694.77</v>
      </c>
      <c r="L315" s="19" t="s">
        <v>6505</v>
      </c>
      <c r="M315" s="18" t="s">
        <v>0</v>
      </c>
      <c r="N315" s="19"/>
      <c r="O315" s="19" t="s">
        <v>9613</v>
      </c>
      <c r="P315" s="19"/>
    </row>
    <row r="316" spans="1:16" ht="25.5" x14ac:dyDescent="0.2">
      <c r="A316" s="17" t="s">
        <v>10</v>
      </c>
      <c r="B316" s="19" t="s">
        <v>6506</v>
      </c>
      <c r="C316" s="19">
        <v>3140002905</v>
      </c>
      <c r="D316" s="19"/>
      <c r="E316" s="19" t="s">
        <v>6504</v>
      </c>
      <c r="F316" s="20"/>
      <c r="G316" s="21">
        <v>2014</v>
      </c>
      <c r="H316" s="21">
        <v>2014</v>
      </c>
      <c r="I316" s="32">
        <v>908.83</v>
      </c>
      <c r="J316" s="22" t="s">
        <v>164</v>
      </c>
      <c r="K316" s="24">
        <f>I316*VLOOKUP(J316,Kurzy!$A$2:$B$10,2,FALSE)</f>
        <v>908.83</v>
      </c>
      <c r="L316" s="19" t="s">
        <v>6505</v>
      </c>
      <c r="M316" s="18" t="s">
        <v>0</v>
      </c>
      <c r="N316" s="19"/>
      <c r="O316" s="19" t="s">
        <v>9613</v>
      </c>
      <c r="P316" s="19"/>
    </row>
    <row r="317" spans="1:16" ht="25.5" x14ac:dyDescent="0.2">
      <c r="A317" s="17" t="s">
        <v>10</v>
      </c>
      <c r="B317" s="19" t="s">
        <v>6503</v>
      </c>
      <c r="C317" s="19">
        <v>3130005308</v>
      </c>
      <c r="D317" s="19"/>
      <c r="E317" s="19" t="s">
        <v>6504</v>
      </c>
      <c r="F317" s="20"/>
      <c r="G317" s="21">
        <v>2013</v>
      </c>
      <c r="H317" s="21">
        <v>2013</v>
      </c>
      <c r="I317" s="32">
        <v>1058.8800000000001</v>
      </c>
      <c r="J317" s="22" t="s">
        <v>164</v>
      </c>
      <c r="K317" s="24">
        <f>I317*VLOOKUP(J317,Kurzy!$A$2:$B$10,2,FALSE)</f>
        <v>1058.8800000000001</v>
      </c>
      <c r="L317" s="19" t="s">
        <v>6505</v>
      </c>
      <c r="M317" s="18" t="s">
        <v>0</v>
      </c>
      <c r="N317" s="19"/>
      <c r="O317" s="19" t="s">
        <v>9613</v>
      </c>
      <c r="P317" s="19"/>
    </row>
    <row r="318" spans="1:16" ht="38.25" x14ac:dyDescent="0.2">
      <c r="A318" s="17" t="s">
        <v>10</v>
      </c>
      <c r="B318" s="19" t="s">
        <v>6507</v>
      </c>
      <c r="C318" s="19" t="s">
        <v>6508</v>
      </c>
      <c r="D318" s="19" t="s">
        <v>357</v>
      </c>
      <c r="E318" s="19" t="s">
        <v>6509</v>
      </c>
      <c r="F318" s="20">
        <v>35977</v>
      </c>
      <c r="G318" s="21">
        <v>2007</v>
      </c>
      <c r="H318" s="21">
        <v>2004</v>
      </c>
      <c r="I318" s="32">
        <v>468848</v>
      </c>
      <c r="J318" s="22" t="s">
        <v>164</v>
      </c>
      <c r="K318" s="24">
        <f>I318*VLOOKUP(J318,Kurzy!$A$2:$B$10,2,FALSE)</f>
        <v>468848</v>
      </c>
      <c r="L318" s="19" t="s">
        <v>6510</v>
      </c>
      <c r="M318" s="18" t="s">
        <v>123</v>
      </c>
      <c r="N318" s="19"/>
      <c r="O318" s="19" t="s">
        <v>9613</v>
      </c>
      <c r="P318" s="19"/>
    </row>
    <row r="319" spans="1:16" ht="38.25" x14ac:dyDescent="0.2">
      <c r="A319" s="17" t="s">
        <v>10</v>
      </c>
      <c r="B319" s="19" t="s">
        <v>6511</v>
      </c>
      <c r="C319" s="19" t="s">
        <v>6512</v>
      </c>
      <c r="D319" s="19" t="s">
        <v>6513</v>
      </c>
      <c r="E319" s="19" t="s">
        <v>821</v>
      </c>
      <c r="F319" s="20">
        <v>41533</v>
      </c>
      <c r="G319" s="21">
        <v>2013</v>
      </c>
      <c r="H319" s="21">
        <v>2017</v>
      </c>
      <c r="I319" s="32">
        <v>15602</v>
      </c>
      <c r="J319" s="22" t="s">
        <v>164</v>
      </c>
      <c r="K319" s="24">
        <f>I319*VLOOKUP(J319,Kurzy!$A$2:$B$10,2,FALSE)</f>
        <v>15602</v>
      </c>
      <c r="L319" s="19" t="s">
        <v>6514</v>
      </c>
      <c r="M319" s="18" t="s">
        <v>123</v>
      </c>
      <c r="N319" s="19" t="s">
        <v>6515</v>
      </c>
      <c r="O319" s="19" t="s">
        <v>9613</v>
      </c>
      <c r="P319" s="19"/>
    </row>
    <row r="320" spans="1:16" ht="25.5" x14ac:dyDescent="0.2">
      <c r="A320" s="17" t="s">
        <v>10</v>
      </c>
      <c r="B320" s="19" t="s">
        <v>6516</v>
      </c>
      <c r="C320" s="19" t="s">
        <v>6517</v>
      </c>
      <c r="D320" s="19" t="s">
        <v>6518</v>
      </c>
      <c r="E320" s="19" t="s">
        <v>5660</v>
      </c>
      <c r="F320" s="20">
        <v>41627</v>
      </c>
      <c r="G320" s="21">
        <v>2013</v>
      </c>
      <c r="H320" s="21">
        <v>2016</v>
      </c>
      <c r="I320" s="32">
        <v>30577</v>
      </c>
      <c r="J320" s="22" t="s">
        <v>164</v>
      </c>
      <c r="K320" s="24">
        <f>I320*VLOOKUP(J320,Kurzy!$A$2:$B$10,2,FALSE)</f>
        <v>30577</v>
      </c>
      <c r="L320" s="19" t="s">
        <v>6514</v>
      </c>
      <c r="M320" s="18" t="s">
        <v>123</v>
      </c>
      <c r="N320" s="19" t="s">
        <v>6515</v>
      </c>
      <c r="O320" s="19" t="s">
        <v>9613</v>
      </c>
      <c r="P320" s="19"/>
    </row>
    <row r="321" spans="1:16" x14ac:dyDescent="0.2">
      <c r="A321" s="17" t="s">
        <v>10</v>
      </c>
      <c r="B321" s="19" t="s">
        <v>6519</v>
      </c>
      <c r="C321" s="19" t="s">
        <v>6520</v>
      </c>
      <c r="D321" s="19" t="s">
        <v>629</v>
      </c>
      <c r="E321" s="19" t="s">
        <v>6521</v>
      </c>
      <c r="F321" s="20">
        <v>41775</v>
      </c>
      <c r="G321" s="21">
        <v>2014</v>
      </c>
      <c r="H321" s="21">
        <v>2020</v>
      </c>
      <c r="I321" s="32">
        <v>160882.42000000001</v>
      </c>
      <c r="J321" s="22" t="s">
        <v>164</v>
      </c>
      <c r="K321" s="24">
        <f>I321*VLOOKUP(J321,Kurzy!$A$2:$B$10,2,FALSE)</f>
        <v>160882.42000000001</v>
      </c>
      <c r="L321" s="19" t="s">
        <v>6522</v>
      </c>
      <c r="M321" s="18" t="s">
        <v>123</v>
      </c>
      <c r="N321" s="19"/>
      <c r="O321" s="19" t="s">
        <v>9613</v>
      </c>
      <c r="P321" s="19"/>
    </row>
    <row r="322" spans="1:16" ht="38.25" x14ac:dyDescent="0.2">
      <c r="A322" s="17" t="s">
        <v>10</v>
      </c>
      <c r="B322" s="19" t="s">
        <v>6523</v>
      </c>
      <c r="C322" s="19">
        <v>124700931</v>
      </c>
      <c r="D322" s="19" t="s">
        <v>6524</v>
      </c>
      <c r="E322" s="19" t="s">
        <v>6525</v>
      </c>
      <c r="F322" s="20">
        <v>41141</v>
      </c>
      <c r="G322" s="21">
        <v>2012</v>
      </c>
      <c r="H322" s="21">
        <v>2014</v>
      </c>
      <c r="I322" s="32">
        <v>3452</v>
      </c>
      <c r="J322" s="22" t="s">
        <v>164</v>
      </c>
      <c r="K322" s="24">
        <f>I322*VLOOKUP(J322,Kurzy!$A$2:$B$10,2,FALSE)</f>
        <v>3452</v>
      </c>
      <c r="L322" s="19" t="s">
        <v>6526</v>
      </c>
      <c r="M322" s="18" t="s">
        <v>123</v>
      </c>
      <c r="N322" s="19"/>
      <c r="O322" s="19" t="s">
        <v>9613</v>
      </c>
      <c r="P322" s="19"/>
    </row>
    <row r="323" spans="1:16" ht="38.25" x14ac:dyDescent="0.2">
      <c r="A323" s="17" t="s">
        <v>10</v>
      </c>
      <c r="B323" s="19" t="s">
        <v>6527</v>
      </c>
      <c r="C323" s="19">
        <v>124120648</v>
      </c>
      <c r="D323" s="19" t="s">
        <v>6528</v>
      </c>
      <c r="E323" s="19" t="s">
        <v>6525</v>
      </c>
      <c r="F323" s="20">
        <v>41141</v>
      </c>
      <c r="G323" s="21">
        <v>2012</v>
      </c>
      <c r="H323" s="21">
        <v>2014</v>
      </c>
      <c r="I323" s="32">
        <v>2880</v>
      </c>
      <c r="J323" s="22" t="s">
        <v>164</v>
      </c>
      <c r="K323" s="24">
        <f>I323*VLOOKUP(J323,Kurzy!$A$2:$B$10,2,FALSE)</f>
        <v>2880</v>
      </c>
      <c r="L323" s="19" t="s">
        <v>6529</v>
      </c>
      <c r="M323" s="18" t="s">
        <v>123</v>
      </c>
      <c r="N323" s="19"/>
      <c r="O323" s="19" t="s">
        <v>9613</v>
      </c>
      <c r="P323" s="19"/>
    </row>
    <row r="324" spans="1:16" ht="25.5" x14ac:dyDescent="0.2">
      <c r="A324" s="17" t="s">
        <v>10</v>
      </c>
      <c r="B324" s="19" t="s">
        <v>6222</v>
      </c>
      <c r="C324" s="19" t="s">
        <v>3986</v>
      </c>
      <c r="D324" s="19"/>
      <c r="E324" s="19" t="s">
        <v>6220</v>
      </c>
      <c r="F324" s="20">
        <v>41747</v>
      </c>
      <c r="G324" s="21">
        <v>2014</v>
      </c>
      <c r="H324" s="21">
        <v>2014</v>
      </c>
      <c r="I324" s="32">
        <v>3500</v>
      </c>
      <c r="J324" s="22" t="s">
        <v>164</v>
      </c>
      <c r="K324" s="24">
        <f>I324*VLOOKUP(J324,Kurzy!$A$2:$B$10,2,FALSE)</f>
        <v>3500</v>
      </c>
      <c r="L324" s="19" t="s">
        <v>6190</v>
      </c>
      <c r="M324" s="18" t="s">
        <v>2</v>
      </c>
      <c r="N324" s="19"/>
      <c r="O324" s="19" t="s">
        <v>9613</v>
      </c>
      <c r="P324" s="19" t="s">
        <v>9617</v>
      </c>
    </row>
    <row r="325" spans="1:16" ht="25.5" x14ac:dyDescent="0.2">
      <c r="A325" s="17" t="s">
        <v>10</v>
      </c>
      <c r="B325" s="19" t="s">
        <v>6223</v>
      </c>
      <c r="C325" s="19" t="s">
        <v>6224</v>
      </c>
      <c r="D325" s="19"/>
      <c r="E325" s="19" t="s">
        <v>6220</v>
      </c>
      <c r="F325" s="20">
        <v>41823</v>
      </c>
      <c r="G325" s="21">
        <v>2014</v>
      </c>
      <c r="H325" s="21">
        <v>2014</v>
      </c>
      <c r="I325" s="32">
        <v>7900</v>
      </c>
      <c r="J325" s="22" t="s">
        <v>164</v>
      </c>
      <c r="K325" s="24">
        <f>I325*VLOOKUP(J325,Kurzy!$A$2:$B$10,2,FALSE)</f>
        <v>7900</v>
      </c>
      <c r="L325" s="19" t="s">
        <v>6190</v>
      </c>
      <c r="M325" s="18" t="s">
        <v>2</v>
      </c>
      <c r="N325" s="19"/>
      <c r="O325" s="19" t="s">
        <v>9613</v>
      </c>
      <c r="P325" s="19" t="s">
        <v>9617</v>
      </c>
    </row>
    <row r="326" spans="1:16" ht="25.5" x14ac:dyDescent="0.2">
      <c r="A326" s="17" t="s">
        <v>10</v>
      </c>
      <c r="B326" s="19" t="s">
        <v>6225</v>
      </c>
      <c r="C326" s="19" t="s">
        <v>6226</v>
      </c>
      <c r="D326" s="19"/>
      <c r="E326" s="19" t="s">
        <v>6227</v>
      </c>
      <c r="F326" s="20">
        <v>41761</v>
      </c>
      <c r="G326" s="21">
        <v>2014</v>
      </c>
      <c r="H326" s="21">
        <v>2014</v>
      </c>
      <c r="I326" s="32">
        <v>8900</v>
      </c>
      <c r="J326" s="22" t="s">
        <v>164</v>
      </c>
      <c r="K326" s="24">
        <f>I326*VLOOKUP(J326,Kurzy!$A$2:$B$10,2,FALSE)</f>
        <v>8900</v>
      </c>
      <c r="L326" s="19" t="s">
        <v>6190</v>
      </c>
      <c r="M326" s="18" t="s">
        <v>2</v>
      </c>
      <c r="N326" s="19"/>
      <c r="O326" s="19" t="s">
        <v>9613</v>
      </c>
      <c r="P326" s="19" t="s">
        <v>9617</v>
      </c>
    </row>
    <row r="327" spans="1:16" ht="25.5" x14ac:dyDescent="0.2">
      <c r="A327" s="17" t="s">
        <v>10</v>
      </c>
      <c r="B327" s="19" t="s">
        <v>6230</v>
      </c>
      <c r="C327" s="19" t="s">
        <v>6231</v>
      </c>
      <c r="D327" s="19"/>
      <c r="E327" s="19" t="s">
        <v>6232</v>
      </c>
      <c r="F327" s="20">
        <v>41796</v>
      </c>
      <c r="G327" s="21">
        <v>2014</v>
      </c>
      <c r="H327" s="21">
        <v>2014</v>
      </c>
      <c r="I327" s="32">
        <v>2500</v>
      </c>
      <c r="J327" s="22" t="s">
        <v>164</v>
      </c>
      <c r="K327" s="24">
        <f>I327*VLOOKUP(J327,Kurzy!$A$2:$B$10,2,FALSE)</f>
        <v>2500</v>
      </c>
      <c r="L327" s="19" t="s">
        <v>6190</v>
      </c>
      <c r="M327" s="18" t="s">
        <v>2</v>
      </c>
      <c r="N327" s="19"/>
      <c r="O327" s="19" t="s">
        <v>9613</v>
      </c>
      <c r="P327" s="19" t="s">
        <v>9617</v>
      </c>
    </row>
    <row r="328" spans="1:16" ht="38.25" x14ac:dyDescent="0.2">
      <c r="A328" s="17" t="s">
        <v>10</v>
      </c>
      <c r="B328" s="19" t="s">
        <v>6269</v>
      </c>
      <c r="C328" s="19" t="s">
        <v>6270</v>
      </c>
      <c r="D328" s="19"/>
      <c r="E328" s="19" t="s">
        <v>6271</v>
      </c>
      <c r="F328" s="20">
        <v>41646</v>
      </c>
      <c r="G328" s="21">
        <v>2014</v>
      </c>
      <c r="H328" s="21">
        <v>2014</v>
      </c>
      <c r="I328" s="32">
        <v>5580</v>
      </c>
      <c r="J328" s="22" t="s">
        <v>164</v>
      </c>
      <c r="K328" s="24">
        <f>I328*VLOOKUP(J328,Kurzy!$A$2:$B$10,2,FALSE)</f>
        <v>5580</v>
      </c>
      <c r="L328" s="19" t="s">
        <v>6272</v>
      </c>
      <c r="M328" s="18" t="s">
        <v>2</v>
      </c>
      <c r="N328" s="19"/>
      <c r="O328" s="19" t="s">
        <v>9613</v>
      </c>
      <c r="P328" s="19" t="s">
        <v>9617</v>
      </c>
    </row>
    <row r="329" spans="1:16" ht="38.25" x14ac:dyDescent="0.2">
      <c r="A329" s="17" t="s">
        <v>10</v>
      </c>
      <c r="B329" s="19" t="s">
        <v>6306</v>
      </c>
      <c r="C329" s="19" t="s">
        <v>6307</v>
      </c>
      <c r="D329" s="19"/>
      <c r="E329" s="19" t="s">
        <v>6308</v>
      </c>
      <c r="F329" s="20">
        <v>41955</v>
      </c>
      <c r="G329" s="21">
        <v>2014</v>
      </c>
      <c r="H329" s="21">
        <v>2014</v>
      </c>
      <c r="I329" s="32">
        <v>3000</v>
      </c>
      <c r="J329" s="22" t="s">
        <v>164</v>
      </c>
      <c r="K329" s="24">
        <f>I329*VLOOKUP(J329,Kurzy!$A$2:$B$10,2,FALSE)</f>
        <v>3000</v>
      </c>
      <c r="L329" s="19" t="s">
        <v>6197</v>
      </c>
      <c r="M329" s="18" t="s">
        <v>2</v>
      </c>
      <c r="N329" s="19"/>
      <c r="O329" s="19" t="s">
        <v>9613</v>
      </c>
      <c r="P329" s="19" t="s">
        <v>9617</v>
      </c>
    </row>
    <row r="330" spans="1:16" ht="38.25" x14ac:dyDescent="0.2">
      <c r="A330" s="17" t="s">
        <v>10</v>
      </c>
      <c r="B330" s="19" t="s">
        <v>6317</v>
      </c>
      <c r="C330" s="19" t="s">
        <v>6318</v>
      </c>
      <c r="D330" s="19"/>
      <c r="E330" s="19" t="s">
        <v>6319</v>
      </c>
      <c r="F330" s="20">
        <v>41962</v>
      </c>
      <c r="G330" s="21">
        <v>2014</v>
      </c>
      <c r="H330" s="21">
        <v>2014</v>
      </c>
      <c r="I330" s="32">
        <v>1158.75</v>
      </c>
      <c r="J330" s="22" t="s">
        <v>164</v>
      </c>
      <c r="K330" s="24">
        <f>I330*VLOOKUP(J330,Kurzy!$A$2:$B$10,2,FALSE)</f>
        <v>1158.75</v>
      </c>
      <c r="L330" s="19" t="s">
        <v>6200</v>
      </c>
      <c r="M330" s="18" t="s">
        <v>2</v>
      </c>
      <c r="N330" s="19"/>
      <c r="O330" s="19" t="s">
        <v>9613</v>
      </c>
      <c r="P330" s="19" t="s">
        <v>9617</v>
      </c>
    </row>
    <row r="331" spans="1:16" ht="25.5" x14ac:dyDescent="0.2">
      <c r="A331" s="17" t="s">
        <v>10</v>
      </c>
      <c r="B331" s="19" t="s">
        <v>6325</v>
      </c>
      <c r="C331" s="19" t="s">
        <v>4004</v>
      </c>
      <c r="D331" s="19"/>
      <c r="E331" s="19" t="s">
        <v>6227</v>
      </c>
      <c r="F331" s="20">
        <v>41701</v>
      </c>
      <c r="G331" s="21">
        <v>2014</v>
      </c>
      <c r="H331" s="21">
        <v>2014</v>
      </c>
      <c r="I331" s="32">
        <v>8500</v>
      </c>
      <c r="J331" s="22" t="s">
        <v>164</v>
      </c>
      <c r="K331" s="24">
        <f>I331*VLOOKUP(J331,Kurzy!$A$2:$B$10,2,FALSE)</f>
        <v>8500</v>
      </c>
      <c r="L331" s="19" t="s">
        <v>6190</v>
      </c>
      <c r="M331" s="18" t="s">
        <v>2</v>
      </c>
      <c r="N331" s="19"/>
      <c r="O331" s="19" t="s">
        <v>9613</v>
      </c>
      <c r="P331" s="19" t="s">
        <v>9617</v>
      </c>
    </row>
    <row r="332" spans="1:16" ht="25.5" x14ac:dyDescent="0.2">
      <c r="A332" s="17" t="s">
        <v>10</v>
      </c>
      <c r="B332" s="19" t="s">
        <v>6326</v>
      </c>
      <c r="C332" s="19" t="s">
        <v>4005</v>
      </c>
      <c r="D332" s="19"/>
      <c r="E332" s="19" t="s">
        <v>6227</v>
      </c>
      <c r="F332" s="20">
        <v>41710</v>
      </c>
      <c r="G332" s="21">
        <v>2014</v>
      </c>
      <c r="H332" s="21">
        <v>2014</v>
      </c>
      <c r="I332" s="32">
        <v>8500</v>
      </c>
      <c r="J332" s="22" t="s">
        <v>164</v>
      </c>
      <c r="K332" s="24">
        <f>I332*VLOOKUP(J332,Kurzy!$A$2:$B$10,2,FALSE)</f>
        <v>8500</v>
      </c>
      <c r="L332" s="19" t="s">
        <v>6190</v>
      </c>
      <c r="M332" s="18" t="s">
        <v>2</v>
      </c>
      <c r="N332" s="19"/>
      <c r="O332" s="19" t="s">
        <v>9613</v>
      </c>
      <c r="P332" s="19" t="s">
        <v>9617</v>
      </c>
    </row>
    <row r="333" spans="1:16" ht="25.5" x14ac:dyDescent="0.2">
      <c r="A333" s="17" t="s">
        <v>10</v>
      </c>
      <c r="B333" s="19" t="s">
        <v>6327</v>
      </c>
      <c r="C333" s="19" t="s">
        <v>296</v>
      </c>
      <c r="D333" s="19"/>
      <c r="E333" s="19" t="s">
        <v>6227</v>
      </c>
      <c r="F333" s="20">
        <v>41716</v>
      </c>
      <c r="G333" s="21">
        <v>2014</v>
      </c>
      <c r="H333" s="21">
        <v>2014</v>
      </c>
      <c r="I333" s="32">
        <v>8500</v>
      </c>
      <c r="J333" s="22" t="s">
        <v>164</v>
      </c>
      <c r="K333" s="24">
        <f>I333*VLOOKUP(J333,Kurzy!$A$2:$B$10,2,FALSE)</f>
        <v>8500</v>
      </c>
      <c r="L333" s="19" t="s">
        <v>6190</v>
      </c>
      <c r="M333" s="18" t="s">
        <v>2</v>
      </c>
      <c r="N333" s="19"/>
      <c r="O333" s="19" t="s">
        <v>9613</v>
      </c>
      <c r="P333" s="19" t="s">
        <v>9617</v>
      </c>
    </row>
    <row r="334" spans="1:16" ht="38.25" x14ac:dyDescent="0.2">
      <c r="A334" s="17" t="s">
        <v>11</v>
      </c>
      <c r="B334" s="19" t="s">
        <v>3088</v>
      </c>
      <c r="C334" s="19" t="s">
        <v>3089</v>
      </c>
      <c r="D334" s="19" t="s">
        <v>3090</v>
      </c>
      <c r="E334" s="19" t="s">
        <v>3091</v>
      </c>
      <c r="F334" s="20">
        <v>41431</v>
      </c>
      <c r="G334" s="21">
        <v>2013</v>
      </c>
      <c r="H334" s="21">
        <v>2014</v>
      </c>
      <c r="I334" s="32">
        <v>24803</v>
      </c>
      <c r="J334" s="22" t="s">
        <v>164</v>
      </c>
      <c r="K334" s="24">
        <f>I334*VLOOKUP(J334,Kurzy!$A$2:$B$10,2,FALSE)</f>
        <v>24803</v>
      </c>
      <c r="L334" s="19"/>
      <c r="M334" s="18" t="s">
        <v>124</v>
      </c>
      <c r="N334" s="19"/>
      <c r="O334" s="19" t="s">
        <v>9613</v>
      </c>
      <c r="P334" s="19"/>
    </row>
    <row r="335" spans="1:16" ht="38.25" x14ac:dyDescent="0.2">
      <c r="A335" s="17" t="s">
        <v>11</v>
      </c>
      <c r="B335" s="19" t="s">
        <v>3092</v>
      </c>
      <c r="C335" s="19" t="s">
        <v>3093</v>
      </c>
      <c r="D335" s="19" t="s">
        <v>3094</v>
      </c>
      <c r="E335" s="19" t="s">
        <v>3091</v>
      </c>
      <c r="F335" s="20">
        <v>41858</v>
      </c>
      <c r="G335" s="21">
        <v>2014</v>
      </c>
      <c r="H335" s="21">
        <v>2015</v>
      </c>
      <c r="I335" s="32">
        <v>96005</v>
      </c>
      <c r="J335" s="22" t="s">
        <v>164</v>
      </c>
      <c r="K335" s="24">
        <f>I335*VLOOKUP(J335,Kurzy!$A$2:$B$10,2,FALSE)</f>
        <v>96005</v>
      </c>
      <c r="L335" s="19"/>
      <c r="M335" s="18" t="s">
        <v>124</v>
      </c>
      <c r="N335" s="19"/>
      <c r="O335" s="19" t="s">
        <v>9613</v>
      </c>
      <c r="P335" s="19"/>
    </row>
    <row r="336" spans="1:16" ht="38.25" x14ac:dyDescent="0.2">
      <c r="A336" s="17" t="s">
        <v>12</v>
      </c>
      <c r="B336" s="19" t="s">
        <v>348</v>
      </c>
      <c r="C336" s="19" t="s">
        <v>349</v>
      </c>
      <c r="D336" s="19" t="s">
        <v>350</v>
      </c>
      <c r="E336" s="19" t="s">
        <v>351</v>
      </c>
      <c r="F336" s="20">
        <v>41488</v>
      </c>
      <c r="G336" s="21">
        <v>2013</v>
      </c>
      <c r="H336" s="21">
        <v>2014</v>
      </c>
      <c r="I336" s="32">
        <v>29909.68</v>
      </c>
      <c r="J336" s="22" t="s">
        <v>164</v>
      </c>
      <c r="K336" s="24">
        <f>I336*VLOOKUP(J336,Kurzy!$A$2:$B$10,2,FALSE)</f>
        <v>29909.68</v>
      </c>
      <c r="L336" s="19" t="s">
        <v>352</v>
      </c>
      <c r="M336" s="18" t="s">
        <v>61</v>
      </c>
      <c r="N336" s="19"/>
      <c r="O336" s="19" t="s">
        <v>9613</v>
      </c>
      <c r="P336" s="19"/>
    </row>
    <row r="337" spans="1:16" ht="25.5" x14ac:dyDescent="0.2">
      <c r="A337" s="17" t="s">
        <v>12</v>
      </c>
      <c r="B337" s="19" t="s">
        <v>353</v>
      </c>
      <c r="C337" s="19">
        <v>21310124</v>
      </c>
      <c r="D337" s="19" t="s">
        <v>354</v>
      </c>
      <c r="E337" s="19" t="s">
        <v>355</v>
      </c>
      <c r="F337" s="20">
        <v>41339</v>
      </c>
      <c r="G337" s="21">
        <v>2013</v>
      </c>
      <c r="H337" s="21">
        <v>2014</v>
      </c>
      <c r="I337" s="32">
        <v>5600</v>
      </c>
      <c r="J337" s="22" t="s">
        <v>164</v>
      </c>
      <c r="K337" s="24">
        <f>I337*VLOOKUP(J337,Kurzy!$A$2:$B$10,2,FALSE)</f>
        <v>5600</v>
      </c>
      <c r="L337" s="19" t="s">
        <v>356</v>
      </c>
      <c r="M337" s="18" t="s">
        <v>57</v>
      </c>
      <c r="N337" s="19"/>
      <c r="O337" s="19" t="s">
        <v>9613</v>
      </c>
      <c r="P337" s="19"/>
    </row>
    <row r="338" spans="1:16" ht="51" x14ac:dyDescent="0.2">
      <c r="A338" s="17" t="s">
        <v>12</v>
      </c>
      <c r="B338" s="19" t="s">
        <v>357</v>
      </c>
      <c r="C338" s="19" t="s">
        <v>358</v>
      </c>
      <c r="D338" s="19" t="s">
        <v>359</v>
      </c>
      <c r="E338" s="19" t="s">
        <v>360</v>
      </c>
      <c r="F338" s="20">
        <v>41855</v>
      </c>
      <c r="G338" s="21">
        <v>2014</v>
      </c>
      <c r="H338" s="21">
        <v>2016</v>
      </c>
      <c r="I338" s="32">
        <v>862186</v>
      </c>
      <c r="J338" s="22" t="s">
        <v>164</v>
      </c>
      <c r="K338" s="24">
        <f>I338*VLOOKUP(J338,Kurzy!$A$2:$B$10,2,FALSE)</f>
        <v>862186</v>
      </c>
      <c r="L338" s="19" t="s">
        <v>361</v>
      </c>
      <c r="M338" s="18" t="s">
        <v>362</v>
      </c>
      <c r="N338" s="19"/>
      <c r="O338" s="19" t="s">
        <v>9613</v>
      </c>
      <c r="P338" s="19"/>
    </row>
    <row r="339" spans="1:16" ht="25.5" x14ac:dyDescent="0.2">
      <c r="A339" s="17" t="s">
        <v>12</v>
      </c>
      <c r="B339" s="19" t="s">
        <v>355</v>
      </c>
      <c r="C339" s="19">
        <v>51401163</v>
      </c>
      <c r="D339" s="19" t="s">
        <v>355</v>
      </c>
      <c r="E339" s="19" t="s">
        <v>355</v>
      </c>
      <c r="F339" s="20"/>
      <c r="G339" s="21">
        <v>2014</v>
      </c>
      <c r="H339" s="21">
        <v>2015</v>
      </c>
      <c r="I339" s="32">
        <v>1500</v>
      </c>
      <c r="J339" s="22" t="s">
        <v>164</v>
      </c>
      <c r="K339" s="24">
        <f>I339*VLOOKUP(J339,Kurzy!$A$2:$B$10,2,FALSE)</f>
        <v>1500</v>
      </c>
      <c r="L339" s="19" t="s">
        <v>363</v>
      </c>
      <c r="M339" s="18" t="s">
        <v>56</v>
      </c>
      <c r="N339" s="19"/>
      <c r="O339" s="19" t="s">
        <v>9613</v>
      </c>
      <c r="P339" s="19"/>
    </row>
    <row r="340" spans="1:16" ht="114.75" x14ac:dyDescent="0.2">
      <c r="A340" s="17" t="s">
        <v>12</v>
      </c>
      <c r="B340" s="19" t="s">
        <v>320</v>
      </c>
      <c r="C340" s="19" t="s">
        <v>321</v>
      </c>
      <c r="D340" s="19" t="s">
        <v>323</v>
      </c>
      <c r="E340" s="19" t="s">
        <v>324</v>
      </c>
      <c r="F340" s="20">
        <v>41248</v>
      </c>
      <c r="G340" s="21">
        <v>2012</v>
      </c>
      <c r="H340" s="21">
        <v>2014</v>
      </c>
      <c r="I340" s="32">
        <v>15850.44</v>
      </c>
      <c r="J340" s="22" t="s">
        <v>164</v>
      </c>
      <c r="K340" s="24">
        <f>I340*VLOOKUP(J340,Kurzy!$A$2:$B$10,2,FALSE)</f>
        <v>15850.44</v>
      </c>
      <c r="L340" s="19" t="s">
        <v>319</v>
      </c>
      <c r="M340" s="18" t="s">
        <v>56</v>
      </c>
      <c r="N340" s="19" t="s">
        <v>325</v>
      </c>
      <c r="O340" s="19" t="s">
        <v>9613</v>
      </c>
      <c r="P340" s="19" t="s">
        <v>9626</v>
      </c>
    </row>
    <row r="341" spans="1:16" ht="25.5" x14ac:dyDescent="0.2">
      <c r="A341" s="17" t="s">
        <v>13</v>
      </c>
      <c r="B341" s="19" t="s">
        <v>847</v>
      </c>
      <c r="C341" s="19" t="s">
        <v>848</v>
      </c>
      <c r="D341" s="19" t="s">
        <v>849</v>
      </c>
      <c r="E341" s="19" t="s">
        <v>850</v>
      </c>
      <c r="F341" s="20">
        <v>41654</v>
      </c>
      <c r="G341" s="21">
        <v>2014</v>
      </c>
      <c r="H341" s="21">
        <v>2016</v>
      </c>
      <c r="I341" s="32">
        <v>9256</v>
      </c>
      <c r="J341" s="22" t="s">
        <v>164</v>
      </c>
      <c r="K341" s="24">
        <f>I341*VLOOKUP(J341,Kurzy!$A$2:$B$10,2,FALSE)</f>
        <v>9256</v>
      </c>
      <c r="L341" s="19" t="s">
        <v>851</v>
      </c>
      <c r="M341" s="18" t="s">
        <v>98</v>
      </c>
      <c r="N341" s="19"/>
      <c r="O341" s="19" t="s">
        <v>9613</v>
      </c>
      <c r="P341" s="19"/>
    </row>
    <row r="342" spans="1:16" ht="38.25" x14ac:dyDescent="0.2">
      <c r="A342" s="17" t="s">
        <v>13</v>
      </c>
      <c r="B342" s="19" t="s">
        <v>852</v>
      </c>
      <c r="C342" s="19" t="s">
        <v>853</v>
      </c>
      <c r="D342" s="19" t="s">
        <v>350</v>
      </c>
      <c r="E342" s="19" t="s">
        <v>524</v>
      </c>
      <c r="F342" s="20">
        <v>38541</v>
      </c>
      <c r="G342" s="21">
        <v>2011</v>
      </c>
      <c r="H342" s="21">
        <v>2014</v>
      </c>
      <c r="I342" s="32">
        <v>1054.8</v>
      </c>
      <c r="J342" s="22" t="s">
        <v>164</v>
      </c>
      <c r="K342" s="24">
        <f>I342*VLOOKUP(J342,Kurzy!$A$2:$B$10,2,FALSE)</f>
        <v>1054.8</v>
      </c>
      <c r="L342" s="19" t="s">
        <v>854</v>
      </c>
      <c r="M342" s="18" t="s">
        <v>99</v>
      </c>
      <c r="N342" s="19"/>
      <c r="O342" s="19" t="s">
        <v>9613</v>
      </c>
      <c r="P342" s="19"/>
    </row>
    <row r="343" spans="1:16" ht="25.5" x14ac:dyDescent="0.2">
      <c r="A343" s="17" t="s">
        <v>13</v>
      </c>
      <c r="B343" s="19" t="s">
        <v>855</v>
      </c>
      <c r="C343" s="19" t="s">
        <v>856</v>
      </c>
      <c r="D343" s="19" t="s">
        <v>857</v>
      </c>
      <c r="E343" s="19" t="s">
        <v>821</v>
      </c>
      <c r="F343" s="20">
        <v>41694</v>
      </c>
      <c r="G343" s="21">
        <v>2013</v>
      </c>
      <c r="H343" s="21">
        <v>2016</v>
      </c>
      <c r="I343" s="32">
        <v>43150.58</v>
      </c>
      <c r="J343" s="22" t="s">
        <v>164</v>
      </c>
      <c r="K343" s="24">
        <f>I343*VLOOKUP(J343,Kurzy!$A$2:$B$10,2,FALSE)</f>
        <v>43150.58</v>
      </c>
      <c r="L343" s="19" t="s">
        <v>858</v>
      </c>
      <c r="M343" s="18" t="s">
        <v>99</v>
      </c>
      <c r="N343" s="19"/>
      <c r="O343" s="19" t="s">
        <v>9613</v>
      </c>
      <c r="P343" s="19"/>
    </row>
    <row r="344" spans="1:16" ht="25.5" x14ac:dyDescent="0.2">
      <c r="A344" s="17" t="s">
        <v>13</v>
      </c>
      <c r="B344" s="19" t="s">
        <v>859</v>
      </c>
      <c r="C344" s="19">
        <v>123230202</v>
      </c>
      <c r="D344" s="19" t="s">
        <v>860</v>
      </c>
      <c r="E344" s="19" t="s">
        <v>821</v>
      </c>
      <c r="F344" s="20">
        <v>41127</v>
      </c>
      <c r="G344" s="21">
        <v>2012</v>
      </c>
      <c r="H344" s="21">
        <v>2014</v>
      </c>
      <c r="I344" s="32">
        <v>7885.6</v>
      </c>
      <c r="J344" s="22" t="s">
        <v>164</v>
      </c>
      <c r="K344" s="24">
        <f>I344*VLOOKUP(J344,Kurzy!$A$2:$B$10,2,FALSE)</f>
        <v>7885.6</v>
      </c>
      <c r="L344" s="19" t="s">
        <v>861</v>
      </c>
      <c r="M344" s="18" t="s">
        <v>62</v>
      </c>
      <c r="N344" s="19"/>
      <c r="O344" s="19" t="s">
        <v>9613</v>
      </c>
      <c r="P344" s="19"/>
    </row>
    <row r="345" spans="1:16" ht="25.5" x14ac:dyDescent="0.2">
      <c r="A345" s="17" t="s">
        <v>13</v>
      </c>
      <c r="B345" s="19" t="s">
        <v>862</v>
      </c>
      <c r="C345" s="19" t="s">
        <v>863</v>
      </c>
      <c r="D345" s="19" t="s">
        <v>864</v>
      </c>
      <c r="E345" s="19" t="s">
        <v>821</v>
      </c>
      <c r="F345" s="20">
        <v>41705</v>
      </c>
      <c r="G345" s="21">
        <v>2012</v>
      </c>
      <c r="H345" s="21">
        <v>2014</v>
      </c>
      <c r="I345" s="32">
        <v>6387.49</v>
      </c>
      <c r="J345" s="22" t="s">
        <v>164</v>
      </c>
      <c r="K345" s="24">
        <f>I345*VLOOKUP(J345,Kurzy!$A$2:$B$10,2,FALSE)</f>
        <v>6387.49</v>
      </c>
      <c r="L345" s="19" t="s">
        <v>865</v>
      </c>
      <c r="M345" s="18" t="s">
        <v>62</v>
      </c>
      <c r="N345" s="19"/>
      <c r="O345" s="19" t="s">
        <v>9613</v>
      </c>
      <c r="P345" s="19"/>
    </row>
    <row r="346" spans="1:16" ht="25.5" x14ac:dyDescent="0.2">
      <c r="A346" s="17" t="s">
        <v>13</v>
      </c>
      <c r="B346" s="19" t="s">
        <v>866</v>
      </c>
      <c r="C346" s="19" t="s">
        <v>867</v>
      </c>
      <c r="D346" s="19" t="s">
        <v>864</v>
      </c>
      <c r="E346" s="19" t="s">
        <v>821</v>
      </c>
      <c r="F346" s="20">
        <v>41906</v>
      </c>
      <c r="G346" s="21">
        <v>2012</v>
      </c>
      <c r="H346" s="21">
        <v>2014</v>
      </c>
      <c r="I346" s="32">
        <v>12590.4</v>
      </c>
      <c r="J346" s="22" t="s">
        <v>164</v>
      </c>
      <c r="K346" s="24">
        <f>I346*VLOOKUP(J346,Kurzy!$A$2:$B$10,2,FALSE)</f>
        <v>12590.4</v>
      </c>
      <c r="L346" s="19" t="s">
        <v>865</v>
      </c>
      <c r="M346" s="18" t="s">
        <v>62</v>
      </c>
      <c r="N346" s="19" t="s">
        <v>868</v>
      </c>
      <c r="O346" s="19" t="s">
        <v>9613</v>
      </c>
      <c r="P346" s="19"/>
    </row>
    <row r="347" spans="1:16" ht="25.5" x14ac:dyDescent="0.2">
      <c r="A347" s="17" t="s">
        <v>13</v>
      </c>
      <c r="B347" s="19" t="s">
        <v>869</v>
      </c>
      <c r="C347" s="19" t="s">
        <v>870</v>
      </c>
      <c r="D347" s="19" t="s">
        <v>871</v>
      </c>
      <c r="E347" s="19" t="s">
        <v>821</v>
      </c>
      <c r="F347" s="20">
        <v>41463</v>
      </c>
      <c r="G347" s="21">
        <v>2013</v>
      </c>
      <c r="H347" s="21">
        <v>2014</v>
      </c>
      <c r="I347" s="32">
        <v>1824.72</v>
      </c>
      <c r="J347" s="22" t="s">
        <v>164</v>
      </c>
      <c r="K347" s="24">
        <f>I347*VLOOKUP(J347,Kurzy!$A$2:$B$10,2,FALSE)</f>
        <v>1824.72</v>
      </c>
      <c r="L347" s="19" t="s">
        <v>872</v>
      </c>
      <c r="M347" s="18" t="s">
        <v>62</v>
      </c>
      <c r="N347" s="19"/>
      <c r="O347" s="19" t="s">
        <v>9613</v>
      </c>
      <c r="P347" s="19"/>
    </row>
    <row r="348" spans="1:16" ht="25.5" x14ac:dyDescent="0.2">
      <c r="A348" s="17" t="s">
        <v>13</v>
      </c>
      <c r="B348" s="19" t="s">
        <v>873</v>
      </c>
      <c r="C348" s="19" t="s">
        <v>874</v>
      </c>
      <c r="D348" s="19" t="s">
        <v>871</v>
      </c>
      <c r="E348" s="19" t="s">
        <v>821</v>
      </c>
      <c r="F348" s="20">
        <v>41509</v>
      </c>
      <c r="G348" s="21">
        <v>2013</v>
      </c>
      <c r="H348" s="21">
        <v>2014</v>
      </c>
      <c r="I348" s="32">
        <v>3187.72</v>
      </c>
      <c r="J348" s="22" t="s">
        <v>164</v>
      </c>
      <c r="K348" s="24">
        <f>I348*VLOOKUP(J348,Kurzy!$A$2:$B$10,2,FALSE)</f>
        <v>3187.72</v>
      </c>
      <c r="L348" s="19" t="s">
        <v>865</v>
      </c>
      <c r="M348" s="18" t="s">
        <v>62</v>
      </c>
      <c r="N348" s="19"/>
      <c r="O348" s="19" t="s">
        <v>9613</v>
      </c>
      <c r="P348" s="19"/>
    </row>
    <row r="349" spans="1:16" ht="25.5" x14ac:dyDescent="0.2">
      <c r="A349" s="17" t="s">
        <v>13</v>
      </c>
      <c r="B349" s="19" t="s">
        <v>875</v>
      </c>
      <c r="C349" s="19">
        <v>61200004</v>
      </c>
      <c r="D349" s="19" t="s">
        <v>876</v>
      </c>
      <c r="E349" s="19" t="s">
        <v>877</v>
      </c>
      <c r="F349" s="20">
        <v>41324</v>
      </c>
      <c r="G349" s="21">
        <v>2013</v>
      </c>
      <c r="H349" s="21">
        <v>2016</v>
      </c>
      <c r="I349" s="32">
        <v>11476</v>
      </c>
      <c r="J349" s="22" t="s">
        <v>164</v>
      </c>
      <c r="K349" s="24">
        <f>I349*VLOOKUP(J349,Kurzy!$A$2:$B$10,2,FALSE)</f>
        <v>11476</v>
      </c>
      <c r="L349" s="19" t="s">
        <v>822</v>
      </c>
      <c r="M349" s="18" t="s">
        <v>62</v>
      </c>
      <c r="N349" s="19"/>
      <c r="O349" s="19" t="s">
        <v>9613</v>
      </c>
      <c r="P349" s="19"/>
    </row>
    <row r="350" spans="1:16" ht="38.25" x14ac:dyDescent="0.2">
      <c r="A350" s="17" t="s">
        <v>13</v>
      </c>
      <c r="B350" s="19" t="s">
        <v>878</v>
      </c>
      <c r="C350" s="19" t="s">
        <v>879</v>
      </c>
      <c r="D350" s="19" t="s">
        <v>880</v>
      </c>
      <c r="E350" s="19" t="s">
        <v>821</v>
      </c>
      <c r="F350" s="20">
        <v>41736</v>
      </c>
      <c r="G350" s="21">
        <v>2014</v>
      </c>
      <c r="H350" s="21">
        <v>2016</v>
      </c>
      <c r="I350" s="32">
        <v>19995</v>
      </c>
      <c r="J350" s="22" t="s">
        <v>164</v>
      </c>
      <c r="K350" s="24">
        <f>I350*VLOOKUP(J350,Kurzy!$A$2:$B$10,2,FALSE)</f>
        <v>19995</v>
      </c>
      <c r="L350" s="19" t="s">
        <v>865</v>
      </c>
      <c r="M350" s="18" t="s">
        <v>62</v>
      </c>
      <c r="N350" s="19"/>
      <c r="O350" s="19" t="s">
        <v>9613</v>
      </c>
      <c r="P350" s="19"/>
    </row>
    <row r="351" spans="1:16" ht="38.25" x14ac:dyDescent="0.2">
      <c r="A351" s="17" t="s">
        <v>13</v>
      </c>
      <c r="B351" s="19" t="s">
        <v>881</v>
      </c>
      <c r="C351" s="19" t="s">
        <v>882</v>
      </c>
      <c r="D351" s="19" t="s">
        <v>880</v>
      </c>
      <c r="E351" s="19" t="s">
        <v>821</v>
      </c>
      <c r="F351" s="20">
        <v>41652</v>
      </c>
      <c r="G351" s="21">
        <v>2013</v>
      </c>
      <c r="H351" s="21">
        <v>2016</v>
      </c>
      <c r="I351" s="32">
        <v>582643.52</v>
      </c>
      <c r="J351" s="22" t="s">
        <v>164</v>
      </c>
      <c r="K351" s="24">
        <f>I351*VLOOKUP(J351,Kurzy!$A$2:$B$10,2,FALSE)</f>
        <v>582643.52</v>
      </c>
      <c r="L351" s="19" t="s">
        <v>861</v>
      </c>
      <c r="M351" s="18" t="s">
        <v>62</v>
      </c>
      <c r="N351" s="19"/>
      <c r="O351" s="19" t="s">
        <v>9613</v>
      </c>
      <c r="P351" s="19"/>
    </row>
    <row r="352" spans="1:16" ht="25.5" x14ac:dyDescent="0.2">
      <c r="A352" s="17" t="s">
        <v>13</v>
      </c>
      <c r="B352" s="19" t="s">
        <v>883</v>
      </c>
      <c r="C352" s="19" t="s">
        <v>884</v>
      </c>
      <c r="D352" s="19" t="s">
        <v>359</v>
      </c>
      <c r="E352" s="19" t="s">
        <v>821</v>
      </c>
      <c r="F352" s="20">
        <v>41971</v>
      </c>
      <c r="G352" s="21">
        <v>2014</v>
      </c>
      <c r="H352" s="21">
        <v>2017</v>
      </c>
      <c r="I352" s="32">
        <v>121643</v>
      </c>
      <c r="J352" s="22" t="s">
        <v>164</v>
      </c>
      <c r="K352" s="24">
        <f>I352*VLOOKUP(J352,Kurzy!$A$2:$B$10,2,FALSE)</f>
        <v>121643</v>
      </c>
      <c r="L352" s="19" t="s">
        <v>861</v>
      </c>
      <c r="M352" s="18" t="s">
        <v>62</v>
      </c>
      <c r="N352" s="19"/>
      <c r="O352" s="19" t="s">
        <v>9613</v>
      </c>
      <c r="P352" s="19"/>
    </row>
    <row r="353" spans="1:16" ht="25.5" x14ac:dyDescent="0.2">
      <c r="A353" s="17" t="s">
        <v>13</v>
      </c>
      <c r="B353" s="19" t="s">
        <v>885</v>
      </c>
      <c r="C353" s="19" t="s">
        <v>886</v>
      </c>
      <c r="D353" s="19" t="s">
        <v>887</v>
      </c>
      <c r="E353" s="19" t="s">
        <v>821</v>
      </c>
      <c r="F353" s="20">
        <v>40452</v>
      </c>
      <c r="G353" s="21">
        <v>2010</v>
      </c>
      <c r="H353" s="21">
        <v>2015</v>
      </c>
      <c r="I353" s="32">
        <v>9083.1</v>
      </c>
      <c r="J353" s="22" t="s">
        <v>164</v>
      </c>
      <c r="K353" s="24">
        <f>I353*VLOOKUP(J353,Kurzy!$A$2:$B$10,2,FALSE)</f>
        <v>9083.1</v>
      </c>
      <c r="L353" s="19" t="s">
        <v>888</v>
      </c>
      <c r="M353" s="18" t="s">
        <v>63</v>
      </c>
      <c r="N353" s="19" t="s">
        <v>889</v>
      </c>
      <c r="O353" s="19" t="s">
        <v>9613</v>
      </c>
      <c r="P353" s="19"/>
    </row>
    <row r="354" spans="1:16" ht="38.25" x14ac:dyDescent="0.2">
      <c r="A354" s="17" t="s">
        <v>13</v>
      </c>
      <c r="B354" s="19" t="s">
        <v>890</v>
      </c>
      <c r="C354" s="19" t="s">
        <v>891</v>
      </c>
      <c r="D354" s="19" t="s">
        <v>887</v>
      </c>
      <c r="E354" s="19" t="s">
        <v>821</v>
      </c>
      <c r="F354" s="20">
        <v>40512</v>
      </c>
      <c r="G354" s="21">
        <v>2010</v>
      </c>
      <c r="H354" s="21">
        <v>2016</v>
      </c>
      <c r="I354" s="32">
        <v>52609.7</v>
      </c>
      <c r="J354" s="22" t="s">
        <v>164</v>
      </c>
      <c r="K354" s="24">
        <f>I354*VLOOKUP(J354,Kurzy!$A$2:$B$10,2,FALSE)</f>
        <v>52609.7</v>
      </c>
      <c r="L354" s="19" t="s">
        <v>892</v>
      </c>
      <c r="M354" s="18" t="s">
        <v>63</v>
      </c>
      <c r="N354" s="19" t="s">
        <v>893</v>
      </c>
      <c r="O354" s="19" t="s">
        <v>9613</v>
      </c>
      <c r="P354" s="19"/>
    </row>
    <row r="355" spans="1:16" ht="25.5" x14ac:dyDescent="0.2">
      <c r="A355" s="17" t="s">
        <v>13</v>
      </c>
      <c r="B355" s="19" t="s">
        <v>894</v>
      </c>
      <c r="C355" s="19" t="s">
        <v>895</v>
      </c>
      <c r="D355" s="19" t="s">
        <v>896</v>
      </c>
      <c r="E355" s="19" t="s">
        <v>821</v>
      </c>
      <c r="F355" s="20">
        <v>40787</v>
      </c>
      <c r="G355" s="21">
        <v>2011</v>
      </c>
      <c r="H355" s="21">
        <v>2014</v>
      </c>
      <c r="I355" s="32">
        <v>8919.9</v>
      </c>
      <c r="J355" s="22" t="s">
        <v>164</v>
      </c>
      <c r="K355" s="24">
        <f>I355*VLOOKUP(J355,Kurzy!$A$2:$B$10,2,FALSE)</f>
        <v>8919.9</v>
      </c>
      <c r="L355" s="19" t="s">
        <v>888</v>
      </c>
      <c r="M355" s="18" t="s">
        <v>63</v>
      </c>
      <c r="N355" s="19"/>
      <c r="O355" s="19" t="s">
        <v>9613</v>
      </c>
      <c r="P355" s="19"/>
    </row>
    <row r="356" spans="1:16" ht="38.25" x14ac:dyDescent="0.2">
      <c r="A356" s="17" t="s">
        <v>13</v>
      </c>
      <c r="B356" s="19" t="s">
        <v>897</v>
      </c>
      <c r="C356" s="19" t="s">
        <v>898</v>
      </c>
      <c r="D356" s="19" t="s">
        <v>857</v>
      </c>
      <c r="E356" s="19" t="s">
        <v>821</v>
      </c>
      <c r="F356" s="20">
        <v>41208</v>
      </c>
      <c r="G356" s="21">
        <v>2012</v>
      </c>
      <c r="H356" s="21">
        <v>2015</v>
      </c>
      <c r="I356" s="32">
        <v>17764.86</v>
      </c>
      <c r="J356" s="22" t="s">
        <v>164</v>
      </c>
      <c r="K356" s="24">
        <f>I356*VLOOKUP(J356,Kurzy!$A$2:$B$10,2,FALSE)</f>
        <v>17764.86</v>
      </c>
      <c r="L356" s="19" t="s">
        <v>899</v>
      </c>
      <c r="M356" s="18" t="s">
        <v>63</v>
      </c>
      <c r="N356" s="19"/>
      <c r="O356" s="19" t="s">
        <v>9613</v>
      </c>
      <c r="P356" s="19"/>
    </row>
    <row r="357" spans="1:16" ht="63.75" x14ac:dyDescent="0.2">
      <c r="A357" s="17" t="s">
        <v>13</v>
      </c>
      <c r="B357" s="19" t="s">
        <v>900</v>
      </c>
      <c r="C357" s="19" t="s">
        <v>901</v>
      </c>
      <c r="D357" s="19" t="s">
        <v>902</v>
      </c>
      <c r="E357" s="19" t="s">
        <v>524</v>
      </c>
      <c r="F357" s="20">
        <v>41204</v>
      </c>
      <c r="G357" s="21">
        <v>2012</v>
      </c>
      <c r="H357" s="21">
        <v>2014</v>
      </c>
      <c r="I357" s="32">
        <v>38123.599999999999</v>
      </c>
      <c r="J357" s="22" t="s">
        <v>164</v>
      </c>
      <c r="K357" s="24">
        <f>I357*VLOOKUP(J357,Kurzy!$A$2:$B$10,2,FALSE)</f>
        <v>38123.599999999999</v>
      </c>
      <c r="L357" s="19" t="s">
        <v>903</v>
      </c>
      <c r="M357" s="18" t="s">
        <v>63</v>
      </c>
      <c r="N357" s="19"/>
      <c r="O357" s="19" t="s">
        <v>9613</v>
      </c>
      <c r="P357" s="19"/>
    </row>
    <row r="358" spans="1:16" ht="63.75" x14ac:dyDescent="0.2">
      <c r="A358" s="17" t="s">
        <v>13</v>
      </c>
      <c r="B358" s="19" t="s">
        <v>904</v>
      </c>
      <c r="C358" s="19">
        <v>26110230085</v>
      </c>
      <c r="D358" s="19" t="s">
        <v>905</v>
      </c>
      <c r="E358" s="19" t="s">
        <v>821</v>
      </c>
      <c r="F358" s="20">
        <v>41365</v>
      </c>
      <c r="G358" s="21">
        <v>2013</v>
      </c>
      <c r="H358" s="21">
        <v>2015</v>
      </c>
      <c r="I358" s="32">
        <v>406515.92</v>
      </c>
      <c r="J358" s="22" t="s">
        <v>164</v>
      </c>
      <c r="K358" s="24">
        <f>I358*VLOOKUP(J358,Kurzy!$A$2:$B$10,2,FALSE)</f>
        <v>406515.92</v>
      </c>
      <c r="L358" s="19" t="s">
        <v>888</v>
      </c>
      <c r="M358" s="18" t="s">
        <v>63</v>
      </c>
      <c r="N358" s="19"/>
      <c r="O358" s="19" t="s">
        <v>9613</v>
      </c>
      <c r="P358" s="19"/>
    </row>
    <row r="359" spans="1:16" ht="38.25" x14ac:dyDescent="0.2">
      <c r="A359" s="17" t="s">
        <v>13</v>
      </c>
      <c r="B359" s="19" t="s">
        <v>906</v>
      </c>
      <c r="C359" s="19" t="s">
        <v>907</v>
      </c>
      <c r="D359" s="19" t="s">
        <v>887</v>
      </c>
      <c r="E359" s="19" t="s">
        <v>821</v>
      </c>
      <c r="F359" s="20">
        <v>41940</v>
      </c>
      <c r="G359" s="21">
        <v>2013</v>
      </c>
      <c r="H359" s="21">
        <v>2017</v>
      </c>
      <c r="I359" s="32">
        <v>23875</v>
      </c>
      <c r="J359" s="22" t="s">
        <v>164</v>
      </c>
      <c r="K359" s="24">
        <f>I359*VLOOKUP(J359,Kurzy!$A$2:$B$10,2,FALSE)</f>
        <v>23875</v>
      </c>
      <c r="L359" s="19" t="s">
        <v>908</v>
      </c>
      <c r="M359" s="18" t="s">
        <v>63</v>
      </c>
      <c r="N359" s="19" t="s">
        <v>893</v>
      </c>
      <c r="O359" s="19" t="s">
        <v>9613</v>
      </c>
      <c r="P359" s="19"/>
    </row>
    <row r="360" spans="1:16" ht="25.5" x14ac:dyDescent="0.2">
      <c r="A360" s="17" t="s">
        <v>13</v>
      </c>
      <c r="B360" s="19" t="s">
        <v>909</v>
      </c>
      <c r="C360" s="19" t="s">
        <v>910</v>
      </c>
      <c r="D360" s="19" t="s">
        <v>535</v>
      </c>
      <c r="E360" s="19" t="s">
        <v>911</v>
      </c>
      <c r="F360" s="20">
        <v>41823</v>
      </c>
      <c r="G360" s="21">
        <v>2014</v>
      </c>
      <c r="H360" s="21">
        <v>2014</v>
      </c>
      <c r="I360" s="32">
        <v>4201</v>
      </c>
      <c r="J360" s="22" t="s">
        <v>164</v>
      </c>
      <c r="K360" s="24">
        <f>I360*VLOOKUP(J360,Kurzy!$A$2:$B$10,2,FALSE)</f>
        <v>4201</v>
      </c>
      <c r="L360" s="19" t="s">
        <v>833</v>
      </c>
      <c r="M360" s="18" t="s">
        <v>100</v>
      </c>
      <c r="N360" s="19" t="s">
        <v>912</v>
      </c>
      <c r="O360" s="19" t="s">
        <v>9613</v>
      </c>
      <c r="P360" s="19"/>
    </row>
    <row r="361" spans="1:16" ht="25.5" x14ac:dyDescent="0.2">
      <c r="A361" s="17" t="s">
        <v>13</v>
      </c>
      <c r="B361" s="19" t="s">
        <v>913</v>
      </c>
      <c r="C361" s="19" t="s">
        <v>914</v>
      </c>
      <c r="D361" s="19" t="s">
        <v>915</v>
      </c>
      <c r="E361" s="19" t="s">
        <v>821</v>
      </c>
      <c r="F361" s="20">
        <v>41214</v>
      </c>
      <c r="G361" s="21">
        <v>2012</v>
      </c>
      <c r="H361" s="21">
        <v>2014</v>
      </c>
      <c r="I361" s="32">
        <v>7358</v>
      </c>
      <c r="J361" s="22" t="s">
        <v>164</v>
      </c>
      <c r="K361" s="24">
        <f>I361*VLOOKUP(J361,Kurzy!$A$2:$B$10,2,FALSE)</f>
        <v>7358</v>
      </c>
      <c r="L361" s="19" t="s">
        <v>916</v>
      </c>
      <c r="M361" s="18" t="s">
        <v>147</v>
      </c>
      <c r="N361" s="19"/>
      <c r="O361" s="19" t="s">
        <v>9613</v>
      </c>
      <c r="P361" s="19"/>
    </row>
    <row r="362" spans="1:16" ht="25.5" x14ac:dyDescent="0.2">
      <c r="A362" s="17" t="s">
        <v>13</v>
      </c>
      <c r="B362" s="19" t="s">
        <v>917</v>
      </c>
      <c r="C362" s="19" t="s">
        <v>918</v>
      </c>
      <c r="D362" s="19" t="s">
        <v>915</v>
      </c>
      <c r="E362" s="19" t="s">
        <v>821</v>
      </c>
      <c r="F362" s="20">
        <v>41214</v>
      </c>
      <c r="G362" s="21">
        <v>2012</v>
      </c>
      <c r="H362" s="21">
        <v>2014</v>
      </c>
      <c r="I362" s="32">
        <v>8361</v>
      </c>
      <c r="J362" s="22" t="s">
        <v>164</v>
      </c>
      <c r="K362" s="24">
        <f>I362*VLOOKUP(J362,Kurzy!$A$2:$B$10,2,FALSE)</f>
        <v>8361</v>
      </c>
      <c r="L362" s="19" t="s">
        <v>916</v>
      </c>
      <c r="M362" s="18" t="s">
        <v>147</v>
      </c>
      <c r="N362" s="19"/>
      <c r="O362" s="19" t="s">
        <v>9613</v>
      </c>
      <c r="P362" s="19"/>
    </row>
    <row r="363" spans="1:16" ht="25.5" x14ac:dyDescent="0.2">
      <c r="A363" s="17" t="s">
        <v>13</v>
      </c>
      <c r="B363" s="19" t="s">
        <v>919</v>
      </c>
      <c r="C363" s="19" t="s">
        <v>920</v>
      </c>
      <c r="D363" s="19" t="s">
        <v>915</v>
      </c>
      <c r="E363" s="19" t="s">
        <v>821</v>
      </c>
      <c r="F363" s="20">
        <v>41241</v>
      </c>
      <c r="G363" s="21">
        <v>2012</v>
      </c>
      <c r="H363" s="21">
        <v>2014</v>
      </c>
      <c r="I363" s="32">
        <v>7899</v>
      </c>
      <c r="J363" s="22" t="s">
        <v>164</v>
      </c>
      <c r="K363" s="24">
        <f>I363*VLOOKUP(J363,Kurzy!$A$2:$B$10,2,FALSE)</f>
        <v>7899</v>
      </c>
      <c r="L363" s="19" t="s">
        <v>916</v>
      </c>
      <c r="M363" s="18" t="s">
        <v>147</v>
      </c>
      <c r="N363" s="19"/>
      <c r="O363" s="19" t="s">
        <v>9613</v>
      </c>
      <c r="P363" s="19"/>
    </row>
    <row r="364" spans="1:16" ht="25.5" x14ac:dyDescent="0.2">
      <c r="A364" s="17" t="s">
        <v>13</v>
      </c>
      <c r="B364" s="19" t="s">
        <v>921</v>
      </c>
      <c r="C364" s="19" t="s">
        <v>922</v>
      </c>
      <c r="D364" s="19" t="s">
        <v>915</v>
      </c>
      <c r="E364" s="19" t="s">
        <v>923</v>
      </c>
      <c r="F364" s="20">
        <v>41620</v>
      </c>
      <c r="G364" s="21">
        <v>2013</v>
      </c>
      <c r="H364" s="21">
        <v>2015</v>
      </c>
      <c r="I364" s="32">
        <v>6150.04</v>
      </c>
      <c r="J364" s="22" t="s">
        <v>164</v>
      </c>
      <c r="K364" s="24">
        <f>I364*VLOOKUP(J364,Kurzy!$A$2:$B$10,2,FALSE)</f>
        <v>6150.04</v>
      </c>
      <c r="L364" s="19" t="s">
        <v>916</v>
      </c>
      <c r="M364" s="18" t="s">
        <v>147</v>
      </c>
      <c r="N364" s="19"/>
      <c r="O364" s="19" t="s">
        <v>9613</v>
      </c>
      <c r="P364" s="19"/>
    </row>
    <row r="365" spans="1:16" ht="38.25" x14ac:dyDescent="0.2">
      <c r="A365" s="17" t="s">
        <v>13</v>
      </c>
      <c r="B365" s="19" t="s">
        <v>924</v>
      </c>
      <c r="C365" s="19" t="s">
        <v>925</v>
      </c>
      <c r="D365" s="19" t="s">
        <v>887</v>
      </c>
      <c r="E365" s="19" t="s">
        <v>821</v>
      </c>
      <c r="F365" s="20">
        <v>40739</v>
      </c>
      <c r="G365" s="21">
        <v>2011</v>
      </c>
      <c r="H365" s="21">
        <v>2015</v>
      </c>
      <c r="I365" s="32">
        <v>18000</v>
      </c>
      <c r="J365" s="22" t="s">
        <v>164</v>
      </c>
      <c r="K365" s="24">
        <f>I365*VLOOKUP(J365,Kurzy!$A$2:$B$10,2,FALSE)</f>
        <v>18000</v>
      </c>
      <c r="L365" s="19" t="s">
        <v>861</v>
      </c>
      <c r="M365" s="18" t="s">
        <v>126</v>
      </c>
      <c r="N365" s="19"/>
      <c r="O365" s="19" t="s">
        <v>9613</v>
      </c>
      <c r="P365" s="19"/>
    </row>
    <row r="366" spans="1:16" ht="38.25" x14ac:dyDescent="0.2">
      <c r="A366" s="17" t="s">
        <v>13</v>
      </c>
      <c r="B366" s="19" t="s">
        <v>926</v>
      </c>
      <c r="C366" s="19">
        <v>31110007</v>
      </c>
      <c r="D366" s="19" t="s">
        <v>927</v>
      </c>
      <c r="E366" s="19" t="s">
        <v>928</v>
      </c>
      <c r="F366" s="20">
        <v>40777</v>
      </c>
      <c r="G366" s="21">
        <v>2011</v>
      </c>
      <c r="H366" s="21">
        <v>2014</v>
      </c>
      <c r="I366" s="32">
        <v>2669.3</v>
      </c>
      <c r="J366" s="22" t="s">
        <v>164</v>
      </c>
      <c r="K366" s="24">
        <f>I366*VLOOKUP(J366,Kurzy!$A$2:$B$10,2,FALSE)</f>
        <v>2669.3</v>
      </c>
      <c r="L366" s="19" t="s">
        <v>822</v>
      </c>
      <c r="M366" s="18" t="s">
        <v>126</v>
      </c>
      <c r="N366" s="19"/>
      <c r="O366" s="19" t="s">
        <v>9613</v>
      </c>
      <c r="P366" s="19"/>
    </row>
    <row r="367" spans="1:16" ht="38.25" x14ac:dyDescent="0.2">
      <c r="A367" s="17" t="s">
        <v>13</v>
      </c>
      <c r="B367" s="19" t="s">
        <v>929</v>
      </c>
      <c r="C367" s="19" t="s">
        <v>930</v>
      </c>
      <c r="D367" s="19" t="s">
        <v>931</v>
      </c>
      <c r="E367" s="19" t="s">
        <v>821</v>
      </c>
      <c r="F367" s="20">
        <v>41105</v>
      </c>
      <c r="G367" s="21">
        <v>2012</v>
      </c>
      <c r="H367" s="21">
        <v>2016</v>
      </c>
      <c r="I367" s="32">
        <v>25000</v>
      </c>
      <c r="J367" s="22" t="s">
        <v>164</v>
      </c>
      <c r="K367" s="24">
        <f>I367*VLOOKUP(J367,Kurzy!$A$2:$B$10,2,FALSE)</f>
        <v>25000</v>
      </c>
      <c r="L367" s="19" t="s">
        <v>822</v>
      </c>
      <c r="M367" s="18" t="s">
        <v>126</v>
      </c>
      <c r="N367" s="19"/>
      <c r="O367" s="19" t="s">
        <v>9613</v>
      </c>
      <c r="P367" s="19"/>
    </row>
    <row r="368" spans="1:16" ht="38.25" x14ac:dyDescent="0.2">
      <c r="A368" s="17" t="s">
        <v>13</v>
      </c>
      <c r="B368" s="19" t="s">
        <v>932</v>
      </c>
      <c r="C368" s="19" t="s">
        <v>933</v>
      </c>
      <c r="D368" s="19" t="s">
        <v>931</v>
      </c>
      <c r="E368" s="19" t="s">
        <v>821</v>
      </c>
      <c r="F368" s="20">
        <v>41432</v>
      </c>
      <c r="G368" s="21">
        <v>2013</v>
      </c>
      <c r="H368" s="21">
        <v>2014</v>
      </c>
      <c r="I368" s="32">
        <v>398133.2</v>
      </c>
      <c r="J368" s="22" t="s">
        <v>164</v>
      </c>
      <c r="K368" s="24">
        <f>I368*VLOOKUP(J368,Kurzy!$A$2:$B$10,2,FALSE)</f>
        <v>398133.2</v>
      </c>
      <c r="L368" s="19" t="s">
        <v>861</v>
      </c>
      <c r="M368" s="18" t="s">
        <v>126</v>
      </c>
      <c r="N368" s="19"/>
      <c r="O368" s="19" t="s">
        <v>9613</v>
      </c>
      <c r="P368" s="19"/>
    </row>
    <row r="369" spans="1:16" ht="38.25" x14ac:dyDescent="0.2">
      <c r="A369" s="17" t="s">
        <v>13</v>
      </c>
      <c r="B369" s="19" t="s">
        <v>934</v>
      </c>
      <c r="C369" s="19" t="s">
        <v>935</v>
      </c>
      <c r="D369" s="19" t="s">
        <v>915</v>
      </c>
      <c r="E369" s="19" t="s">
        <v>821</v>
      </c>
      <c r="F369" s="20">
        <v>41473</v>
      </c>
      <c r="G369" s="21">
        <v>2013</v>
      </c>
      <c r="H369" s="21">
        <v>2014</v>
      </c>
      <c r="I369" s="32">
        <v>79667.199999999997</v>
      </c>
      <c r="J369" s="22" t="s">
        <v>164</v>
      </c>
      <c r="K369" s="24">
        <f>I369*VLOOKUP(J369,Kurzy!$A$2:$B$10,2,FALSE)</f>
        <v>79667.199999999997</v>
      </c>
      <c r="L369" s="19" t="s">
        <v>861</v>
      </c>
      <c r="M369" s="18" t="s">
        <v>126</v>
      </c>
      <c r="N369" s="19"/>
      <c r="O369" s="19" t="s">
        <v>9613</v>
      </c>
      <c r="P369" s="19"/>
    </row>
    <row r="370" spans="1:16" ht="38.25" x14ac:dyDescent="0.2">
      <c r="A370" s="17" t="s">
        <v>13</v>
      </c>
      <c r="B370" s="19" t="s">
        <v>936</v>
      </c>
      <c r="C370" s="19">
        <v>256216</v>
      </c>
      <c r="D370" s="19" t="s">
        <v>937</v>
      </c>
      <c r="E370" s="19" t="s">
        <v>821</v>
      </c>
      <c r="F370" s="20">
        <v>40493</v>
      </c>
      <c r="G370" s="21">
        <v>2010</v>
      </c>
      <c r="H370" s="21">
        <v>2013</v>
      </c>
      <c r="I370" s="32">
        <v>2859</v>
      </c>
      <c r="J370" s="22" t="s">
        <v>164</v>
      </c>
      <c r="K370" s="24">
        <f>I370*VLOOKUP(J370,Kurzy!$A$2:$B$10,2,FALSE)</f>
        <v>2859</v>
      </c>
      <c r="L370" s="19" t="s">
        <v>822</v>
      </c>
      <c r="M370" s="18" t="s">
        <v>126</v>
      </c>
      <c r="N370" s="19"/>
      <c r="O370" s="19" t="s">
        <v>9613</v>
      </c>
      <c r="P370" s="19"/>
    </row>
    <row r="371" spans="1:16" ht="38.25" x14ac:dyDescent="0.2">
      <c r="A371" s="17" t="s">
        <v>13</v>
      </c>
      <c r="B371" s="19" t="s">
        <v>824</v>
      </c>
      <c r="C371" s="19" t="s">
        <v>825</v>
      </c>
      <c r="D371" s="19" t="s">
        <v>308</v>
      </c>
      <c r="E371" s="19" t="s">
        <v>821</v>
      </c>
      <c r="F371" s="20">
        <v>40928</v>
      </c>
      <c r="G371" s="21">
        <v>2012</v>
      </c>
      <c r="H371" s="21">
        <v>2016</v>
      </c>
      <c r="I371" s="32">
        <v>1482</v>
      </c>
      <c r="J371" s="22" t="s">
        <v>164</v>
      </c>
      <c r="K371" s="24">
        <f>I371*VLOOKUP(J371,Kurzy!$A$2:$B$10,2,FALSE)</f>
        <v>1482</v>
      </c>
      <c r="L371" s="19" t="s">
        <v>827</v>
      </c>
      <c r="M371" s="18" t="s">
        <v>100</v>
      </c>
      <c r="N371" s="19" t="s">
        <v>828</v>
      </c>
      <c r="O371" s="19" t="s">
        <v>9613</v>
      </c>
      <c r="P371" s="19" t="s">
        <v>9622</v>
      </c>
    </row>
    <row r="372" spans="1:16" ht="38.25" x14ac:dyDescent="0.2">
      <c r="A372" s="17" t="s">
        <v>13</v>
      </c>
      <c r="B372" s="19" t="s">
        <v>824</v>
      </c>
      <c r="C372" s="19" t="s">
        <v>829</v>
      </c>
      <c r="D372" s="19" t="s">
        <v>308</v>
      </c>
      <c r="E372" s="19" t="s">
        <v>821</v>
      </c>
      <c r="F372" s="20">
        <v>41523</v>
      </c>
      <c r="G372" s="21">
        <v>2013</v>
      </c>
      <c r="H372" s="21">
        <v>2016</v>
      </c>
      <c r="I372" s="32">
        <v>2912</v>
      </c>
      <c r="J372" s="22" t="s">
        <v>164</v>
      </c>
      <c r="K372" s="24">
        <f>I372*VLOOKUP(J372,Kurzy!$A$2:$B$10,2,FALSE)</f>
        <v>2912</v>
      </c>
      <c r="L372" s="19" t="s">
        <v>830</v>
      </c>
      <c r="M372" s="18" t="s">
        <v>100</v>
      </c>
      <c r="N372" s="19" t="s">
        <v>831</v>
      </c>
      <c r="O372" s="19" t="s">
        <v>9613</v>
      </c>
      <c r="P372" s="19" t="s">
        <v>9622</v>
      </c>
    </row>
    <row r="373" spans="1:16" ht="25.5" x14ac:dyDescent="0.2">
      <c r="A373" s="17" t="s">
        <v>13</v>
      </c>
      <c r="B373" s="19" t="s">
        <v>824</v>
      </c>
      <c r="C373" s="19" t="s">
        <v>832</v>
      </c>
      <c r="D373" s="19" t="s">
        <v>308</v>
      </c>
      <c r="E373" s="19" t="s">
        <v>821</v>
      </c>
      <c r="F373" s="20">
        <v>41523</v>
      </c>
      <c r="G373" s="21">
        <v>2014</v>
      </c>
      <c r="H373" s="21">
        <v>2014</v>
      </c>
      <c r="I373" s="32">
        <v>981</v>
      </c>
      <c r="J373" s="22" t="s">
        <v>164</v>
      </c>
      <c r="K373" s="24">
        <f>I373*VLOOKUP(J373,Kurzy!$A$2:$B$10,2,FALSE)</f>
        <v>981</v>
      </c>
      <c r="L373" s="19" t="s">
        <v>833</v>
      </c>
      <c r="M373" s="18" t="s">
        <v>100</v>
      </c>
      <c r="N373" s="19" t="s">
        <v>834</v>
      </c>
      <c r="O373" s="19" t="s">
        <v>9613</v>
      </c>
      <c r="P373" s="19" t="s">
        <v>9622</v>
      </c>
    </row>
    <row r="374" spans="1:16" ht="25.5" x14ac:dyDescent="0.2">
      <c r="A374" s="17" t="s">
        <v>13</v>
      </c>
      <c r="B374" s="19" t="s">
        <v>824</v>
      </c>
      <c r="C374" s="19" t="s">
        <v>835</v>
      </c>
      <c r="D374" s="19" t="s">
        <v>308</v>
      </c>
      <c r="E374" s="19" t="s">
        <v>821</v>
      </c>
      <c r="F374" s="20">
        <v>41068</v>
      </c>
      <c r="G374" s="21">
        <v>2012</v>
      </c>
      <c r="H374" s="21">
        <v>2016</v>
      </c>
      <c r="I374" s="32">
        <v>743</v>
      </c>
      <c r="J374" s="22" t="s">
        <v>164</v>
      </c>
      <c r="K374" s="24">
        <f>I374*VLOOKUP(J374,Kurzy!$A$2:$B$10,2,FALSE)</f>
        <v>743</v>
      </c>
      <c r="L374" s="19" t="s">
        <v>836</v>
      </c>
      <c r="M374" s="18" t="s">
        <v>100</v>
      </c>
      <c r="N374" s="19" t="s">
        <v>837</v>
      </c>
      <c r="O374" s="19" t="s">
        <v>9613</v>
      </c>
      <c r="P374" s="19" t="s">
        <v>9622</v>
      </c>
    </row>
    <row r="375" spans="1:16" ht="38.25" x14ac:dyDescent="0.2">
      <c r="A375" s="17" t="s">
        <v>14</v>
      </c>
      <c r="B375" s="19" t="s">
        <v>4145</v>
      </c>
      <c r="C375" s="19" t="s">
        <v>4146</v>
      </c>
      <c r="D375" s="19" t="s">
        <v>535</v>
      </c>
      <c r="E375" s="19" t="s">
        <v>4147</v>
      </c>
      <c r="F375" s="20"/>
      <c r="G375" s="21" t="s">
        <v>4148</v>
      </c>
      <c r="H375" s="21" t="s">
        <v>4149</v>
      </c>
      <c r="I375" s="32">
        <v>940</v>
      </c>
      <c r="J375" s="22" t="s">
        <v>164</v>
      </c>
      <c r="K375" s="24">
        <f>I375*VLOOKUP(J375,Kurzy!$A$2:$B$10,2,FALSE)</f>
        <v>940</v>
      </c>
      <c r="L375" s="19" t="s">
        <v>4150</v>
      </c>
      <c r="M375" s="18" t="s">
        <v>24</v>
      </c>
      <c r="N375" s="19"/>
      <c r="O375" s="19" t="s">
        <v>9613</v>
      </c>
      <c r="P375" s="19"/>
    </row>
    <row r="376" spans="1:16" ht="38.25" x14ac:dyDescent="0.2">
      <c r="A376" s="17" t="s">
        <v>14</v>
      </c>
      <c r="B376" s="19" t="s">
        <v>4145</v>
      </c>
      <c r="C376" s="19" t="s">
        <v>4151</v>
      </c>
      <c r="D376" s="19" t="s">
        <v>535</v>
      </c>
      <c r="E376" s="19" t="s">
        <v>4152</v>
      </c>
      <c r="F376" s="20"/>
      <c r="G376" s="21" t="s">
        <v>4153</v>
      </c>
      <c r="H376" s="21" t="s">
        <v>4148</v>
      </c>
      <c r="I376" s="32">
        <v>1500</v>
      </c>
      <c r="J376" s="22" t="s">
        <v>164</v>
      </c>
      <c r="K376" s="24">
        <f>I376*VLOOKUP(J376,Kurzy!$A$2:$B$10,2,FALSE)</f>
        <v>1500</v>
      </c>
      <c r="L376" s="19" t="s">
        <v>4150</v>
      </c>
      <c r="M376" s="18" t="s">
        <v>24</v>
      </c>
      <c r="N376" s="19"/>
      <c r="O376" s="19" t="s">
        <v>9613</v>
      </c>
      <c r="P376" s="19"/>
    </row>
    <row r="377" spans="1:16" ht="51" x14ac:dyDescent="0.2">
      <c r="A377" s="17" t="s">
        <v>14</v>
      </c>
      <c r="B377" s="19" t="s">
        <v>4154</v>
      </c>
      <c r="C377" s="19" t="s">
        <v>2314</v>
      </c>
      <c r="D377" s="19" t="s">
        <v>535</v>
      </c>
      <c r="E377" s="19" t="s">
        <v>4152</v>
      </c>
      <c r="F377" s="20">
        <v>41628</v>
      </c>
      <c r="G377" s="21" t="s">
        <v>4153</v>
      </c>
      <c r="H377" s="21" t="s">
        <v>4148</v>
      </c>
      <c r="I377" s="32">
        <v>1410</v>
      </c>
      <c r="J377" s="22" t="s">
        <v>164</v>
      </c>
      <c r="K377" s="24">
        <f>I377*VLOOKUP(J377,Kurzy!$A$2:$B$10,2,FALSE)</f>
        <v>1410</v>
      </c>
      <c r="L377" s="19" t="s">
        <v>4155</v>
      </c>
      <c r="M377" s="18" t="s">
        <v>24</v>
      </c>
      <c r="N377" s="19"/>
      <c r="O377" s="19" t="s">
        <v>9613</v>
      </c>
      <c r="P377" s="19"/>
    </row>
    <row r="378" spans="1:16" ht="25.5" x14ac:dyDescent="0.2">
      <c r="A378" s="17" t="s">
        <v>14</v>
      </c>
      <c r="B378" s="19" t="s">
        <v>4156</v>
      </c>
      <c r="C378" s="19" t="s">
        <v>2319</v>
      </c>
      <c r="D378" s="19" t="s">
        <v>535</v>
      </c>
      <c r="E378" s="19" t="s">
        <v>4152</v>
      </c>
      <c r="F378" s="20">
        <v>41628</v>
      </c>
      <c r="G378" s="21" t="s">
        <v>4153</v>
      </c>
      <c r="H378" s="21" t="s">
        <v>4148</v>
      </c>
      <c r="I378" s="32">
        <v>470</v>
      </c>
      <c r="J378" s="22" t="s">
        <v>164</v>
      </c>
      <c r="K378" s="24">
        <f>I378*VLOOKUP(J378,Kurzy!$A$2:$B$10,2,FALSE)</f>
        <v>470</v>
      </c>
      <c r="L378" s="19" t="s">
        <v>4155</v>
      </c>
      <c r="M378" s="18" t="s">
        <v>24</v>
      </c>
      <c r="N378" s="19"/>
      <c r="O378" s="19" t="s">
        <v>9613</v>
      </c>
      <c r="P378" s="19"/>
    </row>
    <row r="379" spans="1:16" ht="25.5" x14ac:dyDescent="0.2">
      <c r="A379" s="17" t="s">
        <v>14</v>
      </c>
      <c r="B379" s="19" t="s">
        <v>4157</v>
      </c>
      <c r="C379" s="19" t="s">
        <v>4158</v>
      </c>
      <c r="D379" s="19" t="s">
        <v>4159</v>
      </c>
      <c r="E379" s="19" t="s">
        <v>821</v>
      </c>
      <c r="F379" s="20">
        <v>41431</v>
      </c>
      <c r="G379" s="21">
        <v>2013</v>
      </c>
      <c r="H379" s="21">
        <v>2014</v>
      </c>
      <c r="I379" s="32">
        <v>21493</v>
      </c>
      <c r="J379" s="22" t="s">
        <v>164</v>
      </c>
      <c r="K379" s="24">
        <f>I379*VLOOKUP(J379,Kurzy!$A$2:$B$10,2,FALSE)</f>
        <v>21493</v>
      </c>
      <c r="L379" s="19" t="s">
        <v>4160</v>
      </c>
      <c r="M379" s="18" t="s">
        <v>127</v>
      </c>
      <c r="N379" s="19"/>
      <c r="O379" s="19" t="s">
        <v>9613</v>
      </c>
      <c r="P379" s="19"/>
    </row>
    <row r="380" spans="1:16" ht="25.5" x14ac:dyDescent="0.2">
      <c r="A380" s="17" t="s">
        <v>14</v>
      </c>
      <c r="B380" s="19" t="s">
        <v>4161</v>
      </c>
      <c r="C380" s="19" t="s">
        <v>4162</v>
      </c>
      <c r="D380" s="19" t="s">
        <v>359</v>
      </c>
      <c r="E380" s="19" t="s">
        <v>821</v>
      </c>
      <c r="F380" s="20">
        <v>41863</v>
      </c>
      <c r="G380" s="21">
        <v>2014</v>
      </c>
      <c r="H380" s="21">
        <v>2016</v>
      </c>
      <c r="I380" s="32">
        <v>113988</v>
      </c>
      <c r="J380" s="22" t="s">
        <v>164</v>
      </c>
      <c r="K380" s="24">
        <f>I380*VLOOKUP(J380,Kurzy!$A$2:$B$10,2,FALSE)</f>
        <v>113988</v>
      </c>
      <c r="L380" s="19" t="s">
        <v>4160</v>
      </c>
      <c r="M380" s="18" t="s">
        <v>127</v>
      </c>
      <c r="N380" s="19"/>
      <c r="O380" s="19" t="s">
        <v>9613</v>
      </c>
      <c r="P380" s="19"/>
    </row>
    <row r="381" spans="1:16" ht="51" x14ac:dyDescent="0.2">
      <c r="A381" s="17" t="s">
        <v>14</v>
      </c>
      <c r="B381" s="19" t="s">
        <v>4163</v>
      </c>
      <c r="C381" s="19" t="s">
        <v>4162</v>
      </c>
      <c r="D381" s="19" t="s">
        <v>359</v>
      </c>
      <c r="E381" s="19" t="s">
        <v>821</v>
      </c>
      <c r="F381" s="20"/>
      <c r="G381" s="21">
        <v>2014</v>
      </c>
      <c r="H381" s="21">
        <v>2016</v>
      </c>
      <c r="I381" s="32">
        <v>231</v>
      </c>
      <c r="J381" s="22" t="s">
        <v>164</v>
      </c>
      <c r="K381" s="24">
        <f>I381*VLOOKUP(J381,Kurzy!$A$2:$B$10,2,FALSE)</f>
        <v>231</v>
      </c>
      <c r="L381" s="19" t="s">
        <v>4160</v>
      </c>
      <c r="M381" s="18" t="s">
        <v>127</v>
      </c>
      <c r="N381" s="19"/>
      <c r="O381" s="19" t="s">
        <v>9613</v>
      </c>
      <c r="P381" s="19"/>
    </row>
    <row r="382" spans="1:16" ht="51" x14ac:dyDescent="0.2">
      <c r="A382" s="17" t="s">
        <v>14</v>
      </c>
      <c r="B382" s="19" t="s">
        <v>4164</v>
      </c>
      <c r="C382" s="19" t="s">
        <v>4165</v>
      </c>
      <c r="D382" s="19" t="s">
        <v>2257</v>
      </c>
      <c r="E382" s="19" t="s">
        <v>4166</v>
      </c>
      <c r="F382" s="20">
        <v>40550</v>
      </c>
      <c r="G382" s="21">
        <v>40452</v>
      </c>
      <c r="H382" s="21">
        <v>41273</v>
      </c>
      <c r="I382" s="32">
        <v>2577</v>
      </c>
      <c r="J382" s="22" t="s">
        <v>164</v>
      </c>
      <c r="K382" s="24">
        <f>I382*VLOOKUP(J382,Kurzy!$A$2:$B$10,2,FALSE)</f>
        <v>2577</v>
      </c>
      <c r="L382" s="19" t="s">
        <v>4167</v>
      </c>
      <c r="M382" s="18" t="s">
        <v>17</v>
      </c>
      <c r="N382" s="19"/>
      <c r="O382" s="19" t="s">
        <v>9613</v>
      </c>
      <c r="P382" s="19"/>
    </row>
    <row r="383" spans="1:16" ht="25.5" x14ac:dyDescent="0.2">
      <c r="A383" s="17" t="s">
        <v>14</v>
      </c>
      <c r="B383" s="19" t="s">
        <v>3881</v>
      </c>
      <c r="C383" s="19" t="s">
        <v>4168</v>
      </c>
      <c r="D383" s="19" t="s">
        <v>535</v>
      </c>
      <c r="E383" s="19" t="s">
        <v>4169</v>
      </c>
      <c r="F383" s="20">
        <v>41628</v>
      </c>
      <c r="G383" s="21">
        <v>2014</v>
      </c>
      <c r="H383" s="21">
        <v>2015</v>
      </c>
      <c r="I383" s="32">
        <v>940</v>
      </c>
      <c r="J383" s="22" t="s">
        <v>164</v>
      </c>
      <c r="K383" s="24">
        <f>I383*VLOOKUP(J383,Kurzy!$A$2:$B$10,2,FALSE)</f>
        <v>940</v>
      </c>
      <c r="L383" s="19" t="s">
        <v>4170</v>
      </c>
      <c r="M383" s="18" t="s">
        <v>24</v>
      </c>
      <c r="N383" s="19"/>
      <c r="O383" s="19" t="s">
        <v>9613</v>
      </c>
      <c r="P383" s="19"/>
    </row>
    <row r="384" spans="1:16" ht="25.5" x14ac:dyDescent="0.2">
      <c r="A384" s="17" t="s">
        <v>14</v>
      </c>
      <c r="B384" s="19" t="s">
        <v>4171</v>
      </c>
      <c r="C384" s="19" t="s">
        <v>4172</v>
      </c>
      <c r="D384" s="19" t="s">
        <v>535</v>
      </c>
      <c r="E384" s="19" t="s">
        <v>4169</v>
      </c>
      <c r="F384" s="20">
        <v>41628</v>
      </c>
      <c r="G384" s="21">
        <v>2013</v>
      </c>
      <c r="H384" s="21">
        <v>2014</v>
      </c>
      <c r="I384" s="32">
        <v>1726</v>
      </c>
      <c r="J384" s="22" t="s">
        <v>164</v>
      </c>
      <c r="K384" s="24">
        <f>I384*VLOOKUP(J384,Kurzy!$A$2:$B$10,2,FALSE)</f>
        <v>1726</v>
      </c>
      <c r="L384" s="19" t="s">
        <v>4170</v>
      </c>
      <c r="M384" s="18" t="s">
        <v>24</v>
      </c>
      <c r="N384" s="19"/>
      <c r="O384" s="19" t="s">
        <v>9613</v>
      </c>
      <c r="P384" s="19"/>
    </row>
    <row r="385" spans="1:16" ht="38.25" x14ac:dyDescent="0.2">
      <c r="A385" s="17" t="s">
        <v>14</v>
      </c>
      <c r="B385" s="19" t="s">
        <v>4173</v>
      </c>
      <c r="C385" s="19" t="s">
        <v>4174</v>
      </c>
      <c r="D385" s="19" t="s">
        <v>535</v>
      </c>
      <c r="E385" s="19" t="s">
        <v>4169</v>
      </c>
      <c r="F385" s="20">
        <v>41628</v>
      </c>
      <c r="G385" s="21">
        <v>2013</v>
      </c>
      <c r="H385" s="21">
        <v>2014</v>
      </c>
      <c r="I385" s="32">
        <v>470</v>
      </c>
      <c r="J385" s="22" t="s">
        <v>164</v>
      </c>
      <c r="K385" s="24">
        <f>I385*VLOOKUP(J385,Kurzy!$A$2:$B$10,2,FALSE)</f>
        <v>470</v>
      </c>
      <c r="L385" s="19" t="s">
        <v>4170</v>
      </c>
      <c r="M385" s="18" t="s">
        <v>24</v>
      </c>
      <c r="N385" s="19"/>
      <c r="O385" s="19" t="s">
        <v>9613</v>
      </c>
      <c r="P385" s="19"/>
    </row>
    <row r="386" spans="1:16" ht="25.5" x14ac:dyDescent="0.2">
      <c r="A386" s="17" t="s">
        <v>14</v>
      </c>
      <c r="B386" s="19" t="s">
        <v>4175</v>
      </c>
      <c r="C386" s="19" t="s">
        <v>4176</v>
      </c>
      <c r="D386" s="19" t="s">
        <v>4177</v>
      </c>
      <c r="E386" s="19" t="s">
        <v>821</v>
      </c>
      <c r="F386" s="20">
        <v>41639</v>
      </c>
      <c r="G386" s="21">
        <v>2013</v>
      </c>
      <c r="H386" s="21">
        <v>2016</v>
      </c>
      <c r="I386" s="32">
        <v>7500</v>
      </c>
      <c r="J386" s="22" t="s">
        <v>164</v>
      </c>
      <c r="K386" s="24">
        <f>I386*VLOOKUP(J386,Kurzy!$A$2:$B$10,2,FALSE)</f>
        <v>7500</v>
      </c>
      <c r="L386" s="19" t="s">
        <v>4178</v>
      </c>
      <c r="M386" s="18" t="s">
        <v>127</v>
      </c>
      <c r="N386" s="19" t="s">
        <v>4179</v>
      </c>
      <c r="O386" s="19" t="s">
        <v>9613</v>
      </c>
      <c r="P386" s="19"/>
    </row>
    <row r="387" spans="1:16" ht="38.25" x14ac:dyDescent="0.2">
      <c r="A387" s="17" t="s">
        <v>35</v>
      </c>
      <c r="B387" s="19" t="s">
        <v>7482</v>
      </c>
      <c r="C387" s="19" t="s">
        <v>7483</v>
      </c>
      <c r="D387" s="19" t="s">
        <v>7484</v>
      </c>
      <c r="E387" s="19" t="s">
        <v>7485</v>
      </c>
      <c r="F387" s="20">
        <v>41675</v>
      </c>
      <c r="G387" s="21">
        <v>2013</v>
      </c>
      <c r="H387" s="21">
        <v>2017</v>
      </c>
      <c r="I387" s="32">
        <v>4000</v>
      </c>
      <c r="J387" s="22" t="s">
        <v>164</v>
      </c>
      <c r="K387" s="24">
        <f>I387*VLOOKUP(J387,Kurzy!$A$2:$B$10,2,FALSE)</f>
        <v>4000</v>
      </c>
      <c r="L387" s="19" t="s">
        <v>7403</v>
      </c>
      <c r="M387" s="18" t="s">
        <v>146</v>
      </c>
      <c r="N387" s="19"/>
      <c r="O387" s="19" t="s">
        <v>9613</v>
      </c>
      <c r="P387" s="19"/>
    </row>
    <row r="388" spans="1:16" ht="25.5" x14ac:dyDescent="0.2">
      <c r="A388" s="17" t="s">
        <v>35</v>
      </c>
      <c r="B388" s="19" t="s">
        <v>7486</v>
      </c>
      <c r="C388" s="19" t="s">
        <v>7487</v>
      </c>
      <c r="D388" s="19" t="s">
        <v>7488</v>
      </c>
      <c r="E388" s="19" t="s">
        <v>524</v>
      </c>
      <c r="F388" s="20">
        <v>41429</v>
      </c>
      <c r="G388" s="21">
        <v>2013</v>
      </c>
      <c r="H388" s="21">
        <v>2014</v>
      </c>
      <c r="I388" s="32">
        <v>23686.400000000001</v>
      </c>
      <c r="J388" s="22" t="s">
        <v>164</v>
      </c>
      <c r="K388" s="24">
        <f>I388*VLOOKUP(J388,Kurzy!$A$2:$B$10,2,FALSE)</f>
        <v>23686.400000000001</v>
      </c>
      <c r="L388" s="19" t="s">
        <v>7489</v>
      </c>
      <c r="M388" s="18" t="s">
        <v>146</v>
      </c>
      <c r="N388" s="19"/>
      <c r="O388" s="19" t="s">
        <v>9613</v>
      </c>
      <c r="P388" s="19"/>
    </row>
    <row r="389" spans="1:16" ht="25.5" x14ac:dyDescent="0.2">
      <c r="A389" s="17" t="s">
        <v>35</v>
      </c>
      <c r="B389" s="19" t="s">
        <v>7490</v>
      </c>
      <c r="C389" s="19" t="s">
        <v>7491</v>
      </c>
      <c r="D389" s="19" t="s">
        <v>359</v>
      </c>
      <c r="E389" s="19" t="s">
        <v>524</v>
      </c>
      <c r="F389" s="20">
        <v>41858</v>
      </c>
      <c r="G389" s="21">
        <v>2014</v>
      </c>
      <c r="H389" s="21">
        <v>2016</v>
      </c>
      <c r="I389" s="32">
        <v>61214</v>
      </c>
      <c r="J389" s="22" t="s">
        <v>164</v>
      </c>
      <c r="K389" s="24">
        <f>I389*VLOOKUP(J389,Kurzy!$A$2:$B$10,2,FALSE)</f>
        <v>61214</v>
      </c>
      <c r="L389" s="19" t="s">
        <v>7489</v>
      </c>
      <c r="M389" s="18" t="s">
        <v>146</v>
      </c>
      <c r="N389" s="19"/>
      <c r="O389" s="19" t="s">
        <v>9613</v>
      </c>
      <c r="P389" s="19"/>
    </row>
    <row r="390" spans="1:16" ht="25.5" x14ac:dyDescent="0.2">
      <c r="A390" s="17" t="s">
        <v>35</v>
      </c>
      <c r="B390" s="19" t="s">
        <v>7492</v>
      </c>
      <c r="C390" s="19">
        <v>21210011</v>
      </c>
      <c r="D390" s="19" t="s">
        <v>2158</v>
      </c>
      <c r="E390" s="19" t="s">
        <v>7493</v>
      </c>
      <c r="F390" s="20">
        <v>41061</v>
      </c>
      <c r="G390" s="21">
        <v>2012</v>
      </c>
      <c r="H390" s="21">
        <v>2013</v>
      </c>
      <c r="I390" s="32">
        <v>5500</v>
      </c>
      <c r="J390" s="22" t="s">
        <v>164</v>
      </c>
      <c r="K390" s="24">
        <f>I390*VLOOKUP(J390,Kurzy!$A$2:$B$10,2,FALSE)</f>
        <v>5500</v>
      </c>
      <c r="L390" s="19" t="s">
        <v>7403</v>
      </c>
      <c r="M390" s="18" t="s">
        <v>107</v>
      </c>
      <c r="N390" s="19"/>
      <c r="O390" s="19" t="s">
        <v>9613</v>
      </c>
      <c r="P390" s="19"/>
    </row>
    <row r="391" spans="1:16" ht="25.5" x14ac:dyDescent="0.2">
      <c r="A391" s="17" t="s">
        <v>35</v>
      </c>
      <c r="B391" s="19" t="s">
        <v>7494</v>
      </c>
      <c r="C391" s="19">
        <v>61200010</v>
      </c>
      <c r="D391" s="19" t="s">
        <v>5224</v>
      </c>
      <c r="E391" s="19" t="s">
        <v>7493</v>
      </c>
      <c r="F391" s="20">
        <v>41331</v>
      </c>
      <c r="G391" s="21">
        <v>2013</v>
      </c>
      <c r="H391" s="21">
        <v>2016</v>
      </c>
      <c r="I391" s="32">
        <v>2862</v>
      </c>
      <c r="J391" s="22" t="s">
        <v>164</v>
      </c>
      <c r="K391" s="24">
        <f>I391*VLOOKUP(J391,Kurzy!$A$2:$B$10,2,FALSE)</f>
        <v>2862</v>
      </c>
      <c r="L391" s="19" t="s">
        <v>7495</v>
      </c>
      <c r="M391" s="18" t="s">
        <v>108</v>
      </c>
      <c r="N391" s="19"/>
      <c r="O391" s="19" t="s">
        <v>9613</v>
      </c>
      <c r="P391" s="19"/>
    </row>
    <row r="392" spans="1:16" ht="63.75" x14ac:dyDescent="0.2">
      <c r="A392" s="17" t="s">
        <v>35</v>
      </c>
      <c r="B392" s="19" t="s">
        <v>7496</v>
      </c>
      <c r="C392" s="19" t="s">
        <v>7497</v>
      </c>
      <c r="D392" s="19" t="s">
        <v>880</v>
      </c>
      <c r="E392" s="19" t="s">
        <v>7498</v>
      </c>
      <c r="F392" s="20">
        <v>41698</v>
      </c>
      <c r="G392" s="21">
        <v>2013</v>
      </c>
      <c r="H392" s="21">
        <v>2016</v>
      </c>
      <c r="I392" s="32">
        <v>5174.1000000000004</v>
      </c>
      <c r="J392" s="22" t="s">
        <v>164</v>
      </c>
      <c r="K392" s="24">
        <f>I392*VLOOKUP(J392,Kurzy!$A$2:$B$10,2,FALSE)</f>
        <v>5174.1000000000004</v>
      </c>
      <c r="L392" s="19" t="s">
        <v>7499</v>
      </c>
      <c r="M392" s="18" t="s">
        <v>108</v>
      </c>
      <c r="N392" s="19"/>
      <c r="O392" s="19" t="s">
        <v>9613</v>
      </c>
      <c r="P392" s="19"/>
    </row>
    <row r="393" spans="1:16" ht="38.25" x14ac:dyDescent="0.2">
      <c r="A393" s="17" t="s">
        <v>35</v>
      </c>
      <c r="B393" s="19" t="s">
        <v>7500</v>
      </c>
      <c r="C393" s="19" t="s">
        <v>7501</v>
      </c>
      <c r="D393" s="19" t="s">
        <v>7502</v>
      </c>
      <c r="E393" s="19" t="s">
        <v>7503</v>
      </c>
      <c r="F393" s="20">
        <v>41703</v>
      </c>
      <c r="G393" s="21">
        <v>2014</v>
      </c>
      <c r="H393" s="21">
        <v>2014</v>
      </c>
      <c r="I393" s="32">
        <v>2050</v>
      </c>
      <c r="J393" s="22" t="s">
        <v>172</v>
      </c>
      <c r="K393" s="24">
        <f>I393*VLOOKUP(J393,Kurzy!$A$2:$B$10,2,FALSE)</f>
        <v>1688.4935343052468</v>
      </c>
      <c r="L393" s="19" t="s">
        <v>7504</v>
      </c>
      <c r="M393" s="18" t="s">
        <v>109</v>
      </c>
      <c r="N393" s="19"/>
      <c r="O393" s="19" t="s">
        <v>9613</v>
      </c>
      <c r="P393" s="19"/>
    </row>
    <row r="394" spans="1:16" ht="51" x14ac:dyDescent="0.2">
      <c r="A394" s="17" t="s">
        <v>35</v>
      </c>
      <c r="B394" s="19" t="s">
        <v>7505</v>
      </c>
      <c r="C394" s="19" t="s">
        <v>7506</v>
      </c>
      <c r="D394" s="19" t="s">
        <v>915</v>
      </c>
      <c r="E394" s="19" t="s">
        <v>7505</v>
      </c>
      <c r="F394" s="20">
        <v>41668</v>
      </c>
      <c r="G394" s="21">
        <v>2013</v>
      </c>
      <c r="H394" s="21">
        <v>2016</v>
      </c>
      <c r="I394" s="32">
        <v>5163.2</v>
      </c>
      <c r="J394" s="22" t="s">
        <v>164</v>
      </c>
      <c r="K394" s="24">
        <f>I394*VLOOKUP(J394,Kurzy!$A$2:$B$10,2,FALSE)</f>
        <v>5163.2</v>
      </c>
      <c r="L394" s="19" t="s">
        <v>7403</v>
      </c>
      <c r="M394" s="18" t="s">
        <v>107</v>
      </c>
      <c r="N394" s="19"/>
      <c r="O394" s="19" t="s">
        <v>9613</v>
      </c>
      <c r="P394" s="19"/>
    </row>
    <row r="395" spans="1:16" ht="38.25" x14ac:dyDescent="0.2">
      <c r="A395" s="17" t="s">
        <v>15</v>
      </c>
      <c r="B395" s="19" t="s">
        <v>5839</v>
      </c>
      <c r="C395" s="19" t="s">
        <v>5840</v>
      </c>
      <c r="D395" s="19" t="s">
        <v>359</v>
      </c>
      <c r="E395" s="19" t="s">
        <v>524</v>
      </c>
      <c r="F395" s="20">
        <v>41429</v>
      </c>
      <c r="G395" s="21">
        <v>2013</v>
      </c>
      <c r="H395" s="21">
        <v>2014</v>
      </c>
      <c r="I395" s="32">
        <v>86569.8</v>
      </c>
      <c r="J395" s="22" t="s">
        <v>164</v>
      </c>
      <c r="K395" s="24">
        <f>I395*VLOOKUP(J395,Kurzy!$A$2:$B$10,2,FALSE)</f>
        <v>86569.8</v>
      </c>
      <c r="L395" s="19" t="s">
        <v>5841</v>
      </c>
      <c r="M395" s="18" t="s">
        <v>146</v>
      </c>
      <c r="N395" s="19"/>
      <c r="O395" s="19" t="s">
        <v>9613</v>
      </c>
      <c r="P395" s="19"/>
    </row>
    <row r="396" spans="1:16" ht="38.25" x14ac:dyDescent="0.2">
      <c r="A396" s="17" t="s">
        <v>15</v>
      </c>
      <c r="B396" s="19" t="s">
        <v>5842</v>
      </c>
      <c r="C396" s="19" t="s">
        <v>5843</v>
      </c>
      <c r="D396" s="19" t="s">
        <v>5844</v>
      </c>
      <c r="E396" s="19" t="s">
        <v>524</v>
      </c>
      <c r="F396" s="20">
        <v>41075</v>
      </c>
      <c r="G396" s="21">
        <v>2013</v>
      </c>
      <c r="H396" s="21">
        <v>2014</v>
      </c>
      <c r="I396" s="32">
        <v>652.02</v>
      </c>
      <c r="J396" s="22" t="s">
        <v>164</v>
      </c>
      <c r="K396" s="24">
        <f>I396*VLOOKUP(J396,Kurzy!$A$2:$B$10,2,FALSE)</f>
        <v>652.02</v>
      </c>
      <c r="L396" s="19" t="s">
        <v>5845</v>
      </c>
      <c r="M396" s="18" t="s">
        <v>146</v>
      </c>
      <c r="N396" s="19"/>
      <c r="O396" s="19" t="s">
        <v>9613</v>
      </c>
      <c r="P396" s="19"/>
    </row>
    <row r="397" spans="1:16" ht="51" x14ac:dyDescent="0.2">
      <c r="A397" s="17" t="s">
        <v>15</v>
      </c>
      <c r="B397" s="19" t="s">
        <v>5846</v>
      </c>
      <c r="C397" s="19">
        <v>133220367</v>
      </c>
      <c r="D397" s="19" t="s">
        <v>5847</v>
      </c>
      <c r="E397" s="19" t="s">
        <v>524</v>
      </c>
      <c r="F397" s="20">
        <v>41470</v>
      </c>
      <c r="G397" s="21">
        <v>2013</v>
      </c>
      <c r="H397" s="21">
        <v>2014</v>
      </c>
      <c r="I397" s="32">
        <v>7333.6</v>
      </c>
      <c r="J397" s="22" t="s">
        <v>164</v>
      </c>
      <c r="K397" s="24">
        <f>I397*VLOOKUP(J397,Kurzy!$A$2:$B$10,2,FALSE)</f>
        <v>7333.6</v>
      </c>
      <c r="L397" s="19" t="s">
        <v>5848</v>
      </c>
      <c r="M397" s="18" t="s">
        <v>146</v>
      </c>
      <c r="N397" s="19"/>
      <c r="O397" s="19" t="s">
        <v>9613</v>
      </c>
      <c r="P397" s="19"/>
    </row>
    <row r="398" spans="1:16" ht="89.25" x14ac:dyDescent="0.2">
      <c r="A398" s="17" t="s">
        <v>29</v>
      </c>
      <c r="B398" s="19" t="s">
        <v>265</v>
      </c>
      <c r="C398" s="19" t="s">
        <v>266</v>
      </c>
      <c r="D398" s="19" t="s">
        <v>267</v>
      </c>
      <c r="E398" s="19" t="s">
        <v>268</v>
      </c>
      <c r="F398" s="20">
        <v>41453</v>
      </c>
      <c r="G398" s="21">
        <v>41426</v>
      </c>
      <c r="H398" s="21">
        <v>41912</v>
      </c>
      <c r="I398" s="32">
        <v>26015</v>
      </c>
      <c r="J398" s="22" t="s">
        <v>164</v>
      </c>
      <c r="K398" s="24">
        <f>I398*VLOOKUP(J398,Kurzy!$A$2:$B$10,2,FALSE)</f>
        <v>26015</v>
      </c>
      <c r="L398" s="19" t="s">
        <v>269</v>
      </c>
      <c r="M398" s="18" t="s">
        <v>270</v>
      </c>
      <c r="N398" s="19" t="s">
        <v>271</v>
      </c>
      <c r="O398" s="19" t="s">
        <v>9613</v>
      </c>
      <c r="P398" s="19"/>
    </row>
    <row r="399" spans="1:16" ht="102" x14ac:dyDescent="0.2">
      <c r="A399" s="17" t="s">
        <v>29</v>
      </c>
      <c r="B399" s="19" t="s">
        <v>272</v>
      </c>
      <c r="C399" s="19" t="s">
        <v>273</v>
      </c>
      <c r="D399" s="19" t="s">
        <v>274</v>
      </c>
      <c r="E399" s="19" t="s">
        <v>275</v>
      </c>
      <c r="F399" s="20">
        <v>41858</v>
      </c>
      <c r="G399" s="21">
        <v>41791</v>
      </c>
      <c r="H399" s="21">
        <v>42521</v>
      </c>
      <c r="I399" s="32">
        <v>67405</v>
      </c>
      <c r="J399" s="22" t="s">
        <v>164</v>
      </c>
      <c r="K399" s="24">
        <f>I399*VLOOKUP(J399,Kurzy!$A$2:$B$10,2,FALSE)</f>
        <v>67405</v>
      </c>
      <c r="L399" s="19" t="s">
        <v>269</v>
      </c>
      <c r="M399" s="18" t="s">
        <v>270</v>
      </c>
      <c r="N399" s="19" t="s">
        <v>276</v>
      </c>
      <c r="O399" s="19" t="s">
        <v>9613</v>
      </c>
      <c r="P399" s="19"/>
    </row>
    <row r="400" spans="1:16" ht="38.25" x14ac:dyDescent="0.2">
      <c r="A400" s="17" t="s">
        <v>30</v>
      </c>
      <c r="B400" s="19" t="s">
        <v>507</v>
      </c>
      <c r="C400" s="19"/>
      <c r="D400" s="19" t="s">
        <v>508</v>
      </c>
      <c r="E400" s="19" t="s">
        <v>509</v>
      </c>
      <c r="F400" s="20">
        <v>41666</v>
      </c>
      <c r="G400" s="21">
        <v>2014</v>
      </c>
      <c r="H400" s="21">
        <v>2014</v>
      </c>
      <c r="I400" s="32">
        <v>2983</v>
      </c>
      <c r="J400" s="22" t="s">
        <v>164</v>
      </c>
      <c r="K400" s="24">
        <f>I400*VLOOKUP(J400,Kurzy!$A$2:$B$10,2,FALSE)</f>
        <v>2983</v>
      </c>
      <c r="L400" s="19" t="s">
        <v>510</v>
      </c>
      <c r="M400" s="18" t="s">
        <v>146</v>
      </c>
      <c r="N400" s="19" t="s">
        <v>511</v>
      </c>
      <c r="O400" s="19" t="s">
        <v>9613</v>
      </c>
      <c r="P400" s="19"/>
    </row>
    <row r="401" spans="1:16" ht="38.25" x14ac:dyDescent="0.2">
      <c r="A401" s="17" t="s">
        <v>30</v>
      </c>
      <c r="B401" s="19" t="s">
        <v>507</v>
      </c>
      <c r="C401" s="19"/>
      <c r="D401" s="19" t="s">
        <v>508</v>
      </c>
      <c r="E401" s="19" t="s">
        <v>512</v>
      </c>
      <c r="F401" s="20">
        <v>41827</v>
      </c>
      <c r="G401" s="21">
        <v>2014</v>
      </c>
      <c r="H401" s="21">
        <v>2014</v>
      </c>
      <c r="I401" s="32">
        <v>50</v>
      </c>
      <c r="J401" s="22" t="s">
        <v>164</v>
      </c>
      <c r="K401" s="24">
        <f>I401*VLOOKUP(J401,Kurzy!$A$2:$B$10,2,FALSE)</f>
        <v>50</v>
      </c>
      <c r="L401" s="19" t="s">
        <v>510</v>
      </c>
      <c r="M401" s="18" t="s">
        <v>146</v>
      </c>
      <c r="N401" s="19" t="s">
        <v>511</v>
      </c>
      <c r="O401" s="19" t="s">
        <v>9613</v>
      </c>
      <c r="P401" s="19"/>
    </row>
    <row r="402" spans="1:16" ht="38.25" x14ac:dyDescent="0.2">
      <c r="A402" s="17" t="s">
        <v>30</v>
      </c>
      <c r="B402" s="19" t="s">
        <v>513</v>
      </c>
      <c r="C402" s="19" t="s">
        <v>514</v>
      </c>
      <c r="D402" s="19"/>
      <c r="E402" s="19" t="s">
        <v>515</v>
      </c>
      <c r="F402" s="20">
        <v>41673</v>
      </c>
      <c r="G402" s="21">
        <v>2014</v>
      </c>
      <c r="H402" s="21">
        <v>2014</v>
      </c>
      <c r="I402" s="32">
        <v>6000</v>
      </c>
      <c r="J402" s="22" t="s">
        <v>164</v>
      </c>
      <c r="K402" s="24">
        <f>I402*VLOOKUP(J402,Kurzy!$A$2:$B$10,2,FALSE)</f>
        <v>6000</v>
      </c>
      <c r="L402" s="19" t="s">
        <v>516</v>
      </c>
      <c r="M402" s="18" t="s">
        <v>146</v>
      </c>
      <c r="N402" s="19" t="s">
        <v>511</v>
      </c>
      <c r="O402" s="19" t="s">
        <v>9613</v>
      </c>
      <c r="P402" s="19"/>
    </row>
    <row r="403" spans="1:16" ht="25.5" x14ac:dyDescent="0.2">
      <c r="A403" s="17" t="s">
        <v>30</v>
      </c>
      <c r="B403" s="19" t="s">
        <v>517</v>
      </c>
      <c r="C403" s="19" t="s">
        <v>518</v>
      </c>
      <c r="D403" s="19" t="s">
        <v>517</v>
      </c>
      <c r="E403" s="19" t="s">
        <v>519</v>
      </c>
      <c r="F403" s="20">
        <v>41429</v>
      </c>
      <c r="G403" s="21">
        <v>2013</v>
      </c>
      <c r="H403" s="21">
        <v>2014</v>
      </c>
      <c r="I403" s="32">
        <v>52512.800000000003</v>
      </c>
      <c r="J403" s="22" t="s">
        <v>164</v>
      </c>
      <c r="K403" s="24">
        <f>I403*VLOOKUP(J403,Kurzy!$A$2:$B$10,2,FALSE)</f>
        <v>52512.800000000003</v>
      </c>
      <c r="L403" s="19" t="s">
        <v>510</v>
      </c>
      <c r="M403" s="18" t="s">
        <v>146</v>
      </c>
      <c r="N403" s="19" t="s">
        <v>511</v>
      </c>
      <c r="O403" s="19" t="s">
        <v>9613</v>
      </c>
      <c r="P403" s="19"/>
    </row>
    <row r="404" spans="1:16" ht="25.5" x14ac:dyDescent="0.2">
      <c r="A404" s="17" t="s">
        <v>30</v>
      </c>
      <c r="B404" s="19" t="s">
        <v>357</v>
      </c>
      <c r="C404" s="19" t="s">
        <v>520</v>
      </c>
      <c r="D404" s="19" t="s">
        <v>357</v>
      </c>
      <c r="E404" s="19" t="s">
        <v>519</v>
      </c>
      <c r="F404" s="20">
        <v>41863</v>
      </c>
      <c r="G404" s="21">
        <v>2014</v>
      </c>
      <c r="H404" s="21">
        <v>2016</v>
      </c>
      <c r="I404" s="32">
        <v>205780</v>
      </c>
      <c r="J404" s="22" t="s">
        <v>164</v>
      </c>
      <c r="K404" s="24">
        <f>I404*VLOOKUP(J404,Kurzy!$A$2:$B$10,2,FALSE)</f>
        <v>205780</v>
      </c>
      <c r="L404" s="19" t="s">
        <v>510</v>
      </c>
      <c r="M404" s="18" t="s">
        <v>146</v>
      </c>
      <c r="N404" s="19" t="s">
        <v>511</v>
      </c>
      <c r="O404" s="19" t="s">
        <v>9613</v>
      </c>
      <c r="P404" s="19"/>
    </row>
    <row r="405" spans="1:16" ht="38.25" x14ac:dyDescent="0.2">
      <c r="A405" s="17" t="s">
        <v>30</v>
      </c>
      <c r="B405" s="19" t="s">
        <v>357</v>
      </c>
      <c r="C405" s="19" t="s">
        <v>521</v>
      </c>
      <c r="D405" s="19" t="s">
        <v>357</v>
      </c>
      <c r="E405" s="19" t="s">
        <v>519</v>
      </c>
      <c r="F405" s="20">
        <v>41918</v>
      </c>
      <c r="G405" s="21">
        <v>2014</v>
      </c>
      <c r="H405" s="21">
        <v>2014</v>
      </c>
      <c r="I405" s="32">
        <v>864</v>
      </c>
      <c r="J405" s="22" t="s">
        <v>164</v>
      </c>
      <c r="K405" s="24">
        <f>I405*VLOOKUP(J405,Kurzy!$A$2:$B$10,2,FALSE)</f>
        <v>864</v>
      </c>
      <c r="L405" s="19" t="s">
        <v>510</v>
      </c>
      <c r="M405" s="18" t="s">
        <v>146</v>
      </c>
      <c r="N405" s="19" t="s">
        <v>511</v>
      </c>
      <c r="O405" s="19" t="s">
        <v>9613</v>
      </c>
      <c r="P405" s="19"/>
    </row>
    <row r="406" spans="1:16" ht="51" hidden="1" x14ac:dyDescent="0.2">
      <c r="A406" s="17" t="s">
        <v>30</v>
      </c>
      <c r="B406" s="19" t="s">
        <v>522</v>
      </c>
      <c r="C406" s="19">
        <v>134120715</v>
      </c>
      <c r="D406" s="19" t="s">
        <v>523</v>
      </c>
      <c r="E406" s="19" t="s">
        <v>524</v>
      </c>
      <c r="F406" s="20">
        <v>41506</v>
      </c>
      <c r="G406" s="21">
        <v>2013</v>
      </c>
      <c r="H406" s="21">
        <v>2015</v>
      </c>
      <c r="I406" s="32">
        <v>0</v>
      </c>
      <c r="J406" s="22" t="s">
        <v>164</v>
      </c>
      <c r="K406" s="24">
        <f>I406*VLOOKUP(J406,Kurzy!$A$2:$B$10,2,FALSE)</f>
        <v>0</v>
      </c>
      <c r="L406" s="19" t="s">
        <v>525</v>
      </c>
      <c r="M406" s="18" t="s">
        <v>114</v>
      </c>
      <c r="N406" s="19" t="s">
        <v>526</v>
      </c>
      <c r="O406" s="19" t="s">
        <v>9591</v>
      </c>
      <c r="P406" s="19" t="s">
        <v>9592</v>
      </c>
    </row>
    <row r="407" spans="1:16" ht="51" hidden="1" x14ac:dyDescent="0.2">
      <c r="A407" s="17" t="s">
        <v>30</v>
      </c>
      <c r="B407" s="19" t="s">
        <v>527</v>
      </c>
      <c r="C407" s="19" t="s">
        <v>528</v>
      </c>
      <c r="D407" s="19" t="s">
        <v>410</v>
      </c>
      <c r="E407" s="19" t="s">
        <v>455</v>
      </c>
      <c r="F407" s="20">
        <v>41054</v>
      </c>
      <c r="G407" s="21">
        <v>2012</v>
      </c>
      <c r="H407" s="21">
        <v>2014</v>
      </c>
      <c r="I407" s="32">
        <v>0</v>
      </c>
      <c r="J407" s="22" t="s">
        <v>164</v>
      </c>
      <c r="K407" s="24">
        <f>I407*VLOOKUP(J407,Kurzy!$A$2:$B$10,2,FALSE)</f>
        <v>0</v>
      </c>
      <c r="L407" s="19" t="s">
        <v>529</v>
      </c>
      <c r="M407" s="18" t="s">
        <v>114</v>
      </c>
      <c r="N407" s="19"/>
      <c r="O407" s="19" t="s">
        <v>9591</v>
      </c>
      <c r="P407" s="19" t="s">
        <v>9592</v>
      </c>
    </row>
    <row r="408" spans="1:16" ht="25.5" hidden="1" x14ac:dyDescent="0.2">
      <c r="A408" s="17" t="s">
        <v>30</v>
      </c>
      <c r="B408" s="19" t="s">
        <v>530</v>
      </c>
      <c r="C408" s="19" t="s">
        <v>531</v>
      </c>
      <c r="D408" s="19" t="s">
        <v>410</v>
      </c>
      <c r="E408" s="19" t="s">
        <v>451</v>
      </c>
      <c r="F408" s="20">
        <v>41057</v>
      </c>
      <c r="G408" s="21">
        <v>2012</v>
      </c>
      <c r="H408" s="21">
        <v>2014</v>
      </c>
      <c r="I408" s="32">
        <v>0</v>
      </c>
      <c r="J408" s="22" t="s">
        <v>164</v>
      </c>
      <c r="K408" s="24">
        <f>I408*VLOOKUP(J408,Kurzy!$A$2:$B$10,2,FALSE)</f>
        <v>0</v>
      </c>
      <c r="L408" s="19" t="s">
        <v>532</v>
      </c>
      <c r="M408" s="18" t="s">
        <v>114</v>
      </c>
      <c r="N408" s="19"/>
      <c r="O408" s="19" t="s">
        <v>9591</v>
      </c>
      <c r="P408" s="19" t="s">
        <v>9592</v>
      </c>
    </row>
    <row r="409" spans="1:16" ht="25.5" x14ac:dyDescent="0.2">
      <c r="A409" s="17" t="s">
        <v>30</v>
      </c>
      <c r="B409" s="19" t="s">
        <v>533</v>
      </c>
      <c r="C409" s="19" t="s">
        <v>534</v>
      </c>
      <c r="D409" s="19" t="s">
        <v>535</v>
      </c>
      <c r="E409" s="19" t="s">
        <v>536</v>
      </c>
      <c r="F409" s="20">
        <v>41580</v>
      </c>
      <c r="G409" s="21">
        <v>2014</v>
      </c>
      <c r="H409" s="21">
        <v>2014</v>
      </c>
      <c r="I409" s="32">
        <v>1880</v>
      </c>
      <c r="J409" s="22" t="s">
        <v>164</v>
      </c>
      <c r="K409" s="24">
        <f>I409*VLOOKUP(J409,Kurzy!$A$2:$B$10,2,FALSE)</f>
        <v>1880</v>
      </c>
      <c r="L409" s="19" t="s">
        <v>537</v>
      </c>
      <c r="M409" s="18" t="s">
        <v>116</v>
      </c>
      <c r="N409" s="19"/>
      <c r="O409" s="19" t="s">
        <v>9613</v>
      </c>
      <c r="P409" s="19"/>
    </row>
    <row r="410" spans="1:16" ht="25.5" x14ac:dyDescent="0.2">
      <c r="A410" s="17" t="s">
        <v>30</v>
      </c>
      <c r="B410" s="19" t="s">
        <v>538</v>
      </c>
      <c r="C410" s="19">
        <v>51400943</v>
      </c>
      <c r="D410" s="19"/>
      <c r="E410" s="19" t="s">
        <v>355</v>
      </c>
      <c r="F410" s="20">
        <v>41869</v>
      </c>
      <c r="G410" s="21">
        <v>2014</v>
      </c>
      <c r="H410" s="21">
        <v>2015</v>
      </c>
      <c r="I410" s="32">
        <v>3000</v>
      </c>
      <c r="J410" s="22" t="s">
        <v>164</v>
      </c>
      <c r="K410" s="24">
        <f>I410*VLOOKUP(J410,Kurzy!$A$2:$B$10,2,FALSE)</f>
        <v>3000</v>
      </c>
      <c r="L410" s="19" t="s">
        <v>539</v>
      </c>
      <c r="M410" s="18" t="s">
        <v>116</v>
      </c>
      <c r="N410" s="19"/>
      <c r="O410" s="19" t="s">
        <v>9613</v>
      </c>
      <c r="P410" s="19"/>
    </row>
    <row r="411" spans="1:16" ht="25.5" x14ac:dyDescent="0.2">
      <c r="A411" s="17" t="s">
        <v>30</v>
      </c>
      <c r="B411" s="19" t="s">
        <v>540</v>
      </c>
      <c r="C411" s="19" t="s">
        <v>541</v>
      </c>
      <c r="D411" s="19"/>
      <c r="E411" s="19" t="s">
        <v>542</v>
      </c>
      <c r="F411" s="20">
        <v>41849</v>
      </c>
      <c r="G411" s="21">
        <v>2014</v>
      </c>
      <c r="H411" s="21">
        <v>2014</v>
      </c>
      <c r="I411" s="32">
        <v>1000</v>
      </c>
      <c r="J411" s="22" t="s">
        <v>164</v>
      </c>
      <c r="K411" s="24">
        <f>I411*VLOOKUP(J411,Kurzy!$A$2:$B$10,2,FALSE)</f>
        <v>1000</v>
      </c>
      <c r="L411" s="19" t="s">
        <v>539</v>
      </c>
      <c r="M411" s="18" t="s">
        <v>116</v>
      </c>
      <c r="N411" s="19"/>
      <c r="O411" s="19" t="s">
        <v>9613</v>
      </c>
      <c r="P411" s="19"/>
    </row>
    <row r="412" spans="1:16" ht="38.25" x14ac:dyDescent="0.2">
      <c r="A412" s="17" t="s">
        <v>21</v>
      </c>
      <c r="B412" s="19" t="s">
        <v>4496</v>
      </c>
      <c r="C412" s="19">
        <v>11410052</v>
      </c>
      <c r="D412" s="19" t="s">
        <v>4497</v>
      </c>
      <c r="E412" s="19" t="s">
        <v>355</v>
      </c>
      <c r="F412" s="20">
        <v>41821</v>
      </c>
      <c r="G412" s="21">
        <v>2014</v>
      </c>
      <c r="H412" s="21">
        <v>2014</v>
      </c>
      <c r="I412" s="32">
        <v>1750</v>
      </c>
      <c r="J412" s="22" t="s">
        <v>164</v>
      </c>
      <c r="K412" s="24">
        <f>I412*VLOOKUP(J412,Kurzy!$A$2:$B$10,2,FALSE)</f>
        <v>1750</v>
      </c>
      <c r="L412" s="19" t="s">
        <v>4491</v>
      </c>
      <c r="M412" s="18" t="s">
        <v>117</v>
      </c>
      <c r="N412" s="19"/>
      <c r="O412" s="19" t="s">
        <v>9613</v>
      </c>
      <c r="P412" s="19"/>
    </row>
    <row r="413" spans="1:16" ht="25.5" x14ac:dyDescent="0.2">
      <c r="A413" s="17" t="s">
        <v>21</v>
      </c>
      <c r="B413" s="19" t="s">
        <v>4498</v>
      </c>
      <c r="C413" s="19" t="s">
        <v>4499</v>
      </c>
      <c r="D413" s="19" t="s">
        <v>4500</v>
      </c>
      <c r="E413" s="19" t="s">
        <v>4501</v>
      </c>
      <c r="F413" s="20">
        <v>41289</v>
      </c>
      <c r="G413" s="21">
        <v>2013</v>
      </c>
      <c r="H413" s="21">
        <v>2015</v>
      </c>
      <c r="I413" s="32">
        <v>1880</v>
      </c>
      <c r="J413" s="22" t="s">
        <v>164</v>
      </c>
      <c r="K413" s="24">
        <f>I413*VLOOKUP(J413,Kurzy!$A$2:$B$10,2,FALSE)</f>
        <v>1880</v>
      </c>
      <c r="L413" s="19" t="s">
        <v>4502</v>
      </c>
      <c r="M413" s="18" t="s">
        <v>146</v>
      </c>
      <c r="N413" s="19" t="s">
        <v>4485</v>
      </c>
      <c r="O413" s="19" t="s">
        <v>9613</v>
      </c>
      <c r="P413" s="19"/>
    </row>
    <row r="414" spans="1:16" ht="25.5" x14ac:dyDescent="0.2">
      <c r="A414" s="17" t="s">
        <v>21</v>
      </c>
      <c r="B414" s="19" t="s">
        <v>4503</v>
      </c>
      <c r="C414" s="19" t="s">
        <v>4504</v>
      </c>
      <c r="D414" s="19" t="s">
        <v>4505</v>
      </c>
      <c r="E414" s="19" t="s">
        <v>4506</v>
      </c>
      <c r="F414" s="20">
        <v>41892</v>
      </c>
      <c r="G414" s="21">
        <v>2014</v>
      </c>
      <c r="H414" s="21">
        <v>2016</v>
      </c>
      <c r="I414" s="32">
        <v>88330</v>
      </c>
      <c r="J414" s="22" t="s">
        <v>164</v>
      </c>
      <c r="K414" s="24">
        <f>I414*VLOOKUP(J414,Kurzy!$A$2:$B$10,2,FALSE)</f>
        <v>88330</v>
      </c>
      <c r="L414" s="19" t="s">
        <v>4507</v>
      </c>
      <c r="M414" s="18" t="s">
        <v>146</v>
      </c>
      <c r="N414" s="19" t="s">
        <v>4485</v>
      </c>
      <c r="O414" s="19" t="s">
        <v>9613</v>
      </c>
      <c r="P414" s="19"/>
    </row>
    <row r="415" spans="1:16" ht="89.25" x14ac:dyDescent="0.2">
      <c r="A415" s="17" t="s">
        <v>21</v>
      </c>
      <c r="B415" s="19" t="s">
        <v>4508</v>
      </c>
      <c r="C415" s="19" t="s">
        <v>4509</v>
      </c>
      <c r="D415" s="19" t="s">
        <v>4510</v>
      </c>
      <c r="E415" s="19" t="s">
        <v>4511</v>
      </c>
      <c r="F415" s="20">
        <v>41793</v>
      </c>
      <c r="G415" s="21">
        <v>2014</v>
      </c>
      <c r="H415" s="21">
        <v>2015</v>
      </c>
      <c r="I415" s="32">
        <v>9530</v>
      </c>
      <c r="J415" s="22" t="s">
        <v>164</v>
      </c>
      <c r="K415" s="24">
        <f>I415*VLOOKUP(J415,Kurzy!$A$2:$B$10,2,FALSE)</f>
        <v>9530</v>
      </c>
      <c r="L415" s="19" t="s">
        <v>4507</v>
      </c>
      <c r="M415" s="18" t="s">
        <v>146</v>
      </c>
      <c r="N415" s="19" t="s">
        <v>4485</v>
      </c>
      <c r="O415" s="19" t="s">
        <v>9613</v>
      </c>
      <c r="P415" s="19"/>
    </row>
    <row r="416" spans="1:16" ht="102" x14ac:dyDescent="0.2">
      <c r="A416" s="17" t="s">
        <v>21</v>
      </c>
      <c r="B416" s="19" t="s">
        <v>4508</v>
      </c>
      <c r="C416" s="19" t="s">
        <v>4512</v>
      </c>
      <c r="D416" s="19" t="s">
        <v>4513</v>
      </c>
      <c r="E416" s="19" t="s">
        <v>4511</v>
      </c>
      <c r="F416" s="20">
        <v>41524</v>
      </c>
      <c r="G416" s="21">
        <v>2013</v>
      </c>
      <c r="H416" s="21">
        <v>2014</v>
      </c>
      <c r="I416" s="32">
        <v>3233</v>
      </c>
      <c r="J416" s="22" t="s">
        <v>164</v>
      </c>
      <c r="K416" s="24">
        <f>I416*VLOOKUP(J416,Kurzy!$A$2:$B$10,2,FALSE)</f>
        <v>3233</v>
      </c>
      <c r="L416" s="19" t="s">
        <v>4507</v>
      </c>
      <c r="M416" s="18"/>
      <c r="N416" s="19" t="s">
        <v>4485</v>
      </c>
      <c r="O416" s="19" t="s">
        <v>9613</v>
      </c>
      <c r="P416" s="19"/>
    </row>
    <row r="417" spans="1:16" ht="38.25" x14ac:dyDescent="0.2">
      <c r="A417" s="17" t="s">
        <v>21</v>
      </c>
      <c r="B417" s="19" t="s">
        <v>4514</v>
      </c>
      <c r="C417" s="19" t="s">
        <v>4515</v>
      </c>
      <c r="D417" s="19" t="s">
        <v>4516</v>
      </c>
      <c r="E417" s="19" t="s">
        <v>4517</v>
      </c>
      <c r="F417" s="20">
        <v>42174</v>
      </c>
      <c r="G417" s="21">
        <v>2014</v>
      </c>
      <c r="H417" s="21">
        <v>2015</v>
      </c>
      <c r="I417" s="32">
        <v>195019</v>
      </c>
      <c r="J417" s="22" t="s">
        <v>164</v>
      </c>
      <c r="K417" s="24">
        <f>I417*VLOOKUP(J417,Kurzy!$A$2:$B$10,2,FALSE)</f>
        <v>195019</v>
      </c>
      <c r="L417" s="19" t="s">
        <v>4507</v>
      </c>
      <c r="M417" s="18" t="s">
        <v>146</v>
      </c>
      <c r="N417" s="19" t="s">
        <v>4485</v>
      </c>
      <c r="O417" s="19" t="s">
        <v>9613</v>
      </c>
      <c r="P417" s="19"/>
    </row>
    <row r="418" spans="1:16" ht="25.5" x14ac:dyDescent="0.2">
      <c r="A418" s="17" t="s">
        <v>21</v>
      </c>
      <c r="B418" s="19" t="s">
        <v>4518</v>
      </c>
      <c r="C418" s="19" t="s">
        <v>4519</v>
      </c>
      <c r="D418" s="19" t="s">
        <v>4520</v>
      </c>
      <c r="E418" s="19" t="s">
        <v>4511</v>
      </c>
      <c r="F418" s="20">
        <v>41583</v>
      </c>
      <c r="G418" s="21">
        <v>2013</v>
      </c>
      <c r="H418" s="21">
        <v>2014</v>
      </c>
      <c r="I418" s="32">
        <v>93270</v>
      </c>
      <c r="J418" s="22" t="s">
        <v>164</v>
      </c>
      <c r="K418" s="24">
        <f>I418*VLOOKUP(J418,Kurzy!$A$2:$B$10,2,FALSE)</f>
        <v>93270</v>
      </c>
      <c r="L418" s="19" t="s">
        <v>4507</v>
      </c>
      <c r="M418" s="18" t="s">
        <v>146</v>
      </c>
      <c r="N418" s="19" t="s">
        <v>4485</v>
      </c>
      <c r="O418" s="19" t="s">
        <v>9613</v>
      </c>
      <c r="P418" s="19"/>
    </row>
    <row r="419" spans="1:16" ht="76.5" x14ac:dyDescent="0.2">
      <c r="A419" s="17" t="s">
        <v>21</v>
      </c>
      <c r="B419" s="19" t="s">
        <v>4492</v>
      </c>
      <c r="C419" s="19" t="s">
        <v>4493</v>
      </c>
      <c r="D419" s="19" t="s">
        <v>4492</v>
      </c>
      <c r="E419" s="20" t="s">
        <v>4494</v>
      </c>
      <c r="F419" s="20">
        <v>41640</v>
      </c>
      <c r="G419" s="21">
        <v>2013</v>
      </c>
      <c r="H419" s="21">
        <v>2014</v>
      </c>
      <c r="I419" s="32">
        <v>3109</v>
      </c>
      <c r="J419" s="22" t="s">
        <v>164</v>
      </c>
      <c r="K419" s="24">
        <f>I419*VLOOKUP(J419,Kurzy!$A$2:$B$10,2,FALSE)</f>
        <v>3109</v>
      </c>
      <c r="L419" s="19" t="s">
        <v>4495</v>
      </c>
      <c r="M419" s="18" t="s">
        <v>146</v>
      </c>
      <c r="N419" s="19" t="s">
        <v>4485</v>
      </c>
      <c r="O419" s="19" t="s">
        <v>9613</v>
      </c>
      <c r="P419" s="19" t="s">
        <v>9607</v>
      </c>
    </row>
    <row r="420" spans="1:16" ht="42.75" customHeight="1" x14ac:dyDescent="0.2">
      <c r="A420" s="28"/>
      <c r="B420" s="27"/>
      <c r="C420" s="27"/>
      <c r="D420" s="27"/>
      <c r="E420" s="27"/>
      <c r="F420" s="27"/>
      <c r="G420" s="27"/>
      <c r="H420" s="28"/>
      <c r="I420" s="27"/>
      <c r="J420" s="27"/>
      <c r="K420" s="27"/>
      <c r="L420" s="27"/>
      <c r="M420" s="27"/>
      <c r="N420" s="27"/>
    </row>
    <row r="421" spans="1:16" s="1" customFormat="1" ht="61.5" customHeight="1" x14ac:dyDescent="0.2">
      <c r="A421" s="41"/>
      <c r="B421" s="40"/>
      <c r="C421" s="40"/>
      <c r="D421" s="40"/>
      <c r="E421" s="40"/>
      <c r="F421" s="40"/>
      <c r="G421" s="40"/>
      <c r="H421" s="40"/>
      <c r="I421" s="40"/>
      <c r="J421" s="40"/>
      <c r="K421" s="40"/>
      <c r="L421" s="40"/>
      <c r="M421" s="40"/>
      <c r="N421" s="40"/>
      <c r="O421" s="40"/>
      <c r="P421" s="10"/>
    </row>
    <row r="422" spans="1:16" ht="57" customHeight="1" x14ac:dyDescent="0.25">
      <c r="A422" s="39"/>
      <c r="B422" s="1"/>
      <c r="C422" s="1"/>
      <c r="D422" s="1"/>
      <c r="E422" s="1"/>
      <c r="F422" s="1"/>
      <c r="G422" s="1"/>
      <c r="H422" s="1"/>
      <c r="I422" s="1"/>
      <c r="J422" s="1"/>
      <c r="K422" s="1"/>
      <c r="L422" s="1"/>
      <c r="M422" s="1"/>
      <c r="N422" s="1"/>
      <c r="O422" s="10"/>
    </row>
  </sheetData>
  <autoFilter ref="A2:P419">
    <filterColumn colId="14">
      <filters>
        <filter val="A"/>
      </filters>
    </filterColumn>
    <sortState ref="A3:P419">
      <sortCondition ref="A3:A419" customList="UK Bratislava,UPJŠ Košice,PU Prešov,UCM Trnava,UVLF Košice,UKF Nitra,UMB Banská Bystrica,TVU Trnava,STU Bratislava,TU Košice,ŽU Žilina,TUAD Trenčín,EU Bratislava,SPU Nitra,TU Zvolen,VŠMU Bratislava,VŠVU Bratislava,AU Banská Bystrica,KU Ružomberok,UJS Komá"/>
    </sortState>
  </autoFilter>
  <pageMargins left="0.70866141732283472" right="0.70866141732283472" top="0.74803149606299213" bottom="0.74803149606299213" header="0.31496062992125984" footer="0.31496062992125984"/>
  <pageSetup paperSize="9" scale="37"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Kurzy!$A$2:$A$10</xm:f>
          </x14:formula1>
          <xm:sqref>J3:J419</xm:sqref>
        </x14:dataValidation>
        <x14:dataValidation type="list" allowBlank="1" showInputMessage="1" showErrorMessage="1">
          <x14:formula1>
            <xm:f>'T1 - výskumné z verejnej správy'!$A$280:$A$300</xm:f>
          </x14:formula1>
          <xm:sqref>A3:A419</xm:sqref>
        </x14:dataValidation>
        <x14:dataValidation type="list" allowBlank="1" showInputMessage="1" showErrorMessage="1">
          <x14:formula1>
            <xm:f>'T1 - výskumné z verejnej správy'!$L$280:$L$409</xm:f>
          </x14:formula1>
          <xm:sqref>M3:M419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212"/>
  <sheetViews>
    <sheetView zoomScale="85" zoomScaleNormal="85" workbookViewId="0">
      <pane ySplit="2" topLeftCell="A3" activePane="bottomLeft" state="frozen"/>
      <selection pane="bottomLeft" activeCell="A3" sqref="A3"/>
    </sheetView>
  </sheetViews>
  <sheetFormatPr defaultRowHeight="15.75" x14ac:dyDescent="0.2"/>
  <cols>
    <col min="1" max="1" width="19.28515625" style="1" customWidth="1"/>
    <col min="2" max="2" width="55.7109375" style="1" customWidth="1"/>
    <col min="3" max="3" width="13" style="1" customWidth="1"/>
    <col min="4" max="4" width="18.140625" style="1" customWidth="1"/>
    <col min="5" max="6" width="10.7109375" style="1" customWidth="1"/>
    <col min="7" max="7" width="11.7109375" style="1" customWidth="1"/>
    <col min="8" max="8" width="10.7109375" style="1" customWidth="1"/>
    <col min="9" max="9" width="19.28515625" style="1" customWidth="1"/>
    <col min="10" max="10" width="26" style="1" customWidth="1"/>
    <col min="11" max="11" width="24.85546875" style="1" customWidth="1"/>
    <col min="12" max="12" width="25.42578125" style="1" customWidth="1"/>
    <col min="13" max="13" width="4.140625" style="10" bestFit="1" customWidth="1"/>
    <col min="14" max="14" width="26.85546875" style="10" customWidth="1"/>
    <col min="15" max="16384" width="9.140625" style="1"/>
  </cols>
  <sheetData>
    <row r="1" spans="1:14" ht="35.25" customHeight="1" x14ac:dyDescent="0.2">
      <c r="A1" s="35" t="s">
        <v>182</v>
      </c>
    </row>
    <row r="2" spans="1:14" s="2" customFormat="1" ht="117.75" x14ac:dyDescent="0.2">
      <c r="A2" s="9" t="s">
        <v>25</v>
      </c>
      <c r="B2" s="3" t="s">
        <v>26</v>
      </c>
      <c r="C2" s="3" t="s">
        <v>16</v>
      </c>
      <c r="D2" s="3" t="s">
        <v>160</v>
      </c>
      <c r="E2" s="3" t="s">
        <v>4</v>
      </c>
      <c r="F2" s="3" t="s">
        <v>157</v>
      </c>
      <c r="G2" s="3" t="s">
        <v>154</v>
      </c>
      <c r="H2" s="3" t="s">
        <v>155</v>
      </c>
      <c r="I2" s="6" t="s">
        <v>193</v>
      </c>
      <c r="J2" s="3" t="s">
        <v>158</v>
      </c>
      <c r="K2" s="3" t="s">
        <v>159</v>
      </c>
      <c r="L2" s="3" t="s">
        <v>1</v>
      </c>
      <c r="M2" s="13" t="s">
        <v>7545</v>
      </c>
      <c r="N2" s="3" t="s">
        <v>7546</v>
      </c>
    </row>
    <row r="3" spans="1:14" ht="76.5" x14ac:dyDescent="0.2">
      <c r="A3" s="7" t="s">
        <v>34</v>
      </c>
      <c r="B3" s="4" t="s">
        <v>4792</v>
      </c>
      <c r="C3" s="4" t="s">
        <v>4793</v>
      </c>
      <c r="D3" s="4"/>
      <c r="E3" s="4" t="s">
        <v>4794</v>
      </c>
      <c r="F3" s="4"/>
      <c r="G3" s="11">
        <v>2014</v>
      </c>
      <c r="H3" s="11">
        <v>2014</v>
      </c>
      <c r="I3" s="5">
        <v>6320</v>
      </c>
      <c r="J3" s="8" t="s">
        <v>4796</v>
      </c>
      <c r="K3" s="4" t="s">
        <v>68</v>
      </c>
      <c r="L3" s="4"/>
      <c r="M3" s="4"/>
      <c r="N3" s="4" t="s">
        <v>9617</v>
      </c>
    </row>
    <row r="4" spans="1:14" ht="76.5" x14ac:dyDescent="0.2">
      <c r="A4" s="7" t="s">
        <v>34</v>
      </c>
      <c r="B4" s="4" t="s">
        <v>4797</v>
      </c>
      <c r="C4" s="4" t="s">
        <v>4798</v>
      </c>
      <c r="D4" s="4"/>
      <c r="E4" s="4" t="s">
        <v>4799</v>
      </c>
      <c r="F4" s="4"/>
      <c r="G4" s="11">
        <v>2014</v>
      </c>
      <c r="H4" s="11">
        <v>2014</v>
      </c>
      <c r="I4" s="5">
        <v>1000</v>
      </c>
      <c r="J4" s="8" t="s">
        <v>4800</v>
      </c>
      <c r="K4" s="4" t="s">
        <v>68</v>
      </c>
      <c r="L4" s="4"/>
      <c r="M4" s="4"/>
      <c r="N4" s="4" t="s">
        <v>9617</v>
      </c>
    </row>
    <row r="5" spans="1:14" ht="102" x14ac:dyDescent="0.2">
      <c r="A5" s="7" t="s">
        <v>34</v>
      </c>
      <c r="B5" s="4" t="s">
        <v>4801</v>
      </c>
      <c r="C5" s="4" t="s">
        <v>4802</v>
      </c>
      <c r="D5" s="4"/>
      <c r="E5" s="4" t="s">
        <v>4805</v>
      </c>
      <c r="F5" s="4"/>
      <c r="G5" s="11">
        <v>2014</v>
      </c>
      <c r="H5" s="11">
        <v>2014</v>
      </c>
      <c r="I5" s="5">
        <v>1500</v>
      </c>
      <c r="J5" s="8" t="s">
        <v>4807</v>
      </c>
      <c r="K5" s="4" t="s">
        <v>68</v>
      </c>
      <c r="L5" s="4"/>
      <c r="M5" s="4"/>
      <c r="N5" s="4" t="s">
        <v>9617</v>
      </c>
    </row>
    <row r="6" spans="1:14" ht="63.75" x14ac:dyDescent="0.2">
      <c r="A6" s="7" t="s">
        <v>34</v>
      </c>
      <c r="B6" s="4" t="s">
        <v>4808</v>
      </c>
      <c r="C6" s="4" t="s">
        <v>4809</v>
      </c>
      <c r="D6" s="4"/>
      <c r="E6" s="4" t="s">
        <v>4810</v>
      </c>
      <c r="F6" s="4"/>
      <c r="G6" s="11">
        <v>2014</v>
      </c>
      <c r="H6" s="11">
        <v>2014</v>
      </c>
      <c r="I6" s="5">
        <v>1500</v>
      </c>
      <c r="J6" s="8" t="s">
        <v>4811</v>
      </c>
      <c r="K6" s="4" t="s">
        <v>68</v>
      </c>
      <c r="L6" s="4"/>
      <c r="M6" s="4"/>
      <c r="N6" s="4" t="s">
        <v>9617</v>
      </c>
    </row>
    <row r="7" spans="1:14" ht="76.5" x14ac:dyDescent="0.2">
      <c r="A7" s="7" t="s">
        <v>34</v>
      </c>
      <c r="B7" s="4" t="s">
        <v>4812</v>
      </c>
      <c r="C7" s="4">
        <v>3145000687</v>
      </c>
      <c r="D7" s="4"/>
      <c r="E7" s="4" t="s">
        <v>4813</v>
      </c>
      <c r="F7" s="4"/>
      <c r="G7" s="11">
        <v>2014</v>
      </c>
      <c r="H7" s="11">
        <v>2015</v>
      </c>
      <c r="I7" s="5">
        <v>900</v>
      </c>
      <c r="J7" s="8" t="s">
        <v>4814</v>
      </c>
      <c r="K7" s="4" t="s">
        <v>68</v>
      </c>
      <c r="L7" s="4"/>
      <c r="M7" s="4"/>
      <c r="N7" s="4" t="s">
        <v>9617</v>
      </c>
    </row>
    <row r="8" spans="1:14" ht="76.5" x14ac:dyDescent="0.2">
      <c r="A8" s="7" t="s">
        <v>34</v>
      </c>
      <c r="B8" s="4" t="s">
        <v>4815</v>
      </c>
      <c r="C8" s="4">
        <v>3145000688</v>
      </c>
      <c r="D8" s="4"/>
      <c r="E8" s="4" t="s">
        <v>4813</v>
      </c>
      <c r="F8" s="4"/>
      <c r="G8" s="11">
        <v>2014</v>
      </c>
      <c r="H8" s="11">
        <v>2015</v>
      </c>
      <c r="I8" s="5">
        <v>900</v>
      </c>
      <c r="J8" s="8" t="s">
        <v>4814</v>
      </c>
      <c r="K8" s="4" t="s">
        <v>68</v>
      </c>
      <c r="L8" s="4"/>
      <c r="M8" s="4"/>
      <c r="N8" s="4" t="s">
        <v>9617</v>
      </c>
    </row>
    <row r="9" spans="1:14" ht="76.5" x14ac:dyDescent="0.2">
      <c r="A9" s="7" t="s">
        <v>34</v>
      </c>
      <c r="B9" s="4" t="s">
        <v>4816</v>
      </c>
      <c r="C9" s="4">
        <v>3145000690</v>
      </c>
      <c r="D9" s="4"/>
      <c r="E9" s="4" t="s">
        <v>4813</v>
      </c>
      <c r="F9" s="4"/>
      <c r="G9" s="11">
        <v>2014</v>
      </c>
      <c r="H9" s="11">
        <v>2015</v>
      </c>
      <c r="I9" s="5">
        <v>300</v>
      </c>
      <c r="J9" s="8" t="s">
        <v>4814</v>
      </c>
      <c r="K9" s="4" t="s">
        <v>68</v>
      </c>
      <c r="L9" s="4"/>
      <c r="M9" s="4"/>
      <c r="N9" s="4" t="s">
        <v>9617</v>
      </c>
    </row>
    <row r="10" spans="1:14" ht="76.5" x14ac:dyDescent="0.2">
      <c r="A10" s="7" t="s">
        <v>34</v>
      </c>
      <c r="B10" s="4" t="s">
        <v>4817</v>
      </c>
      <c r="C10" s="4">
        <v>3145000691</v>
      </c>
      <c r="D10" s="4"/>
      <c r="E10" s="4" t="s">
        <v>4813</v>
      </c>
      <c r="F10" s="4"/>
      <c r="G10" s="11">
        <v>2014</v>
      </c>
      <c r="H10" s="11">
        <v>2015</v>
      </c>
      <c r="I10" s="5">
        <v>900</v>
      </c>
      <c r="J10" s="8" t="s">
        <v>4814</v>
      </c>
      <c r="K10" s="4" t="s">
        <v>68</v>
      </c>
      <c r="L10" s="4"/>
      <c r="M10" s="4"/>
      <c r="N10" s="4" t="s">
        <v>9617</v>
      </c>
    </row>
    <row r="11" spans="1:14" ht="51" x14ac:dyDescent="0.2">
      <c r="A11" s="7" t="s">
        <v>34</v>
      </c>
      <c r="B11" s="4" t="s">
        <v>5246</v>
      </c>
      <c r="C11" s="4" t="s">
        <v>5247</v>
      </c>
      <c r="D11" s="4" t="s">
        <v>389</v>
      </c>
      <c r="E11" s="4" t="s">
        <v>390</v>
      </c>
      <c r="F11" s="4" t="s">
        <v>5248</v>
      </c>
      <c r="G11" s="11">
        <v>2014</v>
      </c>
      <c r="H11" s="11">
        <v>2014</v>
      </c>
      <c r="I11" s="5">
        <v>13500</v>
      </c>
      <c r="J11" s="8" t="s">
        <v>5249</v>
      </c>
      <c r="K11" s="4" t="s">
        <v>40</v>
      </c>
      <c r="L11" s="4"/>
      <c r="M11" s="4"/>
      <c r="N11" s="4"/>
    </row>
    <row r="12" spans="1:14" ht="63.75" x14ac:dyDescent="0.2">
      <c r="A12" s="7" t="s">
        <v>34</v>
      </c>
      <c r="B12" s="4" t="s">
        <v>5250</v>
      </c>
      <c r="C12" s="4" t="s">
        <v>5251</v>
      </c>
      <c r="D12" s="4" t="s">
        <v>5252</v>
      </c>
      <c r="E12" s="4" t="s">
        <v>5253</v>
      </c>
      <c r="F12" s="4" t="s">
        <v>5254</v>
      </c>
      <c r="G12" s="11">
        <v>2013</v>
      </c>
      <c r="H12" s="11">
        <v>2015</v>
      </c>
      <c r="I12" s="5">
        <v>86388.03</v>
      </c>
      <c r="J12" s="8" t="s">
        <v>5255</v>
      </c>
      <c r="K12" s="4" t="s">
        <v>40</v>
      </c>
      <c r="L12" s="4"/>
      <c r="M12" s="4" t="s">
        <v>9591</v>
      </c>
      <c r="N12" s="4"/>
    </row>
    <row r="13" spans="1:14" ht="38.25" x14ac:dyDescent="0.2">
      <c r="A13" s="7" t="s">
        <v>34</v>
      </c>
      <c r="B13" s="4" t="s">
        <v>5256</v>
      </c>
      <c r="C13" s="4" t="s">
        <v>5257</v>
      </c>
      <c r="D13" s="4" t="s">
        <v>5258</v>
      </c>
      <c r="E13" s="4" t="s">
        <v>390</v>
      </c>
      <c r="F13" s="4"/>
      <c r="G13" s="11">
        <v>2014</v>
      </c>
      <c r="H13" s="11">
        <v>2014</v>
      </c>
      <c r="I13" s="5">
        <v>1000</v>
      </c>
      <c r="J13" s="8" t="s">
        <v>5259</v>
      </c>
      <c r="K13" s="4" t="s">
        <v>39</v>
      </c>
      <c r="L13" s="4" t="s">
        <v>5260</v>
      </c>
      <c r="M13" s="4"/>
      <c r="N13" s="4"/>
    </row>
    <row r="14" spans="1:14" ht="63.75" x14ac:dyDescent="0.2">
      <c r="A14" s="7" t="s">
        <v>34</v>
      </c>
      <c r="B14" s="4" t="s">
        <v>5261</v>
      </c>
      <c r="C14" s="4" t="s">
        <v>5262</v>
      </c>
      <c r="D14" s="4" t="s">
        <v>2739</v>
      </c>
      <c r="E14" s="4" t="s">
        <v>5263</v>
      </c>
      <c r="F14" s="4"/>
      <c r="G14" s="11">
        <v>2014</v>
      </c>
      <c r="H14" s="11">
        <v>2014</v>
      </c>
      <c r="I14" s="5">
        <v>2000</v>
      </c>
      <c r="J14" s="8" t="s">
        <v>5264</v>
      </c>
      <c r="K14" s="4" t="s">
        <v>39</v>
      </c>
      <c r="L14" s="4"/>
      <c r="M14" s="4"/>
      <c r="N14" s="4"/>
    </row>
    <row r="15" spans="1:14" ht="63.75" x14ac:dyDescent="0.2">
      <c r="A15" s="7" t="s">
        <v>34</v>
      </c>
      <c r="B15" s="4" t="s">
        <v>5265</v>
      </c>
      <c r="C15" s="4" t="s">
        <v>5266</v>
      </c>
      <c r="D15" s="4" t="s">
        <v>2739</v>
      </c>
      <c r="E15" s="4" t="s">
        <v>5263</v>
      </c>
      <c r="F15" s="4"/>
      <c r="G15" s="11">
        <v>2014</v>
      </c>
      <c r="H15" s="11">
        <v>2014</v>
      </c>
      <c r="I15" s="5">
        <v>4522</v>
      </c>
      <c r="J15" s="8" t="s">
        <v>5264</v>
      </c>
      <c r="K15" s="4" t="s">
        <v>39</v>
      </c>
      <c r="L15" s="4"/>
      <c r="M15" s="4"/>
      <c r="N15" s="4"/>
    </row>
    <row r="16" spans="1:14" x14ac:dyDescent="0.2">
      <c r="A16" s="7" t="s">
        <v>34</v>
      </c>
      <c r="B16" s="4" t="s">
        <v>5267</v>
      </c>
      <c r="C16" s="4" t="s">
        <v>5268</v>
      </c>
      <c r="D16" s="4" t="s">
        <v>383</v>
      </c>
      <c r="E16" s="4" t="s">
        <v>5269</v>
      </c>
      <c r="F16" s="4"/>
      <c r="G16" s="11">
        <v>2014</v>
      </c>
      <c r="H16" s="11">
        <v>2014</v>
      </c>
      <c r="I16" s="5">
        <v>3000</v>
      </c>
      <c r="J16" s="8" t="s">
        <v>5270</v>
      </c>
      <c r="K16" s="4" t="s">
        <v>39</v>
      </c>
      <c r="L16" s="4"/>
      <c r="M16" s="4"/>
      <c r="N16" s="4"/>
    </row>
    <row r="17" spans="1:14" ht="25.5" x14ac:dyDescent="0.2">
      <c r="A17" s="7" t="s">
        <v>34</v>
      </c>
      <c r="B17" s="4" t="s">
        <v>5271</v>
      </c>
      <c r="C17" s="4" t="s">
        <v>5272</v>
      </c>
      <c r="D17" s="4" t="s">
        <v>383</v>
      </c>
      <c r="E17" s="4" t="s">
        <v>5273</v>
      </c>
      <c r="F17" s="4"/>
      <c r="G17" s="11">
        <v>2014</v>
      </c>
      <c r="H17" s="11">
        <v>2014</v>
      </c>
      <c r="I17" s="5">
        <v>400</v>
      </c>
      <c r="J17" s="8" t="s">
        <v>5274</v>
      </c>
      <c r="K17" s="4" t="s">
        <v>39</v>
      </c>
      <c r="L17" s="4"/>
      <c r="M17" s="4"/>
      <c r="N17" s="4"/>
    </row>
    <row r="18" spans="1:14" ht="51" x14ac:dyDescent="0.2">
      <c r="A18" s="7" t="s">
        <v>34</v>
      </c>
      <c r="B18" s="4" t="s">
        <v>5275</v>
      </c>
      <c r="C18" s="4" t="s">
        <v>5276</v>
      </c>
      <c r="D18" s="4" t="s">
        <v>5277</v>
      </c>
      <c r="E18" s="4" t="s">
        <v>5278</v>
      </c>
      <c r="F18" s="4"/>
      <c r="G18" s="11">
        <v>2014</v>
      </c>
      <c r="H18" s="11">
        <v>2014</v>
      </c>
      <c r="I18" s="5">
        <v>7800</v>
      </c>
      <c r="J18" s="8" t="s">
        <v>5279</v>
      </c>
      <c r="K18" s="4" t="s">
        <v>39</v>
      </c>
      <c r="L18" s="4"/>
      <c r="M18" s="4"/>
      <c r="N18" s="4"/>
    </row>
    <row r="19" spans="1:14" ht="25.5" x14ac:dyDescent="0.2">
      <c r="A19" s="7" t="s">
        <v>34</v>
      </c>
      <c r="B19" s="4" t="s">
        <v>5280</v>
      </c>
      <c r="C19" s="4" t="s">
        <v>5281</v>
      </c>
      <c r="D19" s="4" t="s">
        <v>5282</v>
      </c>
      <c r="E19" s="4" t="s">
        <v>1043</v>
      </c>
      <c r="F19" s="4">
        <v>30797764</v>
      </c>
      <c r="G19" s="11">
        <v>2013</v>
      </c>
      <c r="H19" s="11">
        <v>2014</v>
      </c>
      <c r="I19" s="5">
        <v>4000</v>
      </c>
      <c r="J19" s="8" t="s">
        <v>5283</v>
      </c>
      <c r="K19" s="4" t="s">
        <v>27</v>
      </c>
      <c r="L19" s="4"/>
      <c r="M19" s="4" t="s">
        <v>9591</v>
      </c>
      <c r="N19" s="4"/>
    </row>
    <row r="20" spans="1:14" ht="25.5" x14ac:dyDescent="0.2">
      <c r="A20" s="7" t="s">
        <v>34</v>
      </c>
      <c r="B20" s="4" t="s">
        <v>5284</v>
      </c>
      <c r="C20" s="4" t="s">
        <v>5285</v>
      </c>
      <c r="D20" s="4" t="s">
        <v>5282</v>
      </c>
      <c r="E20" s="4" t="s">
        <v>1043</v>
      </c>
      <c r="F20" s="4">
        <v>30797764</v>
      </c>
      <c r="G20" s="11">
        <v>2013</v>
      </c>
      <c r="H20" s="11">
        <v>2014</v>
      </c>
      <c r="I20" s="5">
        <v>4000</v>
      </c>
      <c r="J20" s="8" t="s">
        <v>5286</v>
      </c>
      <c r="K20" s="4" t="s">
        <v>27</v>
      </c>
      <c r="L20" s="4"/>
      <c r="M20" s="4" t="s">
        <v>9591</v>
      </c>
      <c r="N20" s="4"/>
    </row>
    <row r="21" spans="1:14" ht="25.5" x14ac:dyDescent="0.2">
      <c r="A21" s="7" t="s">
        <v>34</v>
      </c>
      <c r="B21" s="4" t="s">
        <v>5287</v>
      </c>
      <c r="C21" s="4" t="s">
        <v>5288</v>
      </c>
      <c r="D21" s="4" t="s">
        <v>5282</v>
      </c>
      <c r="E21" s="4" t="s">
        <v>1043</v>
      </c>
      <c r="F21" s="4">
        <v>30797764</v>
      </c>
      <c r="G21" s="11">
        <v>2013</v>
      </c>
      <c r="H21" s="11">
        <v>2014</v>
      </c>
      <c r="I21" s="5">
        <v>4000</v>
      </c>
      <c r="J21" s="8" t="s">
        <v>5289</v>
      </c>
      <c r="K21" s="4" t="s">
        <v>27</v>
      </c>
      <c r="L21" s="4"/>
      <c r="M21" s="4" t="s">
        <v>9591</v>
      </c>
      <c r="N21" s="4"/>
    </row>
    <row r="22" spans="1:14" ht="25.5" x14ac:dyDescent="0.2">
      <c r="A22" s="7" t="s">
        <v>34</v>
      </c>
      <c r="B22" s="4" t="s">
        <v>5290</v>
      </c>
      <c r="C22" s="4" t="s">
        <v>5291</v>
      </c>
      <c r="D22" s="4" t="s">
        <v>2850</v>
      </c>
      <c r="E22" s="4" t="s">
        <v>1043</v>
      </c>
      <c r="F22" s="4">
        <v>30797764</v>
      </c>
      <c r="G22" s="11">
        <v>2013</v>
      </c>
      <c r="H22" s="11">
        <v>2014</v>
      </c>
      <c r="I22" s="5">
        <v>2000</v>
      </c>
      <c r="J22" s="8" t="s">
        <v>5292</v>
      </c>
      <c r="K22" s="4" t="s">
        <v>27</v>
      </c>
      <c r="L22" s="4"/>
      <c r="M22" s="4" t="s">
        <v>9591</v>
      </c>
      <c r="N22" s="4"/>
    </row>
    <row r="23" spans="1:14" ht="25.5" x14ac:dyDescent="0.2">
      <c r="A23" s="7" t="s">
        <v>34</v>
      </c>
      <c r="B23" s="4" t="s">
        <v>5293</v>
      </c>
      <c r="C23" s="4" t="s">
        <v>5294</v>
      </c>
      <c r="D23" s="4" t="s">
        <v>2850</v>
      </c>
      <c r="E23" s="4" t="s">
        <v>1043</v>
      </c>
      <c r="F23" s="4">
        <v>30797764</v>
      </c>
      <c r="G23" s="11">
        <v>2013</v>
      </c>
      <c r="H23" s="11">
        <v>2014</v>
      </c>
      <c r="I23" s="5">
        <v>2000</v>
      </c>
      <c r="J23" s="8" t="s">
        <v>5295</v>
      </c>
      <c r="K23" s="4" t="s">
        <v>27</v>
      </c>
      <c r="L23" s="4"/>
      <c r="M23" s="4" t="s">
        <v>9591</v>
      </c>
      <c r="N23" s="4"/>
    </row>
    <row r="24" spans="1:14" ht="38.25" x14ac:dyDescent="0.2">
      <c r="A24" s="7" t="s">
        <v>34</v>
      </c>
      <c r="B24" s="4" t="s">
        <v>5296</v>
      </c>
      <c r="C24" s="4" t="s">
        <v>5297</v>
      </c>
      <c r="D24" s="4" t="s">
        <v>5298</v>
      </c>
      <c r="E24" s="4" t="s">
        <v>1043</v>
      </c>
      <c r="F24" s="4">
        <v>30797764</v>
      </c>
      <c r="G24" s="11">
        <v>2013</v>
      </c>
      <c r="H24" s="11">
        <v>2014</v>
      </c>
      <c r="I24" s="5">
        <v>2600</v>
      </c>
      <c r="J24" s="8" t="s">
        <v>5299</v>
      </c>
      <c r="K24" s="4" t="s">
        <v>27</v>
      </c>
      <c r="L24" s="4"/>
      <c r="M24" s="4" t="s">
        <v>9591</v>
      </c>
      <c r="N24" s="4"/>
    </row>
    <row r="25" spans="1:14" ht="25.5" x14ac:dyDescent="0.2">
      <c r="A25" s="7" t="s">
        <v>34</v>
      </c>
      <c r="B25" s="4" t="s">
        <v>5300</v>
      </c>
      <c r="C25" s="4" t="s">
        <v>5301</v>
      </c>
      <c r="D25" s="4" t="s">
        <v>5302</v>
      </c>
      <c r="E25" s="4" t="s">
        <v>1043</v>
      </c>
      <c r="F25" s="4">
        <v>30797764</v>
      </c>
      <c r="G25" s="11">
        <v>2011</v>
      </c>
      <c r="H25" s="11">
        <v>2016</v>
      </c>
      <c r="I25" s="5">
        <v>34727</v>
      </c>
      <c r="J25" s="8" t="s">
        <v>4851</v>
      </c>
      <c r="K25" s="4" t="s">
        <v>27</v>
      </c>
      <c r="L25" s="4"/>
      <c r="M25" s="4" t="s">
        <v>9591</v>
      </c>
      <c r="N25" s="4"/>
    </row>
    <row r="26" spans="1:14" ht="25.5" x14ac:dyDescent="0.2">
      <c r="A26" s="7" t="s">
        <v>34</v>
      </c>
      <c r="B26" s="4" t="s">
        <v>5303</v>
      </c>
      <c r="C26" s="4" t="s">
        <v>5304</v>
      </c>
      <c r="D26" s="4" t="s">
        <v>5305</v>
      </c>
      <c r="E26" s="4" t="s">
        <v>1043</v>
      </c>
      <c r="F26" s="4">
        <v>30797764</v>
      </c>
      <c r="G26" s="11">
        <v>2014</v>
      </c>
      <c r="H26" s="11">
        <v>2015</v>
      </c>
      <c r="I26" s="5">
        <v>2650</v>
      </c>
      <c r="J26" s="8" t="s">
        <v>5283</v>
      </c>
      <c r="K26" s="4" t="s">
        <v>27</v>
      </c>
      <c r="L26" s="4"/>
      <c r="M26" s="4" t="s">
        <v>9591</v>
      </c>
      <c r="N26" s="4"/>
    </row>
    <row r="27" spans="1:14" ht="63.75" x14ac:dyDescent="0.2">
      <c r="A27" s="7" t="s">
        <v>34</v>
      </c>
      <c r="B27" s="4" t="s">
        <v>5306</v>
      </c>
      <c r="C27" s="4" t="s">
        <v>5307</v>
      </c>
      <c r="D27" s="4" t="s">
        <v>5302</v>
      </c>
      <c r="E27" s="4" t="s">
        <v>1043</v>
      </c>
      <c r="F27" s="4">
        <v>30797764</v>
      </c>
      <c r="G27" s="11">
        <v>2008</v>
      </c>
      <c r="H27" s="11">
        <v>2013</v>
      </c>
      <c r="I27" s="5">
        <v>1902</v>
      </c>
      <c r="J27" s="8" t="s">
        <v>5308</v>
      </c>
      <c r="K27" s="4" t="s">
        <v>27</v>
      </c>
      <c r="L27" s="4" t="s">
        <v>4872</v>
      </c>
      <c r="M27" s="4" t="s">
        <v>9591</v>
      </c>
      <c r="N27" s="4"/>
    </row>
    <row r="28" spans="1:14" ht="63.75" x14ac:dyDescent="0.2">
      <c r="A28" s="7" t="s">
        <v>34</v>
      </c>
      <c r="B28" s="4" t="s">
        <v>5309</v>
      </c>
      <c r="C28" s="4" t="s">
        <v>5310</v>
      </c>
      <c r="D28" s="4" t="s">
        <v>287</v>
      </c>
      <c r="E28" s="4" t="s">
        <v>5311</v>
      </c>
      <c r="F28" s="4">
        <v>31354645</v>
      </c>
      <c r="G28" s="11">
        <v>2013</v>
      </c>
      <c r="H28" s="11">
        <v>2013</v>
      </c>
      <c r="I28" s="5">
        <v>43344</v>
      </c>
      <c r="J28" s="8" t="s">
        <v>5312</v>
      </c>
      <c r="K28" s="4" t="s">
        <v>27</v>
      </c>
      <c r="L28" s="4"/>
      <c r="M28" s="4"/>
      <c r="N28" s="4"/>
    </row>
    <row r="29" spans="1:14" ht="63.75" x14ac:dyDescent="0.2">
      <c r="A29" s="7" t="s">
        <v>34</v>
      </c>
      <c r="B29" s="4" t="s">
        <v>5313</v>
      </c>
      <c r="C29" s="4" t="s">
        <v>5314</v>
      </c>
      <c r="D29" s="4" t="s">
        <v>287</v>
      </c>
      <c r="E29" s="4" t="s">
        <v>5311</v>
      </c>
      <c r="F29" s="4">
        <v>31354645</v>
      </c>
      <c r="G29" s="11">
        <v>2014</v>
      </c>
      <c r="H29" s="11">
        <v>2014</v>
      </c>
      <c r="I29" s="5">
        <v>20496</v>
      </c>
      <c r="J29" s="8" t="s">
        <v>5312</v>
      </c>
      <c r="K29" s="4" t="s">
        <v>27</v>
      </c>
      <c r="L29" s="4"/>
      <c r="M29" s="4"/>
      <c r="N29" s="4"/>
    </row>
    <row r="30" spans="1:14" ht="51" x14ac:dyDescent="0.2">
      <c r="A30" s="7" t="s">
        <v>34</v>
      </c>
      <c r="B30" s="4" t="s">
        <v>5315</v>
      </c>
      <c r="C30" s="4" t="s">
        <v>5316</v>
      </c>
      <c r="D30" s="4" t="s">
        <v>287</v>
      </c>
      <c r="E30" s="4" t="s">
        <v>5317</v>
      </c>
      <c r="F30" s="4">
        <v>36063606</v>
      </c>
      <c r="G30" s="11">
        <v>2014</v>
      </c>
      <c r="H30" s="11">
        <v>2014</v>
      </c>
      <c r="I30" s="5">
        <v>23400</v>
      </c>
      <c r="J30" s="8" t="s">
        <v>5312</v>
      </c>
      <c r="K30" s="4" t="s">
        <v>27</v>
      </c>
      <c r="L30" s="4"/>
      <c r="M30" s="4"/>
      <c r="N30" s="4"/>
    </row>
    <row r="31" spans="1:14" ht="63.75" x14ac:dyDescent="0.2">
      <c r="A31" s="7" t="s">
        <v>34</v>
      </c>
      <c r="B31" s="4" t="s">
        <v>5318</v>
      </c>
      <c r="C31" s="4" t="s">
        <v>5319</v>
      </c>
      <c r="D31" s="4" t="s">
        <v>287</v>
      </c>
      <c r="E31" s="4" t="s">
        <v>5320</v>
      </c>
      <c r="F31" s="4">
        <v>42337402</v>
      </c>
      <c r="G31" s="11">
        <v>2011</v>
      </c>
      <c r="H31" s="11">
        <v>2014</v>
      </c>
      <c r="I31" s="5">
        <v>4900</v>
      </c>
      <c r="J31" s="8" t="s">
        <v>5321</v>
      </c>
      <c r="K31" s="4" t="s">
        <v>27</v>
      </c>
      <c r="L31" s="4"/>
      <c r="M31" s="4"/>
      <c r="N31" s="4"/>
    </row>
    <row r="32" spans="1:14" ht="38.25" x14ac:dyDescent="0.2">
      <c r="A32" s="7" t="s">
        <v>34</v>
      </c>
      <c r="B32" s="4" t="s">
        <v>5322</v>
      </c>
      <c r="C32" s="4" t="s">
        <v>5323</v>
      </c>
      <c r="D32" s="4" t="s">
        <v>287</v>
      </c>
      <c r="E32" s="4" t="s">
        <v>5324</v>
      </c>
      <c r="F32" s="4">
        <v>35829052</v>
      </c>
      <c r="G32" s="11">
        <v>2013</v>
      </c>
      <c r="H32" s="11">
        <v>2014</v>
      </c>
      <c r="I32" s="5">
        <v>78481.2</v>
      </c>
      <c r="J32" s="8" t="s">
        <v>5325</v>
      </c>
      <c r="K32" s="4" t="s">
        <v>27</v>
      </c>
      <c r="L32" s="4"/>
      <c r="M32" s="4"/>
      <c r="N32" s="4"/>
    </row>
    <row r="33" spans="1:14" ht="38.25" x14ac:dyDescent="0.2">
      <c r="A33" s="7" t="s">
        <v>34</v>
      </c>
      <c r="B33" s="4" t="s">
        <v>5326</v>
      </c>
      <c r="C33" s="4" t="s">
        <v>5327</v>
      </c>
      <c r="D33" s="4" t="s">
        <v>287</v>
      </c>
      <c r="E33" s="4" t="s">
        <v>5324</v>
      </c>
      <c r="F33" s="4">
        <v>35829052</v>
      </c>
      <c r="G33" s="11">
        <v>2014</v>
      </c>
      <c r="H33" s="11">
        <v>2017</v>
      </c>
      <c r="I33" s="5">
        <v>38316.6</v>
      </c>
      <c r="J33" s="8" t="s">
        <v>5325</v>
      </c>
      <c r="K33" s="4" t="s">
        <v>27</v>
      </c>
      <c r="L33" s="4"/>
      <c r="M33" s="4"/>
      <c r="N33" s="4"/>
    </row>
    <row r="34" spans="1:14" ht="51" x14ac:dyDescent="0.2">
      <c r="A34" s="7" t="s">
        <v>34</v>
      </c>
      <c r="B34" s="4" t="s">
        <v>5328</v>
      </c>
      <c r="C34" s="4" t="s">
        <v>5329</v>
      </c>
      <c r="D34" s="4" t="s">
        <v>5330</v>
      </c>
      <c r="E34" s="4" t="s">
        <v>5331</v>
      </c>
      <c r="F34" s="4">
        <v>35946024</v>
      </c>
      <c r="G34" s="11">
        <v>2012</v>
      </c>
      <c r="H34" s="11">
        <v>2014</v>
      </c>
      <c r="I34" s="5">
        <v>11878.8</v>
      </c>
      <c r="J34" s="8" t="s">
        <v>5325</v>
      </c>
      <c r="K34" s="4" t="s">
        <v>27</v>
      </c>
      <c r="L34" s="4"/>
      <c r="M34" s="4"/>
      <c r="N34" s="4"/>
    </row>
    <row r="35" spans="1:14" ht="76.5" x14ac:dyDescent="0.2">
      <c r="A35" s="7" t="s">
        <v>34</v>
      </c>
      <c r="B35" s="4" t="s">
        <v>5332</v>
      </c>
      <c r="C35" s="4" t="s">
        <v>5333</v>
      </c>
      <c r="D35" s="4" t="s">
        <v>287</v>
      </c>
      <c r="E35" s="4" t="s">
        <v>5334</v>
      </c>
      <c r="F35" s="4">
        <v>30416094</v>
      </c>
      <c r="G35" s="11">
        <v>2014</v>
      </c>
      <c r="H35" s="11">
        <v>2014</v>
      </c>
      <c r="I35" s="5">
        <v>12000</v>
      </c>
      <c r="J35" s="8" t="s">
        <v>5335</v>
      </c>
      <c r="K35" s="4" t="s">
        <v>27</v>
      </c>
      <c r="L35" s="4"/>
      <c r="M35" s="4"/>
      <c r="N35" s="4"/>
    </row>
    <row r="36" spans="1:14" ht="102" x14ac:dyDescent="0.2">
      <c r="A36" s="7" t="s">
        <v>34</v>
      </c>
      <c r="B36" s="4" t="s">
        <v>5336</v>
      </c>
      <c r="C36" s="4" t="s">
        <v>5337</v>
      </c>
      <c r="D36" s="4" t="s">
        <v>5338</v>
      </c>
      <c r="E36" s="4" t="s">
        <v>5339</v>
      </c>
      <c r="F36" s="4" t="s">
        <v>5254</v>
      </c>
      <c r="G36" s="11">
        <v>2014</v>
      </c>
      <c r="H36" s="11">
        <v>2014</v>
      </c>
      <c r="I36" s="5">
        <v>59500</v>
      </c>
      <c r="J36" s="8" t="s">
        <v>4811</v>
      </c>
      <c r="K36" s="4" t="s">
        <v>68</v>
      </c>
      <c r="L36" s="4"/>
      <c r="M36" s="4"/>
      <c r="N36" s="4"/>
    </row>
    <row r="37" spans="1:14" ht="242.25" x14ac:dyDescent="0.2">
      <c r="A37" s="7" t="s">
        <v>34</v>
      </c>
      <c r="B37" s="4" t="s">
        <v>5340</v>
      </c>
      <c r="C37" s="4" t="s">
        <v>5341</v>
      </c>
      <c r="D37" s="4" t="s">
        <v>5342</v>
      </c>
      <c r="E37" s="4" t="s">
        <v>5343</v>
      </c>
      <c r="F37" s="4">
        <v>42131111</v>
      </c>
      <c r="G37" s="11">
        <v>2014</v>
      </c>
      <c r="H37" s="11">
        <v>2014</v>
      </c>
      <c r="I37" s="5">
        <v>180</v>
      </c>
      <c r="J37" s="8" t="s">
        <v>5344</v>
      </c>
      <c r="K37" s="4" t="s">
        <v>68</v>
      </c>
      <c r="L37" s="4"/>
      <c r="M37" s="4"/>
      <c r="N37" s="4"/>
    </row>
    <row r="38" spans="1:14" ht="102" x14ac:dyDescent="0.2">
      <c r="A38" s="7" t="s">
        <v>34</v>
      </c>
      <c r="B38" s="4" t="s">
        <v>5345</v>
      </c>
      <c r="C38" s="4" t="s">
        <v>5346</v>
      </c>
      <c r="D38" s="4" t="s">
        <v>940</v>
      </c>
      <c r="E38" s="4" t="s">
        <v>5347</v>
      </c>
      <c r="F38" s="4" t="s">
        <v>199</v>
      </c>
      <c r="G38" s="11">
        <v>2014</v>
      </c>
      <c r="H38" s="11">
        <v>2014</v>
      </c>
      <c r="I38" s="5">
        <v>1500</v>
      </c>
      <c r="J38" s="8" t="s">
        <v>5348</v>
      </c>
      <c r="K38" s="4" t="s">
        <v>68</v>
      </c>
      <c r="L38" s="4"/>
      <c r="M38" s="4"/>
      <c r="N38" s="4"/>
    </row>
    <row r="39" spans="1:14" ht="63.75" x14ac:dyDescent="0.2">
      <c r="A39" s="7" t="s">
        <v>34</v>
      </c>
      <c r="B39" s="4" t="s">
        <v>5349</v>
      </c>
      <c r="C39" s="4" t="s">
        <v>5350</v>
      </c>
      <c r="D39" s="4" t="s">
        <v>409</v>
      </c>
      <c r="E39" s="4" t="s">
        <v>5351</v>
      </c>
      <c r="F39" s="4">
        <v>42136571</v>
      </c>
      <c r="G39" s="11">
        <v>2014</v>
      </c>
      <c r="H39" s="11">
        <v>2014</v>
      </c>
      <c r="I39" s="5">
        <v>850</v>
      </c>
      <c r="J39" s="8" t="s">
        <v>5352</v>
      </c>
      <c r="K39" s="4" t="s">
        <v>68</v>
      </c>
      <c r="L39" s="4"/>
      <c r="M39" s="4"/>
      <c r="N39" s="4"/>
    </row>
    <row r="40" spans="1:14" ht="76.5" x14ac:dyDescent="0.2">
      <c r="A40" s="7" t="s">
        <v>34</v>
      </c>
      <c r="B40" s="4" t="s">
        <v>5353</v>
      </c>
      <c r="C40" s="4" t="s">
        <v>5354</v>
      </c>
      <c r="D40" s="4" t="s">
        <v>5355</v>
      </c>
      <c r="E40" s="4" t="s">
        <v>5356</v>
      </c>
      <c r="F40" s="4">
        <v>13960962</v>
      </c>
      <c r="G40" s="11">
        <v>2014</v>
      </c>
      <c r="H40" s="11">
        <v>2014</v>
      </c>
      <c r="I40" s="5">
        <v>1120</v>
      </c>
      <c r="J40" s="8" t="s">
        <v>5352</v>
      </c>
      <c r="K40" s="4" t="s">
        <v>68</v>
      </c>
      <c r="L40" s="4"/>
      <c r="M40" s="4"/>
      <c r="N40" s="4"/>
    </row>
    <row r="41" spans="1:14" ht="51" x14ac:dyDescent="0.2">
      <c r="A41" s="7" t="s">
        <v>34</v>
      </c>
      <c r="B41" s="4" t="s">
        <v>5357</v>
      </c>
      <c r="C41" s="4" t="s">
        <v>5358</v>
      </c>
      <c r="D41" s="4" t="s">
        <v>5359</v>
      </c>
      <c r="E41" s="4" t="s">
        <v>5360</v>
      </c>
      <c r="F41" s="4">
        <v>30845572</v>
      </c>
      <c r="G41" s="11">
        <v>2013</v>
      </c>
      <c r="H41" s="11">
        <v>2014</v>
      </c>
      <c r="I41" s="5">
        <v>10000</v>
      </c>
      <c r="J41" s="8" t="s">
        <v>5361</v>
      </c>
      <c r="K41" s="4" t="s">
        <v>68</v>
      </c>
      <c r="L41" s="4" t="s">
        <v>5362</v>
      </c>
      <c r="M41" s="4"/>
      <c r="N41" s="4"/>
    </row>
    <row r="42" spans="1:14" ht="63.75" x14ac:dyDescent="0.2">
      <c r="A42" s="7" t="s">
        <v>34</v>
      </c>
      <c r="B42" s="4" t="s">
        <v>5363</v>
      </c>
      <c r="C42" s="4" t="s">
        <v>5364</v>
      </c>
      <c r="D42" s="4" t="s">
        <v>5359</v>
      </c>
      <c r="E42" s="4" t="s">
        <v>5365</v>
      </c>
      <c r="F42" s="4" t="s">
        <v>5366</v>
      </c>
      <c r="G42" s="11">
        <v>2013</v>
      </c>
      <c r="H42" s="11">
        <v>2014</v>
      </c>
      <c r="I42" s="5">
        <v>12828</v>
      </c>
      <c r="J42" s="8" t="s">
        <v>5361</v>
      </c>
      <c r="K42" s="4" t="s">
        <v>68</v>
      </c>
      <c r="L42" s="4" t="s">
        <v>5362</v>
      </c>
      <c r="M42" s="4"/>
      <c r="N42" s="4"/>
    </row>
    <row r="43" spans="1:14" ht="63.75" x14ac:dyDescent="0.2">
      <c r="A43" s="7" t="s">
        <v>34</v>
      </c>
      <c r="B43" s="4" t="s">
        <v>5363</v>
      </c>
      <c r="C43" s="4" t="s">
        <v>5367</v>
      </c>
      <c r="D43" s="4" t="s">
        <v>5359</v>
      </c>
      <c r="E43" s="4" t="s">
        <v>5365</v>
      </c>
      <c r="F43" s="4" t="s">
        <v>5366</v>
      </c>
      <c r="G43" s="11">
        <v>2014</v>
      </c>
      <c r="H43" s="11">
        <v>2015</v>
      </c>
      <c r="I43" s="5">
        <v>10262</v>
      </c>
      <c r="J43" s="8" t="s">
        <v>5361</v>
      </c>
      <c r="K43" s="4" t="s">
        <v>68</v>
      </c>
      <c r="L43" s="4" t="s">
        <v>5362</v>
      </c>
      <c r="M43" s="4"/>
      <c r="N43" s="4"/>
    </row>
    <row r="44" spans="1:14" ht="38.25" x14ac:dyDescent="0.2">
      <c r="A44" s="7" t="s">
        <v>34</v>
      </c>
      <c r="B44" s="4" t="s">
        <v>5368</v>
      </c>
      <c r="C44" s="4" t="s">
        <v>5369</v>
      </c>
      <c r="D44" s="4" t="s">
        <v>5359</v>
      </c>
      <c r="E44" s="4" t="s">
        <v>5370</v>
      </c>
      <c r="F44" s="4">
        <v>35791489</v>
      </c>
      <c r="G44" s="11">
        <v>2014</v>
      </c>
      <c r="H44" s="11">
        <v>2014</v>
      </c>
      <c r="I44" s="5">
        <v>9700</v>
      </c>
      <c r="J44" s="8" t="s">
        <v>5361</v>
      </c>
      <c r="K44" s="4" t="s">
        <v>68</v>
      </c>
      <c r="L44" s="4" t="s">
        <v>5362</v>
      </c>
      <c r="M44" s="4"/>
      <c r="N44" s="4"/>
    </row>
    <row r="45" spans="1:14" ht="114.75" x14ac:dyDescent="0.2">
      <c r="A45" s="7" t="s">
        <v>34</v>
      </c>
      <c r="B45" s="4" t="s">
        <v>5371</v>
      </c>
      <c r="C45" s="4" t="s">
        <v>5372</v>
      </c>
      <c r="D45" s="4" t="s">
        <v>5373</v>
      </c>
      <c r="E45" s="4" t="s">
        <v>5339</v>
      </c>
      <c r="F45" s="4" t="s">
        <v>5254</v>
      </c>
      <c r="G45" s="11">
        <v>2014</v>
      </c>
      <c r="H45" s="11">
        <v>2014</v>
      </c>
      <c r="I45" s="5">
        <v>6320</v>
      </c>
      <c r="J45" s="8" t="s">
        <v>5374</v>
      </c>
      <c r="K45" s="4" t="s">
        <v>68</v>
      </c>
      <c r="L45" s="4" t="s">
        <v>5375</v>
      </c>
      <c r="M45" s="4"/>
      <c r="N45" s="4"/>
    </row>
    <row r="46" spans="1:14" ht="38.25" x14ac:dyDescent="0.2">
      <c r="A46" s="7" t="s">
        <v>34</v>
      </c>
      <c r="B46" s="4" t="s">
        <v>5376</v>
      </c>
      <c r="C46" s="4" t="s">
        <v>5377</v>
      </c>
      <c r="D46" s="4" t="s">
        <v>5378</v>
      </c>
      <c r="E46" s="4" t="s">
        <v>2739</v>
      </c>
      <c r="F46" s="4" t="s">
        <v>5379</v>
      </c>
      <c r="G46" s="11">
        <v>2014</v>
      </c>
      <c r="H46" s="11">
        <v>2014</v>
      </c>
      <c r="I46" s="5">
        <v>1000</v>
      </c>
      <c r="J46" s="8" t="s">
        <v>5380</v>
      </c>
      <c r="K46" s="4" t="s">
        <v>67</v>
      </c>
      <c r="L46" s="4"/>
      <c r="M46" s="4"/>
      <c r="N46" s="4"/>
    </row>
    <row r="47" spans="1:14" ht="38.25" x14ac:dyDescent="0.2">
      <c r="A47" s="7" t="s">
        <v>31</v>
      </c>
      <c r="B47" s="4" t="s">
        <v>670</v>
      </c>
      <c r="C47" s="4" t="s">
        <v>671</v>
      </c>
      <c r="D47" s="4" t="s">
        <v>381</v>
      </c>
      <c r="E47" s="4"/>
      <c r="F47" s="4">
        <v>30857571</v>
      </c>
      <c r="G47" s="11">
        <v>2014</v>
      </c>
      <c r="H47" s="11">
        <v>2014</v>
      </c>
      <c r="I47" s="5">
        <v>2000</v>
      </c>
      <c r="J47" s="8" t="s">
        <v>672</v>
      </c>
      <c r="K47" s="4" t="s">
        <v>131</v>
      </c>
      <c r="L47" s="4"/>
      <c r="M47" s="4"/>
      <c r="N47" s="4"/>
    </row>
    <row r="48" spans="1:14" ht="25.5" x14ac:dyDescent="0.2">
      <c r="A48" s="7" t="s">
        <v>31</v>
      </c>
      <c r="B48" s="4" t="s">
        <v>673</v>
      </c>
      <c r="C48" s="4" t="s">
        <v>674</v>
      </c>
      <c r="D48" s="4" t="s">
        <v>675</v>
      </c>
      <c r="E48" s="4" t="s">
        <v>359</v>
      </c>
      <c r="F48" s="4">
        <v>997908647</v>
      </c>
      <c r="G48" s="11">
        <v>2014</v>
      </c>
      <c r="H48" s="11">
        <v>2014</v>
      </c>
      <c r="I48" s="5">
        <v>705</v>
      </c>
      <c r="J48" s="8" t="s">
        <v>676</v>
      </c>
      <c r="K48" s="4" t="s">
        <v>133</v>
      </c>
      <c r="L48" s="4" t="s">
        <v>677</v>
      </c>
      <c r="M48" s="4"/>
      <c r="N48" s="4"/>
    </row>
    <row r="49" spans="1:14" ht="25.5" x14ac:dyDescent="0.2">
      <c r="A49" s="7" t="s">
        <v>31</v>
      </c>
      <c r="B49" s="4" t="s">
        <v>673</v>
      </c>
      <c r="C49" s="4" t="s">
        <v>678</v>
      </c>
      <c r="D49" s="4" t="s">
        <v>675</v>
      </c>
      <c r="E49" s="4" t="s">
        <v>359</v>
      </c>
      <c r="F49" s="4">
        <v>997908647</v>
      </c>
      <c r="G49" s="11">
        <v>2014</v>
      </c>
      <c r="H49" s="11">
        <v>2014</v>
      </c>
      <c r="I49" s="5">
        <v>705</v>
      </c>
      <c r="J49" s="8" t="s">
        <v>679</v>
      </c>
      <c r="K49" s="4" t="s">
        <v>133</v>
      </c>
      <c r="L49" s="4" t="s">
        <v>677</v>
      </c>
      <c r="M49" s="4"/>
      <c r="N49" s="4"/>
    </row>
    <row r="50" spans="1:14" ht="25.5" x14ac:dyDescent="0.2">
      <c r="A50" s="7" t="s">
        <v>31</v>
      </c>
      <c r="B50" s="4" t="s">
        <v>680</v>
      </c>
      <c r="C50" s="4">
        <v>26110230030</v>
      </c>
      <c r="D50" s="4" t="s">
        <v>681</v>
      </c>
      <c r="E50" s="4" t="s">
        <v>682</v>
      </c>
      <c r="F50" s="4">
        <v>31819494</v>
      </c>
      <c r="G50" s="11">
        <v>2010</v>
      </c>
      <c r="H50" s="11">
        <v>2013</v>
      </c>
      <c r="I50" s="5">
        <v>25154.04</v>
      </c>
      <c r="J50" s="8" t="s">
        <v>683</v>
      </c>
      <c r="K50" s="4" t="s">
        <v>684</v>
      </c>
      <c r="L50" s="4"/>
      <c r="M50" s="4" t="s">
        <v>9591</v>
      </c>
      <c r="N50" s="4"/>
    </row>
    <row r="51" spans="1:14" ht="25.5" x14ac:dyDescent="0.2">
      <c r="A51" s="7" t="s">
        <v>31</v>
      </c>
      <c r="B51" s="4" t="s">
        <v>685</v>
      </c>
      <c r="C51" s="4">
        <v>26110230034</v>
      </c>
      <c r="D51" s="4" t="s">
        <v>686</v>
      </c>
      <c r="E51" s="4" t="s">
        <v>682</v>
      </c>
      <c r="F51" s="4">
        <v>31819494</v>
      </c>
      <c r="G51" s="11">
        <v>2014</v>
      </c>
      <c r="H51" s="11">
        <v>2015</v>
      </c>
      <c r="I51" s="5">
        <v>147081</v>
      </c>
      <c r="J51" s="8" t="s">
        <v>687</v>
      </c>
      <c r="K51" s="4" t="s">
        <v>684</v>
      </c>
      <c r="L51" s="4"/>
      <c r="M51" s="4" t="s">
        <v>9591</v>
      </c>
      <c r="N51" s="4"/>
    </row>
    <row r="52" spans="1:14" ht="25.5" x14ac:dyDescent="0.2">
      <c r="A52" s="7" t="s">
        <v>31</v>
      </c>
      <c r="B52" s="4" t="s">
        <v>688</v>
      </c>
      <c r="C52" s="4">
        <v>26110230047</v>
      </c>
      <c r="D52" s="4" t="s">
        <v>689</v>
      </c>
      <c r="E52" s="4" t="s">
        <v>682</v>
      </c>
      <c r="F52" s="4">
        <v>31819494</v>
      </c>
      <c r="G52" s="11">
        <v>2012</v>
      </c>
      <c r="H52" s="11">
        <v>2014</v>
      </c>
      <c r="I52" s="5">
        <v>94901.89</v>
      </c>
      <c r="J52" s="8" t="s">
        <v>690</v>
      </c>
      <c r="K52" s="4" t="s">
        <v>684</v>
      </c>
      <c r="L52" s="4"/>
      <c r="M52" s="4" t="s">
        <v>9591</v>
      </c>
      <c r="N52" s="4"/>
    </row>
    <row r="53" spans="1:14" ht="25.5" x14ac:dyDescent="0.2">
      <c r="A53" s="7" t="s">
        <v>31</v>
      </c>
      <c r="B53" s="4" t="s">
        <v>691</v>
      </c>
      <c r="C53" s="4">
        <v>26110230048</v>
      </c>
      <c r="D53" s="4" t="s">
        <v>689</v>
      </c>
      <c r="E53" s="4" t="s">
        <v>682</v>
      </c>
      <c r="F53" s="4">
        <v>31819494</v>
      </c>
      <c r="G53" s="11">
        <v>2012</v>
      </c>
      <c r="H53" s="11">
        <v>2015</v>
      </c>
      <c r="I53" s="5">
        <v>49000</v>
      </c>
      <c r="J53" s="8" t="s">
        <v>692</v>
      </c>
      <c r="K53" s="4" t="s">
        <v>80</v>
      </c>
      <c r="L53" s="4"/>
      <c r="M53" s="4" t="s">
        <v>9591</v>
      </c>
      <c r="N53" s="4"/>
    </row>
    <row r="54" spans="1:14" ht="25.5" x14ac:dyDescent="0.2">
      <c r="A54" s="7" t="s">
        <v>31</v>
      </c>
      <c r="B54" s="4" t="s">
        <v>693</v>
      </c>
      <c r="C54" s="4">
        <v>26110230069</v>
      </c>
      <c r="D54" s="4" t="s">
        <v>694</v>
      </c>
      <c r="E54" s="4" t="s">
        <v>682</v>
      </c>
      <c r="F54" s="4">
        <v>31819494</v>
      </c>
      <c r="G54" s="11">
        <v>2013</v>
      </c>
      <c r="H54" s="11">
        <v>2015</v>
      </c>
      <c r="I54" s="5">
        <v>231744.9</v>
      </c>
      <c r="J54" s="8" t="s">
        <v>695</v>
      </c>
      <c r="K54" s="4" t="s">
        <v>77</v>
      </c>
      <c r="L54" s="4"/>
      <c r="M54" s="4" t="s">
        <v>9591</v>
      </c>
      <c r="N54" s="4"/>
    </row>
    <row r="55" spans="1:14" ht="25.5" x14ac:dyDescent="0.2">
      <c r="A55" s="7" t="s">
        <v>31</v>
      </c>
      <c r="B55" s="4" t="s">
        <v>696</v>
      </c>
      <c r="C55" s="4">
        <v>26110230100</v>
      </c>
      <c r="D55" s="4" t="s">
        <v>697</v>
      </c>
      <c r="E55" s="4" t="s">
        <v>682</v>
      </c>
      <c r="F55" s="4">
        <v>31819494</v>
      </c>
      <c r="G55" s="11">
        <v>2013</v>
      </c>
      <c r="H55" s="11">
        <v>2015</v>
      </c>
      <c r="I55" s="5">
        <v>192000</v>
      </c>
      <c r="J55" s="8" t="s">
        <v>698</v>
      </c>
      <c r="K55" s="4" t="s">
        <v>77</v>
      </c>
      <c r="L55" s="4"/>
      <c r="M55" s="4" t="s">
        <v>9591</v>
      </c>
      <c r="N55" s="4"/>
    </row>
    <row r="56" spans="1:14" ht="25.5" x14ac:dyDescent="0.2">
      <c r="A56" s="7" t="s">
        <v>31</v>
      </c>
      <c r="B56" s="4" t="s">
        <v>699</v>
      </c>
      <c r="C56" s="4">
        <v>26110230105</v>
      </c>
      <c r="D56" s="4" t="s">
        <v>700</v>
      </c>
      <c r="E56" s="4" t="s">
        <v>682</v>
      </c>
      <c r="F56" s="4">
        <v>31819494</v>
      </c>
      <c r="G56" s="11">
        <v>2013</v>
      </c>
      <c r="H56" s="11">
        <v>2015</v>
      </c>
      <c r="I56" s="5">
        <v>166335</v>
      </c>
      <c r="J56" s="8" t="s">
        <v>687</v>
      </c>
      <c r="K56" s="4" t="s">
        <v>684</v>
      </c>
      <c r="L56" s="4"/>
      <c r="M56" s="4" t="s">
        <v>9591</v>
      </c>
      <c r="N56" s="4"/>
    </row>
    <row r="57" spans="1:14" ht="25.5" x14ac:dyDescent="0.2">
      <c r="A57" s="7" t="s">
        <v>31</v>
      </c>
      <c r="B57" s="4" t="s">
        <v>701</v>
      </c>
      <c r="C57" s="4">
        <v>26110230110</v>
      </c>
      <c r="D57" s="4" t="s">
        <v>697</v>
      </c>
      <c r="E57" s="4" t="s">
        <v>682</v>
      </c>
      <c r="F57" s="4">
        <v>31819494</v>
      </c>
      <c r="G57" s="11">
        <v>2013</v>
      </c>
      <c r="H57" s="11">
        <v>2015</v>
      </c>
      <c r="I57" s="5">
        <v>181213</v>
      </c>
      <c r="J57" s="8" t="s">
        <v>702</v>
      </c>
      <c r="K57" s="4" t="s">
        <v>703</v>
      </c>
      <c r="L57" s="4"/>
      <c r="M57" s="4" t="s">
        <v>9591</v>
      </c>
      <c r="N57" s="4"/>
    </row>
    <row r="58" spans="1:14" ht="25.5" x14ac:dyDescent="0.2">
      <c r="A58" s="7" t="s">
        <v>31</v>
      </c>
      <c r="B58" s="4" t="s">
        <v>704</v>
      </c>
      <c r="C58" s="4">
        <v>26110230111</v>
      </c>
      <c r="D58" s="4" t="s">
        <v>700</v>
      </c>
      <c r="E58" s="4" t="s">
        <v>682</v>
      </c>
      <c r="F58" s="4">
        <v>31819494</v>
      </c>
      <c r="G58" s="11">
        <v>2013</v>
      </c>
      <c r="H58" s="11">
        <v>2015</v>
      </c>
      <c r="I58" s="5">
        <v>212053</v>
      </c>
      <c r="J58" s="8" t="s">
        <v>705</v>
      </c>
      <c r="K58" s="4" t="s">
        <v>132</v>
      </c>
      <c r="L58" s="4"/>
      <c r="M58" s="4" t="s">
        <v>9591</v>
      </c>
      <c r="N58" s="4"/>
    </row>
    <row r="59" spans="1:14" ht="25.5" x14ac:dyDescent="0.2">
      <c r="A59" s="7" t="s">
        <v>31</v>
      </c>
      <c r="B59" s="4" t="s">
        <v>706</v>
      </c>
      <c r="C59" s="4">
        <v>26110230119</v>
      </c>
      <c r="D59" s="4" t="s">
        <v>707</v>
      </c>
      <c r="E59" s="4" t="s">
        <v>682</v>
      </c>
      <c r="F59" s="4">
        <v>31819494</v>
      </c>
      <c r="G59" s="11">
        <v>2014</v>
      </c>
      <c r="H59" s="11">
        <v>2015</v>
      </c>
      <c r="I59" s="5">
        <v>120000</v>
      </c>
      <c r="J59" s="8" t="s">
        <v>708</v>
      </c>
      <c r="K59" s="4" t="s">
        <v>77</v>
      </c>
      <c r="L59" s="4"/>
      <c r="M59" s="4" t="s">
        <v>9591</v>
      </c>
      <c r="N59" s="4"/>
    </row>
    <row r="60" spans="1:14" ht="25.5" x14ac:dyDescent="0.2">
      <c r="A60" s="7" t="s">
        <v>31</v>
      </c>
      <c r="B60" s="4" t="s">
        <v>709</v>
      </c>
      <c r="C60" s="4">
        <v>26220120044</v>
      </c>
      <c r="D60" s="4" t="s">
        <v>710</v>
      </c>
      <c r="E60" s="4" t="s">
        <v>682</v>
      </c>
      <c r="F60" s="4">
        <v>31819494</v>
      </c>
      <c r="G60" s="11">
        <v>2010</v>
      </c>
      <c r="H60" s="11">
        <v>2013</v>
      </c>
      <c r="I60" s="5">
        <v>38743.78</v>
      </c>
      <c r="J60" s="8" t="s">
        <v>711</v>
      </c>
      <c r="K60" s="4" t="s">
        <v>712</v>
      </c>
      <c r="L60" s="4"/>
      <c r="M60" s="4" t="s">
        <v>9591</v>
      </c>
      <c r="N60" s="4"/>
    </row>
    <row r="61" spans="1:14" ht="25.5" x14ac:dyDescent="0.2">
      <c r="A61" s="7" t="s">
        <v>31</v>
      </c>
      <c r="B61" s="4" t="s">
        <v>713</v>
      </c>
      <c r="C61" s="4">
        <v>26220120057</v>
      </c>
      <c r="D61" s="4" t="s">
        <v>714</v>
      </c>
      <c r="E61" s="4" t="s">
        <v>682</v>
      </c>
      <c r="F61" s="4">
        <v>31819494</v>
      </c>
      <c r="G61" s="11">
        <v>2010</v>
      </c>
      <c r="H61" s="11">
        <v>2014</v>
      </c>
      <c r="I61" s="5">
        <v>169300.05</v>
      </c>
      <c r="J61" s="8" t="s">
        <v>687</v>
      </c>
      <c r="K61" s="4" t="s">
        <v>684</v>
      </c>
      <c r="L61" s="4"/>
      <c r="M61" s="4" t="s">
        <v>9591</v>
      </c>
      <c r="N61" s="4"/>
    </row>
    <row r="62" spans="1:14" ht="25.5" x14ac:dyDescent="0.2">
      <c r="A62" s="7" t="s">
        <v>31</v>
      </c>
      <c r="B62" s="4" t="s">
        <v>715</v>
      </c>
      <c r="C62" s="4">
        <v>26220220155</v>
      </c>
      <c r="D62" s="4" t="s">
        <v>716</v>
      </c>
      <c r="E62" s="4" t="s">
        <v>682</v>
      </c>
      <c r="F62" s="4">
        <v>31819494</v>
      </c>
      <c r="G62" s="11">
        <v>2012</v>
      </c>
      <c r="H62" s="11">
        <v>2014</v>
      </c>
      <c r="I62" s="5">
        <v>6058.73</v>
      </c>
      <c r="J62" s="8" t="s">
        <v>717</v>
      </c>
      <c r="K62" s="4" t="s">
        <v>684</v>
      </c>
      <c r="L62" s="4"/>
      <c r="M62" s="4" t="s">
        <v>9591</v>
      </c>
      <c r="N62" s="4"/>
    </row>
    <row r="63" spans="1:14" ht="25.5" x14ac:dyDescent="0.2">
      <c r="A63" s="7" t="s">
        <v>31</v>
      </c>
      <c r="B63" s="4" t="s">
        <v>718</v>
      </c>
      <c r="C63" s="4">
        <v>26220220182</v>
      </c>
      <c r="D63" s="4" t="s">
        <v>719</v>
      </c>
      <c r="E63" s="4" t="s">
        <v>682</v>
      </c>
      <c r="F63" s="4">
        <v>31819494</v>
      </c>
      <c r="G63" s="11">
        <v>2013</v>
      </c>
      <c r="H63" s="11">
        <v>2015</v>
      </c>
      <c r="I63" s="5">
        <v>1894.74</v>
      </c>
      <c r="J63" s="8" t="s">
        <v>720</v>
      </c>
      <c r="K63" s="4" t="s">
        <v>684</v>
      </c>
      <c r="L63" s="4"/>
      <c r="M63" s="4" t="s">
        <v>9591</v>
      </c>
      <c r="N63" s="4"/>
    </row>
    <row r="64" spans="1:14" ht="25.5" x14ac:dyDescent="0.2">
      <c r="A64" s="7" t="s">
        <v>31</v>
      </c>
      <c r="B64" s="4" t="s">
        <v>721</v>
      </c>
      <c r="C64" s="4">
        <v>26250120059</v>
      </c>
      <c r="D64" s="4" t="s">
        <v>722</v>
      </c>
      <c r="E64" s="4" t="s">
        <v>682</v>
      </c>
      <c r="F64" s="4">
        <v>31819494</v>
      </c>
      <c r="G64" s="11">
        <v>2012</v>
      </c>
      <c r="H64" s="11">
        <v>2015</v>
      </c>
      <c r="I64" s="5">
        <v>1193.1099999999999</v>
      </c>
      <c r="J64" s="8" t="s">
        <v>690</v>
      </c>
      <c r="K64" s="4" t="s">
        <v>684</v>
      </c>
      <c r="L64" s="4"/>
      <c r="M64" s="4" t="s">
        <v>9591</v>
      </c>
      <c r="N64" s="4"/>
    </row>
    <row r="65" spans="1:14" ht="51" x14ac:dyDescent="0.2">
      <c r="A65" s="7" t="s">
        <v>31</v>
      </c>
      <c r="B65" s="4" t="s">
        <v>723</v>
      </c>
      <c r="C65" s="4" t="s">
        <v>724</v>
      </c>
      <c r="D65" s="4" t="s">
        <v>725</v>
      </c>
      <c r="E65" s="4" t="s">
        <v>726</v>
      </c>
      <c r="F65" s="4" t="s">
        <v>727</v>
      </c>
      <c r="G65" s="11">
        <v>2014</v>
      </c>
      <c r="H65" s="11">
        <v>2014</v>
      </c>
      <c r="I65" s="5">
        <v>2000</v>
      </c>
      <c r="J65" s="8" t="s">
        <v>728</v>
      </c>
      <c r="K65" s="4" t="s">
        <v>684</v>
      </c>
      <c r="L65" s="4"/>
      <c r="M65" s="4"/>
      <c r="N65" s="4"/>
    </row>
    <row r="66" spans="1:14" ht="25.5" x14ac:dyDescent="0.2">
      <c r="A66" s="7" t="s">
        <v>31</v>
      </c>
      <c r="B66" s="4" t="s">
        <v>729</v>
      </c>
      <c r="C66" s="4" t="s">
        <v>730</v>
      </c>
      <c r="D66" s="4"/>
      <c r="E66" s="4" t="s">
        <v>731</v>
      </c>
      <c r="F66" s="4">
        <v>327646</v>
      </c>
      <c r="G66" s="11">
        <v>2014</v>
      </c>
      <c r="H66" s="11">
        <v>2014</v>
      </c>
      <c r="I66" s="5">
        <v>40600</v>
      </c>
      <c r="J66" s="8" t="s">
        <v>732</v>
      </c>
      <c r="K66" s="4" t="s">
        <v>684</v>
      </c>
      <c r="L66" s="4"/>
      <c r="M66" s="4"/>
      <c r="N66" s="4"/>
    </row>
    <row r="67" spans="1:14" ht="76.5" x14ac:dyDescent="0.2">
      <c r="A67" s="7" t="s">
        <v>6</v>
      </c>
      <c r="B67" s="4" t="s">
        <v>4422</v>
      </c>
      <c r="C67" s="4" t="s">
        <v>4423</v>
      </c>
      <c r="D67" s="4" t="s">
        <v>4424</v>
      </c>
      <c r="E67" s="4" t="s">
        <v>4425</v>
      </c>
      <c r="F67" s="4">
        <v>31819494</v>
      </c>
      <c r="G67" s="11">
        <v>2012</v>
      </c>
      <c r="H67" s="11">
        <v>2013</v>
      </c>
      <c r="I67" s="5">
        <v>2641</v>
      </c>
      <c r="J67" s="8" t="s">
        <v>4426</v>
      </c>
      <c r="K67" s="4" t="s">
        <v>146</v>
      </c>
      <c r="L67" s="4" t="s">
        <v>4427</v>
      </c>
      <c r="M67" s="4" t="s">
        <v>9591</v>
      </c>
      <c r="N67" s="4"/>
    </row>
    <row r="68" spans="1:14" ht="38.25" x14ac:dyDescent="0.2">
      <c r="A68" s="7" t="s">
        <v>6</v>
      </c>
      <c r="B68" s="4" t="s">
        <v>4428</v>
      </c>
      <c r="C68" s="4" t="s">
        <v>4429</v>
      </c>
      <c r="D68" s="4" t="s">
        <v>4424</v>
      </c>
      <c r="E68" s="4" t="s">
        <v>4425</v>
      </c>
      <c r="F68" s="4">
        <v>31819494</v>
      </c>
      <c r="G68" s="11">
        <v>2013</v>
      </c>
      <c r="H68" s="11">
        <v>2015</v>
      </c>
      <c r="I68" s="5">
        <v>235000</v>
      </c>
      <c r="J68" s="8" t="s">
        <v>4430</v>
      </c>
      <c r="K68" s="4" t="s">
        <v>81</v>
      </c>
      <c r="L68" s="4"/>
      <c r="M68" s="4" t="s">
        <v>9591</v>
      </c>
      <c r="N68" s="4"/>
    </row>
    <row r="69" spans="1:14" ht="63.75" x14ac:dyDescent="0.2">
      <c r="A69" s="7" t="s">
        <v>6</v>
      </c>
      <c r="B69" s="4" t="s">
        <v>4431</v>
      </c>
      <c r="C69" s="4" t="s">
        <v>4432</v>
      </c>
      <c r="D69" s="4" t="s">
        <v>4424</v>
      </c>
      <c r="E69" s="4" t="s">
        <v>4425</v>
      </c>
      <c r="F69" s="4">
        <v>31819494</v>
      </c>
      <c r="G69" s="11">
        <v>2013</v>
      </c>
      <c r="H69" s="11">
        <v>2015</v>
      </c>
      <c r="I69" s="5">
        <v>99202</v>
      </c>
      <c r="J69" s="8" t="s">
        <v>4433</v>
      </c>
      <c r="K69" s="4" t="s">
        <v>146</v>
      </c>
      <c r="L69" s="4" t="s">
        <v>4434</v>
      </c>
      <c r="M69" s="4" t="s">
        <v>9591</v>
      </c>
      <c r="N69" s="4"/>
    </row>
    <row r="70" spans="1:14" ht="63.75" x14ac:dyDescent="0.2">
      <c r="A70" s="7" t="s">
        <v>6</v>
      </c>
      <c r="B70" s="4" t="s">
        <v>4435</v>
      </c>
      <c r="C70" s="4" t="s">
        <v>4436</v>
      </c>
      <c r="D70" s="4" t="s">
        <v>4424</v>
      </c>
      <c r="E70" s="4" t="s">
        <v>4425</v>
      </c>
      <c r="F70" s="4">
        <v>31819494</v>
      </c>
      <c r="G70" s="11">
        <v>2013</v>
      </c>
      <c r="H70" s="11">
        <v>2015</v>
      </c>
      <c r="I70" s="5">
        <v>264864</v>
      </c>
      <c r="J70" s="8" t="s">
        <v>4437</v>
      </c>
      <c r="K70" s="4" t="s">
        <v>146</v>
      </c>
      <c r="L70" s="4" t="s">
        <v>4438</v>
      </c>
      <c r="M70" s="4" t="s">
        <v>9591</v>
      </c>
      <c r="N70" s="4"/>
    </row>
    <row r="71" spans="1:14" ht="89.25" x14ac:dyDescent="0.2">
      <c r="A71" s="7" t="s">
        <v>6</v>
      </c>
      <c r="B71" s="4" t="s">
        <v>4439</v>
      </c>
      <c r="C71" s="4" t="s">
        <v>4440</v>
      </c>
      <c r="D71" s="4" t="s">
        <v>4441</v>
      </c>
      <c r="E71" s="4" t="s">
        <v>4442</v>
      </c>
      <c r="F71" s="4">
        <v>156621</v>
      </c>
      <c r="G71" s="11">
        <v>2014</v>
      </c>
      <c r="H71" s="11">
        <v>2015</v>
      </c>
      <c r="I71" s="5">
        <v>0</v>
      </c>
      <c r="J71" s="8" t="s">
        <v>4443</v>
      </c>
      <c r="K71" s="4" t="s">
        <v>146</v>
      </c>
      <c r="L71" s="4" t="s">
        <v>4444</v>
      </c>
      <c r="M71" s="4"/>
      <c r="N71" s="4" t="s">
        <v>9592</v>
      </c>
    </row>
    <row r="72" spans="1:14" ht="63.75" x14ac:dyDescent="0.2">
      <c r="A72" s="7" t="s">
        <v>6</v>
      </c>
      <c r="B72" s="4" t="s">
        <v>4445</v>
      </c>
      <c r="C72" s="4" t="s">
        <v>4446</v>
      </c>
      <c r="D72" s="4" t="s">
        <v>4424</v>
      </c>
      <c r="E72" s="4" t="s">
        <v>4425</v>
      </c>
      <c r="F72" s="4">
        <v>31819494</v>
      </c>
      <c r="G72" s="11">
        <v>2012</v>
      </c>
      <c r="H72" s="11">
        <v>2013</v>
      </c>
      <c r="I72" s="5">
        <v>0</v>
      </c>
      <c r="J72" s="8" t="s">
        <v>4447</v>
      </c>
      <c r="K72" s="4"/>
      <c r="L72" s="4" t="s">
        <v>4448</v>
      </c>
      <c r="M72" s="4" t="s">
        <v>9591</v>
      </c>
      <c r="N72" s="4" t="s">
        <v>9592</v>
      </c>
    </row>
    <row r="73" spans="1:14" ht="76.5" x14ac:dyDescent="0.2">
      <c r="A73" s="7" t="s">
        <v>6</v>
      </c>
      <c r="B73" s="4" t="s">
        <v>4449</v>
      </c>
      <c r="C73" s="4">
        <v>22410420018</v>
      </c>
      <c r="D73" s="4" t="s">
        <v>4441</v>
      </c>
      <c r="E73" s="4" t="s">
        <v>4442</v>
      </c>
      <c r="F73" s="4">
        <v>156621</v>
      </c>
      <c r="G73" s="11">
        <v>2011</v>
      </c>
      <c r="H73" s="11">
        <v>2012</v>
      </c>
      <c r="I73" s="5">
        <v>91448</v>
      </c>
      <c r="J73" s="8" t="s">
        <v>4443</v>
      </c>
      <c r="K73" s="4" t="s">
        <v>146</v>
      </c>
      <c r="L73" s="4" t="s">
        <v>4450</v>
      </c>
      <c r="M73" s="4"/>
      <c r="N73" s="4"/>
    </row>
    <row r="74" spans="1:14" ht="63.75" x14ac:dyDescent="0.2">
      <c r="A74" s="7" t="s">
        <v>6</v>
      </c>
      <c r="B74" s="4" t="s">
        <v>4451</v>
      </c>
      <c r="C74" s="4" t="s">
        <v>4452</v>
      </c>
      <c r="D74" s="4" t="s">
        <v>4453</v>
      </c>
      <c r="E74" s="4" t="s">
        <v>4454</v>
      </c>
      <c r="F74" s="4">
        <v>3783601</v>
      </c>
      <c r="G74" s="11">
        <v>2014</v>
      </c>
      <c r="H74" s="11">
        <v>2014</v>
      </c>
      <c r="I74" s="5">
        <v>900</v>
      </c>
      <c r="J74" s="8" t="s">
        <v>4455</v>
      </c>
      <c r="K74" s="4" t="s">
        <v>146</v>
      </c>
      <c r="L74" s="4" t="s">
        <v>4456</v>
      </c>
      <c r="M74" s="4"/>
      <c r="N74" s="4"/>
    </row>
    <row r="75" spans="1:14" ht="63.75" x14ac:dyDescent="0.2">
      <c r="A75" s="7" t="s">
        <v>6</v>
      </c>
      <c r="B75" s="4" t="s">
        <v>4457</v>
      </c>
      <c r="C75" s="4" t="s">
        <v>4458</v>
      </c>
      <c r="D75" s="4" t="s">
        <v>4459</v>
      </c>
      <c r="E75" s="4" t="s">
        <v>4454</v>
      </c>
      <c r="F75" s="4">
        <v>3783601</v>
      </c>
      <c r="G75" s="11">
        <v>2014</v>
      </c>
      <c r="H75" s="11">
        <v>2014</v>
      </c>
      <c r="I75" s="5">
        <v>500</v>
      </c>
      <c r="J75" s="8" t="s">
        <v>4460</v>
      </c>
      <c r="K75" s="4" t="s">
        <v>146</v>
      </c>
      <c r="L75" s="4" t="s">
        <v>4450</v>
      </c>
      <c r="M75" s="4"/>
      <c r="N75" s="4"/>
    </row>
    <row r="76" spans="1:14" ht="51" x14ac:dyDescent="0.2">
      <c r="A76" s="7" t="s">
        <v>6</v>
      </c>
      <c r="B76" s="4" t="s">
        <v>4461</v>
      </c>
      <c r="C76" s="4" t="s">
        <v>4462</v>
      </c>
      <c r="D76" s="4" t="s">
        <v>4463</v>
      </c>
      <c r="E76" s="4" t="s">
        <v>3166</v>
      </c>
      <c r="F76" s="4">
        <v>165182</v>
      </c>
      <c r="G76" s="11">
        <v>2014</v>
      </c>
      <c r="H76" s="11">
        <v>2014</v>
      </c>
      <c r="I76" s="5">
        <v>2000</v>
      </c>
      <c r="J76" s="8" t="s">
        <v>4464</v>
      </c>
      <c r="K76" s="4" t="s">
        <v>146</v>
      </c>
      <c r="L76" s="4" t="s">
        <v>4465</v>
      </c>
      <c r="M76" s="4"/>
      <c r="N76" s="4"/>
    </row>
    <row r="77" spans="1:14" ht="153" x14ac:dyDescent="0.2">
      <c r="A77" s="7" t="s">
        <v>6</v>
      </c>
      <c r="B77" s="4" t="s">
        <v>4466</v>
      </c>
      <c r="C77" s="4"/>
      <c r="D77" s="4" t="s">
        <v>4467</v>
      </c>
      <c r="E77" s="4" t="s">
        <v>4468</v>
      </c>
      <c r="F77" s="4"/>
      <c r="G77" s="11">
        <v>2014</v>
      </c>
      <c r="H77" s="11">
        <v>2014</v>
      </c>
      <c r="I77" s="5">
        <v>6000</v>
      </c>
      <c r="J77" s="8" t="s">
        <v>4447</v>
      </c>
      <c r="K77" s="4" t="s">
        <v>146</v>
      </c>
      <c r="L77" s="4" t="s">
        <v>4469</v>
      </c>
      <c r="M77" s="4"/>
      <c r="N77" s="4"/>
    </row>
    <row r="78" spans="1:14" ht="38.25" x14ac:dyDescent="0.2">
      <c r="A78" s="7" t="s">
        <v>144</v>
      </c>
      <c r="B78" s="4" t="s">
        <v>5822</v>
      </c>
      <c r="C78" s="4"/>
      <c r="D78" s="4" t="s">
        <v>5822</v>
      </c>
      <c r="E78" s="4" t="s">
        <v>5823</v>
      </c>
      <c r="F78" s="4">
        <v>31966977</v>
      </c>
      <c r="G78" s="11">
        <v>2011</v>
      </c>
      <c r="H78" s="11">
        <v>2014</v>
      </c>
      <c r="I78" s="5">
        <v>1358</v>
      </c>
      <c r="J78" s="8" t="s">
        <v>5824</v>
      </c>
      <c r="K78" s="4" t="s">
        <v>145</v>
      </c>
      <c r="L78" s="4"/>
      <c r="M78" s="4"/>
      <c r="N78" s="4"/>
    </row>
    <row r="79" spans="1:14" ht="38.25" x14ac:dyDescent="0.2">
      <c r="A79" s="7" t="s">
        <v>7</v>
      </c>
      <c r="B79" s="4" t="s">
        <v>5462</v>
      </c>
      <c r="C79" s="4" t="s">
        <v>5463</v>
      </c>
      <c r="D79" s="4" t="s">
        <v>4709</v>
      </c>
      <c r="E79" s="4" t="s">
        <v>5464</v>
      </c>
      <c r="F79" s="4"/>
      <c r="G79" s="11">
        <v>2011</v>
      </c>
      <c r="H79" s="11">
        <v>2013</v>
      </c>
      <c r="I79" s="5">
        <v>54308</v>
      </c>
      <c r="J79" s="8" t="s">
        <v>5465</v>
      </c>
      <c r="K79" s="4" t="s">
        <v>146</v>
      </c>
      <c r="L79" s="4" t="s">
        <v>5461</v>
      </c>
      <c r="M79" s="4" t="s">
        <v>9591</v>
      </c>
      <c r="N79" s="4"/>
    </row>
    <row r="80" spans="1:14" ht="38.25" x14ac:dyDescent="0.2">
      <c r="A80" s="7" t="s">
        <v>7</v>
      </c>
      <c r="B80" s="4" t="s">
        <v>5466</v>
      </c>
      <c r="C80" s="4" t="s">
        <v>5467</v>
      </c>
      <c r="D80" s="4" t="s">
        <v>4709</v>
      </c>
      <c r="E80" s="4" t="s">
        <v>5464</v>
      </c>
      <c r="F80" s="4"/>
      <c r="G80" s="11">
        <v>2011</v>
      </c>
      <c r="H80" s="11">
        <v>2013</v>
      </c>
      <c r="I80" s="5">
        <v>78381</v>
      </c>
      <c r="J80" s="8" t="s">
        <v>5453</v>
      </c>
      <c r="K80" s="4" t="s">
        <v>146</v>
      </c>
      <c r="L80" s="4" t="s">
        <v>5461</v>
      </c>
      <c r="M80" s="4" t="s">
        <v>9591</v>
      </c>
      <c r="N80" s="4"/>
    </row>
    <row r="81" spans="1:14" ht="38.25" x14ac:dyDescent="0.2">
      <c r="A81" s="7" t="s">
        <v>7</v>
      </c>
      <c r="B81" s="4" t="s">
        <v>5468</v>
      </c>
      <c r="C81" s="4" t="s">
        <v>5469</v>
      </c>
      <c r="D81" s="4" t="s">
        <v>5383</v>
      </c>
      <c r="E81" s="4" t="s">
        <v>5464</v>
      </c>
      <c r="F81" s="4"/>
      <c r="G81" s="11">
        <v>2012</v>
      </c>
      <c r="H81" s="11">
        <v>2015</v>
      </c>
      <c r="I81" s="5">
        <v>392626</v>
      </c>
      <c r="J81" s="8" t="s">
        <v>5470</v>
      </c>
      <c r="K81" s="4" t="s">
        <v>146</v>
      </c>
      <c r="L81" s="4" t="s">
        <v>5454</v>
      </c>
      <c r="M81" s="4" t="s">
        <v>9591</v>
      </c>
      <c r="N81" s="4"/>
    </row>
    <row r="82" spans="1:14" ht="38.25" x14ac:dyDescent="0.2">
      <c r="A82" s="7" t="s">
        <v>7</v>
      </c>
      <c r="B82" s="4" t="s">
        <v>5471</v>
      </c>
      <c r="C82" s="4" t="s">
        <v>5472</v>
      </c>
      <c r="D82" s="4" t="s">
        <v>4709</v>
      </c>
      <c r="E82" s="4" t="s">
        <v>5464</v>
      </c>
      <c r="F82" s="4"/>
      <c r="G82" s="11">
        <v>2013</v>
      </c>
      <c r="H82" s="11">
        <v>2015</v>
      </c>
      <c r="I82" s="5">
        <v>126688</v>
      </c>
      <c r="J82" s="8" t="s">
        <v>5453</v>
      </c>
      <c r="K82" s="4" t="s">
        <v>146</v>
      </c>
      <c r="L82" s="4" t="s">
        <v>5454</v>
      </c>
      <c r="M82" s="4" t="s">
        <v>9591</v>
      </c>
      <c r="N82" s="4"/>
    </row>
    <row r="83" spans="1:14" ht="38.25" x14ac:dyDescent="0.2">
      <c r="A83" s="7" t="s">
        <v>7</v>
      </c>
      <c r="B83" s="4" t="s">
        <v>5473</v>
      </c>
      <c r="C83" s="4" t="s">
        <v>5474</v>
      </c>
      <c r="D83" s="4" t="s">
        <v>4709</v>
      </c>
      <c r="E83" s="4" t="s">
        <v>5464</v>
      </c>
      <c r="F83" s="4"/>
      <c r="G83" s="11">
        <v>2012</v>
      </c>
      <c r="H83" s="11">
        <v>2014</v>
      </c>
      <c r="I83" s="5">
        <v>34339</v>
      </c>
      <c r="J83" s="8" t="s">
        <v>5475</v>
      </c>
      <c r="K83" s="4" t="s">
        <v>84</v>
      </c>
      <c r="L83" s="4"/>
      <c r="M83" s="4" t="s">
        <v>9591</v>
      </c>
      <c r="N83" s="4"/>
    </row>
    <row r="84" spans="1:14" ht="38.25" x14ac:dyDescent="0.2">
      <c r="A84" s="7" t="s">
        <v>7</v>
      </c>
      <c r="B84" s="4" t="s">
        <v>5476</v>
      </c>
      <c r="C84" s="4" t="s">
        <v>5477</v>
      </c>
      <c r="D84" s="4" t="s">
        <v>4709</v>
      </c>
      <c r="E84" s="4" t="s">
        <v>5464</v>
      </c>
      <c r="F84" s="4"/>
      <c r="G84" s="11">
        <v>2012</v>
      </c>
      <c r="H84" s="11">
        <v>2015</v>
      </c>
      <c r="I84" s="5">
        <v>213994</v>
      </c>
      <c r="J84" s="8" t="s">
        <v>5428</v>
      </c>
      <c r="K84" s="4" t="s">
        <v>85</v>
      </c>
      <c r="L84" s="4"/>
      <c r="M84" s="4" t="s">
        <v>9591</v>
      </c>
      <c r="N84" s="4"/>
    </row>
    <row r="85" spans="1:14" ht="38.25" x14ac:dyDescent="0.2">
      <c r="A85" s="7" t="s">
        <v>7</v>
      </c>
      <c r="B85" s="4" t="s">
        <v>5478</v>
      </c>
      <c r="C85" s="4" t="s">
        <v>5479</v>
      </c>
      <c r="D85" s="4" t="s">
        <v>4709</v>
      </c>
      <c r="E85" s="4" t="s">
        <v>5464</v>
      </c>
      <c r="F85" s="4"/>
      <c r="G85" s="11">
        <v>2013</v>
      </c>
      <c r="H85" s="11">
        <v>2016</v>
      </c>
      <c r="I85" s="5">
        <v>53367</v>
      </c>
      <c r="J85" s="8" t="s">
        <v>5480</v>
      </c>
      <c r="K85" s="4" t="s">
        <v>137</v>
      </c>
      <c r="L85" s="4"/>
      <c r="M85" s="4" t="s">
        <v>9591</v>
      </c>
      <c r="N85" s="4"/>
    </row>
    <row r="86" spans="1:14" ht="51" x14ac:dyDescent="0.2">
      <c r="A86" s="7" t="s">
        <v>7</v>
      </c>
      <c r="B86" s="4" t="s">
        <v>5481</v>
      </c>
      <c r="C86" s="4" t="s">
        <v>5482</v>
      </c>
      <c r="D86" s="4" t="s">
        <v>4709</v>
      </c>
      <c r="E86" s="4" t="s">
        <v>5464</v>
      </c>
      <c r="F86" s="4"/>
      <c r="G86" s="11">
        <v>2014</v>
      </c>
      <c r="H86" s="11">
        <v>2015</v>
      </c>
      <c r="I86" s="5">
        <v>104663</v>
      </c>
      <c r="J86" s="8" t="s">
        <v>5483</v>
      </c>
      <c r="K86" s="4" t="s">
        <v>137</v>
      </c>
      <c r="L86" s="4"/>
      <c r="M86" s="4" t="s">
        <v>9591</v>
      </c>
      <c r="N86" s="4"/>
    </row>
    <row r="87" spans="1:14" ht="38.25" x14ac:dyDescent="0.2">
      <c r="A87" s="7" t="s">
        <v>7</v>
      </c>
      <c r="B87" s="4" t="s">
        <v>5484</v>
      </c>
      <c r="C87" s="4" t="s">
        <v>5485</v>
      </c>
      <c r="D87" s="4" t="s">
        <v>4709</v>
      </c>
      <c r="E87" s="4" t="s">
        <v>5464</v>
      </c>
      <c r="F87" s="4"/>
      <c r="G87" s="11">
        <v>2010</v>
      </c>
      <c r="H87" s="11">
        <v>2014</v>
      </c>
      <c r="I87" s="5">
        <v>3676</v>
      </c>
      <c r="J87" s="8" t="s">
        <v>5486</v>
      </c>
      <c r="K87" s="4" t="s">
        <v>137</v>
      </c>
      <c r="L87" s="4"/>
      <c r="M87" s="4" t="s">
        <v>9591</v>
      </c>
      <c r="N87" s="4"/>
    </row>
    <row r="88" spans="1:14" ht="38.25" x14ac:dyDescent="0.2">
      <c r="A88" s="7" t="s">
        <v>7</v>
      </c>
      <c r="B88" s="4" t="s">
        <v>5487</v>
      </c>
      <c r="C88" s="4" t="s">
        <v>5488</v>
      </c>
      <c r="D88" s="4" t="s">
        <v>4709</v>
      </c>
      <c r="E88" s="4" t="s">
        <v>5464</v>
      </c>
      <c r="F88" s="4"/>
      <c r="G88" s="11">
        <v>2013</v>
      </c>
      <c r="H88" s="11">
        <v>2015</v>
      </c>
      <c r="I88" s="5">
        <v>152388</v>
      </c>
      <c r="J88" s="8" t="s">
        <v>5489</v>
      </c>
      <c r="K88" s="4" t="s">
        <v>86</v>
      </c>
      <c r="L88" s="4"/>
      <c r="M88" s="4" t="s">
        <v>9591</v>
      </c>
      <c r="N88" s="4"/>
    </row>
    <row r="89" spans="1:14" ht="51" x14ac:dyDescent="0.2">
      <c r="A89" s="7" t="s">
        <v>7</v>
      </c>
      <c r="B89" s="4" t="s">
        <v>5490</v>
      </c>
      <c r="C89" s="4" t="s">
        <v>5491</v>
      </c>
      <c r="D89" s="4" t="s">
        <v>5492</v>
      </c>
      <c r="E89" s="4" t="s">
        <v>3166</v>
      </c>
      <c r="F89" s="4"/>
      <c r="G89" s="11">
        <v>2014</v>
      </c>
      <c r="H89" s="11">
        <v>2014</v>
      </c>
      <c r="I89" s="5">
        <v>1500</v>
      </c>
      <c r="J89" s="8" t="s">
        <v>5493</v>
      </c>
      <c r="K89" s="4" t="s">
        <v>146</v>
      </c>
      <c r="L89" s="4" t="s">
        <v>5494</v>
      </c>
      <c r="M89" s="4"/>
      <c r="N89" s="4"/>
    </row>
    <row r="90" spans="1:14" ht="38.25" x14ac:dyDescent="0.2">
      <c r="A90" s="7" t="s">
        <v>7</v>
      </c>
      <c r="B90" s="4" t="s">
        <v>5495</v>
      </c>
      <c r="C90" s="4" t="s">
        <v>5496</v>
      </c>
      <c r="D90" s="4" t="s">
        <v>5497</v>
      </c>
      <c r="E90" s="4" t="s">
        <v>5498</v>
      </c>
      <c r="F90" s="4"/>
      <c r="G90" s="11">
        <v>2014</v>
      </c>
      <c r="H90" s="11">
        <v>2014</v>
      </c>
      <c r="I90" s="5">
        <v>800</v>
      </c>
      <c r="J90" s="8" t="s">
        <v>5499</v>
      </c>
      <c r="K90" s="4" t="s">
        <v>146</v>
      </c>
      <c r="L90" s="4" t="s">
        <v>5454</v>
      </c>
      <c r="M90" s="4"/>
      <c r="N90" s="4"/>
    </row>
    <row r="91" spans="1:14" ht="38.25" x14ac:dyDescent="0.2">
      <c r="A91" s="7" t="s">
        <v>7</v>
      </c>
      <c r="B91" s="4" t="s">
        <v>5500</v>
      </c>
      <c r="C91" s="4" t="s">
        <v>5501</v>
      </c>
      <c r="D91" s="4" t="s">
        <v>5502</v>
      </c>
      <c r="E91" s="4" t="s">
        <v>5498</v>
      </c>
      <c r="F91" s="4"/>
      <c r="G91" s="11">
        <v>2014</v>
      </c>
      <c r="H91" s="11">
        <v>2014</v>
      </c>
      <c r="I91" s="5">
        <v>700</v>
      </c>
      <c r="J91" s="8" t="s">
        <v>5503</v>
      </c>
      <c r="K91" s="4" t="s">
        <v>137</v>
      </c>
      <c r="L91" s="4"/>
      <c r="M91" s="4"/>
      <c r="N91" s="4"/>
    </row>
    <row r="92" spans="1:14" ht="25.5" x14ac:dyDescent="0.2">
      <c r="A92" s="7" t="s">
        <v>7</v>
      </c>
      <c r="B92" s="4" t="s">
        <v>5504</v>
      </c>
      <c r="C92" s="4" t="s">
        <v>5505</v>
      </c>
      <c r="D92" s="4" t="s">
        <v>5506</v>
      </c>
      <c r="E92" s="4" t="s">
        <v>5507</v>
      </c>
      <c r="F92" s="4"/>
      <c r="G92" s="11">
        <v>2014</v>
      </c>
      <c r="H92" s="11">
        <v>2014</v>
      </c>
      <c r="I92" s="5">
        <v>250</v>
      </c>
      <c r="J92" s="8" t="s">
        <v>5503</v>
      </c>
      <c r="K92" s="4" t="s">
        <v>137</v>
      </c>
      <c r="L92" s="4"/>
      <c r="M92" s="4"/>
      <c r="N92" s="4"/>
    </row>
    <row r="93" spans="1:14" ht="25.5" x14ac:dyDescent="0.2">
      <c r="A93" s="7" t="s">
        <v>7</v>
      </c>
      <c r="B93" s="4" t="s">
        <v>5508</v>
      </c>
      <c r="C93" s="4" t="s">
        <v>5509</v>
      </c>
      <c r="D93" s="4" t="s">
        <v>5506</v>
      </c>
      <c r="E93" s="4" t="s">
        <v>5507</v>
      </c>
      <c r="F93" s="4"/>
      <c r="G93" s="11">
        <v>2014</v>
      </c>
      <c r="H93" s="11">
        <v>2014</v>
      </c>
      <c r="I93" s="5">
        <v>400</v>
      </c>
      <c r="J93" s="8" t="s">
        <v>5510</v>
      </c>
      <c r="K93" s="4" t="s">
        <v>86</v>
      </c>
      <c r="L93" s="4"/>
      <c r="M93" s="4"/>
      <c r="N93" s="4"/>
    </row>
    <row r="94" spans="1:14" ht="38.25" x14ac:dyDescent="0.2">
      <c r="A94" s="7" t="s">
        <v>7</v>
      </c>
      <c r="B94" s="4" t="s">
        <v>5511</v>
      </c>
      <c r="C94" s="4" t="s">
        <v>5512</v>
      </c>
      <c r="D94" s="4" t="s">
        <v>5513</v>
      </c>
      <c r="E94" s="4" t="s">
        <v>5514</v>
      </c>
      <c r="F94" s="4"/>
      <c r="G94" s="11">
        <v>2013</v>
      </c>
      <c r="H94" s="11">
        <v>2014</v>
      </c>
      <c r="I94" s="5">
        <v>1500</v>
      </c>
      <c r="J94" s="8" t="s">
        <v>5515</v>
      </c>
      <c r="K94" s="4" t="s">
        <v>83</v>
      </c>
      <c r="L94" s="4"/>
      <c r="M94" s="4"/>
      <c r="N94" s="4"/>
    </row>
    <row r="95" spans="1:14" ht="38.25" x14ac:dyDescent="0.2">
      <c r="A95" s="7" t="s">
        <v>7</v>
      </c>
      <c r="B95" s="4" t="s">
        <v>5516</v>
      </c>
      <c r="C95" s="4" t="s">
        <v>5517</v>
      </c>
      <c r="D95" s="4" t="s">
        <v>5518</v>
      </c>
      <c r="E95" s="4" t="s">
        <v>5519</v>
      </c>
      <c r="F95" s="4"/>
      <c r="G95" s="11">
        <v>2014</v>
      </c>
      <c r="H95" s="11">
        <v>2015</v>
      </c>
      <c r="I95" s="5">
        <v>490</v>
      </c>
      <c r="J95" s="8" t="s">
        <v>5520</v>
      </c>
      <c r="K95" s="4" t="s">
        <v>85</v>
      </c>
      <c r="L95" s="4"/>
      <c r="M95" s="4"/>
      <c r="N95" s="4"/>
    </row>
    <row r="96" spans="1:14" ht="25.5" x14ac:dyDescent="0.2">
      <c r="A96" s="7" t="s">
        <v>8</v>
      </c>
      <c r="B96" s="4" t="s">
        <v>5711</v>
      </c>
      <c r="C96" s="4" t="s">
        <v>5712</v>
      </c>
      <c r="D96" s="4" t="s">
        <v>5713</v>
      </c>
      <c r="E96" s="4" t="s">
        <v>1125</v>
      </c>
      <c r="F96" s="4"/>
      <c r="G96" s="11">
        <v>2013</v>
      </c>
      <c r="H96" s="11">
        <v>2014</v>
      </c>
      <c r="I96" s="5">
        <v>80000</v>
      </c>
      <c r="J96" s="8" t="s">
        <v>5714</v>
      </c>
      <c r="K96" s="4" t="s">
        <v>89</v>
      </c>
      <c r="L96" s="4"/>
      <c r="M96" s="4"/>
      <c r="N96" s="4"/>
    </row>
    <row r="97" spans="1:14" ht="76.5" x14ac:dyDescent="0.2">
      <c r="A97" s="7" t="s">
        <v>8</v>
      </c>
      <c r="B97" s="4" t="s">
        <v>5715</v>
      </c>
      <c r="C97" s="4"/>
      <c r="D97" s="4"/>
      <c r="E97" s="4" t="s">
        <v>5716</v>
      </c>
      <c r="F97" s="4"/>
      <c r="G97" s="11">
        <v>2014</v>
      </c>
      <c r="H97" s="11">
        <v>2014</v>
      </c>
      <c r="I97" s="5">
        <v>2500</v>
      </c>
      <c r="J97" s="8" t="s">
        <v>5717</v>
      </c>
      <c r="K97" s="4" t="s">
        <v>87</v>
      </c>
      <c r="L97" s="4" t="s">
        <v>5718</v>
      </c>
      <c r="M97" s="4"/>
      <c r="N97" s="4"/>
    </row>
    <row r="98" spans="1:14" ht="63.75" x14ac:dyDescent="0.2">
      <c r="A98" s="7" t="s">
        <v>8</v>
      </c>
      <c r="B98" s="4" t="s">
        <v>5719</v>
      </c>
      <c r="C98" s="4"/>
      <c r="D98" s="4"/>
      <c r="E98" s="4" t="s">
        <v>1125</v>
      </c>
      <c r="F98" s="4"/>
      <c r="G98" s="11">
        <v>2014</v>
      </c>
      <c r="H98" s="11">
        <v>2015</v>
      </c>
      <c r="I98" s="5">
        <v>6500</v>
      </c>
      <c r="J98" s="8" t="s">
        <v>5717</v>
      </c>
      <c r="K98" s="4" t="s">
        <v>87</v>
      </c>
      <c r="L98" s="4" t="s">
        <v>5720</v>
      </c>
      <c r="M98" s="4"/>
      <c r="N98" s="4"/>
    </row>
    <row r="99" spans="1:14" ht="25.5" x14ac:dyDescent="0.2">
      <c r="A99" s="7" t="s">
        <v>8</v>
      </c>
      <c r="B99" s="4" t="s">
        <v>5721</v>
      </c>
      <c r="C99" s="4"/>
      <c r="D99" s="4" t="s">
        <v>5713</v>
      </c>
      <c r="E99" s="4"/>
      <c r="F99" s="4"/>
      <c r="G99" s="11">
        <v>2011</v>
      </c>
      <c r="H99" s="11">
        <v>2014</v>
      </c>
      <c r="I99" s="5">
        <v>3000</v>
      </c>
      <c r="J99" s="8" t="s">
        <v>5722</v>
      </c>
      <c r="K99" s="4" t="s">
        <v>28</v>
      </c>
      <c r="L99" s="4" t="s">
        <v>5723</v>
      </c>
      <c r="M99" s="4"/>
      <c r="N99" s="4"/>
    </row>
    <row r="100" spans="1:14" ht="63.75" x14ac:dyDescent="0.2">
      <c r="A100" s="7" t="s">
        <v>8</v>
      </c>
      <c r="B100" s="4" t="s">
        <v>5724</v>
      </c>
      <c r="C100" s="4">
        <v>27140130065</v>
      </c>
      <c r="D100" s="4" t="s">
        <v>5725</v>
      </c>
      <c r="E100" s="4" t="s">
        <v>5726</v>
      </c>
      <c r="F100" s="4">
        <v>681156</v>
      </c>
      <c r="G100" s="11">
        <v>2014</v>
      </c>
      <c r="H100" s="11">
        <v>2015</v>
      </c>
      <c r="I100" s="5">
        <v>0</v>
      </c>
      <c r="J100" s="8" t="s">
        <v>5727</v>
      </c>
      <c r="K100" s="4" t="s">
        <v>151</v>
      </c>
      <c r="L100" s="4" t="s">
        <v>5728</v>
      </c>
      <c r="M100" s="4"/>
      <c r="N100" s="4" t="s">
        <v>9592</v>
      </c>
    </row>
    <row r="101" spans="1:14" ht="38.25" x14ac:dyDescent="0.2">
      <c r="A101" s="7" t="s">
        <v>33</v>
      </c>
      <c r="B101" s="4" t="s">
        <v>4310</v>
      </c>
      <c r="C101" s="4" t="s">
        <v>4311</v>
      </c>
      <c r="D101" s="4" t="s">
        <v>4312</v>
      </c>
      <c r="E101" s="4" t="s">
        <v>2739</v>
      </c>
      <c r="F101" s="4">
        <v>1650182</v>
      </c>
      <c r="G101" s="11">
        <v>2014</v>
      </c>
      <c r="H101" s="11">
        <v>2014</v>
      </c>
      <c r="I101" s="5">
        <v>2000</v>
      </c>
      <c r="J101" s="8" t="s">
        <v>4313</v>
      </c>
      <c r="K101" s="4" t="s">
        <v>19</v>
      </c>
      <c r="L101" s="4"/>
      <c r="M101" s="4"/>
      <c r="N101" s="4"/>
    </row>
    <row r="102" spans="1:14" ht="25.5" x14ac:dyDescent="0.2">
      <c r="A102" s="7" t="s">
        <v>33</v>
      </c>
      <c r="B102" s="4" t="s">
        <v>4314</v>
      </c>
      <c r="C102" s="4" t="s">
        <v>4315</v>
      </c>
      <c r="D102" s="4"/>
      <c r="E102" s="4" t="s">
        <v>4316</v>
      </c>
      <c r="F102" s="4"/>
      <c r="G102" s="11"/>
      <c r="H102" s="11"/>
      <c r="I102" s="5">
        <v>4000</v>
      </c>
      <c r="J102" s="8" t="s">
        <v>4317</v>
      </c>
      <c r="K102" s="4" t="s">
        <v>20</v>
      </c>
      <c r="L102" s="4"/>
      <c r="M102" s="4"/>
      <c r="N102" s="4"/>
    </row>
    <row r="103" spans="1:14" ht="38.25" x14ac:dyDescent="0.2">
      <c r="A103" s="7" t="s">
        <v>33</v>
      </c>
      <c r="B103" s="4" t="s">
        <v>4318</v>
      </c>
      <c r="C103" s="4" t="s">
        <v>4319</v>
      </c>
      <c r="D103" s="4"/>
      <c r="E103" s="4" t="s">
        <v>4320</v>
      </c>
      <c r="F103" s="4">
        <v>31753833</v>
      </c>
      <c r="G103" s="11">
        <v>2014</v>
      </c>
      <c r="H103" s="11">
        <v>2015</v>
      </c>
      <c r="I103" s="5">
        <v>2736</v>
      </c>
      <c r="J103" s="8" t="s">
        <v>4321</v>
      </c>
      <c r="K103" s="4" t="s">
        <v>90</v>
      </c>
      <c r="L103" s="4"/>
      <c r="M103" s="4"/>
      <c r="N103" s="4"/>
    </row>
    <row r="104" spans="1:14" ht="38.25" x14ac:dyDescent="0.2">
      <c r="A104" s="7" t="s">
        <v>33</v>
      </c>
      <c r="B104" s="4" t="s">
        <v>4322</v>
      </c>
      <c r="C104" s="4" t="s">
        <v>4323</v>
      </c>
      <c r="D104" s="4"/>
      <c r="E104" s="4" t="s">
        <v>4324</v>
      </c>
      <c r="F104" s="4">
        <v>31821979</v>
      </c>
      <c r="G104" s="11">
        <v>2014</v>
      </c>
      <c r="H104" s="11">
        <v>2014</v>
      </c>
      <c r="I104" s="5">
        <v>500</v>
      </c>
      <c r="J104" s="8" t="s">
        <v>4325</v>
      </c>
      <c r="K104" s="4" t="s">
        <v>90</v>
      </c>
      <c r="L104" s="4"/>
      <c r="M104" s="4"/>
      <c r="N104" s="4"/>
    </row>
    <row r="105" spans="1:14" ht="38.25" x14ac:dyDescent="0.2">
      <c r="A105" s="7" t="s">
        <v>33</v>
      </c>
      <c r="B105" s="4" t="s">
        <v>4326</v>
      </c>
      <c r="C105" s="4" t="s">
        <v>4327</v>
      </c>
      <c r="D105" s="4"/>
      <c r="E105" s="4" t="s">
        <v>4320</v>
      </c>
      <c r="F105" s="4">
        <v>31753833</v>
      </c>
      <c r="G105" s="11">
        <v>2013</v>
      </c>
      <c r="H105" s="11">
        <v>2014</v>
      </c>
      <c r="I105" s="5">
        <v>193.69</v>
      </c>
      <c r="J105" s="8" t="s">
        <v>4321</v>
      </c>
      <c r="K105" s="4" t="s">
        <v>90</v>
      </c>
      <c r="L105" s="4"/>
      <c r="M105" s="4"/>
      <c r="N105" s="4"/>
    </row>
    <row r="106" spans="1:14" ht="38.25" x14ac:dyDescent="0.2">
      <c r="A106" s="7" t="s">
        <v>33</v>
      </c>
      <c r="B106" s="4" t="s">
        <v>4328</v>
      </c>
      <c r="C106" s="4" t="s">
        <v>4329</v>
      </c>
      <c r="D106" s="4"/>
      <c r="E106" s="4" t="s">
        <v>4330</v>
      </c>
      <c r="F106" s="4">
        <v>37836901</v>
      </c>
      <c r="G106" s="11">
        <v>2014</v>
      </c>
      <c r="H106" s="11">
        <v>2014</v>
      </c>
      <c r="I106" s="5">
        <v>300</v>
      </c>
      <c r="J106" s="8" t="s">
        <v>4331</v>
      </c>
      <c r="K106" s="4" t="s">
        <v>90</v>
      </c>
      <c r="L106" s="4"/>
      <c r="M106" s="4"/>
      <c r="N106" s="4"/>
    </row>
    <row r="107" spans="1:14" ht="25.5" x14ac:dyDescent="0.2">
      <c r="A107" s="7" t="s">
        <v>33</v>
      </c>
      <c r="B107" s="4" t="s">
        <v>4332</v>
      </c>
      <c r="C107" s="4" t="s">
        <v>4333</v>
      </c>
      <c r="D107" s="4"/>
      <c r="E107" s="4" t="s">
        <v>4334</v>
      </c>
      <c r="F107" s="4">
        <v>599051</v>
      </c>
      <c r="G107" s="11">
        <v>2014</v>
      </c>
      <c r="H107" s="11">
        <v>2015</v>
      </c>
      <c r="I107" s="5">
        <v>12260</v>
      </c>
      <c r="J107" s="8" t="s">
        <v>4264</v>
      </c>
      <c r="K107" s="4" t="s">
        <v>91</v>
      </c>
      <c r="L107" s="4"/>
      <c r="M107" s="4"/>
      <c r="N107" s="4"/>
    </row>
    <row r="108" spans="1:14" ht="38.25" x14ac:dyDescent="0.2">
      <c r="A108" s="7" t="s">
        <v>33</v>
      </c>
      <c r="B108" s="4" t="s">
        <v>4335</v>
      </c>
      <c r="C108" s="4" t="s">
        <v>4336</v>
      </c>
      <c r="D108" s="4" t="s">
        <v>4337</v>
      </c>
      <c r="E108" s="4" t="s">
        <v>2720</v>
      </c>
      <c r="F108" s="4">
        <v>313114</v>
      </c>
      <c r="G108" s="11">
        <v>2014</v>
      </c>
      <c r="H108" s="11">
        <v>2014</v>
      </c>
      <c r="I108" s="5">
        <v>500</v>
      </c>
      <c r="J108" s="8" t="s">
        <v>4338</v>
      </c>
      <c r="K108" s="4" t="s">
        <v>121</v>
      </c>
      <c r="L108" s="4"/>
      <c r="M108" s="4"/>
      <c r="N108" s="4"/>
    </row>
    <row r="109" spans="1:14" ht="25.5" x14ac:dyDescent="0.2">
      <c r="A109" s="7" t="s">
        <v>33</v>
      </c>
      <c r="B109" s="4" t="s">
        <v>4339</v>
      </c>
      <c r="C109" s="4" t="s">
        <v>4340</v>
      </c>
      <c r="D109" s="4" t="s">
        <v>4341</v>
      </c>
      <c r="E109" s="4" t="s">
        <v>2739</v>
      </c>
      <c r="F109" s="4">
        <v>165182</v>
      </c>
      <c r="G109" s="11">
        <v>2014</v>
      </c>
      <c r="H109" s="11">
        <v>2014</v>
      </c>
      <c r="I109" s="5">
        <v>4522</v>
      </c>
      <c r="J109" s="8" t="s">
        <v>4342</v>
      </c>
      <c r="K109" s="4" t="s">
        <v>121</v>
      </c>
      <c r="L109" s="4"/>
      <c r="M109" s="4"/>
      <c r="N109" s="4"/>
    </row>
    <row r="110" spans="1:14" ht="25.5" x14ac:dyDescent="0.2">
      <c r="A110" s="7" t="s">
        <v>33</v>
      </c>
      <c r="B110" s="4" t="s">
        <v>4343</v>
      </c>
      <c r="C110" s="4" t="s">
        <v>4344</v>
      </c>
      <c r="D110" s="4" t="s">
        <v>4345</v>
      </c>
      <c r="E110" s="4" t="s">
        <v>2739</v>
      </c>
      <c r="F110" s="4">
        <v>165182</v>
      </c>
      <c r="G110" s="11">
        <v>2014</v>
      </c>
      <c r="H110" s="11">
        <v>2014</v>
      </c>
      <c r="I110" s="5">
        <v>3000</v>
      </c>
      <c r="J110" s="8" t="s">
        <v>4346</v>
      </c>
      <c r="K110" s="4" t="s">
        <v>121</v>
      </c>
      <c r="L110" s="4"/>
      <c r="M110" s="4"/>
      <c r="N110" s="4"/>
    </row>
    <row r="111" spans="1:14" ht="38.25" x14ac:dyDescent="0.2">
      <c r="A111" s="7" t="s">
        <v>32</v>
      </c>
      <c r="B111" s="4" t="s">
        <v>2484</v>
      </c>
      <c r="C111" s="4" t="s">
        <v>2485</v>
      </c>
      <c r="D111" s="4" t="s">
        <v>1196</v>
      </c>
      <c r="E111" s="4" t="s">
        <v>2486</v>
      </c>
      <c r="F111" s="4">
        <v>45556211</v>
      </c>
      <c r="G111" s="11">
        <v>2014</v>
      </c>
      <c r="H111" s="11">
        <v>2014</v>
      </c>
      <c r="I111" s="5">
        <v>2400</v>
      </c>
      <c r="J111" s="8" t="s">
        <v>2487</v>
      </c>
      <c r="K111" s="4" t="s">
        <v>52</v>
      </c>
      <c r="L111" s="4"/>
      <c r="M111" s="4"/>
      <c r="N111" s="4"/>
    </row>
    <row r="112" spans="1:14" ht="38.25" x14ac:dyDescent="0.2">
      <c r="A112" s="7" t="s">
        <v>32</v>
      </c>
      <c r="B112" s="4" t="s">
        <v>2488</v>
      </c>
      <c r="C112" s="4" t="s">
        <v>2489</v>
      </c>
      <c r="D112" s="4" t="s">
        <v>1196</v>
      </c>
      <c r="E112" s="4" t="s">
        <v>2490</v>
      </c>
      <c r="F112" s="4">
        <v>36809934</v>
      </c>
      <c r="G112" s="11">
        <v>2014</v>
      </c>
      <c r="H112" s="11">
        <v>2014</v>
      </c>
      <c r="I112" s="5">
        <v>1400</v>
      </c>
      <c r="J112" s="8" t="s">
        <v>2487</v>
      </c>
      <c r="K112" s="4" t="s">
        <v>52</v>
      </c>
      <c r="L112" s="4"/>
      <c r="M112" s="4"/>
      <c r="N112" s="4"/>
    </row>
    <row r="113" spans="1:14" ht="38.25" x14ac:dyDescent="0.2">
      <c r="A113" s="7" t="s">
        <v>32</v>
      </c>
      <c r="B113" s="4" t="s">
        <v>2491</v>
      </c>
      <c r="C113" s="4" t="s">
        <v>2492</v>
      </c>
      <c r="D113" s="4" t="s">
        <v>1196</v>
      </c>
      <c r="E113" s="4" t="s">
        <v>2493</v>
      </c>
      <c r="F113" s="4">
        <v>42267439</v>
      </c>
      <c r="G113" s="11">
        <v>2014</v>
      </c>
      <c r="H113" s="11">
        <v>2014</v>
      </c>
      <c r="I113" s="5">
        <v>2000</v>
      </c>
      <c r="J113" s="8" t="s">
        <v>2487</v>
      </c>
      <c r="K113" s="4" t="s">
        <v>52</v>
      </c>
      <c r="L113" s="4"/>
      <c r="M113" s="4"/>
      <c r="N113" s="4"/>
    </row>
    <row r="114" spans="1:14" ht="38.25" x14ac:dyDescent="0.2">
      <c r="A114" s="7" t="s">
        <v>32</v>
      </c>
      <c r="B114" s="4" t="s">
        <v>2494</v>
      </c>
      <c r="C114" s="4" t="s">
        <v>2495</v>
      </c>
      <c r="D114" s="4" t="s">
        <v>1196</v>
      </c>
      <c r="E114" s="4" t="s">
        <v>1327</v>
      </c>
      <c r="F114" s="4">
        <v>35833106</v>
      </c>
      <c r="G114" s="11">
        <v>2014</v>
      </c>
      <c r="H114" s="11">
        <v>2014</v>
      </c>
      <c r="I114" s="5">
        <v>2000</v>
      </c>
      <c r="J114" s="8" t="s">
        <v>2487</v>
      </c>
      <c r="K114" s="4" t="s">
        <v>52</v>
      </c>
      <c r="L114" s="4"/>
      <c r="M114" s="4"/>
      <c r="N114" s="4"/>
    </row>
    <row r="115" spans="1:14" ht="38.25" x14ac:dyDescent="0.2">
      <c r="A115" s="7" t="s">
        <v>32</v>
      </c>
      <c r="B115" s="4" t="s">
        <v>2496</v>
      </c>
      <c r="C115" s="4" t="s">
        <v>2497</v>
      </c>
      <c r="D115" s="4" t="s">
        <v>1196</v>
      </c>
      <c r="E115" s="4" t="s">
        <v>2498</v>
      </c>
      <c r="F115" s="4">
        <v>36436771</v>
      </c>
      <c r="G115" s="11">
        <v>2014</v>
      </c>
      <c r="H115" s="11">
        <v>2014</v>
      </c>
      <c r="I115" s="5">
        <v>2200</v>
      </c>
      <c r="J115" s="8" t="s">
        <v>2487</v>
      </c>
      <c r="K115" s="4" t="s">
        <v>52</v>
      </c>
      <c r="L115" s="4"/>
      <c r="M115" s="4"/>
      <c r="N115" s="4"/>
    </row>
    <row r="116" spans="1:14" ht="38.25" x14ac:dyDescent="0.2">
      <c r="A116" s="7" t="s">
        <v>32</v>
      </c>
      <c r="B116" s="4" t="s">
        <v>2499</v>
      </c>
      <c r="C116" s="4" t="s">
        <v>2500</v>
      </c>
      <c r="D116" s="4" t="s">
        <v>1196</v>
      </c>
      <c r="E116" s="4" t="s">
        <v>2501</v>
      </c>
      <c r="F116" s="4">
        <v>31821987</v>
      </c>
      <c r="G116" s="11">
        <v>2014</v>
      </c>
      <c r="H116" s="11">
        <v>2014</v>
      </c>
      <c r="I116" s="5">
        <v>1900</v>
      </c>
      <c r="J116" s="8" t="s">
        <v>2502</v>
      </c>
      <c r="K116" s="4" t="s">
        <v>52</v>
      </c>
      <c r="L116" s="4"/>
      <c r="M116" s="4"/>
      <c r="N116" s="4"/>
    </row>
    <row r="117" spans="1:14" ht="38.25" x14ac:dyDescent="0.2">
      <c r="A117" s="7" t="s">
        <v>32</v>
      </c>
      <c r="B117" s="4" t="s">
        <v>2503</v>
      </c>
      <c r="C117" s="4" t="s">
        <v>2504</v>
      </c>
      <c r="D117" s="4" t="s">
        <v>1196</v>
      </c>
      <c r="E117" s="4" t="s">
        <v>2505</v>
      </c>
      <c r="F117" s="4">
        <v>35838493</v>
      </c>
      <c r="G117" s="11">
        <v>2014</v>
      </c>
      <c r="H117" s="11">
        <v>2014</v>
      </c>
      <c r="I117" s="5">
        <v>300</v>
      </c>
      <c r="J117" s="8" t="s">
        <v>2502</v>
      </c>
      <c r="K117" s="4" t="s">
        <v>52</v>
      </c>
      <c r="L117" s="4"/>
      <c r="M117" s="4"/>
      <c r="N117" s="4"/>
    </row>
    <row r="118" spans="1:14" ht="38.25" x14ac:dyDescent="0.2">
      <c r="A118" s="7" t="s">
        <v>32</v>
      </c>
      <c r="B118" s="4" t="s">
        <v>2506</v>
      </c>
      <c r="C118" s="4" t="s">
        <v>2507</v>
      </c>
      <c r="D118" s="4" t="s">
        <v>1196</v>
      </c>
      <c r="E118" s="4" t="s">
        <v>2508</v>
      </c>
      <c r="F118" s="4">
        <v>35813491</v>
      </c>
      <c r="G118" s="11">
        <v>2014</v>
      </c>
      <c r="H118" s="11">
        <v>2014</v>
      </c>
      <c r="I118" s="5">
        <v>200</v>
      </c>
      <c r="J118" s="8" t="s">
        <v>2502</v>
      </c>
      <c r="K118" s="4" t="s">
        <v>52</v>
      </c>
      <c r="L118" s="4"/>
      <c r="M118" s="4"/>
      <c r="N118" s="4"/>
    </row>
    <row r="119" spans="1:14" ht="38.25" x14ac:dyDescent="0.2">
      <c r="A119" s="7" t="s">
        <v>32</v>
      </c>
      <c r="B119" s="4" t="s">
        <v>2509</v>
      </c>
      <c r="C119" s="4" t="s">
        <v>2510</v>
      </c>
      <c r="D119" s="4" t="s">
        <v>1196</v>
      </c>
      <c r="E119" s="4" t="s">
        <v>2508</v>
      </c>
      <c r="F119" s="4">
        <v>35813491</v>
      </c>
      <c r="G119" s="11">
        <v>2014</v>
      </c>
      <c r="H119" s="11">
        <v>2014</v>
      </c>
      <c r="I119" s="5">
        <v>100</v>
      </c>
      <c r="J119" s="8" t="s">
        <v>2502</v>
      </c>
      <c r="K119" s="4" t="s">
        <v>52</v>
      </c>
      <c r="L119" s="4"/>
      <c r="M119" s="4"/>
      <c r="N119" s="4"/>
    </row>
    <row r="120" spans="1:14" ht="38.25" x14ac:dyDescent="0.2">
      <c r="A120" s="7" t="s">
        <v>32</v>
      </c>
      <c r="B120" s="4" t="s">
        <v>2511</v>
      </c>
      <c r="C120" s="4" t="s">
        <v>2512</v>
      </c>
      <c r="D120" s="4" t="s">
        <v>1196</v>
      </c>
      <c r="E120" s="4" t="s">
        <v>2513</v>
      </c>
      <c r="F120" s="4">
        <v>618300</v>
      </c>
      <c r="G120" s="11">
        <v>2014</v>
      </c>
      <c r="H120" s="11">
        <v>2014</v>
      </c>
      <c r="I120" s="5">
        <v>11200</v>
      </c>
      <c r="J120" s="8" t="s">
        <v>2502</v>
      </c>
      <c r="K120" s="4" t="s">
        <v>52</v>
      </c>
      <c r="L120" s="4"/>
      <c r="M120" s="4"/>
      <c r="N120" s="4"/>
    </row>
    <row r="121" spans="1:14" ht="38.25" x14ac:dyDescent="0.2">
      <c r="A121" s="7" t="s">
        <v>32</v>
      </c>
      <c r="B121" s="4" t="s">
        <v>2514</v>
      </c>
      <c r="C121" s="4" t="s">
        <v>2515</v>
      </c>
      <c r="D121" s="4" t="s">
        <v>1196</v>
      </c>
      <c r="E121" s="4" t="s">
        <v>2516</v>
      </c>
      <c r="F121" s="4">
        <v>31327257</v>
      </c>
      <c r="G121" s="11">
        <v>2014</v>
      </c>
      <c r="H121" s="11">
        <v>2014</v>
      </c>
      <c r="I121" s="5">
        <v>100</v>
      </c>
      <c r="J121" s="8" t="s">
        <v>2502</v>
      </c>
      <c r="K121" s="4" t="s">
        <v>52</v>
      </c>
      <c r="L121" s="4"/>
      <c r="M121" s="4"/>
      <c r="N121" s="4"/>
    </row>
    <row r="122" spans="1:14" ht="38.25" x14ac:dyDescent="0.2">
      <c r="A122" s="7" t="s">
        <v>32</v>
      </c>
      <c r="B122" s="4" t="s">
        <v>2517</v>
      </c>
      <c r="C122" s="4" t="s">
        <v>2518</v>
      </c>
      <c r="D122" s="4" t="s">
        <v>1196</v>
      </c>
      <c r="E122" s="4" t="s">
        <v>2519</v>
      </c>
      <c r="F122" s="4">
        <v>36191892</v>
      </c>
      <c r="G122" s="11">
        <v>2014</v>
      </c>
      <c r="H122" s="11">
        <v>2014</v>
      </c>
      <c r="I122" s="5">
        <v>300</v>
      </c>
      <c r="J122" s="8" t="s">
        <v>2502</v>
      </c>
      <c r="K122" s="4" t="s">
        <v>52</v>
      </c>
      <c r="L122" s="4"/>
      <c r="M122" s="4"/>
      <c r="N122" s="4"/>
    </row>
    <row r="123" spans="1:14" ht="38.25" x14ac:dyDescent="0.2">
      <c r="A123" s="7" t="s">
        <v>32</v>
      </c>
      <c r="B123" s="4" t="s">
        <v>2520</v>
      </c>
      <c r="C123" s="4" t="s">
        <v>2521</v>
      </c>
      <c r="D123" s="4" t="s">
        <v>1196</v>
      </c>
      <c r="E123" s="4" t="s">
        <v>2522</v>
      </c>
      <c r="F123" s="4">
        <v>31570011</v>
      </c>
      <c r="G123" s="11">
        <v>2014</v>
      </c>
      <c r="H123" s="11">
        <v>2014</v>
      </c>
      <c r="I123" s="5">
        <v>100</v>
      </c>
      <c r="J123" s="8" t="s">
        <v>2502</v>
      </c>
      <c r="K123" s="4" t="s">
        <v>52</v>
      </c>
      <c r="L123" s="4"/>
      <c r="M123" s="4"/>
      <c r="N123" s="4"/>
    </row>
    <row r="124" spans="1:14" ht="38.25" x14ac:dyDescent="0.2">
      <c r="A124" s="7" t="s">
        <v>32</v>
      </c>
      <c r="B124" s="4" t="s">
        <v>2523</v>
      </c>
      <c r="C124" s="4" t="s">
        <v>2524</v>
      </c>
      <c r="D124" s="4" t="s">
        <v>1196</v>
      </c>
      <c r="E124" s="4" t="s">
        <v>2525</v>
      </c>
      <c r="F124" s="4">
        <v>36344273</v>
      </c>
      <c r="G124" s="11">
        <v>2014</v>
      </c>
      <c r="H124" s="11">
        <v>2014</v>
      </c>
      <c r="I124" s="5">
        <v>500</v>
      </c>
      <c r="J124" s="8" t="s">
        <v>2502</v>
      </c>
      <c r="K124" s="4" t="s">
        <v>52</v>
      </c>
      <c r="L124" s="4"/>
      <c r="M124" s="4"/>
      <c r="N124" s="4"/>
    </row>
    <row r="125" spans="1:14" ht="38.25" x14ac:dyDescent="0.2">
      <c r="A125" s="7" t="s">
        <v>32</v>
      </c>
      <c r="B125" s="4" t="s">
        <v>2526</v>
      </c>
      <c r="C125" s="4" t="s">
        <v>2527</v>
      </c>
      <c r="D125" s="4" t="s">
        <v>1196</v>
      </c>
      <c r="E125" s="4" t="s">
        <v>2508</v>
      </c>
      <c r="F125" s="4">
        <v>35813491</v>
      </c>
      <c r="G125" s="11">
        <v>2014</v>
      </c>
      <c r="H125" s="11">
        <v>2014</v>
      </c>
      <c r="I125" s="5">
        <v>1800</v>
      </c>
      <c r="J125" s="8" t="s">
        <v>2502</v>
      </c>
      <c r="K125" s="4" t="s">
        <v>52</v>
      </c>
      <c r="L125" s="4"/>
      <c r="M125" s="4"/>
      <c r="N125" s="4"/>
    </row>
    <row r="126" spans="1:14" ht="38.25" x14ac:dyDescent="0.2">
      <c r="A126" s="7" t="s">
        <v>32</v>
      </c>
      <c r="B126" s="4" t="s">
        <v>2528</v>
      </c>
      <c r="C126" s="4" t="s">
        <v>2529</v>
      </c>
      <c r="D126" s="4" t="s">
        <v>1196</v>
      </c>
      <c r="E126" s="4" t="s">
        <v>2530</v>
      </c>
      <c r="F126" s="4">
        <v>35871164</v>
      </c>
      <c r="G126" s="11">
        <v>2014</v>
      </c>
      <c r="H126" s="11">
        <v>2014</v>
      </c>
      <c r="I126" s="5">
        <v>100</v>
      </c>
      <c r="J126" s="8" t="s">
        <v>2502</v>
      </c>
      <c r="K126" s="4" t="s">
        <v>52</v>
      </c>
      <c r="L126" s="4"/>
      <c r="M126" s="4"/>
      <c r="N126" s="4"/>
    </row>
    <row r="127" spans="1:14" ht="38.25" x14ac:dyDescent="0.2">
      <c r="A127" s="7" t="s">
        <v>32</v>
      </c>
      <c r="B127" s="4" t="s">
        <v>2531</v>
      </c>
      <c r="C127" s="4" t="s">
        <v>2532</v>
      </c>
      <c r="D127" s="4" t="s">
        <v>1196</v>
      </c>
      <c r="E127" s="4" t="s">
        <v>2522</v>
      </c>
      <c r="F127" s="4">
        <v>3157011</v>
      </c>
      <c r="G127" s="11">
        <v>2014</v>
      </c>
      <c r="H127" s="11">
        <v>2014</v>
      </c>
      <c r="I127" s="5">
        <v>100</v>
      </c>
      <c r="J127" s="8" t="s">
        <v>2502</v>
      </c>
      <c r="K127" s="4" t="s">
        <v>52</v>
      </c>
      <c r="L127" s="4"/>
      <c r="M127" s="4"/>
      <c r="N127" s="4"/>
    </row>
    <row r="128" spans="1:14" ht="38.25" x14ac:dyDescent="0.2">
      <c r="A128" s="7" t="s">
        <v>32</v>
      </c>
      <c r="B128" s="4" t="s">
        <v>2533</v>
      </c>
      <c r="C128" s="4" t="s">
        <v>2534</v>
      </c>
      <c r="D128" s="4" t="s">
        <v>1196</v>
      </c>
      <c r="E128" s="4" t="s">
        <v>2535</v>
      </c>
      <c r="F128" s="4">
        <v>35921196</v>
      </c>
      <c r="G128" s="11">
        <v>2014</v>
      </c>
      <c r="H128" s="11">
        <v>2014</v>
      </c>
      <c r="I128" s="5">
        <v>100</v>
      </c>
      <c r="J128" s="8" t="s">
        <v>2502</v>
      </c>
      <c r="K128" s="4" t="s">
        <v>52</v>
      </c>
      <c r="L128" s="4"/>
      <c r="M128" s="4"/>
      <c r="N128" s="4"/>
    </row>
    <row r="129" spans="1:14" ht="38.25" x14ac:dyDescent="0.2">
      <c r="A129" s="7" t="s">
        <v>32</v>
      </c>
      <c r="B129" s="4" t="s">
        <v>2536</v>
      </c>
      <c r="C129" s="4" t="s">
        <v>2537</v>
      </c>
      <c r="D129" s="4" t="s">
        <v>1196</v>
      </c>
      <c r="E129" s="4" t="s">
        <v>2538</v>
      </c>
      <c r="F129" s="4">
        <v>31355161</v>
      </c>
      <c r="G129" s="11">
        <v>2014</v>
      </c>
      <c r="H129" s="11">
        <v>2014</v>
      </c>
      <c r="I129" s="5">
        <v>200</v>
      </c>
      <c r="J129" s="8" t="s">
        <v>2502</v>
      </c>
      <c r="K129" s="4" t="s">
        <v>52</v>
      </c>
      <c r="L129" s="4"/>
      <c r="M129" s="4"/>
      <c r="N129" s="4"/>
    </row>
    <row r="130" spans="1:14" ht="38.25" x14ac:dyDescent="0.2">
      <c r="A130" s="7" t="s">
        <v>32</v>
      </c>
      <c r="B130" s="4" t="s">
        <v>2539</v>
      </c>
      <c r="C130" s="4" t="s">
        <v>2540</v>
      </c>
      <c r="D130" s="4" t="s">
        <v>1196</v>
      </c>
      <c r="E130" s="4" t="s">
        <v>2541</v>
      </c>
      <c r="F130" s="4">
        <v>35830085</v>
      </c>
      <c r="G130" s="11">
        <v>2014</v>
      </c>
      <c r="H130" s="11">
        <v>2014</v>
      </c>
      <c r="I130" s="5">
        <v>200</v>
      </c>
      <c r="J130" s="8" t="s">
        <v>2502</v>
      </c>
      <c r="K130" s="4" t="s">
        <v>52</v>
      </c>
      <c r="L130" s="4"/>
      <c r="M130" s="4"/>
      <c r="N130" s="4"/>
    </row>
    <row r="131" spans="1:14" ht="38.25" x14ac:dyDescent="0.2">
      <c r="A131" s="7" t="s">
        <v>32</v>
      </c>
      <c r="B131" s="4" t="s">
        <v>2542</v>
      </c>
      <c r="C131" s="4" t="s">
        <v>2543</v>
      </c>
      <c r="D131" s="4" t="s">
        <v>1196</v>
      </c>
      <c r="E131" s="4" t="s">
        <v>2544</v>
      </c>
      <c r="F131" s="4">
        <v>31651402</v>
      </c>
      <c r="G131" s="11">
        <v>2014</v>
      </c>
      <c r="H131" s="11">
        <v>2014</v>
      </c>
      <c r="I131" s="5">
        <v>1400</v>
      </c>
      <c r="J131" s="8" t="s">
        <v>2502</v>
      </c>
      <c r="K131" s="4" t="s">
        <v>52</v>
      </c>
      <c r="L131" s="4"/>
      <c r="M131" s="4"/>
      <c r="N131" s="4"/>
    </row>
    <row r="132" spans="1:14" ht="38.25" x14ac:dyDescent="0.2">
      <c r="A132" s="7" t="s">
        <v>32</v>
      </c>
      <c r="B132" s="4" t="s">
        <v>2545</v>
      </c>
      <c r="C132" s="4" t="s">
        <v>2546</v>
      </c>
      <c r="D132" s="4" t="s">
        <v>1196</v>
      </c>
      <c r="E132" s="4" t="s">
        <v>2547</v>
      </c>
      <c r="F132" s="4">
        <v>34109960</v>
      </c>
      <c r="G132" s="11">
        <v>2014</v>
      </c>
      <c r="H132" s="11">
        <v>2014</v>
      </c>
      <c r="I132" s="5">
        <v>1300</v>
      </c>
      <c r="J132" s="8" t="s">
        <v>2502</v>
      </c>
      <c r="K132" s="4" t="s">
        <v>52</v>
      </c>
      <c r="L132" s="4"/>
      <c r="M132" s="4"/>
      <c r="N132" s="4"/>
    </row>
    <row r="133" spans="1:14" ht="38.25" x14ac:dyDescent="0.2">
      <c r="A133" s="7" t="s">
        <v>32</v>
      </c>
      <c r="B133" s="4" t="s">
        <v>2548</v>
      </c>
      <c r="C133" s="4" t="s">
        <v>2549</v>
      </c>
      <c r="D133" s="4" t="s">
        <v>1196</v>
      </c>
      <c r="E133" s="4" t="s">
        <v>2522</v>
      </c>
      <c r="F133" s="4">
        <v>31570011</v>
      </c>
      <c r="G133" s="11">
        <v>2014</v>
      </c>
      <c r="H133" s="11">
        <v>2014</v>
      </c>
      <c r="I133" s="5">
        <v>40</v>
      </c>
      <c r="J133" s="8" t="s">
        <v>2502</v>
      </c>
      <c r="K133" s="4" t="s">
        <v>52</v>
      </c>
      <c r="L133" s="4"/>
      <c r="M133" s="4"/>
      <c r="N133" s="4"/>
    </row>
    <row r="134" spans="1:14" ht="38.25" x14ac:dyDescent="0.2">
      <c r="A134" s="7" t="s">
        <v>32</v>
      </c>
      <c r="B134" s="4" t="s">
        <v>2550</v>
      </c>
      <c r="C134" s="4" t="s">
        <v>2551</v>
      </c>
      <c r="D134" s="4" t="s">
        <v>1196</v>
      </c>
      <c r="E134" s="4" t="s">
        <v>2552</v>
      </c>
      <c r="F134" s="4">
        <v>36286443</v>
      </c>
      <c r="G134" s="11">
        <v>2014</v>
      </c>
      <c r="H134" s="11">
        <v>2014</v>
      </c>
      <c r="I134" s="5">
        <v>3700</v>
      </c>
      <c r="J134" s="8" t="s">
        <v>2502</v>
      </c>
      <c r="K134" s="4" t="s">
        <v>52</v>
      </c>
      <c r="L134" s="4"/>
      <c r="M134" s="4"/>
      <c r="N134" s="4"/>
    </row>
    <row r="135" spans="1:14" ht="38.25" x14ac:dyDescent="0.2">
      <c r="A135" s="7" t="s">
        <v>32</v>
      </c>
      <c r="B135" s="4" t="s">
        <v>2553</v>
      </c>
      <c r="C135" s="4" t="s">
        <v>2554</v>
      </c>
      <c r="D135" s="4" t="s">
        <v>1196</v>
      </c>
      <c r="E135" s="4" t="s">
        <v>2555</v>
      </c>
      <c r="F135" s="4">
        <v>47736097</v>
      </c>
      <c r="G135" s="11">
        <v>2014</v>
      </c>
      <c r="H135" s="11">
        <v>2014</v>
      </c>
      <c r="I135" s="5">
        <v>1700</v>
      </c>
      <c r="J135" s="8" t="s">
        <v>2502</v>
      </c>
      <c r="K135" s="4" t="s">
        <v>52</v>
      </c>
      <c r="L135" s="4"/>
      <c r="M135" s="4"/>
      <c r="N135" s="4"/>
    </row>
    <row r="136" spans="1:14" ht="38.25" x14ac:dyDescent="0.2">
      <c r="A136" s="7" t="s">
        <v>32</v>
      </c>
      <c r="B136" s="4" t="s">
        <v>2556</v>
      </c>
      <c r="C136" s="4" t="s">
        <v>2557</v>
      </c>
      <c r="D136" s="4" t="s">
        <v>1196</v>
      </c>
      <c r="E136" s="4" t="s">
        <v>2505</v>
      </c>
      <c r="F136" s="4">
        <v>35838493</v>
      </c>
      <c r="G136" s="11">
        <v>2014</v>
      </c>
      <c r="H136" s="11">
        <v>2014</v>
      </c>
      <c r="I136" s="5">
        <v>1300</v>
      </c>
      <c r="J136" s="8" t="s">
        <v>2502</v>
      </c>
      <c r="K136" s="4" t="s">
        <v>52</v>
      </c>
      <c r="L136" s="4"/>
      <c r="M136" s="4"/>
      <c r="N136" s="4"/>
    </row>
    <row r="137" spans="1:14" ht="38.25" x14ac:dyDescent="0.2">
      <c r="A137" s="7" t="s">
        <v>32</v>
      </c>
      <c r="B137" s="4" t="s">
        <v>2558</v>
      </c>
      <c r="C137" s="4" t="s">
        <v>2559</v>
      </c>
      <c r="D137" s="4" t="s">
        <v>1196</v>
      </c>
      <c r="E137" s="4" t="s">
        <v>2560</v>
      </c>
      <c r="F137" s="4">
        <v>35701951</v>
      </c>
      <c r="G137" s="11">
        <v>2014</v>
      </c>
      <c r="H137" s="11">
        <v>2014</v>
      </c>
      <c r="I137" s="5">
        <v>6100</v>
      </c>
      <c r="J137" s="8" t="s">
        <v>2502</v>
      </c>
      <c r="K137" s="4" t="s">
        <v>52</v>
      </c>
      <c r="L137" s="4"/>
      <c r="M137" s="4"/>
      <c r="N137" s="4"/>
    </row>
    <row r="138" spans="1:14" ht="38.25" x14ac:dyDescent="0.2">
      <c r="A138" s="7" t="s">
        <v>32</v>
      </c>
      <c r="B138" s="4" t="s">
        <v>2561</v>
      </c>
      <c r="C138" s="4" t="s">
        <v>2562</v>
      </c>
      <c r="D138" s="4" t="s">
        <v>1196</v>
      </c>
      <c r="E138" s="4" t="s">
        <v>2538</v>
      </c>
      <c r="F138" s="4">
        <v>31355161</v>
      </c>
      <c r="G138" s="11">
        <v>2014</v>
      </c>
      <c r="H138" s="11">
        <v>2014</v>
      </c>
      <c r="I138" s="5">
        <v>1900</v>
      </c>
      <c r="J138" s="8" t="s">
        <v>2502</v>
      </c>
      <c r="K138" s="4" t="s">
        <v>52</v>
      </c>
      <c r="L138" s="4"/>
      <c r="M138" s="4"/>
      <c r="N138" s="4"/>
    </row>
    <row r="139" spans="1:14" ht="38.25" x14ac:dyDescent="0.2">
      <c r="A139" s="7" t="s">
        <v>32</v>
      </c>
      <c r="B139" s="4" t="s">
        <v>2563</v>
      </c>
      <c r="C139" s="4" t="s">
        <v>2564</v>
      </c>
      <c r="D139" s="4" t="s">
        <v>1196</v>
      </c>
      <c r="E139" s="4" t="s">
        <v>2565</v>
      </c>
      <c r="F139" s="4">
        <v>35815019</v>
      </c>
      <c r="G139" s="11">
        <v>2014</v>
      </c>
      <c r="H139" s="11">
        <v>2014</v>
      </c>
      <c r="I139" s="5">
        <v>600</v>
      </c>
      <c r="J139" s="8" t="s">
        <v>2502</v>
      </c>
      <c r="K139" s="4" t="s">
        <v>52</v>
      </c>
      <c r="L139" s="4"/>
      <c r="M139" s="4"/>
      <c r="N139" s="4"/>
    </row>
    <row r="140" spans="1:14" ht="38.25" x14ac:dyDescent="0.2">
      <c r="A140" s="7" t="s">
        <v>32</v>
      </c>
      <c r="B140" s="4" t="s">
        <v>2566</v>
      </c>
      <c r="C140" s="4" t="s">
        <v>2567</v>
      </c>
      <c r="D140" s="4" t="s">
        <v>1196</v>
      </c>
      <c r="E140" s="4" t="s">
        <v>2516</v>
      </c>
      <c r="F140" s="4">
        <v>31327257</v>
      </c>
      <c r="G140" s="11">
        <v>2014</v>
      </c>
      <c r="H140" s="11">
        <v>2014</v>
      </c>
      <c r="I140" s="5">
        <v>100</v>
      </c>
      <c r="J140" s="8" t="s">
        <v>2502</v>
      </c>
      <c r="K140" s="4" t="s">
        <v>52</v>
      </c>
      <c r="L140" s="4"/>
      <c r="M140" s="4"/>
      <c r="N140" s="4"/>
    </row>
    <row r="141" spans="1:14" ht="38.25" x14ac:dyDescent="0.2">
      <c r="A141" s="7" t="s">
        <v>32</v>
      </c>
      <c r="B141" s="4" t="s">
        <v>2568</v>
      </c>
      <c r="C141" s="4" t="s">
        <v>2569</v>
      </c>
      <c r="D141" s="4" t="s">
        <v>1196</v>
      </c>
      <c r="E141" s="4" t="s">
        <v>2570</v>
      </c>
      <c r="F141" s="4">
        <v>36855812</v>
      </c>
      <c r="G141" s="11">
        <v>2014</v>
      </c>
      <c r="H141" s="11">
        <v>2014</v>
      </c>
      <c r="I141" s="5">
        <v>1700</v>
      </c>
      <c r="J141" s="8" t="s">
        <v>2502</v>
      </c>
      <c r="K141" s="4" t="s">
        <v>52</v>
      </c>
      <c r="L141" s="4"/>
      <c r="M141" s="4"/>
      <c r="N141" s="4"/>
    </row>
    <row r="142" spans="1:14" ht="38.25" x14ac:dyDescent="0.2">
      <c r="A142" s="7" t="s">
        <v>32</v>
      </c>
      <c r="B142" s="4" t="s">
        <v>2571</v>
      </c>
      <c r="C142" s="4" t="s">
        <v>2572</v>
      </c>
      <c r="D142" s="4" t="s">
        <v>1196</v>
      </c>
      <c r="E142" s="4" t="s">
        <v>2573</v>
      </c>
      <c r="F142" s="4">
        <v>35857463</v>
      </c>
      <c r="G142" s="11">
        <v>2014</v>
      </c>
      <c r="H142" s="11">
        <v>2014</v>
      </c>
      <c r="I142" s="5">
        <v>40</v>
      </c>
      <c r="J142" s="8" t="s">
        <v>2502</v>
      </c>
      <c r="K142" s="4" t="s">
        <v>52</v>
      </c>
      <c r="L142" s="4"/>
      <c r="M142" s="4"/>
      <c r="N142" s="4"/>
    </row>
    <row r="143" spans="1:14" ht="38.25" x14ac:dyDescent="0.2">
      <c r="A143" s="7" t="s">
        <v>32</v>
      </c>
      <c r="B143" s="4" t="s">
        <v>2539</v>
      </c>
      <c r="C143" s="4" t="s">
        <v>2574</v>
      </c>
      <c r="D143" s="4" t="s">
        <v>1196</v>
      </c>
      <c r="E143" s="4" t="s">
        <v>2541</v>
      </c>
      <c r="F143" s="4">
        <v>35830085</v>
      </c>
      <c r="G143" s="11">
        <v>2014</v>
      </c>
      <c r="H143" s="11">
        <v>2014</v>
      </c>
      <c r="I143" s="5">
        <v>400</v>
      </c>
      <c r="J143" s="8" t="s">
        <v>2502</v>
      </c>
      <c r="K143" s="4" t="s">
        <v>52</v>
      </c>
      <c r="L143" s="4"/>
      <c r="M143" s="4"/>
      <c r="N143" s="4"/>
    </row>
    <row r="144" spans="1:14" ht="38.25" x14ac:dyDescent="0.2">
      <c r="A144" s="7" t="s">
        <v>32</v>
      </c>
      <c r="B144" s="4" t="s">
        <v>2575</v>
      </c>
      <c r="C144" s="4" t="s">
        <v>2576</v>
      </c>
      <c r="D144" s="4" t="s">
        <v>1196</v>
      </c>
      <c r="E144" s="4" t="s">
        <v>2577</v>
      </c>
      <c r="F144" s="4">
        <v>47592150</v>
      </c>
      <c r="G144" s="11">
        <v>2014</v>
      </c>
      <c r="H144" s="11">
        <v>2014</v>
      </c>
      <c r="I144" s="5">
        <v>100</v>
      </c>
      <c r="J144" s="8" t="s">
        <v>2502</v>
      </c>
      <c r="K144" s="4" t="s">
        <v>52</v>
      </c>
      <c r="L144" s="4"/>
      <c r="M144" s="4"/>
      <c r="N144" s="4"/>
    </row>
    <row r="145" spans="1:14" ht="38.25" x14ac:dyDescent="0.2">
      <c r="A145" s="7" t="s">
        <v>32</v>
      </c>
      <c r="B145" s="4" t="s">
        <v>2578</v>
      </c>
      <c r="C145" s="4" t="s">
        <v>2579</v>
      </c>
      <c r="D145" s="4" t="s">
        <v>1196</v>
      </c>
      <c r="E145" s="4" t="s">
        <v>2580</v>
      </c>
      <c r="F145" s="4">
        <v>36471887</v>
      </c>
      <c r="G145" s="11">
        <v>2014</v>
      </c>
      <c r="H145" s="11">
        <v>2014</v>
      </c>
      <c r="I145" s="5">
        <v>400</v>
      </c>
      <c r="J145" s="8" t="s">
        <v>2502</v>
      </c>
      <c r="K145" s="4" t="s">
        <v>52</v>
      </c>
      <c r="L145" s="4"/>
      <c r="M145" s="4"/>
      <c r="N145" s="4"/>
    </row>
    <row r="146" spans="1:14" ht="38.25" x14ac:dyDescent="0.2">
      <c r="A146" s="7" t="s">
        <v>32</v>
      </c>
      <c r="B146" s="4" t="s">
        <v>2581</v>
      </c>
      <c r="C146" s="4" t="s">
        <v>2582</v>
      </c>
      <c r="D146" s="4" t="s">
        <v>1196</v>
      </c>
      <c r="E146" s="4" t="s">
        <v>2583</v>
      </c>
      <c r="F146" s="4">
        <v>35761636</v>
      </c>
      <c r="G146" s="11">
        <v>2014</v>
      </c>
      <c r="H146" s="11">
        <v>2014</v>
      </c>
      <c r="I146" s="5">
        <v>1000</v>
      </c>
      <c r="J146" s="8" t="s">
        <v>2502</v>
      </c>
      <c r="K146" s="4" t="s">
        <v>52</v>
      </c>
      <c r="L146" s="4"/>
      <c r="M146" s="4"/>
      <c r="N146" s="4"/>
    </row>
    <row r="147" spans="1:14" ht="38.25" x14ac:dyDescent="0.2">
      <c r="A147" s="7" t="s">
        <v>32</v>
      </c>
      <c r="B147" s="4" t="s">
        <v>2584</v>
      </c>
      <c r="C147" s="4" t="s">
        <v>2585</v>
      </c>
      <c r="D147" s="4" t="s">
        <v>1196</v>
      </c>
      <c r="E147" s="4" t="s">
        <v>2586</v>
      </c>
      <c r="F147" s="4">
        <v>31404596</v>
      </c>
      <c r="G147" s="11">
        <v>2014</v>
      </c>
      <c r="H147" s="11">
        <v>2014</v>
      </c>
      <c r="I147" s="5">
        <v>200</v>
      </c>
      <c r="J147" s="8" t="s">
        <v>2502</v>
      </c>
      <c r="K147" s="4" t="s">
        <v>52</v>
      </c>
      <c r="L147" s="4"/>
      <c r="M147" s="4"/>
      <c r="N147" s="4"/>
    </row>
    <row r="148" spans="1:14" ht="38.25" x14ac:dyDescent="0.2">
      <c r="A148" s="7" t="s">
        <v>32</v>
      </c>
      <c r="B148" s="4" t="s">
        <v>2587</v>
      </c>
      <c r="C148" s="4" t="s">
        <v>2588</v>
      </c>
      <c r="D148" s="4" t="s">
        <v>1196</v>
      </c>
      <c r="E148" s="4" t="s">
        <v>2560</v>
      </c>
      <c r="F148" s="4">
        <v>35701951</v>
      </c>
      <c r="G148" s="11">
        <v>2014</v>
      </c>
      <c r="H148" s="11">
        <v>2014</v>
      </c>
      <c r="I148" s="5">
        <v>1100</v>
      </c>
      <c r="J148" s="8" t="s">
        <v>2502</v>
      </c>
      <c r="K148" s="4" t="s">
        <v>52</v>
      </c>
      <c r="L148" s="4"/>
      <c r="M148" s="4"/>
      <c r="N148" s="4"/>
    </row>
    <row r="149" spans="1:14" ht="38.25" x14ac:dyDescent="0.2">
      <c r="A149" s="7" t="s">
        <v>32</v>
      </c>
      <c r="B149" s="4" t="s">
        <v>2589</v>
      </c>
      <c r="C149" s="4" t="s">
        <v>2590</v>
      </c>
      <c r="D149" s="4" t="s">
        <v>1196</v>
      </c>
      <c r="E149" s="4" t="s">
        <v>2541</v>
      </c>
      <c r="F149" s="4">
        <v>35830085</v>
      </c>
      <c r="G149" s="11">
        <v>2014</v>
      </c>
      <c r="H149" s="11">
        <v>2014</v>
      </c>
      <c r="I149" s="5">
        <v>1100</v>
      </c>
      <c r="J149" s="8" t="s">
        <v>2502</v>
      </c>
      <c r="K149" s="4" t="s">
        <v>52</v>
      </c>
      <c r="L149" s="4"/>
      <c r="M149" s="4"/>
      <c r="N149" s="4"/>
    </row>
    <row r="150" spans="1:14" ht="38.25" x14ac:dyDescent="0.2">
      <c r="A150" s="7" t="s">
        <v>32</v>
      </c>
      <c r="B150" s="4" t="s">
        <v>2591</v>
      </c>
      <c r="C150" s="4" t="s">
        <v>2592</v>
      </c>
      <c r="D150" s="4" t="s">
        <v>1196</v>
      </c>
      <c r="E150" s="4" t="s">
        <v>2593</v>
      </c>
      <c r="F150" s="4">
        <v>35927887</v>
      </c>
      <c r="G150" s="11">
        <v>2014</v>
      </c>
      <c r="H150" s="11">
        <v>2014</v>
      </c>
      <c r="I150" s="5">
        <v>1900</v>
      </c>
      <c r="J150" s="8" t="s">
        <v>2502</v>
      </c>
      <c r="K150" s="4" t="s">
        <v>52</v>
      </c>
      <c r="L150" s="4"/>
      <c r="M150" s="4"/>
      <c r="N150" s="4"/>
    </row>
    <row r="151" spans="1:14" ht="38.25" x14ac:dyDescent="0.2">
      <c r="A151" s="7" t="s">
        <v>32</v>
      </c>
      <c r="B151" s="4" t="s">
        <v>2594</v>
      </c>
      <c r="C151" s="4" t="s">
        <v>2595</v>
      </c>
      <c r="D151" s="4" t="s">
        <v>1196</v>
      </c>
      <c r="E151" s="4" t="s">
        <v>2596</v>
      </c>
      <c r="F151" s="4">
        <v>35859890</v>
      </c>
      <c r="G151" s="11">
        <v>2014</v>
      </c>
      <c r="H151" s="11">
        <v>2014</v>
      </c>
      <c r="I151" s="5">
        <v>700</v>
      </c>
      <c r="J151" s="8" t="s">
        <v>2502</v>
      </c>
      <c r="K151" s="4" t="s">
        <v>52</v>
      </c>
      <c r="L151" s="4"/>
      <c r="M151" s="4"/>
      <c r="N151" s="4"/>
    </row>
    <row r="152" spans="1:14" ht="38.25" x14ac:dyDescent="0.2">
      <c r="A152" s="7" t="s">
        <v>32</v>
      </c>
      <c r="B152" s="4" t="s">
        <v>2597</v>
      </c>
      <c r="C152" s="4" t="s">
        <v>2598</v>
      </c>
      <c r="D152" s="4" t="s">
        <v>1196</v>
      </c>
      <c r="E152" s="4" t="s">
        <v>2599</v>
      </c>
      <c r="F152" s="4">
        <v>47726245</v>
      </c>
      <c r="G152" s="11">
        <v>2014</v>
      </c>
      <c r="H152" s="11">
        <v>2014</v>
      </c>
      <c r="I152" s="5">
        <v>600</v>
      </c>
      <c r="J152" s="8" t="s">
        <v>2502</v>
      </c>
      <c r="K152" s="4" t="s">
        <v>52</v>
      </c>
      <c r="L152" s="4"/>
      <c r="M152" s="4"/>
      <c r="N152" s="4"/>
    </row>
    <row r="153" spans="1:14" ht="38.25" x14ac:dyDescent="0.2">
      <c r="A153" s="7" t="s">
        <v>32</v>
      </c>
      <c r="B153" s="4" t="s">
        <v>2600</v>
      </c>
      <c r="C153" s="4" t="s">
        <v>2601</v>
      </c>
      <c r="D153" s="4" t="s">
        <v>1196</v>
      </c>
      <c r="E153" s="4" t="s">
        <v>2541</v>
      </c>
      <c r="F153" s="4">
        <v>35830085</v>
      </c>
      <c r="G153" s="11">
        <v>2014</v>
      </c>
      <c r="H153" s="11">
        <v>2014</v>
      </c>
      <c r="I153" s="5">
        <v>100</v>
      </c>
      <c r="J153" s="8" t="s">
        <v>2502</v>
      </c>
      <c r="K153" s="4" t="s">
        <v>52</v>
      </c>
      <c r="L153" s="4"/>
      <c r="M153" s="4"/>
      <c r="N153" s="4"/>
    </row>
    <row r="154" spans="1:14" ht="38.25" x14ac:dyDescent="0.2">
      <c r="A154" s="7" t="s">
        <v>32</v>
      </c>
      <c r="B154" s="4" t="s">
        <v>2602</v>
      </c>
      <c r="C154" s="4" t="s">
        <v>2603</v>
      </c>
      <c r="D154" s="4" t="s">
        <v>1196</v>
      </c>
      <c r="E154" s="4" t="s">
        <v>2541</v>
      </c>
      <c r="F154" s="4">
        <v>35830085</v>
      </c>
      <c r="G154" s="11">
        <v>2014</v>
      </c>
      <c r="H154" s="11">
        <v>2014</v>
      </c>
      <c r="I154" s="5">
        <v>400</v>
      </c>
      <c r="J154" s="8" t="s">
        <v>2502</v>
      </c>
      <c r="K154" s="4" t="s">
        <v>52</v>
      </c>
      <c r="L154" s="4"/>
      <c r="M154" s="4"/>
      <c r="N154" s="4"/>
    </row>
    <row r="155" spans="1:14" ht="38.25" x14ac:dyDescent="0.2">
      <c r="A155" s="7" t="s">
        <v>32</v>
      </c>
      <c r="B155" s="4" t="s">
        <v>2604</v>
      </c>
      <c r="C155" s="4" t="s">
        <v>2605</v>
      </c>
      <c r="D155" s="4" t="s">
        <v>1196</v>
      </c>
      <c r="E155" s="4" t="s">
        <v>2606</v>
      </c>
      <c r="F155" s="4">
        <v>46130403</v>
      </c>
      <c r="G155" s="11">
        <v>2014</v>
      </c>
      <c r="H155" s="11">
        <v>2014</v>
      </c>
      <c r="I155" s="5">
        <v>400</v>
      </c>
      <c r="J155" s="8" t="s">
        <v>2502</v>
      </c>
      <c r="K155" s="4" t="s">
        <v>52</v>
      </c>
      <c r="L155" s="4"/>
      <c r="M155" s="4"/>
      <c r="N155" s="4"/>
    </row>
    <row r="156" spans="1:14" ht="38.25" x14ac:dyDescent="0.2">
      <c r="A156" s="7" t="s">
        <v>32</v>
      </c>
      <c r="B156" s="4" t="s">
        <v>2607</v>
      </c>
      <c r="C156" s="4" t="s">
        <v>2608</v>
      </c>
      <c r="D156" s="4" t="s">
        <v>1196</v>
      </c>
      <c r="E156" s="4" t="s">
        <v>2547</v>
      </c>
      <c r="F156" s="4">
        <v>34109960</v>
      </c>
      <c r="G156" s="11">
        <v>2014</v>
      </c>
      <c r="H156" s="11">
        <v>2014</v>
      </c>
      <c r="I156" s="5">
        <v>400</v>
      </c>
      <c r="J156" s="8" t="s">
        <v>2502</v>
      </c>
      <c r="K156" s="4" t="s">
        <v>52</v>
      </c>
      <c r="L156" s="4"/>
      <c r="M156" s="4"/>
      <c r="N156" s="4"/>
    </row>
    <row r="157" spans="1:14" ht="38.25" x14ac:dyDescent="0.2">
      <c r="A157" s="7" t="s">
        <v>32</v>
      </c>
      <c r="B157" s="4" t="s">
        <v>2528</v>
      </c>
      <c r="C157" s="4" t="s">
        <v>2609</v>
      </c>
      <c r="D157" s="4" t="s">
        <v>1196</v>
      </c>
      <c r="E157" s="4" t="s">
        <v>2610</v>
      </c>
      <c r="F157" s="4">
        <v>35871164</v>
      </c>
      <c r="G157" s="11">
        <v>2014</v>
      </c>
      <c r="H157" s="11">
        <v>2014</v>
      </c>
      <c r="I157" s="5">
        <v>90</v>
      </c>
      <c r="J157" s="8" t="s">
        <v>2502</v>
      </c>
      <c r="K157" s="4" t="s">
        <v>52</v>
      </c>
      <c r="L157" s="4"/>
      <c r="M157" s="4"/>
      <c r="N157" s="4"/>
    </row>
    <row r="158" spans="1:14" ht="38.25" x14ac:dyDescent="0.2">
      <c r="A158" s="7" t="s">
        <v>32</v>
      </c>
      <c r="B158" s="4" t="s">
        <v>2611</v>
      </c>
      <c r="C158" s="4" t="s">
        <v>2612</v>
      </c>
      <c r="D158" s="4" t="s">
        <v>1196</v>
      </c>
      <c r="E158" s="4" t="s">
        <v>2613</v>
      </c>
      <c r="F158" s="4">
        <v>35886561</v>
      </c>
      <c r="G158" s="11">
        <v>2014</v>
      </c>
      <c r="H158" s="11">
        <v>2014</v>
      </c>
      <c r="I158" s="5">
        <v>800</v>
      </c>
      <c r="J158" s="8" t="s">
        <v>2502</v>
      </c>
      <c r="K158" s="4" t="s">
        <v>52</v>
      </c>
      <c r="L158" s="4"/>
      <c r="M158" s="4"/>
      <c r="N158" s="4"/>
    </row>
    <row r="159" spans="1:14" ht="38.25" x14ac:dyDescent="0.2">
      <c r="A159" s="7" t="s">
        <v>32</v>
      </c>
      <c r="B159" s="4" t="s">
        <v>2614</v>
      </c>
      <c r="C159" s="4" t="s">
        <v>2615</v>
      </c>
      <c r="D159" s="4" t="s">
        <v>1196</v>
      </c>
      <c r="E159" s="4" t="s">
        <v>2616</v>
      </c>
      <c r="F159" s="4">
        <v>31568203</v>
      </c>
      <c r="G159" s="11">
        <v>2014</v>
      </c>
      <c r="H159" s="11">
        <v>2014</v>
      </c>
      <c r="I159" s="5">
        <v>500</v>
      </c>
      <c r="J159" s="8" t="s">
        <v>2617</v>
      </c>
      <c r="K159" s="4" t="s">
        <v>52</v>
      </c>
      <c r="L159" s="4"/>
      <c r="M159" s="4"/>
      <c r="N159" s="4"/>
    </row>
    <row r="160" spans="1:14" ht="38.25" x14ac:dyDescent="0.2">
      <c r="A160" s="7" t="s">
        <v>32</v>
      </c>
      <c r="B160" s="4" t="s">
        <v>2618</v>
      </c>
      <c r="C160" s="4" t="s">
        <v>2619</v>
      </c>
      <c r="D160" s="4" t="s">
        <v>1196</v>
      </c>
      <c r="E160" s="4" t="s">
        <v>1223</v>
      </c>
      <c r="F160" s="4">
        <v>35919001</v>
      </c>
      <c r="G160" s="11">
        <v>2014</v>
      </c>
      <c r="H160" s="11">
        <v>2014</v>
      </c>
      <c r="I160" s="5">
        <v>5500</v>
      </c>
      <c r="J160" s="8" t="s">
        <v>2617</v>
      </c>
      <c r="K160" s="4" t="s">
        <v>52</v>
      </c>
      <c r="L160" s="4"/>
      <c r="M160" s="4"/>
      <c r="N160" s="4"/>
    </row>
    <row r="161" spans="1:14" ht="38.25" x14ac:dyDescent="0.2">
      <c r="A161" s="7" t="s">
        <v>32</v>
      </c>
      <c r="B161" s="4" t="s">
        <v>2620</v>
      </c>
      <c r="C161" s="4" t="s">
        <v>2621</v>
      </c>
      <c r="D161" s="4" t="s">
        <v>1196</v>
      </c>
      <c r="E161" s="4" t="s">
        <v>1223</v>
      </c>
      <c r="F161" s="4">
        <v>35919001</v>
      </c>
      <c r="G161" s="11">
        <v>2014</v>
      </c>
      <c r="H161" s="11">
        <v>2014</v>
      </c>
      <c r="I161" s="5">
        <v>5500</v>
      </c>
      <c r="J161" s="8" t="s">
        <v>2617</v>
      </c>
      <c r="K161" s="4" t="s">
        <v>52</v>
      </c>
      <c r="L161" s="4"/>
      <c r="M161" s="4"/>
      <c r="N161" s="4"/>
    </row>
    <row r="162" spans="1:14" ht="38.25" x14ac:dyDescent="0.2">
      <c r="A162" s="7" t="s">
        <v>32</v>
      </c>
      <c r="B162" s="4" t="s">
        <v>2622</v>
      </c>
      <c r="C162" s="4" t="s">
        <v>2623</v>
      </c>
      <c r="D162" s="4" t="s">
        <v>1196</v>
      </c>
      <c r="E162" s="4" t="s">
        <v>2616</v>
      </c>
      <c r="F162" s="4">
        <v>31568203</v>
      </c>
      <c r="G162" s="11">
        <v>2014</v>
      </c>
      <c r="H162" s="11">
        <v>2014</v>
      </c>
      <c r="I162" s="5">
        <v>1000</v>
      </c>
      <c r="J162" s="8" t="s">
        <v>2617</v>
      </c>
      <c r="K162" s="4" t="s">
        <v>52</v>
      </c>
      <c r="L162" s="4"/>
      <c r="M162" s="4"/>
      <c r="N162" s="4"/>
    </row>
    <row r="163" spans="1:14" ht="38.25" x14ac:dyDescent="0.2">
      <c r="A163" s="7" t="s">
        <v>32</v>
      </c>
      <c r="B163" s="4" t="s">
        <v>2624</v>
      </c>
      <c r="C163" s="4" t="s">
        <v>2625</v>
      </c>
      <c r="D163" s="4" t="s">
        <v>1196</v>
      </c>
      <c r="E163" s="4" t="s">
        <v>2626</v>
      </c>
      <c r="F163" s="4">
        <v>31358748</v>
      </c>
      <c r="G163" s="11">
        <v>2014</v>
      </c>
      <c r="H163" s="11">
        <v>2014</v>
      </c>
      <c r="I163" s="5">
        <v>100</v>
      </c>
      <c r="J163" s="8" t="s">
        <v>2627</v>
      </c>
      <c r="K163" s="4" t="s">
        <v>52</v>
      </c>
      <c r="L163" s="4"/>
      <c r="M163" s="4"/>
      <c r="N163" s="4"/>
    </row>
    <row r="164" spans="1:14" ht="38.25" x14ac:dyDescent="0.2">
      <c r="A164" s="7" t="s">
        <v>32</v>
      </c>
      <c r="B164" s="4" t="s">
        <v>2628</v>
      </c>
      <c r="C164" s="4" t="s">
        <v>2629</v>
      </c>
      <c r="D164" s="4" t="s">
        <v>1196</v>
      </c>
      <c r="E164" s="4" t="s">
        <v>1223</v>
      </c>
      <c r="F164" s="4">
        <v>35919001</v>
      </c>
      <c r="G164" s="11">
        <v>2014</v>
      </c>
      <c r="H164" s="11">
        <v>2014</v>
      </c>
      <c r="I164" s="5">
        <v>8100</v>
      </c>
      <c r="J164" s="8" t="s">
        <v>2630</v>
      </c>
      <c r="K164" s="4" t="s">
        <v>52</v>
      </c>
      <c r="L164" s="4"/>
      <c r="M164" s="4"/>
      <c r="N164" s="4"/>
    </row>
    <row r="165" spans="1:14" ht="38.25" x14ac:dyDescent="0.2">
      <c r="A165" s="7" t="s">
        <v>32</v>
      </c>
      <c r="B165" s="4" t="s">
        <v>2631</v>
      </c>
      <c r="C165" s="4" t="s">
        <v>2632</v>
      </c>
      <c r="D165" s="4" t="s">
        <v>1196</v>
      </c>
      <c r="E165" s="4" t="s">
        <v>1223</v>
      </c>
      <c r="F165" s="4">
        <v>35919001</v>
      </c>
      <c r="G165" s="11">
        <v>2014</v>
      </c>
      <c r="H165" s="11">
        <v>2014</v>
      </c>
      <c r="I165" s="5">
        <v>5300</v>
      </c>
      <c r="J165" s="8" t="s">
        <v>2630</v>
      </c>
      <c r="K165" s="4" t="s">
        <v>52</v>
      </c>
      <c r="L165" s="4"/>
      <c r="M165" s="4"/>
      <c r="N165" s="4"/>
    </row>
    <row r="166" spans="1:14" ht="38.25" x14ac:dyDescent="0.2">
      <c r="A166" s="7" t="s">
        <v>32</v>
      </c>
      <c r="B166" s="4" t="s">
        <v>2633</v>
      </c>
      <c r="C166" s="4" t="s">
        <v>2634</v>
      </c>
      <c r="D166" s="4" t="s">
        <v>1196</v>
      </c>
      <c r="E166" s="4" t="s">
        <v>1223</v>
      </c>
      <c r="F166" s="4">
        <v>35919001</v>
      </c>
      <c r="G166" s="11">
        <v>2014</v>
      </c>
      <c r="H166" s="11">
        <v>2014</v>
      </c>
      <c r="I166" s="5">
        <v>8400</v>
      </c>
      <c r="J166" s="8" t="s">
        <v>2630</v>
      </c>
      <c r="K166" s="4" t="s">
        <v>52</v>
      </c>
      <c r="L166" s="4"/>
      <c r="M166" s="4"/>
      <c r="N166" s="4"/>
    </row>
    <row r="167" spans="1:14" ht="38.25" x14ac:dyDescent="0.2">
      <c r="A167" s="7" t="s">
        <v>32</v>
      </c>
      <c r="B167" s="4" t="s">
        <v>2635</v>
      </c>
      <c r="C167" s="4" t="s">
        <v>2636</v>
      </c>
      <c r="D167" s="4" t="s">
        <v>1196</v>
      </c>
      <c r="E167" s="4" t="s">
        <v>2637</v>
      </c>
      <c r="F167" s="4">
        <v>35910712</v>
      </c>
      <c r="G167" s="11">
        <v>2014</v>
      </c>
      <c r="H167" s="11">
        <v>2014</v>
      </c>
      <c r="I167" s="5">
        <v>2600</v>
      </c>
      <c r="J167" s="8" t="s">
        <v>1291</v>
      </c>
      <c r="K167" s="4" t="s">
        <v>52</v>
      </c>
      <c r="L167" s="4"/>
      <c r="M167" s="4"/>
      <c r="N167" s="4"/>
    </row>
    <row r="168" spans="1:14" ht="38.25" x14ac:dyDescent="0.2">
      <c r="A168" s="7" t="s">
        <v>32</v>
      </c>
      <c r="B168" s="4" t="s">
        <v>2638</v>
      </c>
      <c r="C168" s="4" t="s">
        <v>2639</v>
      </c>
      <c r="D168" s="4" t="s">
        <v>1196</v>
      </c>
      <c r="E168" s="4" t="s">
        <v>2640</v>
      </c>
      <c r="F168" s="4">
        <v>31365701</v>
      </c>
      <c r="G168" s="11">
        <v>2014</v>
      </c>
      <c r="H168" s="11">
        <v>2014</v>
      </c>
      <c r="I168" s="5">
        <v>4800</v>
      </c>
      <c r="J168" s="8" t="s">
        <v>2630</v>
      </c>
      <c r="K168" s="4" t="s">
        <v>52</v>
      </c>
      <c r="L168" s="4"/>
      <c r="M168" s="4"/>
      <c r="N168" s="4"/>
    </row>
    <row r="169" spans="1:14" ht="38.25" x14ac:dyDescent="0.2">
      <c r="A169" s="7" t="s">
        <v>32</v>
      </c>
      <c r="B169" s="4" t="s">
        <v>2641</v>
      </c>
      <c r="C169" s="4" t="s">
        <v>2642</v>
      </c>
      <c r="D169" s="4" t="s">
        <v>1196</v>
      </c>
      <c r="E169" s="4" t="s">
        <v>2643</v>
      </c>
      <c r="F169" s="4">
        <v>35801999</v>
      </c>
      <c r="G169" s="11">
        <v>2014</v>
      </c>
      <c r="H169" s="11">
        <v>2014</v>
      </c>
      <c r="I169" s="5">
        <v>1500</v>
      </c>
      <c r="J169" s="8" t="s">
        <v>2630</v>
      </c>
      <c r="K169" s="4" t="s">
        <v>52</v>
      </c>
      <c r="L169" s="4"/>
      <c r="M169" s="4"/>
      <c r="N169" s="4"/>
    </row>
    <row r="170" spans="1:14" ht="38.25" x14ac:dyDescent="0.2">
      <c r="A170" s="7" t="s">
        <v>32</v>
      </c>
      <c r="B170" s="4" t="s">
        <v>2644</v>
      </c>
      <c r="C170" s="4" t="s">
        <v>2645</v>
      </c>
      <c r="D170" s="4" t="s">
        <v>1196</v>
      </c>
      <c r="E170" s="4" t="s">
        <v>2501</v>
      </c>
      <c r="F170" s="4">
        <v>31821987</v>
      </c>
      <c r="G170" s="11">
        <v>2014</v>
      </c>
      <c r="H170" s="11">
        <v>2014</v>
      </c>
      <c r="I170" s="5">
        <v>300</v>
      </c>
      <c r="J170" s="8" t="s">
        <v>2627</v>
      </c>
      <c r="K170" s="4" t="s">
        <v>52</v>
      </c>
      <c r="L170" s="4"/>
      <c r="M170" s="4"/>
      <c r="N170" s="4"/>
    </row>
    <row r="171" spans="1:14" ht="38.25" x14ac:dyDescent="0.2">
      <c r="A171" s="7" t="s">
        <v>32</v>
      </c>
      <c r="B171" s="4" t="s">
        <v>2646</v>
      </c>
      <c r="C171" s="4" t="s">
        <v>2647</v>
      </c>
      <c r="D171" s="4" t="s">
        <v>1196</v>
      </c>
      <c r="E171" s="4" t="s">
        <v>2640</v>
      </c>
      <c r="F171" s="4">
        <v>31365701</v>
      </c>
      <c r="G171" s="11">
        <v>2014</v>
      </c>
      <c r="H171" s="11">
        <v>2014</v>
      </c>
      <c r="I171" s="5">
        <v>3000</v>
      </c>
      <c r="J171" s="8" t="s">
        <v>2630</v>
      </c>
      <c r="K171" s="4" t="s">
        <v>52</v>
      </c>
      <c r="L171" s="4"/>
      <c r="M171" s="4"/>
      <c r="N171" s="4"/>
    </row>
    <row r="172" spans="1:14" ht="38.25" x14ac:dyDescent="0.2">
      <c r="A172" s="7" t="s">
        <v>32</v>
      </c>
      <c r="B172" s="4" t="s">
        <v>2648</v>
      </c>
      <c r="C172" s="4" t="s">
        <v>2649</v>
      </c>
      <c r="D172" s="4" t="s">
        <v>1196</v>
      </c>
      <c r="E172" s="4" t="s">
        <v>2650</v>
      </c>
      <c r="F172" s="4">
        <v>31322000</v>
      </c>
      <c r="G172" s="11">
        <v>2014</v>
      </c>
      <c r="H172" s="11">
        <v>2014</v>
      </c>
      <c r="I172" s="5">
        <v>6000</v>
      </c>
      <c r="J172" s="8" t="s">
        <v>2630</v>
      </c>
      <c r="K172" s="4" t="s">
        <v>52</v>
      </c>
      <c r="L172" s="4"/>
      <c r="M172" s="4"/>
      <c r="N172" s="4"/>
    </row>
    <row r="173" spans="1:14" ht="38.25" x14ac:dyDescent="0.2">
      <c r="A173" s="7" t="s">
        <v>32</v>
      </c>
      <c r="B173" s="4" t="s">
        <v>2651</v>
      </c>
      <c r="C173" s="4" t="s">
        <v>2652</v>
      </c>
      <c r="D173" s="4" t="s">
        <v>1196</v>
      </c>
      <c r="E173" s="4" t="s">
        <v>2653</v>
      </c>
      <c r="F173" s="4">
        <v>11856475</v>
      </c>
      <c r="G173" s="11">
        <v>2014</v>
      </c>
      <c r="H173" s="11">
        <v>2014</v>
      </c>
      <c r="I173" s="5">
        <v>40</v>
      </c>
      <c r="J173" s="8" t="s">
        <v>2654</v>
      </c>
      <c r="K173" s="4" t="s">
        <v>52</v>
      </c>
      <c r="L173" s="4"/>
      <c r="M173" s="4"/>
      <c r="N173" s="4"/>
    </row>
    <row r="174" spans="1:14" ht="38.25" x14ac:dyDescent="0.2">
      <c r="A174" s="7" t="s">
        <v>32</v>
      </c>
      <c r="B174" s="4" t="s">
        <v>2655</v>
      </c>
      <c r="C174" s="4" t="s">
        <v>2656</v>
      </c>
      <c r="D174" s="4" t="s">
        <v>1196</v>
      </c>
      <c r="E174" s="4" t="s">
        <v>2657</v>
      </c>
      <c r="F174" s="4">
        <v>45948992</v>
      </c>
      <c r="G174" s="11">
        <v>2014</v>
      </c>
      <c r="H174" s="11">
        <v>2014</v>
      </c>
      <c r="I174" s="5">
        <v>50</v>
      </c>
      <c r="J174" s="8" t="s">
        <v>2654</v>
      </c>
      <c r="K174" s="4" t="s">
        <v>52</v>
      </c>
      <c r="L174" s="4"/>
      <c r="M174" s="4"/>
      <c r="N174" s="4"/>
    </row>
    <row r="175" spans="1:14" ht="38.25" x14ac:dyDescent="0.2">
      <c r="A175" s="7" t="s">
        <v>32</v>
      </c>
      <c r="B175" s="4" t="s">
        <v>2658</v>
      </c>
      <c r="C175" s="4" t="s">
        <v>2659</v>
      </c>
      <c r="D175" s="4" t="s">
        <v>1196</v>
      </c>
      <c r="E175" s="4" t="s">
        <v>2657</v>
      </c>
      <c r="F175" s="4">
        <v>45948992</v>
      </c>
      <c r="G175" s="11">
        <v>2014</v>
      </c>
      <c r="H175" s="11">
        <v>2014</v>
      </c>
      <c r="I175" s="5">
        <v>90</v>
      </c>
      <c r="J175" s="8" t="s">
        <v>2654</v>
      </c>
      <c r="K175" s="4" t="s">
        <v>52</v>
      </c>
      <c r="L175" s="4"/>
      <c r="M175" s="4"/>
      <c r="N175" s="4"/>
    </row>
    <row r="176" spans="1:14" ht="38.25" x14ac:dyDescent="0.2">
      <c r="A176" s="7" t="s">
        <v>32</v>
      </c>
      <c r="B176" s="4" t="s">
        <v>2660</v>
      </c>
      <c r="C176" s="4" t="s">
        <v>2661</v>
      </c>
      <c r="D176" s="4" t="s">
        <v>1196</v>
      </c>
      <c r="E176" s="4" t="s">
        <v>2662</v>
      </c>
      <c r="F176" s="4">
        <v>310832</v>
      </c>
      <c r="G176" s="11">
        <v>2014</v>
      </c>
      <c r="H176" s="11">
        <v>2014</v>
      </c>
      <c r="I176" s="5">
        <v>360</v>
      </c>
      <c r="J176" s="8" t="s">
        <v>2663</v>
      </c>
      <c r="K176" s="4" t="s">
        <v>52</v>
      </c>
      <c r="L176" s="4"/>
      <c r="M176" s="4"/>
      <c r="N176" s="4"/>
    </row>
    <row r="177" spans="1:14" ht="38.25" x14ac:dyDescent="0.2">
      <c r="A177" s="7" t="s">
        <v>32</v>
      </c>
      <c r="B177" s="4" t="s">
        <v>2635</v>
      </c>
      <c r="C177" s="4" t="s">
        <v>2636</v>
      </c>
      <c r="D177" s="4" t="s">
        <v>1196</v>
      </c>
      <c r="E177" s="4" t="s">
        <v>2637</v>
      </c>
      <c r="F177" s="4">
        <v>35910712</v>
      </c>
      <c r="G177" s="11">
        <v>2014</v>
      </c>
      <c r="H177" s="11">
        <v>2014</v>
      </c>
      <c r="I177" s="5">
        <v>2600</v>
      </c>
      <c r="J177" s="8" t="s">
        <v>1291</v>
      </c>
      <c r="K177" s="4" t="s">
        <v>52</v>
      </c>
      <c r="L177" s="4"/>
      <c r="M177" s="4"/>
      <c r="N177" s="4"/>
    </row>
    <row r="178" spans="1:14" ht="38.25" x14ac:dyDescent="0.2">
      <c r="A178" s="7" t="s">
        <v>32</v>
      </c>
      <c r="B178" s="4" t="s">
        <v>2664</v>
      </c>
      <c r="C178" s="4" t="s">
        <v>2665</v>
      </c>
      <c r="D178" s="4" t="s">
        <v>1196</v>
      </c>
      <c r="E178" s="4" t="s">
        <v>2637</v>
      </c>
      <c r="F178" s="4">
        <v>35910712</v>
      </c>
      <c r="G178" s="11">
        <v>2014</v>
      </c>
      <c r="H178" s="11">
        <v>2014</v>
      </c>
      <c r="I178" s="5">
        <v>42900</v>
      </c>
      <c r="J178" s="8" t="s">
        <v>1291</v>
      </c>
      <c r="K178" s="4" t="s">
        <v>52</v>
      </c>
      <c r="L178" s="4"/>
      <c r="M178" s="4"/>
      <c r="N178" s="4"/>
    </row>
    <row r="179" spans="1:14" ht="38.25" x14ac:dyDescent="0.2">
      <c r="A179" s="7" t="s">
        <v>32</v>
      </c>
      <c r="B179" s="4" t="s">
        <v>2666</v>
      </c>
      <c r="C179" s="4" t="s">
        <v>2667</v>
      </c>
      <c r="D179" s="4" t="s">
        <v>1196</v>
      </c>
      <c r="E179" s="4" t="s">
        <v>2637</v>
      </c>
      <c r="F179" s="4">
        <v>35910712</v>
      </c>
      <c r="G179" s="11">
        <v>2014</v>
      </c>
      <c r="H179" s="11">
        <v>2014</v>
      </c>
      <c r="I179" s="5">
        <v>11200</v>
      </c>
      <c r="J179" s="8" t="s">
        <v>1291</v>
      </c>
      <c r="K179" s="4" t="s">
        <v>52</v>
      </c>
      <c r="L179" s="4"/>
      <c r="M179" s="4"/>
      <c r="N179" s="4"/>
    </row>
    <row r="180" spans="1:14" ht="38.25" x14ac:dyDescent="0.2">
      <c r="A180" s="7" t="s">
        <v>32</v>
      </c>
      <c r="B180" s="4" t="s">
        <v>2668</v>
      </c>
      <c r="C180" s="4" t="s">
        <v>2669</v>
      </c>
      <c r="D180" s="4" t="s">
        <v>1196</v>
      </c>
      <c r="E180" s="4" t="s">
        <v>2670</v>
      </c>
      <c r="F180" s="4">
        <v>30416094</v>
      </c>
      <c r="G180" s="11">
        <v>2014</v>
      </c>
      <c r="H180" s="11">
        <v>2014</v>
      </c>
      <c r="I180" s="5">
        <v>2700</v>
      </c>
      <c r="J180" s="8" t="s">
        <v>2671</v>
      </c>
      <c r="K180" s="4" t="s">
        <v>52</v>
      </c>
      <c r="L180" s="4"/>
      <c r="M180" s="4"/>
      <c r="N180" s="4"/>
    </row>
    <row r="181" spans="1:14" ht="38.25" x14ac:dyDescent="0.2">
      <c r="A181" s="7" t="s">
        <v>32</v>
      </c>
      <c r="B181" s="4" t="s">
        <v>2672</v>
      </c>
      <c r="C181" s="4" t="s">
        <v>2673</v>
      </c>
      <c r="D181" s="4" t="s">
        <v>1196</v>
      </c>
      <c r="E181" s="4" t="s">
        <v>2538</v>
      </c>
      <c r="F181" s="4">
        <v>31355161</v>
      </c>
      <c r="G181" s="11">
        <v>2014</v>
      </c>
      <c r="H181" s="11">
        <v>2014</v>
      </c>
      <c r="I181" s="5">
        <v>600</v>
      </c>
      <c r="J181" s="8" t="s">
        <v>2674</v>
      </c>
      <c r="K181" s="4" t="s">
        <v>52</v>
      </c>
      <c r="L181" s="4"/>
      <c r="M181" s="4"/>
      <c r="N181" s="4"/>
    </row>
    <row r="182" spans="1:14" ht="38.25" x14ac:dyDescent="0.2">
      <c r="A182" s="7" t="s">
        <v>32</v>
      </c>
      <c r="B182" s="4" t="s">
        <v>1288</v>
      </c>
      <c r="C182" s="4" t="s">
        <v>1289</v>
      </c>
      <c r="D182" s="4" t="s">
        <v>1196</v>
      </c>
      <c r="E182" s="4" t="s">
        <v>2637</v>
      </c>
      <c r="F182" s="4">
        <v>35910712</v>
      </c>
      <c r="G182" s="11">
        <v>2013</v>
      </c>
      <c r="H182" s="11">
        <v>2014</v>
      </c>
      <c r="I182" s="5">
        <v>21300</v>
      </c>
      <c r="J182" s="8" t="s">
        <v>1291</v>
      </c>
      <c r="K182" s="4" t="s">
        <v>52</v>
      </c>
      <c r="L182" s="4"/>
      <c r="M182" s="4"/>
      <c r="N182" s="4"/>
    </row>
    <row r="183" spans="1:14" ht="38.25" x14ac:dyDescent="0.2">
      <c r="A183" s="7" t="s">
        <v>32</v>
      </c>
      <c r="B183" s="4" t="s">
        <v>2675</v>
      </c>
      <c r="C183" s="4" t="s">
        <v>2676</v>
      </c>
      <c r="D183" s="4" t="s">
        <v>1196</v>
      </c>
      <c r="E183" s="4" t="s">
        <v>2677</v>
      </c>
      <c r="F183" s="4">
        <v>35697547</v>
      </c>
      <c r="G183" s="11">
        <v>2014</v>
      </c>
      <c r="H183" s="11">
        <v>2014</v>
      </c>
      <c r="I183" s="5">
        <v>1000</v>
      </c>
      <c r="J183" s="8" t="s">
        <v>2678</v>
      </c>
      <c r="K183" s="4" t="s">
        <v>52</v>
      </c>
      <c r="L183" s="4"/>
      <c r="M183" s="4"/>
      <c r="N183" s="4"/>
    </row>
    <row r="184" spans="1:14" ht="38.25" x14ac:dyDescent="0.2">
      <c r="A184" s="7" t="s">
        <v>32</v>
      </c>
      <c r="B184" s="4" t="s">
        <v>2679</v>
      </c>
      <c r="C184" s="4" t="s">
        <v>2551</v>
      </c>
      <c r="D184" s="4" t="s">
        <v>1196</v>
      </c>
      <c r="E184" s="4" t="s">
        <v>2552</v>
      </c>
      <c r="F184" s="4">
        <v>36286443</v>
      </c>
      <c r="G184" s="11">
        <v>2014</v>
      </c>
      <c r="H184" s="11">
        <v>2014</v>
      </c>
      <c r="I184" s="5">
        <v>3700</v>
      </c>
      <c r="J184" s="8" t="s">
        <v>2680</v>
      </c>
      <c r="K184" s="4" t="s">
        <v>52</v>
      </c>
      <c r="L184" s="4"/>
      <c r="M184" s="4"/>
      <c r="N184" s="4"/>
    </row>
    <row r="185" spans="1:14" ht="38.25" x14ac:dyDescent="0.2">
      <c r="A185" s="7" t="s">
        <v>32</v>
      </c>
      <c r="B185" s="4" t="s">
        <v>2681</v>
      </c>
      <c r="C185" s="4" t="s">
        <v>2682</v>
      </c>
      <c r="D185" s="4" t="s">
        <v>1196</v>
      </c>
      <c r="E185" s="4" t="s">
        <v>2593</v>
      </c>
      <c r="F185" s="4">
        <v>35927887</v>
      </c>
      <c r="G185" s="11">
        <v>2014</v>
      </c>
      <c r="H185" s="11">
        <v>2014</v>
      </c>
      <c r="I185" s="5">
        <v>1100</v>
      </c>
      <c r="J185" s="8" t="s">
        <v>2683</v>
      </c>
      <c r="K185" s="4" t="s">
        <v>52</v>
      </c>
      <c r="L185" s="4"/>
      <c r="M185" s="4"/>
      <c r="N185" s="4"/>
    </row>
    <row r="186" spans="1:14" ht="38.25" x14ac:dyDescent="0.2">
      <c r="A186" s="7" t="s">
        <v>32</v>
      </c>
      <c r="B186" s="4" t="s">
        <v>2684</v>
      </c>
      <c r="C186" s="4" t="s">
        <v>2685</v>
      </c>
      <c r="D186" s="4" t="s">
        <v>1196</v>
      </c>
      <c r="E186" s="4" t="s">
        <v>2593</v>
      </c>
      <c r="F186" s="4">
        <v>35927887</v>
      </c>
      <c r="G186" s="11">
        <v>2014</v>
      </c>
      <c r="H186" s="11">
        <v>2014</v>
      </c>
      <c r="I186" s="5">
        <v>3400</v>
      </c>
      <c r="J186" s="8" t="s">
        <v>2683</v>
      </c>
      <c r="K186" s="4" t="s">
        <v>52</v>
      </c>
      <c r="L186" s="4"/>
      <c r="M186" s="4"/>
      <c r="N186" s="4"/>
    </row>
    <row r="187" spans="1:14" ht="38.25" x14ac:dyDescent="0.2">
      <c r="A187" s="7" t="s">
        <v>32</v>
      </c>
      <c r="B187" s="4" t="s">
        <v>2686</v>
      </c>
      <c r="C187" s="4" t="s">
        <v>2687</v>
      </c>
      <c r="D187" s="4" t="s">
        <v>1196</v>
      </c>
      <c r="E187" s="4" t="s">
        <v>2593</v>
      </c>
      <c r="F187" s="4">
        <v>35927887</v>
      </c>
      <c r="G187" s="11">
        <v>2012</v>
      </c>
      <c r="H187" s="11">
        <v>2014</v>
      </c>
      <c r="I187" s="5">
        <v>100</v>
      </c>
      <c r="J187" s="8" t="s">
        <v>2683</v>
      </c>
      <c r="K187" s="4" t="s">
        <v>52</v>
      </c>
      <c r="L187" s="4"/>
      <c r="M187" s="4"/>
      <c r="N187" s="4"/>
    </row>
    <row r="188" spans="1:14" ht="38.25" x14ac:dyDescent="0.2">
      <c r="A188" s="7" t="s">
        <v>32</v>
      </c>
      <c r="B188" s="4" t="s">
        <v>2688</v>
      </c>
      <c r="C188" s="4" t="s">
        <v>2689</v>
      </c>
      <c r="D188" s="4" t="s">
        <v>1196</v>
      </c>
      <c r="E188" s="4" t="s">
        <v>2690</v>
      </c>
      <c r="F188" s="4">
        <v>47231335</v>
      </c>
      <c r="G188" s="11">
        <v>2014</v>
      </c>
      <c r="H188" s="11">
        <v>2014</v>
      </c>
      <c r="I188" s="5">
        <v>34500</v>
      </c>
      <c r="J188" s="8" t="s">
        <v>2683</v>
      </c>
      <c r="K188" s="4" t="s">
        <v>52</v>
      </c>
      <c r="L188" s="4"/>
      <c r="M188" s="4"/>
      <c r="N188" s="4"/>
    </row>
    <row r="189" spans="1:14" ht="38.25" x14ac:dyDescent="0.2">
      <c r="A189" s="7" t="s">
        <v>32</v>
      </c>
      <c r="B189" s="4" t="s">
        <v>2691</v>
      </c>
      <c r="C189" s="4" t="s">
        <v>2692</v>
      </c>
      <c r="D189" s="4" t="s">
        <v>1196</v>
      </c>
      <c r="E189" s="4" t="s">
        <v>2693</v>
      </c>
      <c r="F189" s="4">
        <v>31813356</v>
      </c>
      <c r="G189" s="11">
        <v>2014</v>
      </c>
      <c r="H189" s="11">
        <v>2014</v>
      </c>
      <c r="I189" s="5">
        <v>700</v>
      </c>
      <c r="J189" s="8" t="s">
        <v>2683</v>
      </c>
      <c r="K189" s="4" t="s">
        <v>52</v>
      </c>
      <c r="L189" s="4"/>
      <c r="M189" s="4"/>
      <c r="N189" s="4"/>
    </row>
    <row r="190" spans="1:14" ht="38.25" x14ac:dyDescent="0.2">
      <c r="A190" s="7" t="s">
        <v>32</v>
      </c>
      <c r="B190" s="4" t="s">
        <v>2694</v>
      </c>
      <c r="C190" s="4" t="s">
        <v>2695</v>
      </c>
      <c r="D190" s="4" t="s">
        <v>1196</v>
      </c>
      <c r="E190" s="4" t="s">
        <v>2696</v>
      </c>
      <c r="F190" s="4">
        <v>35879271</v>
      </c>
      <c r="G190" s="11">
        <v>2014</v>
      </c>
      <c r="H190" s="11">
        <v>2014</v>
      </c>
      <c r="I190" s="5">
        <v>700</v>
      </c>
      <c r="J190" s="8" t="s">
        <v>2683</v>
      </c>
      <c r="K190" s="4" t="s">
        <v>52</v>
      </c>
      <c r="L190" s="4"/>
      <c r="M190" s="4"/>
      <c r="N190" s="4"/>
    </row>
    <row r="191" spans="1:14" ht="38.25" x14ac:dyDescent="0.2">
      <c r="A191" s="7" t="s">
        <v>32</v>
      </c>
      <c r="B191" s="4" t="s">
        <v>2697</v>
      </c>
      <c r="C191" s="4" t="s">
        <v>2698</v>
      </c>
      <c r="D191" s="4" t="s">
        <v>1196</v>
      </c>
      <c r="E191" s="4" t="s">
        <v>2699</v>
      </c>
      <c r="F191" s="4">
        <v>35698187</v>
      </c>
      <c r="G191" s="11">
        <v>2014</v>
      </c>
      <c r="H191" s="11">
        <v>2014</v>
      </c>
      <c r="I191" s="5">
        <v>2200</v>
      </c>
      <c r="J191" s="8" t="s">
        <v>2683</v>
      </c>
      <c r="K191" s="4" t="s">
        <v>52</v>
      </c>
      <c r="L191" s="4"/>
      <c r="M191" s="4"/>
      <c r="N191" s="4"/>
    </row>
    <row r="192" spans="1:14" ht="38.25" x14ac:dyDescent="0.2">
      <c r="A192" s="7" t="s">
        <v>32</v>
      </c>
      <c r="B192" s="4" t="s">
        <v>2700</v>
      </c>
      <c r="C192" s="4" t="s">
        <v>2701</v>
      </c>
      <c r="D192" s="4" t="s">
        <v>1196</v>
      </c>
      <c r="E192" s="4" t="s">
        <v>2593</v>
      </c>
      <c r="F192" s="4">
        <v>35927887</v>
      </c>
      <c r="G192" s="11">
        <v>2012</v>
      </c>
      <c r="H192" s="11">
        <v>2014</v>
      </c>
      <c r="I192" s="5">
        <v>100</v>
      </c>
      <c r="J192" s="8" t="s">
        <v>2683</v>
      </c>
      <c r="K192" s="4" t="s">
        <v>52</v>
      </c>
      <c r="L192" s="4"/>
      <c r="M192" s="4"/>
      <c r="N192" s="4"/>
    </row>
    <row r="193" spans="1:14" ht="38.25" x14ac:dyDescent="0.2">
      <c r="A193" s="7" t="s">
        <v>32</v>
      </c>
      <c r="B193" s="4" t="s">
        <v>2702</v>
      </c>
      <c r="C193" s="4" t="s">
        <v>2703</v>
      </c>
      <c r="D193" s="4" t="s">
        <v>1196</v>
      </c>
      <c r="E193" s="4" t="s">
        <v>2593</v>
      </c>
      <c r="F193" s="4">
        <v>35927887</v>
      </c>
      <c r="G193" s="11">
        <v>2012</v>
      </c>
      <c r="H193" s="11">
        <v>2014</v>
      </c>
      <c r="I193" s="5">
        <v>100</v>
      </c>
      <c r="J193" s="8" t="s">
        <v>2683</v>
      </c>
      <c r="K193" s="4" t="s">
        <v>52</v>
      </c>
      <c r="L193" s="4"/>
      <c r="M193" s="4"/>
      <c r="N193" s="4"/>
    </row>
    <row r="194" spans="1:14" ht="38.25" x14ac:dyDescent="0.2">
      <c r="A194" s="7" t="s">
        <v>32</v>
      </c>
      <c r="B194" s="4" t="s">
        <v>2704</v>
      </c>
      <c r="C194" s="4" t="s">
        <v>2705</v>
      </c>
      <c r="D194" s="4" t="s">
        <v>1196</v>
      </c>
      <c r="E194" s="4" t="s">
        <v>2593</v>
      </c>
      <c r="F194" s="4">
        <v>35927887</v>
      </c>
      <c r="G194" s="11">
        <v>2013</v>
      </c>
      <c r="H194" s="11">
        <v>2014</v>
      </c>
      <c r="I194" s="5">
        <v>200</v>
      </c>
      <c r="J194" s="8" t="s">
        <v>2683</v>
      </c>
      <c r="K194" s="4" t="s">
        <v>52</v>
      </c>
      <c r="L194" s="4"/>
      <c r="M194" s="4"/>
      <c r="N194" s="4"/>
    </row>
    <row r="195" spans="1:14" ht="38.25" x14ac:dyDescent="0.2">
      <c r="A195" s="7" t="s">
        <v>32</v>
      </c>
      <c r="B195" s="4" t="s">
        <v>2706</v>
      </c>
      <c r="C195" s="4" t="s">
        <v>2707</v>
      </c>
      <c r="D195" s="4" t="s">
        <v>1196</v>
      </c>
      <c r="E195" s="4" t="s">
        <v>2593</v>
      </c>
      <c r="F195" s="4">
        <v>35927887</v>
      </c>
      <c r="G195" s="11">
        <v>2013</v>
      </c>
      <c r="H195" s="11">
        <v>2014</v>
      </c>
      <c r="I195" s="5">
        <v>200</v>
      </c>
      <c r="J195" s="8" t="s">
        <v>2683</v>
      </c>
      <c r="K195" s="4" t="s">
        <v>52</v>
      </c>
      <c r="L195" s="4"/>
      <c r="M195" s="4"/>
      <c r="N195" s="4"/>
    </row>
    <row r="196" spans="1:14" ht="38.25" x14ac:dyDescent="0.2">
      <c r="A196" s="7" t="s">
        <v>32</v>
      </c>
      <c r="B196" s="4" t="s">
        <v>2708</v>
      </c>
      <c r="C196" s="4" t="s">
        <v>2709</v>
      </c>
      <c r="D196" s="4" t="s">
        <v>1196</v>
      </c>
      <c r="E196" s="4" t="s">
        <v>2593</v>
      </c>
      <c r="F196" s="4">
        <v>35927887</v>
      </c>
      <c r="G196" s="11">
        <v>2013</v>
      </c>
      <c r="H196" s="11">
        <v>2014</v>
      </c>
      <c r="I196" s="5">
        <v>300</v>
      </c>
      <c r="J196" s="8" t="s">
        <v>2683</v>
      </c>
      <c r="K196" s="4" t="s">
        <v>52</v>
      </c>
      <c r="L196" s="4"/>
      <c r="M196" s="4"/>
      <c r="N196" s="4"/>
    </row>
    <row r="197" spans="1:14" ht="38.25" x14ac:dyDescent="0.2">
      <c r="A197" s="7" t="s">
        <v>32</v>
      </c>
      <c r="B197" s="4" t="s">
        <v>2710</v>
      </c>
      <c r="C197" s="4" t="s">
        <v>2685</v>
      </c>
      <c r="D197" s="4" t="s">
        <v>1196</v>
      </c>
      <c r="E197" s="4" t="s">
        <v>2593</v>
      </c>
      <c r="F197" s="4">
        <v>35927887</v>
      </c>
      <c r="G197" s="11">
        <v>2014</v>
      </c>
      <c r="H197" s="11">
        <v>2014</v>
      </c>
      <c r="I197" s="5">
        <v>3400</v>
      </c>
      <c r="J197" s="8" t="s">
        <v>2683</v>
      </c>
      <c r="K197" s="4" t="s">
        <v>52</v>
      </c>
      <c r="L197" s="4"/>
      <c r="M197" s="4"/>
      <c r="N197" s="4"/>
    </row>
    <row r="198" spans="1:14" ht="38.25" x14ac:dyDescent="0.2">
      <c r="A198" s="7" t="s">
        <v>32</v>
      </c>
      <c r="B198" s="4" t="s">
        <v>2711</v>
      </c>
      <c r="C198" s="4" t="s">
        <v>2712</v>
      </c>
      <c r="D198" s="4" t="s">
        <v>1196</v>
      </c>
      <c r="E198" s="4" t="s">
        <v>2713</v>
      </c>
      <c r="F198" s="4">
        <v>47144190</v>
      </c>
      <c r="G198" s="11">
        <v>2014</v>
      </c>
      <c r="H198" s="11">
        <v>2014</v>
      </c>
      <c r="I198" s="5">
        <v>2100</v>
      </c>
      <c r="J198" s="8" t="s">
        <v>2714</v>
      </c>
      <c r="K198" s="4" t="s">
        <v>52</v>
      </c>
      <c r="L198" s="4"/>
      <c r="M198" s="4"/>
      <c r="N198" s="4"/>
    </row>
    <row r="199" spans="1:14" ht="38.25" x14ac:dyDescent="0.2">
      <c r="A199" s="7" t="s">
        <v>32</v>
      </c>
      <c r="B199" s="4" t="s">
        <v>2628</v>
      </c>
      <c r="C199" s="4" t="s">
        <v>2715</v>
      </c>
      <c r="D199" s="4" t="s">
        <v>1196</v>
      </c>
      <c r="E199" s="4" t="s">
        <v>2716</v>
      </c>
      <c r="F199" s="4">
        <v>22641386</v>
      </c>
      <c r="G199" s="11">
        <v>2014</v>
      </c>
      <c r="H199" s="11">
        <v>2014</v>
      </c>
      <c r="I199" s="5">
        <v>7200</v>
      </c>
      <c r="J199" s="8" t="s">
        <v>2717</v>
      </c>
      <c r="K199" s="4" t="s">
        <v>52</v>
      </c>
      <c r="L199" s="4"/>
      <c r="M199" s="4"/>
      <c r="N199" s="4"/>
    </row>
    <row r="200" spans="1:14" ht="38.25" x14ac:dyDescent="0.2">
      <c r="A200" s="7" t="s">
        <v>32</v>
      </c>
      <c r="B200" s="4" t="s">
        <v>2718</v>
      </c>
      <c r="C200" s="4" t="s">
        <v>2719</v>
      </c>
      <c r="D200" s="4" t="s">
        <v>1196</v>
      </c>
      <c r="E200" s="4" t="s">
        <v>2720</v>
      </c>
      <c r="F200" s="4">
        <v>313114</v>
      </c>
      <c r="G200" s="11">
        <v>2014</v>
      </c>
      <c r="H200" s="11">
        <v>2014</v>
      </c>
      <c r="I200" s="5">
        <v>12000</v>
      </c>
      <c r="J200" s="8" t="s">
        <v>2717</v>
      </c>
      <c r="K200" s="4" t="s">
        <v>52</v>
      </c>
      <c r="L200" s="4"/>
      <c r="M200" s="4"/>
      <c r="N200" s="4"/>
    </row>
    <row r="201" spans="1:14" ht="38.25" x14ac:dyDescent="0.2">
      <c r="A201" s="7" t="s">
        <v>32</v>
      </c>
      <c r="B201" s="4" t="s">
        <v>2721</v>
      </c>
      <c r="C201" s="4" t="s">
        <v>2722</v>
      </c>
      <c r="D201" s="4" t="s">
        <v>1196</v>
      </c>
      <c r="E201" s="4" t="s">
        <v>2723</v>
      </c>
      <c r="F201" s="4">
        <v>43963684</v>
      </c>
      <c r="G201" s="11">
        <v>2014</v>
      </c>
      <c r="H201" s="11">
        <v>2014</v>
      </c>
      <c r="I201" s="5">
        <v>1800</v>
      </c>
      <c r="J201" s="8" t="s">
        <v>2724</v>
      </c>
      <c r="K201" s="4" t="s">
        <v>52</v>
      </c>
      <c r="L201" s="4"/>
      <c r="M201" s="4"/>
      <c r="N201" s="4"/>
    </row>
    <row r="202" spans="1:14" ht="38.25" x14ac:dyDescent="0.2">
      <c r="A202" s="7" t="s">
        <v>32</v>
      </c>
      <c r="B202" s="4" t="s">
        <v>2725</v>
      </c>
      <c r="C202" s="4" t="s">
        <v>2726</v>
      </c>
      <c r="D202" s="4" t="s">
        <v>1196</v>
      </c>
      <c r="E202" s="4" t="s">
        <v>2727</v>
      </c>
      <c r="F202" s="4">
        <v>699021</v>
      </c>
      <c r="G202" s="11">
        <v>2014</v>
      </c>
      <c r="H202" s="11">
        <v>2014</v>
      </c>
      <c r="I202" s="5">
        <v>8000</v>
      </c>
      <c r="J202" s="8" t="s">
        <v>2724</v>
      </c>
      <c r="K202" s="4" t="s">
        <v>52</v>
      </c>
      <c r="L202" s="4"/>
      <c r="M202" s="4"/>
      <c r="N202" s="4"/>
    </row>
    <row r="203" spans="1:14" ht="38.25" x14ac:dyDescent="0.2">
      <c r="A203" s="7" t="s">
        <v>32</v>
      </c>
      <c r="B203" s="4" t="s">
        <v>2728</v>
      </c>
      <c r="C203" s="4" t="s">
        <v>2729</v>
      </c>
      <c r="D203" s="4" t="s">
        <v>1196</v>
      </c>
      <c r="E203" s="4" t="s">
        <v>1223</v>
      </c>
      <c r="F203" s="4">
        <v>35919001</v>
      </c>
      <c r="G203" s="11">
        <v>2014</v>
      </c>
      <c r="H203" s="11">
        <v>2014</v>
      </c>
      <c r="I203" s="5">
        <v>2900</v>
      </c>
      <c r="J203" s="8" t="s">
        <v>2724</v>
      </c>
      <c r="K203" s="4" t="s">
        <v>52</v>
      </c>
      <c r="L203" s="4"/>
      <c r="M203" s="4"/>
      <c r="N203" s="4"/>
    </row>
    <row r="204" spans="1:14" ht="38.25" x14ac:dyDescent="0.2">
      <c r="A204" s="7" t="s">
        <v>32</v>
      </c>
      <c r="B204" s="4" t="s">
        <v>2730</v>
      </c>
      <c r="C204" s="4" t="s">
        <v>2731</v>
      </c>
      <c r="D204" s="4" t="s">
        <v>1196</v>
      </c>
      <c r="E204" s="4" t="s">
        <v>1223</v>
      </c>
      <c r="F204" s="4">
        <v>35919001</v>
      </c>
      <c r="G204" s="11">
        <v>2014</v>
      </c>
      <c r="H204" s="11">
        <v>2014</v>
      </c>
      <c r="I204" s="5">
        <v>2800</v>
      </c>
      <c r="J204" s="8" t="s">
        <v>2724</v>
      </c>
      <c r="K204" s="4" t="s">
        <v>52</v>
      </c>
      <c r="L204" s="4"/>
      <c r="M204" s="4"/>
      <c r="N204" s="4"/>
    </row>
    <row r="205" spans="1:14" ht="38.25" x14ac:dyDescent="0.2">
      <c r="A205" s="7" t="s">
        <v>32</v>
      </c>
      <c r="B205" s="4" t="s">
        <v>2732</v>
      </c>
      <c r="C205" s="4" t="s">
        <v>2733</v>
      </c>
      <c r="D205" s="4" t="s">
        <v>1196</v>
      </c>
      <c r="E205" s="4" t="s">
        <v>2727</v>
      </c>
      <c r="F205" s="4">
        <v>699021</v>
      </c>
      <c r="G205" s="11">
        <v>2014</v>
      </c>
      <c r="H205" s="11">
        <v>2014</v>
      </c>
      <c r="I205" s="5">
        <v>11600</v>
      </c>
      <c r="J205" s="8" t="s">
        <v>2724</v>
      </c>
      <c r="K205" s="4" t="s">
        <v>52</v>
      </c>
      <c r="L205" s="4"/>
      <c r="M205" s="4"/>
      <c r="N205" s="4"/>
    </row>
    <row r="206" spans="1:14" ht="38.25" x14ac:dyDescent="0.2">
      <c r="A206" s="7" t="s">
        <v>32</v>
      </c>
      <c r="B206" s="4" t="s">
        <v>1283</v>
      </c>
      <c r="C206" s="4" t="s">
        <v>1284</v>
      </c>
      <c r="D206" s="4" t="s">
        <v>1196</v>
      </c>
      <c r="E206" s="4" t="s">
        <v>2734</v>
      </c>
      <c r="F206" s="4">
        <v>35952687</v>
      </c>
      <c r="G206" s="11">
        <v>2014</v>
      </c>
      <c r="H206" s="11">
        <v>2014</v>
      </c>
      <c r="I206" s="5">
        <v>6100</v>
      </c>
      <c r="J206" s="8" t="s">
        <v>2724</v>
      </c>
      <c r="K206" s="4" t="s">
        <v>52</v>
      </c>
      <c r="L206" s="4"/>
      <c r="M206" s="4"/>
      <c r="N206" s="4"/>
    </row>
    <row r="207" spans="1:14" ht="38.25" x14ac:dyDescent="0.2">
      <c r="A207" s="7" t="s">
        <v>32</v>
      </c>
      <c r="B207" s="4" t="s">
        <v>2735</v>
      </c>
      <c r="C207" s="4" t="s">
        <v>2736</v>
      </c>
      <c r="D207" s="4" t="s">
        <v>1196</v>
      </c>
      <c r="E207" s="4" t="s">
        <v>2008</v>
      </c>
      <c r="F207" s="4">
        <v>35697270</v>
      </c>
      <c r="G207" s="11">
        <v>2014</v>
      </c>
      <c r="H207" s="11">
        <v>2014</v>
      </c>
      <c r="I207" s="5">
        <v>3600</v>
      </c>
      <c r="J207" s="8" t="s">
        <v>2724</v>
      </c>
      <c r="K207" s="4" t="s">
        <v>52</v>
      </c>
      <c r="L207" s="4"/>
      <c r="M207" s="4"/>
      <c r="N207" s="4"/>
    </row>
    <row r="208" spans="1:14" ht="38.25" x14ac:dyDescent="0.2">
      <c r="A208" s="7" t="s">
        <v>32</v>
      </c>
      <c r="B208" s="4" t="s">
        <v>2737</v>
      </c>
      <c r="C208" s="4" t="s">
        <v>2738</v>
      </c>
      <c r="D208" s="4" t="s">
        <v>1196</v>
      </c>
      <c r="E208" s="4" t="s">
        <v>2739</v>
      </c>
      <c r="F208" s="4">
        <v>165182</v>
      </c>
      <c r="G208" s="11">
        <v>2014</v>
      </c>
      <c r="H208" s="11">
        <v>2014</v>
      </c>
      <c r="I208" s="5">
        <v>1200</v>
      </c>
      <c r="J208" s="8" t="s">
        <v>2724</v>
      </c>
      <c r="K208" s="4" t="s">
        <v>52</v>
      </c>
      <c r="L208" s="4"/>
      <c r="M208" s="4"/>
      <c r="N208" s="4"/>
    </row>
    <row r="209" spans="1:14" ht="38.25" x14ac:dyDescent="0.2">
      <c r="A209" s="7" t="s">
        <v>32</v>
      </c>
      <c r="B209" s="4" t="s">
        <v>2740</v>
      </c>
      <c r="C209" s="4" t="s">
        <v>2741</v>
      </c>
      <c r="D209" s="4" t="s">
        <v>1196</v>
      </c>
      <c r="E209" s="4" t="s">
        <v>2742</v>
      </c>
      <c r="F209" s="4">
        <v>39489</v>
      </c>
      <c r="G209" s="11">
        <v>2014</v>
      </c>
      <c r="H209" s="11">
        <v>2014</v>
      </c>
      <c r="I209" s="5">
        <v>2600</v>
      </c>
      <c r="J209" s="8" t="s">
        <v>2724</v>
      </c>
      <c r="K209" s="4" t="s">
        <v>52</v>
      </c>
      <c r="L209" s="4"/>
      <c r="M209" s="4"/>
      <c r="N209" s="4"/>
    </row>
    <row r="210" spans="1:14" ht="38.25" x14ac:dyDescent="0.2">
      <c r="A210" s="7" t="s">
        <v>32</v>
      </c>
      <c r="B210" s="4" t="s">
        <v>2743</v>
      </c>
      <c r="C210" s="4" t="s">
        <v>2744</v>
      </c>
      <c r="D210" s="4" t="s">
        <v>1196</v>
      </c>
      <c r="E210" s="4" t="s">
        <v>2745</v>
      </c>
      <c r="F210" s="4">
        <v>39471</v>
      </c>
      <c r="G210" s="11">
        <v>2014</v>
      </c>
      <c r="H210" s="11">
        <v>2014</v>
      </c>
      <c r="I210" s="5">
        <v>2100</v>
      </c>
      <c r="J210" s="8" t="s">
        <v>2724</v>
      </c>
      <c r="K210" s="4" t="s">
        <v>52</v>
      </c>
      <c r="L210" s="4"/>
      <c r="M210" s="4"/>
      <c r="N210" s="4"/>
    </row>
    <row r="211" spans="1:14" ht="38.25" x14ac:dyDescent="0.2">
      <c r="A211" s="7" t="s">
        <v>32</v>
      </c>
      <c r="B211" s="4" t="s">
        <v>2746</v>
      </c>
      <c r="C211" s="4" t="s">
        <v>2747</v>
      </c>
      <c r="D211" s="4" t="s">
        <v>1196</v>
      </c>
      <c r="E211" s="4" t="s">
        <v>2723</v>
      </c>
      <c r="F211" s="4">
        <v>43963684</v>
      </c>
      <c r="G211" s="11">
        <v>2014</v>
      </c>
      <c r="H211" s="11">
        <v>2014</v>
      </c>
      <c r="I211" s="5">
        <v>1800</v>
      </c>
      <c r="J211" s="8" t="s">
        <v>2724</v>
      </c>
      <c r="K211" s="4" t="s">
        <v>52</v>
      </c>
      <c r="L211" s="4"/>
      <c r="M211" s="4"/>
      <c r="N211" s="4"/>
    </row>
    <row r="212" spans="1:14" ht="38.25" x14ac:dyDescent="0.2">
      <c r="A212" s="7" t="s">
        <v>32</v>
      </c>
      <c r="B212" s="4" t="s">
        <v>2748</v>
      </c>
      <c r="C212" s="4" t="s">
        <v>2749</v>
      </c>
      <c r="D212" s="4" t="s">
        <v>1196</v>
      </c>
      <c r="E212" s="4" t="s">
        <v>2750</v>
      </c>
      <c r="F212" s="4">
        <v>35757442</v>
      </c>
      <c r="G212" s="11">
        <v>2014</v>
      </c>
      <c r="H212" s="11">
        <v>2014</v>
      </c>
      <c r="I212" s="5">
        <v>1100</v>
      </c>
      <c r="J212" s="8" t="s">
        <v>2751</v>
      </c>
      <c r="K212" s="4" t="s">
        <v>52</v>
      </c>
      <c r="L212" s="4"/>
      <c r="M212" s="4"/>
      <c r="N212" s="4"/>
    </row>
    <row r="213" spans="1:14" ht="38.25" x14ac:dyDescent="0.2">
      <c r="A213" s="7" t="s">
        <v>32</v>
      </c>
      <c r="B213" s="4" t="s">
        <v>2528</v>
      </c>
      <c r="C213" s="4" t="s">
        <v>2529</v>
      </c>
      <c r="D213" s="4" t="s">
        <v>1196</v>
      </c>
      <c r="E213" s="4" t="s">
        <v>2610</v>
      </c>
      <c r="F213" s="4">
        <v>35871164</v>
      </c>
      <c r="G213" s="11">
        <v>2014</v>
      </c>
      <c r="H213" s="11">
        <v>2014</v>
      </c>
      <c r="I213" s="5">
        <v>100</v>
      </c>
      <c r="J213" s="8" t="s">
        <v>2502</v>
      </c>
      <c r="K213" s="4" t="s">
        <v>52</v>
      </c>
      <c r="L213" s="4"/>
      <c r="M213" s="4"/>
      <c r="N213" s="4"/>
    </row>
    <row r="214" spans="1:14" ht="38.25" x14ac:dyDescent="0.2">
      <c r="A214" s="7" t="s">
        <v>32</v>
      </c>
      <c r="B214" s="4" t="s">
        <v>2752</v>
      </c>
      <c r="C214" s="4" t="s">
        <v>2753</v>
      </c>
      <c r="D214" s="4" t="s">
        <v>1196</v>
      </c>
      <c r="E214" s="4" t="s">
        <v>2754</v>
      </c>
      <c r="F214" s="4">
        <v>35850370</v>
      </c>
      <c r="G214" s="11">
        <v>2014</v>
      </c>
      <c r="H214" s="11">
        <v>2014</v>
      </c>
      <c r="I214" s="5">
        <v>3600</v>
      </c>
      <c r="J214" s="8" t="s">
        <v>2755</v>
      </c>
      <c r="K214" s="4" t="s">
        <v>52</v>
      </c>
      <c r="L214" s="4"/>
      <c r="M214" s="4"/>
      <c r="N214" s="4"/>
    </row>
    <row r="215" spans="1:14" ht="38.25" x14ac:dyDescent="0.2">
      <c r="A215" s="7" t="s">
        <v>32</v>
      </c>
      <c r="B215" s="4" t="s">
        <v>2756</v>
      </c>
      <c r="C215" s="4" t="s">
        <v>2757</v>
      </c>
      <c r="D215" s="4" t="s">
        <v>1196</v>
      </c>
      <c r="E215" s="4" t="s">
        <v>2758</v>
      </c>
      <c r="F215" s="4">
        <v>36672297</v>
      </c>
      <c r="G215" s="11">
        <v>2014</v>
      </c>
      <c r="H215" s="11">
        <v>2014</v>
      </c>
      <c r="I215" s="5">
        <v>1800</v>
      </c>
      <c r="J215" s="8" t="s">
        <v>2759</v>
      </c>
      <c r="K215" s="4" t="s">
        <v>52</v>
      </c>
      <c r="L215" s="4"/>
      <c r="M215" s="4"/>
      <c r="N215" s="4"/>
    </row>
    <row r="216" spans="1:14" ht="38.25" x14ac:dyDescent="0.2">
      <c r="A216" s="7" t="s">
        <v>32</v>
      </c>
      <c r="B216" s="4" t="s">
        <v>2748</v>
      </c>
      <c r="C216" s="4" t="s">
        <v>2760</v>
      </c>
      <c r="D216" s="4" t="s">
        <v>1196</v>
      </c>
      <c r="E216" s="4" t="s">
        <v>2750</v>
      </c>
      <c r="F216" s="4">
        <v>35757442</v>
      </c>
      <c r="G216" s="11">
        <v>2014</v>
      </c>
      <c r="H216" s="11">
        <v>2014</v>
      </c>
      <c r="I216" s="5">
        <v>10800</v>
      </c>
      <c r="J216" s="8" t="s">
        <v>2751</v>
      </c>
      <c r="K216" s="4" t="s">
        <v>52</v>
      </c>
      <c r="L216" s="4"/>
      <c r="M216" s="4"/>
      <c r="N216" s="4"/>
    </row>
    <row r="217" spans="1:14" ht="38.25" x14ac:dyDescent="0.2">
      <c r="A217" s="7" t="s">
        <v>32</v>
      </c>
      <c r="B217" s="4" t="s">
        <v>2761</v>
      </c>
      <c r="C217" s="4" t="s">
        <v>2762</v>
      </c>
      <c r="D217" s="4" t="s">
        <v>1362</v>
      </c>
      <c r="E217" s="4" t="s">
        <v>2763</v>
      </c>
      <c r="F217" s="4" t="s">
        <v>2764</v>
      </c>
      <c r="G217" s="11">
        <v>2014</v>
      </c>
      <c r="H217" s="11">
        <v>2014</v>
      </c>
      <c r="I217" s="5">
        <v>564</v>
      </c>
      <c r="J217" s="8" t="s">
        <v>2262</v>
      </c>
      <c r="K217" s="4" t="s">
        <v>48</v>
      </c>
      <c r="L217" s="4"/>
      <c r="M217" s="4"/>
      <c r="N217" s="4"/>
    </row>
    <row r="218" spans="1:14" ht="38.25" x14ac:dyDescent="0.2">
      <c r="A218" s="7" t="s">
        <v>32</v>
      </c>
      <c r="B218" s="4" t="s">
        <v>2765</v>
      </c>
      <c r="C218" s="4" t="s">
        <v>2766</v>
      </c>
      <c r="D218" s="4" t="s">
        <v>1362</v>
      </c>
      <c r="E218" s="4" t="s">
        <v>2767</v>
      </c>
      <c r="F218" s="4">
        <v>35873841</v>
      </c>
      <c r="G218" s="11">
        <v>2014</v>
      </c>
      <c r="H218" s="11">
        <v>2014</v>
      </c>
      <c r="I218" s="5">
        <v>180</v>
      </c>
      <c r="J218" s="8" t="s">
        <v>2768</v>
      </c>
      <c r="K218" s="4" t="s">
        <v>48</v>
      </c>
      <c r="L218" s="4"/>
      <c r="M218" s="4"/>
      <c r="N218" s="4"/>
    </row>
    <row r="219" spans="1:14" ht="38.25" x14ac:dyDescent="0.2">
      <c r="A219" s="7" t="s">
        <v>32</v>
      </c>
      <c r="B219" s="4" t="s">
        <v>2765</v>
      </c>
      <c r="C219" s="4" t="s">
        <v>2769</v>
      </c>
      <c r="D219" s="4" t="s">
        <v>1362</v>
      </c>
      <c r="E219" s="4" t="s">
        <v>2770</v>
      </c>
      <c r="F219" s="4">
        <v>35810734</v>
      </c>
      <c r="G219" s="11">
        <v>2014</v>
      </c>
      <c r="H219" s="11">
        <v>2014</v>
      </c>
      <c r="I219" s="5">
        <v>432</v>
      </c>
      <c r="J219" s="8" t="s">
        <v>2768</v>
      </c>
      <c r="K219" s="4" t="s">
        <v>48</v>
      </c>
      <c r="L219" s="4"/>
      <c r="M219" s="4"/>
      <c r="N219" s="4"/>
    </row>
    <row r="220" spans="1:14" ht="25.5" x14ac:dyDescent="0.2">
      <c r="A220" s="7" t="s">
        <v>32</v>
      </c>
      <c r="B220" s="4" t="s">
        <v>2771</v>
      </c>
      <c r="C220" s="4" t="s">
        <v>2772</v>
      </c>
      <c r="D220" s="4" t="s">
        <v>1362</v>
      </c>
      <c r="E220" s="4" t="s">
        <v>2773</v>
      </c>
      <c r="F220" s="4" t="s">
        <v>2774</v>
      </c>
      <c r="G220" s="11">
        <v>2014</v>
      </c>
      <c r="H220" s="11">
        <v>2014</v>
      </c>
      <c r="I220" s="5">
        <v>120</v>
      </c>
      <c r="J220" s="8" t="s">
        <v>1374</v>
      </c>
      <c r="K220" s="4" t="s">
        <v>48</v>
      </c>
      <c r="L220" s="4"/>
      <c r="M220" s="4"/>
      <c r="N220" s="4"/>
    </row>
    <row r="221" spans="1:14" ht="25.5" x14ac:dyDescent="0.2">
      <c r="A221" s="7" t="s">
        <v>32</v>
      </c>
      <c r="B221" s="4" t="s">
        <v>2775</v>
      </c>
      <c r="C221" s="4" t="s">
        <v>2776</v>
      </c>
      <c r="D221" s="4" t="s">
        <v>1362</v>
      </c>
      <c r="E221" s="4" t="s">
        <v>2777</v>
      </c>
      <c r="F221" s="4" t="s">
        <v>2778</v>
      </c>
      <c r="G221" s="11">
        <v>2014</v>
      </c>
      <c r="H221" s="11">
        <v>2014</v>
      </c>
      <c r="I221" s="5">
        <v>176.4</v>
      </c>
      <c r="J221" s="8" t="s">
        <v>2262</v>
      </c>
      <c r="K221" s="4" t="s">
        <v>48</v>
      </c>
      <c r="L221" s="4"/>
      <c r="M221" s="4"/>
      <c r="N221" s="4"/>
    </row>
    <row r="222" spans="1:14" ht="25.5" x14ac:dyDescent="0.2">
      <c r="A222" s="7" t="s">
        <v>32</v>
      </c>
      <c r="B222" s="4" t="s">
        <v>2779</v>
      </c>
      <c r="C222" s="4" t="s">
        <v>2780</v>
      </c>
      <c r="D222" s="4" t="s">
        <v>1362</v>
      </c>
      <c r="E222" s="4" t="s">
        <v>2781</v>
      </c>
      <c r="F222" s="4" t="s">
        <v>2778</v>
      </c>
      <c r="G222" s="11">
        <v>2014</v>
      </c>
      <c r="H222" s="11">
        <v>2014</v>
      </c>
      <c r="I222" s="5">
        <v>22236</v>
      </c>
      <c r="J222" s="8" t="s">
        <v>1364</v>
      </c>
      <c r="K222" s="4" t="s">
        <v>48</v>
      </c>
      <c r="L222" s="4"/>
      <c r="M222" s="4"/>
      <c r="N222" s="4"/>
    </row>
    <row r="223" spans="1:14" ht="51" x14ac:dyDescent="0.2">
      <c r="A223" s="7" t="s">
        <v>32</v>
      </c>
      <c r="B223" s="4" t="s">
        <v>2765</v>
      </c>
      <c r="C223" s="4" t="s">
        <v>2782</v>
      </c>
      <c r="D223" s="4" t="s">
        <v>1362</v>
      </c>
      <c r="E223" s="4" t="s">
        <v>2783</v>
      </c>
      <c r="F223" s="4">
        <v>36269620</v>
      </c>
      <c r="G223" s="11">
        <v>2014</v>
      </c>
      <c r="H223" s="11">
        <v>2014</v>
      </c>
      <c r="I223" s="5">
        <v>378</v>
      </c>
      <c r="J223" s="8" t="s">
        <v>2768</v>
      </c>
      <c r="K223" s="4" t="s">
        <v>48</v>
      </c>
      <c r="L223" s="4"/>
      <c r="M223" s="4"/>
      <c r="N223" s="4"/>
    </row>
    <row r="224" spans="1:14" ht="25.5" x14ac:dyDescent="0.2">
      <c r="A224" s="7" t="s">
        <v>32</v>
      </c>
      <c r="B224" s="4" t="s">
        <v>2784</v>
      </c>
      <c r="C224" s="4" t="s">
        <v>2785</v>
      </c>
      <c r="D224" s="4" t="s">
        <v>1362</v>
      </c>
      <c r="E224" s="4" t="s">
        <v>2786</v>
      </c>
      <c r="F224" s="4" t="s">
        <v>2778</v>
      </c>
      <c r="G224" s="11">
        <v>2014</v>
      </c>
      <c r="H224" s="11">
        <v>2014</v>
      </c>
      <c r="I224" s="5">
        <v>8649.6</v>
      </c>
      <c r="J224" s="8" t="s">
        <v>2787</v>
      </c>
      <c r="K224" s="4" t="s">
        <v>48</v>
      </c>
      <c r="L224" s="4"/>
      <c r="M224" s="4"/>
      <c r="N224" s="4"/>
    </row>
    <row r="225" spans="1:14" ht="63.75" x14ac:dyDescent="0.2">
      <c r="A225" s="7" t="s">
        <v>32</v>
      </c>
      <c r="B225" s="4" t="s">
        <v>2788</v>
      </c>
      <c r="C225" s="4" t="s">
        <v>2789</v>
      </c>
      <c r="D225" s="4" t="s">
        <v>1362</v>
      </c>
      <c r="E225" s="4" t="s">
        <v>2790</v>
      </c>
      <c r="F225" s="4">
        <v>35792108</v>
      </c>
      <c r="G225" s="11">
        <v>2014</v>
      </c>
      <c r="H225" s="11">
        <v>2014</v>
      </c>
      <c r="I225" s="5">
        <v>474</v>
      </c>
      <c r="J225" s="8" t="s">
        <v>1374</v>
      </c>
      <c r="K225" s="4" t="s">
        <v>48</v>
      </c>
      <c r="L225" s="4"/>
      <c r="M225" s="4"/>
      <c r="N225" s="4"/>
    </row>
    <row r="226" spans="1:14" ht="51" x14ac:dyDescent="0.2">
      <c r="A226" s="7" t="s">
        <v>32</v>
      </c>
      <c r="B226" s="4" t="s">
        <v>2791</v>
      </c>
      <c r="C226" s="4" t="s">
        <v>2792</v>
      </c>
      <c r="D226" s="4" t="s">
        <v>1362</v>
      </c>
      <c r="E226" s="4" t="s">
        <v>2793</v>
      </c>
      <c r="F226" s="4">
        <v>47112727</v>
      </c>
      <c r="G226" s="11">
        <v>2014</v>
      </c>
      <c r="H226" s="11">
        <v>2014</v>
      </c>
      <c r="I226" s="5">
        <v>961.19999999999993</v>
      </c>
      <c r="J226" s="8" t="s">
        <v>2262</v>
      </c>
      <c r="K226" s="4" t="s">
        <v>48</v>
      </c>
      <c r="L226" s="4"/>
      <c r="M226" s="4"/>
      <c r="N226" s="4"/>
    </row>
    <row r="227" spans="1:14" ht="25.5" x14ac:dyDescent="0.2">
      <c r="A227" s="7" t="s">
        <v>32</v>
      </c>
      <c r="B227" s="4" t="s">
        <v>2794</v>
      </c>
      <c r="C227" s="4" t="s">
        <v>2795</v>
      </c>
      <c r="D227" s="4" t="s">
        <v>1362</v>
      </c>
      <c r="E227" s="4" t="s">
        <v>2451</v>
      </c>
      <c r="F227" s="4" t="s">
        <v>2778</v>
      </c>
      <c r="G227" s="11">
        <v>2014</v>
      </c>
      <c r="H227" s="11">
        <v>2014</v>
      </c>
      <c r="I227" s="5">
        <v>92.399999999999991</v>
      </c>
      <c r="J227" s="8" t="s">
        <v>2262</v>
      </c>
      <c r="K227" s="4" t="s">
        <v>48</v>
      </c>
      <c r="L227" s="4"/>
      <c r="M227" s="4"/>
      <c r="N227" s="4"/>
    </row>
    <row r="228" spans="1:14" x14ac:dyDescent="0.2">
      <c r="A228" s="7" t="s">
        <v>32</v>
      </c>
      <c r="B228" s="4" t="s">
        <v>2796</v>
      </c>
      <c r="C228" s="4" t="s">
        <v>2797</v>
      </c>
      <c r="D228" s="4" t="s">
        <v>1362</v>
      </c>
      <c r="E228" s="4" t="s">
        <v>2781</v>
      </c>
      <c r="F228" s="4" t="s">
        <v>2778</v>
      </c>
      <c r="G228" s="11">
        <v>2014</v>
      </c>
      <c r="H228" s="11">
        <v>2014</v>
      </c>
      <c r="I228" s="5">
        <v>5400</v>
      </c>
      <c r="J228" s="8" t="s">
        <v>2798</v>
      </c>
      <c r="K228" s="4" t="s">
        <v>48</v>
      </c>
      <c r="L228" s="4"/>
      <c r="M228" s="4"/>
      <c r="N228" s="4"/>
    </row>
    <row r="229" spans="1:14" x14ac:dyDescent="0.2">
      <c r="A229" s="7" t="s">
        <v>32</v>
      </c>
      <c r="B229" s="4" t="s">
        <v>2799</v>
      </c>
      <c r="C229" s="4" t="s">
        <v>2800</v>
      </c>
      <c r="D229" s="4" t="s">
        <v>1362</v>
      </c>
      <c r="E229" s="4" t="s">
        <v>2781</v>
      </c>
      <c r="F229" s="4" t="s">
        <v>2778</v>
      </c>
      <c r="G229" s="11">
        <v>2014</v>
      </c>
      <c r="H229" s="11">
        <v>2014</v>
      </c>
      <c r="I229" s="5">
        <v>2562</v>
      </c>
      <c r="J229" s="8" t="s">
        <v>2801</v>
      </c>
      <c r="K229" s="4" t="s">
        <v>48</v>
      </c>
      <c r="L229" s="4"/>
      <c r="M229" s="4"/>
      <c r="N229" s="4"/>
    </row>
    <row r="230" spans="1:14" ht="51" x14ac:dyDescent="0.2">
      <c r="A230" s="7" t="s">
        <v>32</v>
      </c>
      <c r="B230" s="4" t="s">
        <v>2765</v>
      </c>
      <c r="C230" s="4" t="s">
        <v>2802</v>
      </c>
      <c r="D230" s="4" t="s">
        <v>1362</v>
      </c>
      <c r="E230" s="4" t="s">
        <v>2803</v>
      </c>
      <c r="F230" s="4">
        <v>36738344</v>
      </c>
      <c r="G230" s="11">
        <v>2014</v>
      </c>
      <c r="H230" s="11">
        <v>2014</v>
      </c>
      <c r="I230" s="5">
        <v>444</v>
      </c>
      <c r="J230" s="8" t="s">
        <v>2768</v>
      </c>
      <c r="K230" s="4" t="s">
        <v>48</v>
      </c>
      <c r="L230" s="4"/>
      <c r="M230" s="4"/>
      <c r="N230" s="4"/>
    </row>
    <row r="231" spans="1:14" ht="38.25" x14ac:dyDescent="0.2">
      <c r="A231" s="7" t="s">
        <v>32</v>
      </c>
      <c r="B231" s="4" t="s">
        <v>2761</v>
      </c>
      <c r="C231" s="4" t="s">
        <v>2804</v>
      </c>
      <c r="D231" s="4" t="s">
        <v>1362</v>
      </c>
      <c r="E231" s="4" t="s">
        <v>2763</v>
      </c>
      <c r="F231" s="4" t="s">
        <v>2764</v>
      </c>
      <c r="G231" s="11">
        <v>2014</v>
      </c>
      <c r="H231" s="11">
        <v>2014</v>
      </c>
      <c r="I231" s="5">
        <v>1382.3999999999999</v>
      </c>
      <c r="J231" s="8" t="s">
        <v>2262</v>
      </c>
      <c r="K231" s="4" t="s">
        <v>48</v>
      </c>
      <c r="L231" s="4"/>
      <c r="M231" s="4"/>
      <c r="N231" s="4"/>
    </row>
    <row r="232" spans="1:14" ht="25.5" x14ac:dyDescent="0.2">
      <c r="A232" s="7" t="s">
        <v>32</v>
      </c>
      <c r="B232" s="4" t="s">
        <v>2805</v>
      </c>
      <c r="C232" s="4" t="s">
        <v>2806</v>
      </c>
      <c r="D232" s="4" t="s">
        <v>1362</v>
      </c>
      <c r="E232" s="4" t="s">
        <v>2777</v>
      </c>
      <c r="F232" s="4" t="s">
        <v>2778</v>
      </c>
      <c r="G232" s="11">
        <v>2014</v>
      </c>
      <c r="H232" s="11">
        <v>2014</v>
      </c>
      <c r="I232" s="5">
        <v>115.19999999999999</v>
      </c>
      <c r="J232" s="8" t="s">
        <v>2262</v>
      </c>
      <c r="K232" s="4" t="s">
        <v>48</v>
      </c>
      <c r="L232" s="4"/>
      <c r="M232" s="4"/>
      <c r="N232" s="4"/>
    </row>
    <row r="233" spans="1:14" x14ac:dyDescent="0.2">
      <c r="A233" s="7" t="s">
        <v>32</v>
      </c>
      <c r="B233" s="4" t="s">
        <v>2807</v>
      </c>
      <c r="C233" s="4" t="s">
        <v>2808</v>
      </c>
      <c r="D233" s="4" t="s">
        <v>1362</v>
      </c>
      <c r="E233" s="4" t="s">
        <v>2781</v>
      </c>
      <c r="F233" s="4" t="s">
        <v>2778</v>
      </c>
      <c r="G233" s="11">
        <v>2014</v>
      </c>
      <c r="H233" s="11">
        <v>2014</v>
      </c>
      <c r="I233" s="5">
        <v>1800</v>
      </c>
      <c r="J233" s="8" t="s">
        <v>2809</v>
      </c>
      <c r="K233" s="4" t="s">
        <v>48</v>
      </c>
      <c r="L233" s="4"/>
      <c r="M233" s="4"/>
      <c r="N233" s="4"/>
    </row>
    <row r="234" spans="1:14" ht="38.25" x14ac:dyDescent="0.2">
      <c r="A234" s="7" t="s">
        <v>32</v>
      </c>
      <c r="B234" s="4" t="s">
        <v>2765</v>
      </c>
      <c r="C234" s="4" t="s">
        <v>2810</v>
      </c>
      <c r="D234" s="4" t="s">
        <v>1362</v>
      </c>
      <c r="E234" s="4" t="s">
        <v>2770</v>
      </c>
      <c r="F234" s="4">
        <v>35810734</v>
      </c>
      <c r="G234" s="11">
        <v>2014</v>
      </c>
      <c r="H234" s="11">
        <v>2014</v>
      </c>
      <c r="I234" s="5">
        <v>350.4</v>
      </c>
      <c r="J234" s="8" t="s">
        <v>2768</v>
      </c>
      <c r="K234" s="4" t="s">
        <v>48</v>
      </c>
      <c r="L234" s="4"/>
      <c r="M234" s="4"/>
      <c r="N234" s="4"/>
    </row>
    <row r="235" spans="1:14" ht="25.5" x14ac:dyDescent="0.2">
      <c r="A235" s="7" t="s">
        <v>32</v>
      </c>
      <c r="B235" s="4" t="s">
        <v>2811</v>
      </c>
      <c r="C235" s="4" t="s">
        <v>2812</v>
      </c>
      <c r="D235" s="4" t="s">
        <v>1362</v>
      </c>
      <c r="E235" s="4" t="s">
        <v>2813</v>
      </c>
      <c r="F235" s="4">
        <v>31322034</v>
      </c>
      <c r="G235" s="11">
        <v>2014</v>
      </c>
      <c r="H235" s="11">
        <v>2014</v>
      </c>
      <c r="I235" s="5">
        <v>292.8</v>
      </c>
      <c r="J235" s="8" t="s">
        <v>2262</v>
      </c>
      <c r="K235" s="4" t="s">
        <v>48</v>
      </c>
      <c r="L235" s="4"/>
      <c r="M235" s="4"/>
      <c r="N235" s="4"/>
    </row>
    <row r="236" spans="1:14" ht="38.25" x14ac:dyDescent="0.2">
      <c r="A236" s="7" t="s">
        <v>32</v>
      </c>
      <c r="B236" s="4" t="s">
        <v>2761</v>
      </c>
      <c r="C236" s="4" t="s">
        <v>2814</v>
      </c>
      <c r="D236" s="4" t="s">
        <v>1362</v>
      </c>
      <c r="E236" s="4" t="s">
        <v>2763</v>
      </c>
      <c r="F236" s="4" t="s">
        <v>2764</v>
      </c>
      <c r="G236" s="11">
        <v>2014</v>
      </c>
      <c r="H236" s="11">
        <v>2014</v>
      </c>
      <c r="I236" s="5">
        <v>621.6</v>
      </c>
      <c r="J236" s="8" t="s">
        <v>2262</v>
      </c>
      <c r="K236" s="4" t="s">
        <v>48</v>
      </c>
      <c r="L236" s="4"/>
      <c r="M236" s="4"/>
      <c r="N236" s="4"/>
    </row>
    <row r="237" spans="1:14" ht="25.5" x14ac:dyDescent="0.2">
      <c r="A237" s="7" t="s">
        <v>32</v>
      </c>
      <c r="B237" s="4" t="s">
        <v>2815</v>
      </c>
      <c r="C237" s="4" t="s">
        <v>2816</v>
      </c>
      <c r="D237" s="4" t="s">
        <v>1362</v>
      </c>
      <c r="E237" s="4" t="s">
        <v>2777</v>
      </c>
      <c r="F237" s="4" t="s">
        <v>2778</v>
      </c>
      <c r="G237" s="11">
        <v>2014</v>
      </c>
      <c r="H237" s="11">
        <v>2014</v>
      </c>
      <c r="I237" s="5">
        <v>252</v>
      </c>
      <c r="J237" s="8" t="s">
        <v>2262</v>
      </c>
      <c r="K237" s="4" t="s">
        <v>48</v>
      </c>
      <c r="L237" s="4"/>
      <c r="M237" s="4"/>
      <c r="N237" s="4"/>
    </row>
    <row r="238" spans="1:14" ht="25.5" x14ac:dyDescent="0.2">
      <c r="A238" s="7" t="s">
        <v>32</v>
      </c>
      <c r="B238" s="4" t="s">
        <v>2817</v>
      </c>
      <c r="C238" s="4" t="s">
        <v>2818</v>
      </c>
      <c r="D238" s="4" t="s">
        <v>1362</v>
      </c>
      <c r="E238" s="4" t="s">
        <v>2819</v>
      </c>
      <c r="F238" s="4">
        <v>35806231</v>
      </c>
      <c r="G238" s="11">
        <v>2014</v>
      </c>
      <c r="H238" s="11">
        <v>2014</v>
      </c>
      <c r="I238" s="5">
        <v>51.6</v>
      </c>
      <c r="J238" s="8" t="s">
        <v>2262</v>
      </c>
      <c r="K238" s="4" t="s">
        <v>48</v>
      </c>
      <c r="L238" s="4"/>
      <c r="M238" s="4"/>
      <c r="N238" s="4"/>
    </row>
    <row r="239" spans="1:14" ht="38.25" x14ac:dyDescent="0.2">
      <c r="A239" s="7" t="s">
        <v>32</v>
      </c>
      <c r="B239" s="4" t="s">
        <v>2761</v>
      </c>
      <c r="C239" s="4" t="s">
        <v>2820</v>
      </c>
      <c r="D239" s="4" t="s">
        <v>1362</v>
      </c>
      <c r="E239" s="4" t="s">
        <v>2763</v>
      </c>
      <c r="F239" s="4" t="s">
        <v>2764</v>
      </c>
      <c r="G239" s="11">
        <v>2014</v>
      </c>
      <c r="H239" s="11">
        <v>2014</v>
      </c>
      <c r="I239" s="5">
        <v>518.4</v>
      </c>
      <c r="J239" s="8" t="s">
        <v>2262</v>
      </c>
      <c r="K239" s="4" t="s">
        <v>48</v>
      </c>
      <c r="L239" s="4"/>
      <c r="M239" s="4"/>
      <c r="N239" s="4"/>
    </row>
    <row r="240" spans="1:14" x14ac:dyDescent="0.2">
      <c r="A240" s="7" t="s">
        <v>32</v>
      </c>
      <c r="B240" s="4" t="s">
        <v>2821</v>
      </c>
      <c r="C240" s="4" t="s">
        <v>1783</v>
      </c>
      <c r="D240" s="4" t="s">
        <v>1362</v>
      </c>
      <c r="E240" s="4" t="s">
        <v>2822</v>
      </c>
      <c r="F240" s="4" t="s">
        <v>2778</v>
      </c>
      <c r="G240" s="11">
        <v>2014</v>
      </c>
      <c r="H240" s="11">
        <v>2014</v>
      </c>
      <c r="I240" s="5">
        <v>276</v>
      </c>
      <c r="J240" s="8" t="s">
        <v>2262</v>
      </c>
      <c r="K240" s="4" t="s">
        <v>48</v>
      </c>
      <c r="L240" s="4"/>
      <c r="M240" s="4"/>
      <c r="N240" s="4"/>
    </row>
    <row r="241" spans="1:14" ht="25.5" x14ac:dyDescent="0.2">
      <c r="A241" s="7" t="s">
        <v>32</v>
      </c>
      <c r="B241" s="4" t="s">
        <v>2823</v>
      </c>
      <c r="C241" s="4" t="s">
        <v>2824</v>
      </c>
      <c r="D241" s="4" t="s">
        <v>1362</v>
      </c>
      <c r="E241" s="4" t="s">
        <v>2825</v>
      </c>
      <c r="F241" s="4" t="s">
        <v>2778</v>
      </c>
      <c r="G241" s="11">
        <v>2014</v>
      </c>
      <c r="H241" s="11">
        <v>2014</v>
      </c>
      <c r="I241" s="5">
        <v>636</v>
      </c>
      <c r="J241" s="8" t="s">
        <v>2262</v>
      </c>
      <c r="K241" s="4" t="s">
        <v>48</v>
      </c>
      <c r="L241" s="4"/>
      <c r="M241" s="4"/>
      <c r="N241" s="4"/>
    </row>
    <row r="242" spans="1:14" ht="25.5" x14ac:dyDescent="0.2">
      <c r="A242" s="7" t="s">
        <v>32</v>
      </c>
      <c r="B242" s="4" t="s">
        <v>2826</v>
      </c>
      <c r="C242" s="4" t="s">
        <v>2827</v>
      </c>
      <c r="D242" s="4" t="s">
        <v>1362</v>
      </c>
      <c r="E242" s="4" t="s">
        <v>2828</v>
      </c>
      <c r="F242" s="4" t="s">
        <v>2778</v>
      </c>
      <c r="G242" s="11">
        <v>2014</v>
      </c>
      <c r="H242" s="11">
        <v>2014</v>
      </c>
      <c r="I242" s="5">
        <v>300</v>
      </c>
      <c r="J242" s="8" t="s">
        <v>2262</v>
      </c>
      <c r="K242" s="4" t="s">
        <v>48</v>
      </c>
      <c r="L242" s="4"/>
      <c r="M242" s="4"/>
      <c r="N242" s="4"/>
    </row>
    <row r="243" spans="1:14" ht="25.5" x14ac:dyDescent="0.2">
      <c r="A243" s="7" t="s">
        <v>32</v>
      </c>
      <c r="B243" s="4" t="s">
        <v>2829</v>
      </c>
      <c r="C243" s="4" t="s">
        <v>2830</v>
      </c>
      <c r="D243" s="4" t="s">
        <v>1362</v>
      </c>
      <c r="E243" s="4" t="s">
        <v>2777</v>
      </c>
      <c r="F243" s="4" t="s">
        <v>2778</v>
      </c>
      <c r="G243" s="11">
        <v>2014</v>
      </c>
      <c r="H243" s="11">
        <v>2014</v>
      </c>
      <c r="I243" s="5">
        <v>153.6</v>
      </c>
      <c r="J243" s="8" t="s">
        <v>2262</v>
      </c>
      <c r="K243" s="4" t="s">
        <v>48</v>
      </c>
      <c r="L243" s="4"/>
      <c r="M243" s="4"/>
      <c r="N243" s="4"/>
    </row>
    <row r="244" spans="1:14" ht="25.5" x14ac:dyDescent="0.2">
      <c r="A244" s="7" t="s">
        <v>32</v>
      </c>
      <c r="B244" s="4" t="s">
        <v>2831</v>
      </c>
      <c r="C244" s="4" t="s">
        <v>2832</v>
      </c>
      <c r="D244" s="4" t="s">
        <v>1362</v>
      </c>
      <c r="E244" s="4" t="s">
        <v>2833</v>
      </c>
      <c r="F244" s="4">
        <v>44831862</v>
      </c>
      <c r="G244" s="11">
        <v>2014</v>
      </c>
      <c r="H244" s="11">
        <v>2014</v>
      </c>
      <c r="I244" s="5">
        <v>109.2</v>
      </c>
      <c r="J244" s="8" t="s">
        <v>2262</v>
      </c>
      <c r="K244" s="4" t="s">
        <v>48</v>
      </c>
      <c r="L244" s="4"/>
      <c r="M244" s="4"/>
      <c r="N244" s="4"/>
    </row>
    <row r="245" spans="1:14" ht="38.25" x14ac:dyDescent="0.2">
      <c r="A245" s="7" t="s">
        <v>32</v>
      </c>
      <c r="B245" s="4" t="s">
        <v>2834</v>
      </c>
      <c r="C245" s="4" t="s">
        <v>2835</v>
      </c>
      <c r="D245" s="4" t="s">
        <v>1362</v>
      </c>
      <c r="E245" s="4" t="s">
        <v>2836</v>
      </c>
      <c r="F245" s="4">
        <v>35701501</v>
      </c>
      <c r="G245" s="11">
        <v>2014</v>
      </c>
      <c r="H245" s="11">
        <v>2014</v>
      </c>
      <c r="I245" s="5">
        <v>630</v>
      </c>
      <c r="J245" s="8" t="s">
        <v>2262</v>
      </c>
      <c r="K245" s="4" t="s">
        <v>48</v>
      </c>
      <c r="L245" s="4"/>
      <c r="M245" s="4"/>
      <c r="N245" s="4"/>
    </row>
    <row r="246" spans="1:14" ht="38.25" x14ac:dyDescent="0.2">
      <c r="A246" s="7" t="s">
        <v>32</v>
      </c>
      <c r="B246" s="4" t="s">
        <v>2761</v>
      </c>
      <c r="C246" s="4" t="s">
        <v>2837</v>
      </c>
      <c r="D246" s="4" t="s">
        <v>1362</v>
      </c>
      <c r="E246" s="4" t="s">
        <v>2763</v>
      </c>
      <c r="F246" s="4" t="s">
        <v>2764</v>
      </c>
      <c r="G246" s="11">
        <v>2014</v>
      </c>
      <c r="H246" s="11">
        <v>2014</v>
      </c>
      <c r="I246" s="5">
        <v>1106.3999999999999</v>
      </c>
      <c r="J246" s="8" t="s">
        <v>2262</v>
      </c>
      <c r="K246" s="4" t="s">
        <v>48</v>
      </c>
      <c r="L246" s="4"/>
      <c r="M246" s="4"/>
      <c r="N246" s="4"/>
    </row>
    <row r="247" spans="1:14" ht="25.5" x14ac:dyDescent="0.2">
      <c r="A247" s="7" t="s">
        <v>32</v>
      </c>
      <c r="B247" s="4" t="s">
        <v>2838</v>
      </c>
      <c r="C247" s="4" t="s">
        <v>2839</v>
      </c>
      <c r="D247" s="4" t="s">
        <v>1362</v>
      </c>
      <c r="E247" s="4" t="s">
        <v>2840</v>
      </c>
      <c r="F247" s="4">
        <v>31337040</v>
      </c>
      <c r="G247" s="11">
        <v>2014</v>
      </c>
      <c r="H247" s="11">
        <v>2014</v>
      </c>
      <c r="I247" s="5">
        <v>6312</v>
      </c>
      <c r="J247" s="8" t="s">
        <v>1364</v>
      </c>
      <c r="K247" s="4" t="s">
        <v>48</v>
      </c>
      <c r="L247" s="4"/>
      <c r="M247" s="4"/>
      <c r="N247" s="4"/>
    </row>
    <row r="248" spans="1:14" ht="25.5" x14ac:dyDescent="0.2">
      <c r="A248" s="7" t="s">
        <v>32</v>
      </c>
      <c r="B248" s="4" t="s">
        <v>2841</v>
      </c>
      <c r="C248" s="4" t="s">
        <v>2842</v>
      </c>
      <c r="D248" s="4" t="s">
        <v>1362</v>
      </c>
      <c r="E248" s="4" t="s">
        <v>2843</v>
      </c>
      <c r="F248" s="4" t="s">
        <v>2844</v>
      </c>
      <c r="G248" s="11">
        <v>2014</v>
      </c>
      <c r="H248" s="11">
        <v>2014</v>
      </c>
      <c r="I248" s="5">
        <v>60</v>
      </c>
      <c r="J248" s="8" t="s">
        <v>2262</v>
      </c>
      <c r="K248" s="4" t="s">
        <v>48</v>
      </c>
      <c r="L248" s="4"/>
      <c r="M248" s="4"/>
      <c r="N248" s="4"/>
    </row>
    <row r="249" spans="1:14" ht="25.5" x14ac:dyDescent="0.2">
      <c r="A249" s="7" t="s">
        <v>32</v>
      </c>
      <c r="B249" s="4" t="s">
        <v>2845</v>
      </c>
      <c r="C249" s="4" t="s">
        <v>2846</v>
      </c>
      <c r="D249" s="4" t="s">
        <v>1362</v>
      </c>
      <c r="E249" s="4" t="s">
        <v>2847</v>
      </c>
      <c r="F249" s="4">
        <v>35812109</v>
      </c>
      <c r="G249" s="11">
        <v>2013</v>
      </c>
      <c r="H249" s="11">
        <v>2014</v>
      </c>
      <c r="I249" s="5">
        <v>960</v>
      </c>
      <c r="J249" s="8" t="s">
        <v>2051</v>
      </c>
      <c r="K249" s="4" t="s">
        <v>48</v>
      </c>
      <c r="L249" s="4"/>
      <c r="M249" s="4"/>
      <c r="N249" s="4"/>
    </row>
    <row r="250" spans="1:14" ht="25.5" x14ac:dyDescent="0.2">
      <c r="A250" s="7" t="s">
        <v>32</v>
      </c>
      <c r="B250" s="4" t="s">
        <v>2848</v>
      </c>
      <c r="C250" s="4" t="s">
        <v>2849</v>
      </c>
      <c r="D250" s="4" t="s">
        <v>2850</v>
      </c>
      <c r="E250" s="4" t="s">
        <v>1043</v>
      </c>
      <c r="F250" s="4"/>
      <c r="G250" s="11">
        <v>2013</v>
      </c>
      <c r="H250" s="11">
        <v>2014</v>
      </c>
      <c r="I250" s="5">
        <v>2000</v>
      </c>
      <c r="J250" s="8" t="s">
        <v>2851</v>
      </c>
      <c r="K250" s="4" t="s">
        <v>50</v>
      </c>
      <c r="L250" s="4"/>
      <c r="M250" s="4" t="s">
        <v>9591</v>
      </c>
      <c r="N250" s="4"/>
    </row>
    <row r="251" spans="1:14" ht="25.5" x14ac:dyDescent="0.2">
      <c r="A251" s="7" t="s">
        <v>32</v>
      </c>
      <c r="B251" s="4" t="s">
        <v>2852</v>
      </c>
      <c r="C251" s="4" t="s">
        <v>2853</v>
      </c>
      <c r="D251" s="4" t="s">
        <v>2850</v>
      </c>
      <c r="E251" s="4" t="s">
        <v>1043</v>
      </c>
      <c r="F251" s="4"/>
      <c r="G251" s="11">
        <v>2013</v>
      </c>
      <c r="H251" s="11">
        <v>2014</v>
      </c>
      <c r="I251" s="5">
        <v>1960</v>
      </c>
      <c r="J251" s="8" t="s">
        <v>1035</v>
      </c>
      <c r="K251" s="4" t="s">
        <v>50</v>
      </c>
      <c r="L251" s="4"/>
      <c r="M251" s="4" t="s">
        <v>9591</v>
      </c>
      <c r="N251" s="4"/>
    </row>
    <row r="252" spans="1:14" ht="25.5" x14ac:dyDescent="0.2">
      <c r="A252" s="7" t="s">
        <v>32</v>
      </c>
      <c r="B252" s="4" t="s">
        <v>2854</v>
      </c>
      <c r="C252" s="4" t="s">
        <v>2855</v>
      </c>
      <c r="D252" s="4" t="s">
        <v>2856</v>
      </c>
      <c r="E252" s="4" t="s">
        <v>1043</v>
      </c>
      <c r="F252" s="4"/>
      <c r="G252" s="11">
        <v>2013</v>
      </c>
      <c r="H252" s="11">
        <v>2014</v>
      </c>
      <c r="I252" s="5">
        <v>2000</v>
      </c>
      <c r="J252" s="8" t="s">
        <v>2857</v>
      </c>
      <c r="K252" s="4" t="s">
        <v>50</v>
      </c>
      <c r="L252" s="4"/>
      <c r="M252" s="4" t="s">
        <v>9591</v>
      </c>
      <c r="N252" s="4"/>
    </row>
    <row r="253" spans="1:14" ht="38.25" x14ac:dyDescent="0.2">
      <c r="A253" s="7" t="s">
        <v>32</v>
      </c>
      <c r="B253" s="4" t="s">
        <v>2858</v>
      </c>
      <c r="C253" s="4" t="s">
        <v>2859</v>
      </c>
      <c r="D253" s="4" t="s">
        <v>2856</v>
      </c>
      <c r="E253" s="4" t="s">
        <v>1043</v>
      </c>
      <c r="F253" s="4"/>
      <c r="G253" s="11">
        <v>2013</v>
      </c>
      <c r="H253" s="11">
        <v>2014</v>
      </c>
      <c r="I253" s="5">
        <v>2000</v>
      </c>
      <c r="J253" s="8" t="s">
        <v>2860</v>
      </c>
      <c r="K253" s="4" t="s">
        <v>50</v>
      </c>
      <c r="L253" s="4"/>
      <c r="M253" s="4" t="s">
        <v>9591</v>
      </c>
      <c r="N253" s="4"/>
    </row>
    <row r="254" spans="1:14" ht="38.25" x14ac:dyDescent="0.2">
      <c r="A254" s="7" t="s">
        <v>32</v>
      </c>
      <c r="B254" s="4" t="s">
        <v>2861</v>
      </c>
      <c r="C254" s="4" t="s">
        <v>2862</v>
      </c>
      <c r="D254" s="4"/>
      <c r="E254" s="4" t="s">
        <v>2863</v>
      </c>
      <c r="F254" s="4" t="s">
        <v>2864</v>
      </c>
      <c r="G254" s="11">
        <v>2014</v>
      </c>
      <c r="H254" s="11">
        <v>2014</v>
      </c>
      <c r="I254" s="5">
        <v>500</v>
      </c>
      <c r="J254" s="8" t="s">
        <v>1106</v>
      </c>
      <c r="K254" s="4" t="s">
        <v>49</v>
      </c>
      <c r="L254" s="4"/>
      <c r="M254" s="4"/>
      <c r="N254" s="4"/>
    </row>
    <row r="255" spans="1:14" ht="38.25" x14ac:dyDescent="0.2">
      <c r="A255" s="7" t="s">
        <v>32</v>
      </c>
      <c r="B255" s="4" t="s">
        <v>2865</v>
      </c>
      <c r="C255" s="4" t="s">
        <v>2866</v>
      </c>
      <c r="D255" s="4"/>
      <c r="E255" s="4" t="s">
        <v>2867</v>
      </c>
      <c r="F255" s="4">
        <v>30225647</v>
      </c>
      <c r="G255" s="11">
        <v>2014</v>
      </c>
      <c r="H255" s="11">
        <v>2014</v>
      </c>
      <c r="I255" s="5">
        <v>100</v>
      </c>
      <c r="J255" s="8" t="s">
        <v>1106</v>
      </c>
      <c r="K255" s="4" t="s">
        <v>49</v>
      </c>
      <c r="L255" s="4"/>
      <c r="M255" s="4"/>
      <c r="N255" s="4"/>
    </row>
    <row r="256" spans="1:14" ht="51" x14ac:dyDescent="0.2">
      <c r="A256" s="7" t="s">
        <v>32</v>
      </c>
      <c r="B256" s="4" t="s">
        <v>2868</v>
      </c>
      <c r="C256" s="4" t="s">
        <v>2869</v>
      </c>
      <c r="D256" s="4"/>
      <c r="E256" s="4" t="s">
        <v>2870</v>
      </c>
      <c r="F256" s="4" t="s">
        <v>2871</v>
      </c>
      <c r="G256" s="11">
        <v>2014</v>
      </c>
      <c r="H256" s="11">
        <v>2014</v>
      </c>
      <c r="I256" s="5">
        <v>800</v>
      </c>
      <c r="J256" s="8" t="s">
        <v>2872</v>
      </c>
      <c r="K256" s="4" t="s">
        <v>49</v>
      </c>
      <c r="L256" s="4"/>
      <c r="M256" s="4"/>
      <c r="N256" s="4"/>
    </row>
    <row r="257" spans="1:14" ht="51" x14ac:dyDescent="0.2">
      <c r="A257" s="7" t="s">
        <v>32</v>
      </c>
      <c r="B257" s="4" t="s">
        <v>2873</v>
      </c>
      <c r="C257" s="4" t="s">
        <v>2874</v>
      </c>
      <c r="D257" s="4"/>
      <c r="E257" s="4" t="s">
        <v>2875</v>
      </c>
      <c r="F257" s="4">
        <v>46833323</v>
      </c>
      <c r="G257" s="11">
        <v>2014</v>
      </c>
      <c r="H257" s="11">
        <v>2014</v>
      </c>
      <c r="I257" s="5">
        <v>10000</v>
      </c>
      <c r="J257" s="8" t="s">
        <v>2876</v>
      </c>
      <c r="K257" s="4" t="s">
        <v>49</v>
      </c>
      <c r="L257" s="4"/>
      <c r="M257" s="4"/>
      <c r="N257" s="4"/>
    </row>
    <row r="258" spans="1:14" ht="38.25" x14ac:dyDescent="0.2">
      <c r="A258" s="7" t="s">
        <v>32</v>
      </c>
      <c r="B258" s="4" t="s">
        <v>2877</v>
      </c>
      <c r="C258" s="4" t="s">
        <v>2878</v>
      </c>
      <c r="D258" s="4"/>
      <c r="E258" s="4" t="s">
        <v>2879</v>
      </c>
      <c r="F258" s="4" t="s">
        <v>2880</v>
      </c>
      <c r="G258" s="11">
        <v>2014</v>
      </c>
      <c r="H258" s="11">
        <v>2014</v>
      </c>
      <c r="I258" s="5">
        <v>4300</v>
      </c>
      <c r="J258" s="8" t="s">
        <v>2881</v>
      </c>
      <c r="K258" s="4" t="s">
        <v>49</v>
      </c>
      <c r="L258" s="4"/>
      <c r="M258" s="4"/>
      <c r="N258" s="4"/>
    </row>
    <row r="259" spans="1:14" ht="38.25" x14ac:dyDescent="0.2">
      <c r="A259" s="7" t="s">
        <v>32</v>
      </c>
      <c r="B259" s="4" t="s">
        <v>2882</v>
      </c>
      <c r="C259" s="4" t="s">
        <v>2883</v>
      </c>
      <c r="D259" s="4"/>
      <c r="E259" s="4" t="s">
        <v>2884</v>
      </c>
      <c r="F259" s="4">
        <v>35937599</v>
      </c>
      <c r="G259" s="11">
        <v>2014</v>
      </c>
      <c r="H259" s="11">
        <v>2014</v>
      </c>
      <c r="I259" s="5">
        <v>2400</v>
      </c>
      <c r="J259" s="8" t="s">
        <v>1479</v>
      </c>
      <c r="K259" s="4" t="s">
        <v>49</v>
      </c>
      <c r="L259" s="4"/>
      <c r="M259" s="4"/>
      <c r="N259" s="4"/>
    </row>
    <row r="260" spans="1:14" ht="38.25" x14ac:dyDescent="0.2">
      <c r="A260" s="7" t="s">
        <v>32</v>
      </c>
      <c r="B260" s="4" t="s">
        <v>2885</v>
      </c>
      <c r="C260" s="4" t="s">
        <v>2886</v>
      </c>
      <c r="D260" s="4" t="s">
        <v>197</v>
      </c>
      <c r="E260" s="4" t="s">
        <v>2739</v>
      </c>
      <c r="F260" s="4">
        <v>165182</v>
      </c>
      <c r="G260" s="11">
        <v>2014</v>
      </c>
      <c r="H260" s="11">
        <v>2014</v>
      </c>
      <c r="I260" s="5">
        <v>4000</v>
      </c>
      <c r="J260" s="8" t="s">
        <v>2887</v>
      </c>
      <c r="K260" s="4" t="s">
        <v>53</v>
      </c>
      <c r="L260" s="4"/>
      <c r="M260" s="4"/>
      <c r="N260" s="4"/>
    </row>
    <row r="261" spans="1:14" ht="38.25" x14ac:dyDescent="0.2">
      <c r="A261" s="7" t="s">
        <v>32</v>
      </c>
      <c r="B261" s="4" t="s">
        <v>2888</v>
      </c>
      <c r="C261" s="4" t="s">
        <v>2889</v>
      </c>
      <c r="D261" s="4" t="s">
        <v>197</v>
      </c>
      <c r="E261" s="4" t="s">
        <v>2739</v>
      </c>
      <c r="F261" s="4">
        <v>165182</v>
      </c>
      <c r="G261" s="11">
        <v>2014</v>
      </c>
      <c r="H261" s="11">
        <v>2014</v>
      </c>
      <c r="I261" s="5">
        <v>1000</v>
      </c>
      <c r="J261" s="8" t="s">
        <v>2890</v>
      </c>
      <c r="K261" s="4" t="s">
        <v>53</v>
      </c>
      <c r="L261" s="4"/>
      <c r="M261" s="4"/>
      <c r="N261" s="4"/>
    </row>
    <row r="262" spans="1:14" ht="38.25" x14ac:dyDescent="0.2">
      <c r="A262" s="7" t="s">
        <v>32</v>
      </c>
      <c r="B262" s="4" t="s">
        <v>2891</v>
      </c>
      <c r="C262" s="4" t="s">
        <v>2892</v>
      </c>
      <c r="D262" s="4" t="s">
        <v>197</v>
      </c>
      <c r="E262" s="4" t="s">
        <v>2739</v>
      </c>
      <c r="F262" s="4">
        <v>165182</v>
      </c>
      <c r="G262" s="11">
        <v>2014</v>
      </c>
      <c r="H262" s="11">
        <v>2014</v>
      </c>
      <c r="I262" s="5">
        <v>3000</v>
      </c>
      <c r="J262" s="8" t="s">
        <v>2893</v>
      </c>
      <c r="K262" s="4" t="s">
        <v>53</v>
      </c>
      <c r="L262" s="4"/>
      <c r="M262" s="4"/>
      <c r="N262" s="4"/>
    </row>
    <row r="263" spans="1:14" ht="25.5" x14ac:dyDescent="0.2">
      <c r="A263" s="7" t="s">
        <v>32</v>
      </c>
      <c r="B263" s="4" t="s">
        <v>2894</v>
      </c>
      <c r="C263" s="4" t="s">
        <v>2895</v>
      </c>
      <c r="D263" s="4" t="s">
        <v>2896</v>
      </c>
      <c r="E263" s="4" t="s">
        <v>2739</v>
      </c>
      <c r="F263" s="4">
        <v>165182</v>
      </c>
      <c r="G263" s="11">
        <v>2014</v>
      </c>
      <c r="H263" s="11">
        <v>2014</v>
      </c>
      <c r="I263" s="5">
        <v>8000</v>
      </c>
      <c r="J263" s="8" t="s">
        <v>2897</v>
      </c>
      <c r="K263" s="4" t="s">
        <v>53</v>
      </c>
      <c r="L263" s="4"/>
      <c r="M263" s="4"/>
      <c r="N263" s="4"/>
    </row>
    <row r="264" spans="1:14" ht="38.25" x14ac:dyDescent="0.2">
      <c r="A264" s="7" t="s">
        <v>32</v>
      </c>
      <c r="B264" s="4" t="s">
        <v>2898</v>
      </c>
      <c r="C264" s="4" t="s">
        <v>2899</v>
      </c>
      <c r="D264" s="4" t="s">
        <v>197</v>
      </c>
      <c r="E264" s="4" t="s">
        <v>2739</v>
      </c>
      <c r="F264" s="4">
        <v>165182</v>
      </c>
      <c r="G264" s="11">
        <v>2014</v>
      </c>
      <c r="H264" s="11">
        <v>2014</v>
      </c>
      <c r="I264" s="5">
        <v>7500</v>
      </c>
      <c r="J264" s="8" t="s">
        <v>1655</v>
      </c>
      <c r="K264" s="4" t="s">
        <v>53</v>
      </c>
      <c r="L264" s="4"/>
      <c r="M264" s="4"/>
      <c r="N264" s="4"/>
    </row>
    <row r="265" spans="1:14" ht="25.5" x14ac:dyDescent="0.2">
      <c r="A265" s="7" t="s">
        <v>32</v>
      </c>
      <c r="B265" s="4" t="s">
        <v>2900</v>
      </c>
      <c r="C265" s="4" t="s">
        <v>2901</v>
      </c>
      <c r="D265" s="4" t="s">
        <v>2896</v>
      </c>
      <c r="E265" s="4" t="s">
        <v>2739</v>
      </c>
      <c r="F265" s="4">
        <v>165182</v>
      </c>
      <c r="G265" s="11">
        <v>2014</v>
      </c>
      <c r="H265" s="11">
        <v>2014</v>
      </c>
      <c r="I265" s="5">
        <v>8000</v>
      </c>
      <c r="J265" s="8" t="s">
        <v>2887</v>
      </c>
      <c r="K265" s="4" t="s">
        <v>53</v>
      </c>
      <c r="L265" s="4"/>
      <c r="M265" s="4"/>
      <c r="N265" s="4"/>
    </row>
    <row r="266" spans="1:14" ht="25.5" x14ac:dyDescent="0.2">
      <c r="A266" s="7" t="s">
        <v>32</v>
      </c>
      <c r="B266" s="4" t="s">
        <v>2902</v>
      </c>
      <c r="C266" s="4" t="s">
        <v>2903</v>
      </c>
      <c r="D266" s="4" t="s">
        <v>2904</v>
      </c>
      <c r="E266" s="4" t="s">
        <v>2739</v>
      </c>
      <c r="F266" s="4">
        <v>165182</v>
      </c>
      <c r="G266" s="11">
        <v>2014</v>
      </c>
      <c r="H266" s="11">
        <v>2014</v>
      </c>
      <c r="I266" s="5">
        <v>5000</v>
      </c>
      <c r="J266" s="8" t="s">
        <v>2905</v>
      </c>
      <c r="K266" s="4" t="s">
        <v>53</v>
      </c>
      <c r="L266" s="4"/>
      <c r="M266" s="4"/>
      <c r="N266" s="4"/>
    </row>
    <row r="267" spans="1:14" ht="25.5" x14ac:dyDescent="0.2">
      <c r="A267" s="7" t="s">
        <v>32</v>
      </c>
      <c r="B267" s="4" t="s">
        <v>2906</v>
      </c>
      <c r="C267" s="4" t="s">
        <v>2907</v>
      </c>
      <c r="D267" s="4" t="s">
        <v>2908</v>
      </c>
      <c r="E267" s="4" t="s">
        <v>390</v>
      </c>
      <c r="F267" s="4">
        <v>31784828</v>
      </c>
      <c r="G267" s="11">
        <v>2014</v>
      </c>
      <c r="H267" s="11">
        <v>2014</v>
      </c>
      <c r="I267" s="5">
        <v>400</v>
      </c>
      <c r="J267" s="8" t="s">
        <v>2897</v>
      </c>
      <c r="K267" s="4" t="s">
        <v>53</v>
      </c>
      <c r="L267" s="4"/>
      <c r="M267" s="4"/>
      <c r="N267" s="4"/>
    </row>
    <row r="268" spans="1:14" ht="38.25" x14ac:dyDescent="0.2">
      <c r="A268" s="7" t="s">
        <v>32</v>
      </c>
      <c r="B268" s="4" t="s">
        <v>2909</v>
      </c>
      <c r="C268" s="4" t="s">
        <v>2910</v>
      </c>
      <c r="D268" s="4"/>
      <c r="E268" s="4" t="s">
        <v>2911</v>
      </c>
      <c r="F268" s="4">
        <v>30868190</v>
      </c>
      <c r="G268" s="11">
        <v>2014</v>
      </c>
      <c r="H268" s="11">
        <v>2014</v>
      </c>
      <c r="I268" s="5">
        <v>500</v>
      </c>
      <c r="J268" s="8" t="s">
        <v>2912</v>
      </c>
      <c r="K268" s="4" t="s">
        <v>53</v>
      </c>
      <c r="L268" s="4"/>
      <c r="M268" s="4"/>
      <c r="N268" s="4"/>
    </row>
    <row r="269" spans="1:14" x14ac:dyDescent="0.2">
      <c r="A269" s="7" t="s">
        <v>32</v>
      </c>
      <c r="B269" s="4" t="s">
        <v>2913</v>
      </c>
      <c r="C269" s="4" t="s">
        <v>2914</v>
      </c>
      <c r="D269" s="4"/>
      <c r="E269" s="4" t="s">
        <v>2915</v>
      </c>
      <c r="F269" s="4">
        <v>45256764</v>
      </c>
      <c r="G269" s="11">
        <v>2014</v>
      </c>
      <c r="H269" s="11">
        <v>2014</v>
      </c>
      <c r="I269" s="5">
        <v>2000</v>
      </c>
      <c r="J269" s="8" t="s">
        <v>2916</v>
      </c>
      <c r="K269" s="4" t="s">
        <v>53</v>
      </c>
      <c r="L269" s="4"/>
      <c r="M269" s="4"/>
      <c r="N269" s="4"/>
    </row>
    <row r="270" spans="1:14" ht="51" x14ac:dyDescent="0.2">
      <c r="A270" s="7" t="s">
        <v>32</v>
      </c>
      <c r="B270" s="4" t="s">
        <v>2917</v>
      </c>
      <c r="C270" s="4" t="s">
        <v>2918</v>
      </c>
      <c r="D270" s="4"/>
      <c r="E270" s="4" t="s">
        <v>2919</v>
      </c>
      <c r="F270" s="4"/>
      <c r="G270" s="11">
        <v>2014</v>
      </c>
      <c r="H270" s="11">
        <v>2014</v>
      </c>
      <c r="I270" s="5">
        <v>1992</v>
      </c>
      <c r="J270" s="8" t="s">
        <v>2920</v>
      </c>
      <c r="K270" s="4" t="s">
        <v>53</v>
      </c>
      <c r="L270" s="4"/>
      <c r="M270" s="4"/>
      <c r="N270" s="4"/>
    </row>
    <row r="271" spans="1:14" ht="25.5" x14ac:dyDescent="0.2">
      <c r="A271" s="7" t="s">
        <v>32</v>
      </c>
      <c r="B271" s="4" t="s">
        <v>2921</v>
      </c>
      <c r="C271" s="4" t="s">
        <v>2922</v>
      </c>
      <c r="D271" s="4"/>
      <c r="E271" s="4" t="s">
        <v>2923</v>
      </c>
      <c r="F271" s="4">
        <v>35729023</v>
      </c>
      <c r="G271" s="11">
        <v>2014</v>
      </c>
      <c r="H271" s="11">
        <v>2014</v>
      </c>
      <c r="I271" s="5">
        <v>11780</v>
      </c>
      <c r="J271" s="8" t="s">
        <v>2924</v>
      </c>
      <c r="K271" s="4" t="s">
        <v>53</v>
      </c>
      <c r="L271" s="4"/>
      <c r="M271" s="4"/>
      <c r="N271" s="4"/>
    </row>
    <row r="272" spans="1:14" ht="38.25" x14ac:dyDescent="0.2">
      <c r="A272" s="7" t="s">
        <v>32</v>
      </c>
      <c r="B272" s="4" t="s">
        <v>2925</v>
      </c>
      <c r="C272" s="4" t="s">
        <v>2918</v>
      </c>
      <c r="D272" s="4"/>
      <c r="E272" s="4" t="s">
        <v>2926</v>
      </c>
      <c r="F272" s="4">
        <v>31335004</v>
      </c>
      <c r="G272" s="11">
        <v>2014</v>
      </c>
      <c r="H272" s="11">
        <v>2014</v>
      </c>
      <c r="I272" s="5">
        <v>1000</v>
      </c>
      <c r="J272" s="8" t="s">
        <v>2927</v>
      </c>
      <c r="K272" s="4" t="s">
        <v>53</v>
      </c>
      <c r="L272" s="4"/>
      <c r="M272" s="4"/>
      <c r="N272" s="4"/>
    </row>
    <row r="273" spans="1:14" ht="63.75" x14ac:dyDescent="0.2">
      <c r="A273" s="7" t="s">
        <v>32</v>
      </c>
      <c r="B273" s="4" t="s">
        <v>2928</v>
      </c>
      <c r="C273" s="4" t="s">
        <v>2929</v>
      </c>
      <c r="D273" s="4"/>
      <c r="E273" s="4" t="s">
        <v>1653</v>
      </c>
      <c r="F273" s="4">
        <v>30807107</v>
      </c>
      <c r="G273" s="11">
        <v>2014</v>
      </c>
      <c r="H273" s="11">
        <v>2014</v>
      </c>
      <c r="I273" s="5">
        <v>530</v>
      </c>
      <c r="J273" s="8" t="s">
        <v>2930</v>
      </c>
      <c r="K273" s="4" t="s">
        <v>53</v>
      </c>
      <c r="L273" s="4"/>
      <c r="M273" s="4"/>
      <c r="N273" s="4"/>
    </row>
    <row r="274" spans="1:14" ht="63.75" x14ac:dyDescent="0.2">
      <c r="A274" s="7" t="s">
        <v>32</v>
      </c>
      <c r="B274" s="4" t="s">
        <v>2931</v>
      </c>
      <c r="C274" s="4" t="s">
        <v>2932</v>
      </c>
      <c r="D274" s="4"/>
      <c r="E274" s="4" t="s">
        <v>1653</v>
      </c>
      <c r="F274" s="4">
        <v>30807107</v>
      </c>
      <c r="G274" s="11">
        <v>2014</v>
      </c>
      <c r="H274" s="11">
        <v>2014</v>
      </c>
      <c r="I274" s="5">
        <v>1000</v>
      </c>
      <c r="J274" s="8" t="s">
        <v>2933</v>
      </c>
      <c r="K274" s="4" t="s">
        <v>53</v>
      </c>
      <c r="L274" s="4"/>
      <c r="M274" s="4"/>
      <c r="N274" s="4"/>
    </row>
    <row r="275" spans="1:14" ht="63.75" x14ac:dyDescent="0.2">
      <c r="A275" s="7" t="s">
        <v>32</v>
      </c>
      <c r="B275" s="4" t="s">
        <v>2934</v>
      </c>
      <c r="C275" s="4" t="s">
        <v>2935</v>
      </c>
      <c r="D275" s="4"/>
      <c r="E275" s="4" t="s">
        <v>1653</v>
      </c>
      <c r="F275" s="4">
        <v>30807107</v>
      </c>
      <c r="G275" s="11">
        <v>2014</v>
      </c>
      <c r="H275" s="11">
        <v>2014</v>
      </c>
      <c r="I275" s="5">
        <v>20000</v>
      </c>
      <c r="J275" s="8" t="s">
        <v>2936</v>
      </c>
      <c r="K275" s="4" t="s">
        <v>53</v>
      </c>
      <c r="L275" s="4"/>
      <c r="M275" s="4"/>
      <c r="N275" s="4"/>
    </row>
    <row r="276" spans="1:14" ht="38.25" x14ac:dyDescent="0.2">
      <c r="A276" s="7" t="s">
        <v>32</v>
      </c>
      <c r="B276" s="4" t="s">
        <v>2937</v>
      </c>
      <c r="C276" s="4" t="s">
        <v>2938</v>
      </c>
      <c r="D276" s="4"/>
      <c r="E276" s="4" t="s">
        <v>2939</v>
      </c>
      <c r="F276" s="4" t="s">
        <v>2940</v>
      </c>
      <c r="G276" s="11">
        <v>2014</v>
      </c>
      <c r="H276" s="11">
        <v>2014</v>
      </c>
      <c r="I276" s="5">
        <v>2400</v>
      </c>
      <c r="J276" s="8" t="s">
        <v>2941</v>
      </c>
      <c r="K276" s="4" t="s">
        <v>53</v>
      </c>
      <c r="L276" s="4"/>
      <c r="M276" s="4"/>
      <c r="N276" s="4"/>
    </row>
    <row r="277" spans="1:14" ht="25.5" x14ac:dyDescent="0.2">
      <c r="A277" s="7" t="s">
        <v>32</v>
      </c>
      <c r="B277" s="4" t="s">
        <v>2942</v>
      </c>
      <c r="C277" s="4" t="s">
        <v>2943</v>
      </c>
      <c r="D277" s="4"/>
      <c r="E277" s="4" t="s">
        <v>2944</v>
      </c>
      <c r="F277" s="4"/>
      <c r="G277" s="11">
        <v>2014</v>
      </c>
      <c r="H277" s="11">
        <v>2014</v>
      </c>
      <c r="I277" s="5">
        <v>3450</v>
      </c>
      <c r="J277" s="8" t="s">
        <v>2945</v>
      </c>
      <c r="K277" s="4" t="s">
        <v>51</v>
      </c>
      <c r="L277" s="4"/>
      <c r="M277" s="4"/>
      <c r="N277" s="4"/>
    </row>
    <row r="278" spans="1:14" ht="25.5" x14ac:dyDescent="0.2">
      <c r="A278" s="7" t="s">
        <v>32</v>
      </c>
      <c r="B278" s="4" t="s">
        <v>2946</v>
      </c>
      <c r="C278" s="4" t="s">
        <v>2947</v>
      </c>
      <c r="D278" s="4"/>
      <c r="E278" s="4" t="s">
        <v>2948</v>
      </c>
      <c r="F278" s="4">
        <v>31680500</v>
      </c>
      <c r="G278" s="11">
        <v>2014</v>
      </c>
      <c r="H278" s="11">
        <v>2014</v>
      </c>
      <c r="I278" s="5">
        <v>4212</v>
      </c>
      <c r="J278" s="8" t="s">
        <v>2949</v>
      </c>
      <c r="K278" s="4" t="s">
        <v>51</v>
      </c>
      <c r="L278" s="4"/>
      <c r="M278" s="4"/>
      <c r="N278" s="4"/>
    </row>
    <row r="279" spans="1:14" ht="25.5" x14ac:dyDescent="0.2">
      <c r="A279" s="7" t="s">
        <v>32</v>
      </c>
      <c r="B279" s="4" t="s">
        <v>2950</v>
      </c>
      <c r="C279" s="4" t="s">
        <v>2951</v>
      </c>
      <c r="D279" s="4"/>
      <c r="E279" s="4" t="s">
        <v>2944</v>
      </c>
      <c r="F279" s="4"/>
      <c r="G279" s="11">
        <v>2014</v>
      </c>
      <c r="H279" s="11">
        <v>2014</v>
      </c>
      <c r="I279" s="5">
        <v>5603.52</v>
      </c>
      <c r="J279" s="8" t="s">
        <v>2952</v>
      </c>
      <c r="K279" s="4" t="s">
        <v>51</v>
      </c>
      <c r="L279" s="4"/>
      <c r="M279" s="4"/>
      <c r="N279" s="4"/>
    </row>
    <row r="280" spans="1:14" ht="25.5" x14ac:dyDescent="0.2">
      <c r="A280" s="7" t="s">
        <v>32</v>
      </c>
      <c r="B280" s="4" t="s">
        <v>2953</v>
      </c>
      <c r="C280" s="4" t="s">
        <v>2954</v>
      </c>
      <c r="D280" s="4"/>
      <c r="E280" s="4" t="s">
        <v>2944</v>
      </c>
      <c r="F280" s="4"/>
      <c r="G280" s="11">
        <v>2014</v>
      </c>
      <c r="H280" s="11">
        <v>2014</v>
      </c>
      <c r="I280" s="5">
        <v>3450</v>
      </c>
      <c r="J280" s="8" t="s">
        <v>2955</v>
      </c>
      <c r="K280" s="4" t="s">
        <v>51</v>
      </c>
      <c r="L280" s="4"/>
      <c r="M280" s="4"/>
      <c r="N280" s="4"/>
    </row>
    <row r="281" spans="1:14" ht="25.5" x14ac:dyDescent="0.2">
      <c r="A281" s="7" t="s">
        <v>32</v>
      </c>
      <c r="B281" s="4" t="s">
        <v>2956</v>
      </c>
      <c r="C281" s="4" t="s">
        <v>2957</v>
      </c>
      <c r="D281" s="4"/>
      <c r="E281" s="4" t="s">
        <v>2958</v>
      </c>
      <c r="F281" s="4">
        <v>18048919</v>
      </c>
      <c r="G281" s="11">
        <v>2014</v>
      </c>
      <c r="H281" s="11">
        <v>2014</v>
      </c>
      <c r="I281" s="5">
        <v>1466.67</v>
      </c>
      <c r="J281" s="8" t="s">
        <v>2959</v>
      </c>
      <c r="K281" s="4" t="s">
        <v>51</v>
      </c>
      <c r="L281" s="4"/>
      <c r="M281" s="4"/>
      <c r="N281" s="4"/>
    </row>
    <row r="282" spans="1:14" ht="25.5" x14ac:dyDescent="0.2">
      <c r="A282" s="7" t="s">
        <v>32</v>
      </c>
      <c r="B282" s="4" t="s">
        <v>2960</v>
      </c>
      <c r="C282" s="4" t="s">
        <v>2961</v>
      </c>
      <c r="D282" s="4"/>
      <c r="E282" s="4" t="s">
        <v>2944</v>
      </c>
      <c r="F282" s="4"/>
      <c r="G282" s="11">
        <v>2014</v>
      </c>
      <c r="H282" s="11">
        <v>2014</v>
      </c>
      <c r="I282" s="5">
        <v>10800</v>
      </c>
      <c r="J282" s="8" t="s">
        <v>2949</v>
      </c>
      <c r="K282" s="4" t="s">
        <v>51</v>
      </c>
      <c r="L282" s="4"/>
      <c r="M282" s="4"/>
      <c r="N282" s="4"/>
    </row>
    <row r="283" spans="1:14" ht="25.5" x14ac:dyDescent="0.2">
      <c r="A283" s="7" t="s">
        <v>32</v>
      </c>
      <c r="B283" s="4" t="s">
        <v>2962</v>
      </c>
      <c r="C283" s="4" t="s">
        <v>2963</v>
      </c>
      <c r="D283" s="4"/>
      <c r="E283" s="4" t="s">
        <v>2964</v>
      </c>
      <c r="F283" s="4">
        <v>35909242</v>
      </c>
      <c r="G283" s="11">
        <v>2014</v>
      </c>
      <c r="H283" s="11">
        <v>2014</v>
      </c>
      <c r="I283" s="5">
        <v>416.67</v>
      </c>
      <c r="J283" s="8" t="s">
        <v>2965</v>
      </c>
      <c r="K283" s="4" t="s">
        <v>51</v>
      </c>
      <c r="L283" s="4"/>
      <c r="M283" s="4"/>
      <c r="N283" s="4"/>
    </row>
    <row r="284" spans="1:14" ht="25.5" x14ac:dyDescent="0.2">
      <c r="A284" s="7" t="s">
        <v>32</v>
      </c>
      <c r="B284" s="4" t="s">
        <v>2962</v>
      </c>
      <c r="C284" s="4" t="s">
        <v>2966</v>
      </c>
      <c r="D284" s="4"/>
      <c r="E284" s="4" t="s">
        <v>2948</v>
      </c>
      <c r="F284" s="4">
        <v>31680500</v>
      </c>
      <c r="G284" s="11">
        <v>2014</v>
      </c>
      <c r="H284" s="11">
        <v>2014</v>
      </c>
      <c r="I284" s="5">
        <v>4480</v>
      </c>
      <c r="J284" s="8" t="s">
        <v>2967</v>
      </c>
      <c r="K284" s="4" t="s">
        <v>51</v>
      </c>
      <c r="L284" s="4"/>
      <c r="M284" s="4"/>
      <c r="N284" s="4"/>
    </row>
    <row r="285" spans="1:14" ht="25.5" x14ac:dyDescent="0.2">
      <c r="A285" s="7" t="s">
        <v>32</v>
      </c>
      <c r="B285" s="4" t="s">
        <v>2968</v>
      </c>
      <c r="C285" s="4" t="s">
        <v>2969</v>
      </c>
      <c r="D285" s="4"/>
      <c r="E285" s="4" t="s">
        <v>2970</v>
      </c>
      <c r="F285" s="4"/>
      <c r="G285" s="11">
        <v>2014</v>
      </c>
      <c r="H285" s="11">
        <v>2014</v>
      </c>
      <c r="I285" s="5">
        <v>2480</v>
      </c>
      <c r="J285" s="8" t="s">
        <v>2971</v>
      </c>
      <c r="K285" s="4" t="s">
        <v>51</v>
      </c>
      <c r="L285" s="4"/>
      <c r="M285" s="4"/>
      <c r="N285" s="4"/>
    </row>
    <row r="286" spans="1:14" ht="25.5" x14ac:dyDescent="0.2">
      <c r="A286" s="7" t="s">
        <v>32</v>
      </c>
      <c r="B286" s="4" t="s">
        <v>2972</v>
      </c>
      <c r="C286" s="4" t="s">
        <v>2973</v>
      </c>
      <c r="D286" s="4"/>
      <c r="E286" s="4" t="s">
        <v>2944</v>
      </c>
      <c r="F286" s="4"/>
      <c r="G286" s="11">
        <v>2014</v>
      </c>
      <c r="H286" s="11">
        <v>2014</v>
      </c>
      <c r="I286" s="5">
        <v>187.47</v>
      </c>
      <c r="J286" s="8" t="s">
        <v>2974</v>
      </c>
      <c r="K286" s="4" t="s">
        <v>51</v>
      </c>
      <c r="L286" s="4"/>
      <c r="M286" s="4"/>
      <c r="N286" s="4"/>
    </row>
    <row r="287" spans="1:14" ht="25.5" x14ac:dyDescent="0.2">
      <c r="A287" s="7" t="s">
        <v>32</v>
      </c>
      <c r="B287" s="4" t="s">
        <v>2956</v>
      </c>
      <c r="C287" s="4" t="s">
        <v>2975</v>
      </c>
      <c r="D287" s="4"/>
      <c r="E287" s="4" t="s">
        <v>2958</v>
      </c>
      <c r="F287" s="4">
        <v>18048919</v>
      </c>
      <c r="G287" s="11">
        <v>2014</v>
      </c>
      <c r="H287" s="11">
        <v>2014</v>
      </c>
      <c r="I287" s="5">
        <v>1329.17</v>
      </c>
      <c r="J287" s="8" t="s">
        <v>2959</v>
      </c>
      <c r="K287" s="4" t="s">
        <v>51</v>
      </c>
      <c r="L287" s="4"/>
      <c r="M287" s="4"/>
      <c r="N287" s="4"/>
    </row>
    <row r="288" spans="1:14" ht="38.25" x14ac:dyDescent="0.2">
      <c r="A288" s="7" t="s">
        <v>32</v>
      </c>
      <c r="B288" s="4" t="s">
        <v>2956</v>
      </c>
      <c r="C288" s="4" t="s">
        <v>2976</v>
      </c>
      <c r="D288" s="4"/>
      <c r="E288" s="4" t="s">
        <v>2977</v>
      </c>
      <c r="F288" s="4">
        <v>42164281</v>
      </c>
      <c r="G288" s="11">
        <v>2014</v>
      </c>
      <c r="H288" s="11">
        <v>2014</v>
      </c>
      <c r="I288" s="5">
        <v>12394.17</v>
      </c>
      <c r="J288" s="8" t="s">
        <v>2959</v>
      </c>
      <c r="K288" s="4" t="s">
        <v>51</v>
      </c>
      <c r="L288" s="4"/>
      <c r="M288" s="4"/>
      <c r="N288" s="4"/>
    </row>
    <row r="289" spans="1:14" ht="25.5" x14ac:dyDescent="0.2">
      <c r="A289" s="7" t="s">
        <v>32</v>
      </c>
      <c r="B289" s="4" t="s">
        <v>2956</v>
      </c>
      <c r="C289" s="4" t="s">
        <v>2978</v>
      </c>
      <c r="D289" s="4"/>
      <c r="E289" s="4" t="s">
        <v>2979</v>
      </c>
      <c r="F289" s="4">
        <v>42295190</v>
      </c>
      <c r="G289" s="11">
        <v>2014</v>
      </c>
      <c r="H289" s="11">
        <v>2014</v>
      </c>
      <c r="I289" s="5">
        <v>704.17</v>
      </c>
      <c r="J289" s="8" t="s">
        <v>2959</v>
      </c>
      <c r="K289" s="4" t="s">
        <v>51</v>
      </c>
      <c r="L289" s="4"/>
      <c r="M289" s="4"/>
      <c r="N289" s="4"/>
    </row>
    <row r="290" spans="1:14" ht="38.25" x14ac:dyDescent="0.2">
      <c r="A290" s="7" t="s">
        <v>32</v>
      </c>
      <c r="B290" s="4" t="s">
        <v>2956</v>
      </c>
      <c r="C290" s="4" t="s">
        <v>2980</v>
      </c>
      <c r="D290" s="4"/>
      <c r="E290" s="4" t="s">
        <v>2981</v>
      </c>
      <c r="F290" s="4">
        <v>352519</v>
      </c>
      <c r="G290" s="11">
        <v>2014</v>
      </c>
      <c r="H290" s="11">
        <v>2014</v>
      </c>
      <c r="I290" s="5">
        <v>3420</v>
      </c>
      <c r="J290" s="8" t="s">
        <v>2959</v>
      </c>
      <c r="K290" s="4" t="s">
        <v>51</v>
      </c>
      <c r="L290" s="4"/>
      <c r="M290" s="4"/>
      <c r="N290" s="4"/>
    </row>
    <row r="291" spans="1:14" ht="25.5" x14ac:dyDescent="0.2">
      <c r="A291" s="7" t="s">
        <v>32</v>
      </c>
      <c r="B291" s="4" t="s">
        <v>2956</v>
      </c>
      <c r="C291" s="4" t="s">
        <v>2982</v>
      </c>
      <c r="D291" s="4"/>
      <c r="E291" s="4" t="s">
        <v>6</v>
      </c>
      <c r="F291" s="4">
        <v>36078913</v>
      </c>
      <c r="G291" s="11">
        <v>2014</v>
      </c>
      <c r="H291" s="11">
        <v>2014</v>
      </c>
      <c r="I291" s="5">
        <v>641.66</v>
      </c>
      <c r="J291" s="8" t="s">
        <v>2983</v>
      </c>
      <c r="K291" s="4" t="s">
        <v>51</v>
      </c>
      <c r="L291" s="4"/>
      <c r="M291" s="4"/>
      <c r="N291" s="4"/>
    </row>
    <row r="292" spans="1:14" ht="25.5" x14ac:dyDescent="0.2">
      <c r="A292" s="7" t="s">
        <v>32</v>
      </c>
      <c r="B292" s="4" t="s">
        <v>2956</v>
      </c>
      <c r="C292" s="4" t="s">
        <v>2984</v>
      </c>
      <c r="D292" s="4"/>
      <c r="E292" s="4" t="s">
        <v>2985</v>
      </c>
      <c r="F292" s="4">
        <v>31825249</v>
      </c>
      <c r="G292" s="11">
        <v>2014</v>
      </c>
      <c r="H292" s="11">
        <v>2014</v>
      </c>
      <c r="I292" s="5">
        <v>412.5</v>
      </c>
      <c r="J292" s="8" t="s">
        <v>2959</v>
      </c>
      <c r="K292" s="4" t="s">
        <v>51</v>
      </c>
      <c r="L292" s="4"/>
      <c r="M292" s="4"/>
      <c r="N292" s="4"/>
    </row>
    <row r="293" spans="1:14" ht="25.5" x14ac:dyDescent="0.2">
      <c r="A293" s="7" t="s">
        <v>32</v>
      </c>
      <c r="B293" s="4" t="s">
        <v>2986</v>
      </c>
      <c r="C293" s="4" t="s">
        <v>2987</v>
      </c>
      <c r="D293" s="4"/>
      <c r="E293" s="4" t="s">
        <v>2944</v>
      </c>
      <c r="F293" s="4"/>
      <c r="G293" s="11">
        <v>2014</v>
      </c>
      <c r="H293" s="11">
        <v>2014</v>
      </c>
      <c r="I293" s="5">
        <v>850</v>
      </c>
      <c r="J293" s="8" t="s">
        <v>2983</v>
      </c>
      <c r="K293" s="4" t="s">
        <v>51</v>
      </c>
      <c r="L293" s="4"/>
      <c r="M293" s="4"/>
      <c r="N293" s="4"/>
    </row>
    <row r="294" spans="1:14" ht="25.5" x14ac:dyDescent="0.2">
      <c r="A294" s="7" t="s">
        <v>32</v>
      </c>
      <c r="B294" s="4" t="s">
        <v>2962</v>
      </c>
      <c r="C294" s="4" t="s">
        <v>2988</v>
      </c>
      <c r="D294" s="4"/>
      <c r="E294" s="4" t="s">
        <v>2989</v>
      </c>
      <c r="F294" s="4">
        <v>36383562</v>
      </c>
      <c r="G294" s="11">
        <v>2014</v>
      </c>
      <c r="H294" s="11">
        <v>2014</v>
      </c>
      <c r="I294" s="5">
        <v>600</v>
      </c>
      <c r="J294" s="8" t="s">
        <v>1941</v>
      </c>
      <c r="K294" s="4" t="s">
        <v>51</v>
      </c>
      <c r="L294" s="4"/>
      <c r="M294" s="4"/>
      <c r="N294" s="4"/>
    </row>
    <row r="295" spans="1:14" ht="25.5" x14ac:dyDescent="0.2">
      <c r="A295" s="7" t="s">
        <v>32</v>
      </c>
      <c r="B295" s="4" t="s">
        <v>2956</v>
      </c>
      <c r="C295" s="4" t="s">
        <v>2990</v>
      </c>
      <c r="D295" s="4"/>
      <c r="E295" s="4" t="s">
        <v>6</v>
      </c>
      <c r="F295" s="4">
        <v>36078913</v>
      </c>
      <c r="G295" s="11">
        <v>2014</v>
      </c>
      <c r="H295" s="11">
        <v>2014</v>
      </c>
      <c r="I295" s="5">
        <v>137.5</v>
      </c>
      <c r="J295" s="8" t="s">
        <v>2959</v>
      </c>
      <c r="K295" s="4" t="s">
        <v>51</v>
      </c>
      <c r="L295" s="4"/>
      <c r="M295" s="4"/>
      <c r="N295" s="4"/>
    </row>
    <row r="296" spans="1:14" ht="38.25" x14ac:dyDescent="0.2">
      <c r="A296" s="7" t="s">
        <v>32</v>
      </c>
      <c r="B296" s="4" t="s">
        <v>2991</v>
      </c>
      <c r="C296" s="4" t="s">
        <v>2992</v>
      </c>
      <c r="D296" s="4"/>
      <c r="E296" s="4" t="s">
        <v>2993</v>
      </c>
      <c r="F296" s="4"/>
      <c r="G296" s="11">
        <v>2014</v>
      </c>
      <c r="H296" s="11">
        <v>2014</v>
      </c>
      <c r="I296" s="5">
        <v>5320</v>
      </c>
      <c r="J296" s="8" t="s">
        <v>2994</v>
      </c>
      <c r="K296" s="4" t="s">
        <v>51</v>
      </c>
      <c r="L296" s="4"/>
      <c r="M296" s="4"/>
      <c r="N296" s="4"/>
    </row>
    <row r="297" spans="1:14" ht="38.25" x14ac:dyDescent="0.2">
      <c r="A297" s="7" t="s">
        <v>32</v>
      </c>
      <c r="B297" s="4" t="s">
        <v>2995</v>
      </c>
      <c r="C297" s="4" t="s">
        <v>2996</v>
      </c>
      <c r="D297" s="4"/>
      <c r="E297" s="4" t="s">
        <v>2997</v>
      </c>
      <c r="F297" s="4">
        <v>31340628</v>
      </c>
      <c r="G297" s="11">
        <v>2014</v>
      </c>
      <c r="H297" s="11">
        <v>2014</v>
      </c>
      <c r="I297" s="5">
        <v>2160</v>
      </c>
      <c r="J297" s="8" t="s">
        <v>2959</v>
      </c>
      <c r="K297" s="4" t="s">
        <v>51</v>
      </c>
      <c r="L297" s="4"/>
      <c r="M297" s="4"/>
      <c r="N297" s="4"/>
    </row>
    <row r="298" spans="1:14" ht="38.25" x14ac:dyDescent="0.2">
      <c r="A298" s="7" t="s">
        <v>32</v>
      </c>
      <c r="B298" s="4" t="s">
        <v>2995</v>
      </c>
      <c r="C298" s="4" t="s">
        <v>2998</v>
      </c>
      <c r="D298" s="4"/>
      <c r="E298" s="4" t="s">
        <v>2999</v>
      </c>
      <c r="F298" s="4">
        <v>32016247</v>
      </c>
      <c r="G298" s="11">
        <v>2014</v>
      </c>
      <c r="H298" s="11">
        <v>2014</v>
      </c>
      <c r="I298" s="5">
        <v>1740</v>
      </c>
      <c r="J298" s="8" t="s">
        <v>2959</v>
      </c>
      <c r="K298" s="4" t="s">
        <v>51</v>
      </c>
      <c r="L298" s="4"/>
      <c r="M298" s="4"/>
      <c r="N298" s="4"/>
    </row>
    <row r="299" spans="1:14" ht="25.5" x14ac:dyDescent="0.2">
      <c r="A299" s="7" t="s">
        <v>32</v>
      </c>
      <c r="B299" s="4" t="s">
        <v>3000</v>
      </c>
      <c r="C299" s="4" t="s">
        <v>3001</v>
      </c>
      <c r="D299" s="4"/>
      <c r="E299" s="4" t="s">
        <v>3002</v>
      </c>
      <c r="F299" s="4">
        <v>17055270</v>
      </c>
      <c r="G299" s="11">
        <v>2014</v>
      </c>
      <c r="H299" s="11">
        <v>2014</v>
      </c>
      <c r="I299" s="5">
        <v>13108</v>
      </c>
      <c r="J299" s="8" t="s">
        <v>3003</v>
      </c>
      <c r="K299" s="4" t="s">
        <v>51</v>
      </c>
      <c r="L299" s="4"/>
      <c r="M299" s="4"/>
      <c r="N299" s="4"/>
    </row>
    <row r="300" spans="1:14" ht="38.25" x14ac:dyDescent="0.2">
      <c r="A300" s="7" t="s">
        <v>32</v>
      </c>
      <c r="B300" s="4" t="s">
        <v>3004</v>
      </c>
      <c r="C300" s="4" t="s">
        <v>3005</v>
      </c>
      <c r="D300" s="4"/>
      <c r="E300" s="4" t="s">
        <v>3006</v>
      </c>
      <c r="F300" s="4">
        <v>397687</v>
      </c>
      <c r="G300" s="11">
        <v>2014</v>
      </c>
      <c r="H300" s="11">
        <v>2014</v>
      </c>
      <c r="I300" s="5">
        <v>23277.94</v>
      </c>
      <c r="J300" s="8" t="s">
        <v>3007</v>
      </c>
      <c r="K300" s="4" t="s">
        <v>51</v>
      </c>
      <c r="L300" s="4"/>
      <c r="M300" s="4"/>
      <c r="N300" s="4"/>
    </row>
    <row r="301" spans="1:14" ht="38.25" x14ac:dyDescent="0.2">
      <c r="A301" s="7" t="s">
        <v>32</v>
      </c>
      <c r="B301" s="4" t="s">
        <v>3008</v>
      </c>
      <c r="C301" s="4" t="s">
        <v>3009</v>
      </c>
      <c r="D301" s="4"/>
      <c r="E301" s="4" t="s">
        <v>3010</v>
      </c>
      <c r="F301" s="4">
        <v>42137527</v>
      </c>
      <c r="G301" s="11">
        <v>2014</v>
      </c>
      <c r="H301" s="11">
        <v>2015</v>
      </c>
      <c r="I301" s="5">
        <v>4000</v>
      </c>
      <c r="J301" s="8" t="s">
        <v>3011</v>
      </c>
      <c r="K301" s="4" t="s">
        <v>51</v>
      </c>
      <c r="L301" s="4"/>
      <c r="M301" s="4"/>
      <c r="N301" s="4"/>
    </row>
    <row r="302" spans="1:14" ht="38.25" x14ac:dyDescent="0.2">
      <c r="A302" s="7" t="s">
        <v>32</v>
      </c>
      <c r="B302" s="4" t="s">
        <v>3012</v>
      </c>
      <c r="C302" s="4" t="s">
        <v>3013</v>
      </c>
      <c r="D302" s="4"/>
      <c r="E302" s="4" t="s">
        <v>3010</v>
      </c>
      <c r="F302" s="4">
        <v>42137527</v>
      </c>
      <c r="G302" s="11">
        <v>2013</v>
      </c>
      <c r="H302" s="11">
        <v>2014</v>
      </c>
      <c r="I302" s="5">
        <v>2573</v>
      </c>
      <c r="J302" s="8" t="s">
        <v>3014</v>
      </c>
      <c r="K302" s="4" t="s">
        <v>51</v>
      </c>
      <c r="L302" s="4"/>
      <c r="M302" s="4"/>
      <c r="N302" s="4"/>
    </row>
    <row r="303" spans="1:14" ht="63.75" x14ac:dyDescent="0.2">
      <c r="A303" s="7" t="s">
        <v>32</v>
      </c>
      <c r="B303" s="4" t="s">
        <v>3015</v>
      </c>
      <c r="C303" s="4" t="s">
        <v>3016</v>
      </c>
      <c r="D303" s="4"/>
      <c r="E303" s="4" t="s">
        <v>3017</v>
      </c>
      <c r="F303" s="4" t="s">
        <v>3018</v>
      </c>
      <c r="G303" s="11">
        <v>2014</v>
      </c>
      <c r="H303" s="11">
        <v>2014</v>
      </c>
      <c r="I303" s="5">
        <v>3000</v>
      </c>
      <c r="J303" s="8" t="s">
        <v>2010</v>
      </c>
      <c r="K303" s="4" t="s">
        <v>92</v>
      </c>
      <c r="L303" s="4"/>
      <c r="M303" s="4"/>
      <c r="N303" s="4"/>
    </row>
    <row r="304" spans="1:14" ht="38.25" x14ac:dyDescent="0.2">
      <c r="A304" s="7" t="s">
        <v>32</v>
      </c>
      <c r="B304" s="4" t="s">
        <v>3015</v>
      </c>
      <c r="C304" s="4" t="s">
        <v>3019</v>
      </c>
      <c r="D304" s="4"/>
      <c r="E304" s="4" t="s">
        <v>3020</v>
      </c>
      <c r="F304" s="4" t="s">
        <v>3021</v>
      </c>
      <c r="G304" s="11">
        <v>2014</v>
      </c>
      <c r="H304" s="11">
        <v>2014</v>
      </c>
      <c r="I304" s="5">
        <v>700</v>
      </c>
      <c r="J304" s="8" t="s">
        <v>2010</v>
      </c>
      <c r="K304" s="4" t="s">
        <v>92</v>
      </c>
      <c r="L304" s="4"/>
      <c r="M304" s="4"/>
      <c r="N304" s="4"/>
    </row>
    <row r="305" spans="1:14" ht="38.25" x14ac:dyDescent="0.2">
      <c r="A305" s="7" t="s">
        <v>32</v>
      </c>
      <c r="B305" s="4" t="s">
        <v>3015</v>
      </c>
      <c r="C305" s="4" t="s">
        <v>3022</v>
      </c>
      <c r="D305" s="4"/>
      <c r="E305" s="4" t="s">
        <v>3023</v>
      </c>
      <c r="F305" s="4" t="s">
        <v>3024</v>
      </c>
      <c r="G305" s="11">
        <v>2014</v>
      </c>
      <c r="H305" s="11">
        <v>2014</v>
      </c>
      <c r="I305" s="5">
        <v>2000</v>
      </c>
      <c r="J305" s="8" t="s">
        <v>2010</v>
      </c>
      <c r="K305" s="4" t="s">
        <v>92</v>
      </c>
      <c r="L305" s="4"/>
      <c r="M305" s="4"/>
      <c r="N305" s="4"/>
    </row>
    <row r="306" spans="1:14" ht="38.25" x14ac:dyDescent="0.2">
      <c r="A306" s="7" t="s">
        <v>32</v>
      </c>
      <c r="B306" s="4" t="s">
        <v>3025</v>
      </c>
      <c r="C306" s="4" t="s">
        <v>3026</v>
      </c>
      <c r="D306" s="4"/>
      <c r="E306" s="4" t="s">
        <v>3027</v>
      </c>
      <c r="F306" s="4" t="s">
        <v>3028</v>
      </c>
      <c r="G306" s="11">
        <v>2014</v>
      </c>
      <c r="H306" s="11">
        <v>2014</v>
      </c>
      <c r="I306" s="5">
        <v>300</v>
      </c>
      <c r="J306" s="8" t="s">
        <v>2010</v>
      </c>
      <c r="K306" s="4" t="s">
        <v>92</v>
      </c>
      <c r="L306" s="4"/>
      <c r="M306" s="4"/>
      <c r="N306" s="4"/>
    </row>
    <row r="307" spans="1:14" ht="38.25" x14ac:dyDescent="0.2">
      <c r="A307" s="7" t="s">
        <v>32</v>
      </c>
      <c r="B307" s="4" t="s">
        <v>3025</v>
      </c>
      <c r="C307" s="4" t="s">
        <v>3029</v>
      </c>
      <c r="D307" s="4"/>
      <c r="E307" s="4" t="s">
        <v>3030</v>
      </c>
      <c r="F307" s="4" t="s">
        <v>3031</v>
      </c>
      <c r="G307" s="11">
        <v>2014</v>
      </c>
      <c r="H307" s="11">
        <v>2014</v>
      </c>
      <c r="I307" s="5">
        <v>300</v>
      </c>
      <c r="J307" s="8" t="s">
        <v>2010</v>
      </c>
      <c r="K307" s="4" t="s">
        <v>92</v>
      </c>
      <c r="L307" s="4"/>
      <c r="M307" s="4"/>
      <c r="N307" s="4"/>
    </row>
    <row r="308" spans="1:14" ht="38.25" x14ac:dyDescent="0.2">
      <c r="A308" s="7" t="s">
        <v>32</v>
      </c>
      <c r="B308" s="4" t="s">
        <v>3025</v>
      </c>
      <c r="C308" s="4" t="s">
        <v>3032</v>
      </c>
      <c r="D308" s="4"/>
      <c r="E308" s="4" t="s">
        <v>3033</v>
      </c>
      <c r="F308" s="4" t="s">
        <v>3034</v>
      </c>
      <c r="G308" s="11">
        <v>2014</v>
      </c>
      <c r="H308" s="11">
        <v>2014</v>
      </c>
      <c r="I308" s="5">
        <v>600</v>
      </c>
      <c r="J308" s="8" t="s">
        <v>2010</v>
      </c>
      <c r="K308" s="4" t="s">
        <v>92</v>
      </c>
      <c r="L308" s="4"/>
      <c r="M308" s="4"/>
      <c r="N308" s="4"/>
    </row>
    <row r="309" spans="1:14" ht="38.25" x14ac:dyDescent="0.2">
      <c r="A309" s="7" t="s">
        <v>32</v>
      </c>
      <c r="B309" s="4" t="s">
        <v>3025</v>
      </c>
      <c r="C309" s="4" t="s">
        <v>3035</v>
      </c>
      <c r="D309" s="4"/>
      <c r="E309" s="4" t="s">
        <v>3036</v>
      </c>
      <c r="F309" s="4" t="s">
        <v>3037</v>
      </c>
      <c r="G309" s="11">
        <v>2014</v>
      </c>
      <c r="H309" s="11">
        <v>2014</v>
      </c>
      <c r="I309" s="5">
        <v>300</v>
      </c>
      <c r="J309" s="8" t="s">
        <v>2010</v>
      </c>
      <c r="K309" s="4" t="s">
        <v>92</v>
      </c>
      <c r="L309" s="4"/>
      <c r="M309" s="4"/>
      <c r="N309" s="4"/>
    </row>
    <row r="310" spans="1:14" ht="38.25" x14ac:dyDescent="0.2">
      <c r="A310" s="7" t="s">
        <v>32</v>
      </c>
      <c r="B310" s="4" t="s">
        <v>3025</v>
      </c>
      <c r="C310" s="4" t="s">
        <v>3038</v>
      </c>
      <c r="D310" s="4"/>
      <c r="E310" s="4" t="s">
        <v>3039</v>
      </c>
      <c r="F310" s="4" t="s">
        <v>3040</v>
      </c>
      <c r="G310" s="11">
        <v>2014</v>
      </c>
      <c r="H310" s="11">
        <v>2014</v>
      </c>
      <c r="I310" s="5">
        <v>300</v>
      </c>
      <c r="J310" s="8" t="s">
        <v>2010</v>
      </c>
      <c r="K310" s="4" t="s">
        <v>92</v>
      </c>
      <c r="L310" s="4"/>
      <c r="M310" s="4"/>
      <c r="N310" s="4"/>
    </row>
    <row r="311" spans="1:14" ht="38.25" x14ac:dyDescent="0.2">
      <c r="A311" s="7" t="s">
        <v>32</v>
      </c>
      <c r="B311" s="4" t="s">
        <v>3025</v>
      </c>
      <c r="C311" s="4" t="s">
        <v>3041</v>
      </c>
      <c r="D311" s="4"/>
      <c r="E311" s="4" t="s">
        <v>3042</v>
      </c>
      <c r="F311" s="4">
        <v>36614645</v>
      </c>
      <c r="G311" s="11">
        <v>2014</v>
      </c>
      <c r="H311" s="11">
        <v>2014</v>
      </c>
      <c r="I311" s="5">
        <v>300</v>
      </c>
      <c r="J311" s="8" t="s">
        <v>2010</v>
      </c>
      <c r="K311" s="4" t="s">
        <v>92</v>
      </c>
      <c r="L311" s="4"/>
      <c r="M311" s="4"/>
      <c r="N311" s="4"/>
    </row>
    <row r="312" spans="1:14" ht="38.25" x14ac:dyDescent="0.2">
      <c r="A312" s="7" t="s">
        <v>32</v>
      </c>
      <c r="B312" s="4" t="s">
        <v>3043</v>
      </c>
      <c r="C312" s="4" t="s">
        <v>3044</v>
      </c>
      <c r="D312" s="4"/>
      <c r="E312" s="4" t="s">
        <v>3045</v>
      </c>
      <c r="F312" s="4" t="s">
        <v>3046</v>
      </c>
      <c r="G312" s="11">
        <v>2014</v>
      </c>
      <c r="H312" s="11">
        <v>2014</v>
      </c>
      <c r="I312" s="5">
        <v>1500</v>
      </c>
      <c r="J312" s="8" t="s">
        <v>2179</v>
      </c>
      <c r="K312" s="4" t="s">
        <v>92</v>
      </c>
      <c r="L312" s="4"/>
      <c r="M312" s="4"/>
      <c r="N312" s="4"/>
    </row>
    <row r="313" spans="1:14" ht="38.25" x14ac:dyDescent="0.2">
      <c r="A313" s="7" t="s">
        <v>32</v>
      </c>
      <c r="B313" s="4" t="s">
        <v>3025</v>
      </c>
      <c r="C313" s="4" t="s">
        <v>3047</v>
      </c>
      <c r="D313" s="4"/>
      <c r="E313" s="4" t="s">
        <v>3048</v>
      </c>
      <c r="F313" s="4" t="s">
        <v>3046</v>
      </c>
      <c r="G313" s="11">
        <v>2014</v>
      </c>
      <c r="H313" s="11">
        <v>2014</v>
      </c>
      <c r="I313" s="5">
        <v>300</v>
      </c>
      <c r="J313" s="8" t="s">
        <v>2010</v>
      </c>
      <c r="K313" s="4" t="s">
        <v>92</v>
      </c>
      <c r="L313" s="4"/>
      <c r="M313" s="4"/>
      <c r="N313" s="4"/>
    </row>
    <row r="314" spans="1:14" ht="38.25" x14ac:dyDescent="0.2">
      <c r="A314" s="7" t="s">
        <v>32</v>
      </c>
      <c r="B314" s="4" t="s">
        <v>3049</v>
      </c>
      <c r="C314" s="4" t="s">
        <v>3050</v>
      </c>
      <c r="D314" s="4"/>
      <c r="E314" s="4" t="s">
        <v>3051</v>
      </c>
      <c r="F314" s="4">
        <v>42258910</v>
      </c>
      <c r="G314" s="11">
        <v>2014</v>
      </c>
      <c r="H314" s="11">
        <v>2014</v>
      </c>
      <c r="I314" s="5">
        <v>2000</v>
      </c>
      <c r="J314" s="8" t="s">
        <v>2010</v>
      </c>
      <c r="K314" s="4" t="s">
        <v>92</v>
      </c>
      <c r="L314" s="4"/>
      <c r="M314" s="4"/>
      <c r="N314" s="4"/>
    </row>
    <row r="315" spans="1:14" ht="51" x14ac:dyDescent="0.2">
      <c r="A315" s="7" t="s">
        <v>32</v>
      </c>
      <c r="B315" s="4" t="s">
        <v>3052</v>
      </c>
      <c r="C315" s="4" t="s">
        <v>3053</v>
      </c>
      <c r="D315" s="4"/>
      <c r="E315" s="4" t="s">
        <v>3054</v>
      </c>
      <c r="F315" s="4">
        <v>30867957</v>
      </c>
      <c r="G315" s="11">
        <v>2014</v>
      </c>
      <c r="H315" s="11">
        <v>2014</v>
      </c>
      <c r="I315" s="5">
        <v>1000</v>
      </c>
      <c r="J315" s="8" t="s">
        <v>2010</v>
      </c>
      <c r="K315" s="4" t="s">
        <v>92</v>
      </c>
      <c r="L315" s="4"/>
      <c r="M315" s="4"/>
      <c r="N315" s="4"/>
    </row>
    <row r="316" spans="1:14" ht="38.25" x14ac:dyDescent="0.2">
      <c r="A316" s="7" t="s">
        <v>32</v>
      </c>
      <c r="B316" s="4" t="s">
        <v>3055</v>
      </c>
      <c r="C316" s="4" t="s">
        <v>3056</v>
      </c>
      <c r="D316" s="4"/>
      <c r="E316" s="4" t="s">
        <v>390</v>
      </c>
      <c r="F316" s="4">
        <v>31784828</v>
      </c>
      <c r="G316" s="11">
        <v>2014</v>
      </c>
      <c r="H316" s="11">
        <v>2014</v>
      </c>
      <c r="I316" s="5">
        <v>2000</v>
      </c>
      <c r="J316" s="8" t="s">
        <v>2010</v>
      </c>
      <c r="K316" s="4" t="s">
        <v>92</v>
      </c>
      <c r="L316" s="4"/>
      <c r="M316" s="4"/>
      <c r="N316" s="4"/>
    </row>
    <row r="317" spans="1:14" ht="38.25" x14ac:dyDescent="0.2">
      <c r="A317" s="7" t="s">
        <v>32</v>
      </c>
      <c r="B317" s="4" t="s">
        <v>3052</v>
      </c>
      <c r="C317" s="4" t="s">
        <v>3057</v>
      </c>
      <c r="D317" s="4"/>
      <c r="E317" s="4" t="s">
        <v>3058</v>
      </c>
      <c r="F317" s="4">
        <v>35760419</v>
      </c>
      <c r="G317" s="11">
        <v>2014</v>
      </c>
      <c r="H317" s="11">
        <v>2014</v>
      </c>
      <c r="I317" s="5">
        <v>1000</v>
      </c>
      <c r="J317" s="8" t="s">
        <v>2010</v>
      </c>
      <c r="K317" s="4" t="s">
        <v>92</v>
      </c>
      <c r="L317" s="4"/>
      <c r="M317" s="4"/>
      <c r="N317" s="4"/>
    </row>
    <row r="318" spans="1:14" ht="38.25" x14ac:dyDescent="0.2">
      <c r="A318" s="7" t="s">
        <v>32</v>
      </c>
      <c r="B318" s="4" t="s">
        <v>3059</v>
      </c>
      <c r="C318" s="4" t="s">
        <v>3060</v>
      </c>
      <c r="D318" s="4"/>
      <c r="E318" s="4" t="s">
        <v>3061</v>
      </c>
      <c r="F318" s="4">
        <v>30857481</v>
      </c>
      <c r="G318" s="11">
        <v>2014</v>
      </c>
      <c r="H318" s="11">
        <v>2014</v>
      </c>
      <c r="I318" s="5">
        <v>1200</v>
      </c>
      <c r="J318" s="8" t="s">
        <v>2010</v>
      </c>
      <c r="K318" s="4" t="s">
        <v>92</v>
      </c>
      <c r="L318" s="4"/>
      <c r="M318" s="4"/>
      <c r="N318" s="4"/>
    </row>
    <row r="319" spans="1:14" ht="38.25" x14ac:dyDescent="0.2">
      <c r="A319" s="7" t="s">
        <v>32</v>
      </c>
      <c r="B319" s="4" t="s">
        <v>3062</v>
      </c>
      <c r="C319" s="4" t="s">
        <v>3063</v>
      </c>
      <c r="D319" s="4"/>
      <c r="E319" s="4" t="s">
        <v>3064</v>
      </c>
      <c r="F319" s="4">
        <v>36775894</v>
      </c>
      <c r="G319" s="11">
        <v>2014</v>
      </c>
      <c r="H319" s="11">
        <v>2014</v>
      </c>
      <c r="I319" s="5">
        <v>500</v>
      </c>
      <c r="J319" s="8" t="s">
        <v>3065</v>
      </c>
      <c r="K319" s="4" t="s">
        <v>148</v>
      </c>
      <c r="L319" s="4"/>
      <c r="M319" s="4"/>
      <c r="N319" s="4"/>
    </row>
    <row r="320" spans="1:14" ht="38.25" x14ac:dyDescent="0.2">
      <c r="A320" s="7" t="s">
        <v>32</v>
      </c>
      <c r="B320" s="4" t="s">
        <v>3066</v>
      </c>
      <c r="C320" s="4" t="s">
        <v>3067</v>
      </c>
      <c r="D320" s="4"/>
      <c r="E320" s="4" t="s">
        <v>3068</v>
      </c>
      <c r="F320" s="4">
        <v>36618322</v>
      </c>
      <c r="G320" s="11">
        <v>2014</v>
      </c>
      <c r="H320" s="11">
        <v>2014</v>
      </c>
      <c r="I320" s="5">
        <v>1500</v>
      </c>
      <c r="J320" s="8" t="s">
        <v>3065</v>
      </c>
      <c r="K320" s="4" t="s">
        <v>148</v>
      </c>
      <c r="L320" s="4"/>
      <c r="M320" s="4"/>
      <c r="N320" s="4"/>
    </row>
    <row r="321" spans="1:14" ht="38.25" x14ac:dyDescent="0.2">
      <c r="A321" s="7" t="s">
        <v>32</v>
      </c>
      <c r="B321" s="4" t="s">
        <v>3069</v>
      </c>
      <c r="C321" s="4" t="s">
        <v>3070</v>
      </c>
      <c r="D321" s="4"/>
      <c r="E321" s="4" t="s">
        <v>3068</v>
      </c>
      <c r="F321" s="4">
        <v>36618322</v>
      </c>
      <c r="G321" s="11">
        <v>2014</v>
      </c>
      <c r="H321" s="11">
        <v>2014</v>
      </c>
      <c r="I321" s="5">
        <v>2000</v>
      </c>
      <c r="J321" s="8" t="s">
        <v>3065</v>
      </c>
      <c r="K321" s="4" t="s">
        <v>148</v>
      </c>
      <c r="L321" s="4"/>
      <c r="M321" s="4"/>
      <c r="N321" s="4"/>
    </row>
    <row r="322" spans="1:14" ht="38.25" x14ac:dyDescent="0.2">
      <c r="A322" s="7" t="s">
        <v>32</v>
      </c>
      <c r="B322" s="4" t="s">
        <v>1599</v>
      </c>
      <c r="C322" s="4" t="s">
        <v>1600</v>
      </c>
      <c r="D322" s="4"/>
      <c r="E322" s="4" t="s">
        <v>1601</v>
      </c>
      <c r="F322" s="4"/>
      <c r="G322" s="11">
        <v>2014</v>
      </c>
      <c r="H322" s="11">
        <v>2015</v>
      </c>
      <c r="I322" s="5">
        <v>1100</v>
      </c>
      <c r="J322" s="8" t="s">
        <v>1602</v>
      </c>
      <c r="K322" s="4" t="s">
        <v>49</v>
      </c>
      <c r="L322" s="4"/>
      <c r="M322" s="4"/>
      <c r="N322" s="4" t="s">
        <v>9617</v>
      </c>
    </row>
    <row r="323" spans="1:14" ht="38.25" x14ac:dyDescent="0.2">
      <c r="A323" s="7" t="s">
        <v>32</v>
      </c>
      <c r="B323" s="4" t="s">
        <v>1603</v>
      </c>
      <c r="C323" s="4" t="s">
        <v>1604</v>
      </c>
      <c r="D323" s="4"/>
      <c r="E323" s="4" t="s">
        <v>1556</v>
      </c>
      <c r="F323" s="4"/>
      <c r="G323" s="11">
        <v>2014</v>
      </c>
      <c r="H323" s="11">
        <v>2014</v>
      </c>
      <c r="I323" s="5">
        <v>1660</v>
      </c>
      <c r="J323" s="8" t="s">
        <v>1605</v>
      </c>
      <c r="K323" s="4" t="s">
        <v>49</v>
      </c>
      <c r="L323" s="4"/>
      <c r="M323" s="4"/>
      <c r="N323" s="4" t="s">
        <v>9617</v>
      </c>
    </row>
    <row r="324" spans="1:14" ht="51" x14ac:dyDescent="0.2">
      <c r="A324" s="7" t="s">
        <v>32</v>
      </c>
      <c r="B324" s="4" t="s">
        <v>1606</v>
      </c>
      <c r="C324" s="4" t="s">
        <v>1607</v>
      </c>
      <c r="D324" s="4"/>
      <c r="E324" s="4" t="s">
        <v>1608</v>
      </c>
      <c r="F324" s="4"/>
      <c r="G324" s="11">
        <v>2014</v>
      </c>
      <c r="H324" s="11">
        <v>2014</v>
      </c>
      <c r="I324" s="5">
        <v>360</v>
      </c>
      <c r="J324" s="8" t="s">
        <v>1605</v>
      </c>
      <c r="K324" s="4" t="s">
        <v>49</v>
      </c>
      <c r="L324" s="4"/>
      <c r="M324" s="4"/>
      <c r="N324" s="4" t="s">
        <v>9617</v>
      </c>
    </row>
    <row r="325" spans="1:14" ht="38.25" x14ac:dyDescent="0.2">
      <c r="A325" s="7" t="s">
        <v>32</v>
      </c>
      <c r="B325" s="4" t="s">
        <v>1603</v>
      </c>
      <c r="C325" s="4" t="s">
        <v>1609</v>
      </c>
      <c r="D325" s="4"/>
      <c r="E325" s="4" t="s">
        <v>1556</v>
      </c>
      <c r="F325" s="4"/>
      <c r="G325" s="11">
        <v>2014</v>
      </c>
      <c r="H325" s="11">
        <v>2014</v>
      </c>
      <c r="I325" s="5">
        <v>1660</v>
      </c>
      <c r="J325" s="8" t="s">
        <v>1605</v>
      </c>
      <c r="K325" s="4" t="s">
        <v>49</v>
      </c>
      <c r="L325" s="4"/>
      <c r="M325" s="4"/>
      <c r="N325" s="4" t="s">
        <v>9617</v>
      </c>
    </row>
    <row r="326" spans="1:14" ht="51" x14ac:dyDescent="0.2">
      <c r="A326" s="7" t="s">
        <v>32</v>
      </c>
      <c r="B326" s="4" t="s">
        <v>1610</v>
      </c>
      <c r="C326" s="4" t="s">
        <v>1611</v>
      </c>
      <c r="D326" s="4"/>
      <c r="E326" s="4" t="s">
        <v>1612</v>
      </c>
      <c r="F326" s="4"/>
      <c r="G326" s="11">
        <v>2014</v>
      </c>
      <c r="H326" s="11">
        <v>2014</v>
      </c>
      <c r="I326" s="5">
        <v>480</v>
      </c>
      <c r="J326" s="8" t="s">
        <v>1501</v>
      </c>
      <c r="K326" s="4" t="s">
        <v>49</v>
      </c>
      <c r="L326" s="4"/>
      <c r="M326" s="4"/>
      <c r="N326" s="4" t="s">
        <v>9617</v>
      </c>
    </row>
    <row r="327" spans="1:14" ht="38.25" x14ac:dyDescent="0.2">
      <c r="A327" s="7" t="s">
        <v>32</v>
      </c>
      <c r="B327" s="4" t="s">
        <v>1613</v>
      </c>
      <c r="C327" s="4" t="s">
        <v>1614</v>
      </c>
      <c r="D327" s="4"/>
      <c r="E327" s="4" t="s">
        <v>1615</v>
      </c>
      <c r="F327" s="4"/>
      <c r="G327" s="11">
        <v>2014</v>
      </c>
      <c r="H327" s="11">
        <v>2014</v>
      </c>
      <c r="I327" s="5">
        <v>250</v>
      </c>
      <c r="J327" s="8" t="s">
        <v>1602</v>
      </c>
      <c r="K327" s="4" t="s">
        <v>49</v>
      </c>
      <c r="L327" s="4"/>
      <c r="M327" s="4"/>
      <c r="N327" s="4" t="s">
        <v>9617</v>
      </c>
    </row>
    <row r="328" spans="1:14" ht="51" x14ac:dyDescent="0.2">
      <c r="A328" s="7" t="s">
        <v>32</v>
      </c>
      <c r="B328" s="4" t="s">
        <v>1603</v>
      </c>
      <c r="C328" s="4" t="s">
        <v>1616</v>
      </c>
      <c r="D328" s="4"/>
      <c r="E328" s="4" t="s">
        <v>1617</v>
      </c>
      <c r="F328" s="4"/>
      <c r="G328" s="11">
        <v>2014</v>
      </c>
      <c r="H328" s="11">
        <v>2014</v>
      </c>
      <c r="I328" s="5">
        <v>500</v>
      </c>
      <c r="J328" s="8" t="s">
        <v>1618</v>
      </c>
      <c r="K328" s="4" t="s">
        <v>49</v>
      </c>
      <c r="L328" s="4"/>
      <c r="M328" s="4"/>
      <c r="N328" s="4" t="s">
        <v>9617</v>
      </c>
    </row>
    <row r="329" spans="1:14" ht="38.25" x14ac:dyDescent="0.2">
      <c r="A329" s="7" t="s">
        <v>32</v>
      </c>
      <c r="B329" s="4" t="s">
        <v>1629</v>
      </c>
      <c r="C329" s="4" t="s">
        <v>1630</v>
      </c>
      <c r="D329" s="4"/>
      <c r="E329" s="4" t="s">
        <v>1631</v>
      </c>
      <c r="F329" s="4"/>
      <c r="G329" s="11">
        <v>2014</v>
      </c>
      <c r="H329" s="11">
        <v>2014</v>
      </c>
      <c r="I329" s="5">
        <v>350</v>
      </c>
      <c r="J329" s="8" t="s">
        <v>1632</v>
      </c>
      <c r="K329" s="4" t="s">
        <v>49</v>
      </c>
      <c r="L329" s="4"/>
      <c r="M329" s="4"/>
      <c r="N329" s="4" t="s">
        <v>9617</v>
      </c>
    </row>
    <row r="330" spans="1:14" ht="38.25" x14ac:dyDescent="0.2">
      <c r="A330" s="7" t="s">
        <v>32</v>
      </c>
      <c r="B330" s="4" t="s">
        <v>1636</v>
      </c>
      <c r="C330" s="4" t="s">
        <v>1637</v>
      </c>
      <c r="D330" s="4"/>
      <c r="E330" s="4" t="s">
        <v>1638</v>
      </c>
      <c r="F330" s="4"/>
      <c r="G330" s="11">
        <v>2014</v>
      </c>
      <c r="H330" s="11">
        <v>2014</v>
      </c>
      <c r="I330" s="5">
        <v>1000</v>
      </c>
      <c r="J330" s="8" t="s">
        <v>1639</v>
      </c>
      <c r="K330" s="4" t="s">
        <v>49</v>
      </c>
      <c r="L330" s="4"/>
      <c r="M330" s="4"/>
      <c r="N330" s="4" t="s">
        <v>9617</v>
      </c>
    </row>
    <row r="331" spans="1:14" ht="38.25" x14ac:dyDescent="0.2">
      <c r="A331" s="7" t="s">
        <v>32</v>
      </c>
      <c r="B331" s="4" t="s">
        <v>1502</v>
      </c>
      <c r="C331" s="4" t="s">
        <v>1640</v>
      </c>
      <c r="D331" s="4"/>
      <c r="E331" s="4" t="s">
        <v>1641</v>
      </c>
      <c r="F331" s="4"/>
      <c r="G331" s="11">
        <v>2014</v>
      </c>
      <c r="H331" s="11">
        <v>2014</v>
      </c>
      <c r="I331" s="5">
        <v>2250</v>
      </c>
      <c r="J331" s="8" t="s">
        <v>1501</v>
      </c>
      <c r="K331" s="4" t="s">
        <v>49</v>
      </c>
      <c r="L331" s="4"/>
      <c r="M331" s="4"/>
      <c r="N331" s="4" t="s">
        <v>9617</v>
      </c>
    </row>
    <row r="332" spans="1:14" ht="51" x14ac:dyDescent="0.2">
      <c r="A332" s="7" t="s">
        <v>32</v>
      </c>
      <c r="B332" s="4" t="s">
        <v>1642</v>
      </c>
      <c r="C332" s="4" t="s">
        <v>1643</v>
      </c>
      <c r="D332" s="4"/>
      <c r="E332" s="4" t="s">
        <v>1608</v>
      </c>
      <c r="F332" s="4"/>
      <c r="G332" s="11">
        <v>2014</v>
      </c>
      <c r="H332" s="11">
        <v>2014</v>
      </c>
      <c r="I332" s="5">
        <v>160</v>
      </c>
      <c r="J332" s="8" t="s">
        <v>1605</v>
      </c>
      <c r="K332" s="4" t="s">
        <v>49</v>
      </c>
      <c r="L332" s="4"/>
      <c r="M332" s="4"/>
      <c r="N332" s="4" t="s">
        <v>9617</v>
      </c>
    </row>
    <row r="333" spans="1:14" ht="38.25" x14ac:dyDescent="0.2">
      <c r="A333" s="7" t="s">
        <v>32</v>
      </c>
      <c r="B333" s="4" t="s">
        <v>1644</v>
      </c>
      <c r="C333" s="4" t="s">
        <v>1645</v>
      </c>
      <c r="D333" s="4"/>
      <c r="E333" s="4" t="s">
        <v>1646</v>
      </c>
      <c r="F333" s="4"/>
      <c r="G333" s="11">
        <v>2014</v>
      </c>
      <c r="H333" s="11">
        <v>2014</v>
      </c>
      <c r="I333" s="5">
        <v>100</v>
      </c>
      <c r="J333" s="8" t="s">
        <v>1479</v>
      </c>
      <c r="K333" s="4" t="s">
        <v>49</v>
      </c>
      <c r="L333" s="4"/>
      <c r="M333" s="4"/>
      <c r="N333" s="4" t="s">
        <v>9617</v>
      </c>
    </row>
    <row r="334" spans="1:14" ht="63.75" x14ac:dyDescent="0.2">
      <c r="A334" s="7" t="s">
        <v>32</v>
      </c>
      <c r="B334" s="4" t="s">
        <v>1654</v>
      </c>
      <c r="C334" s="4" t="s">
        <v>1652</v>
      </c>
      <c r="D334" s="4"/>
      <c r="E334" s="19" t="s">
        <v>1653</v>
      </c>
      <c r="F334" s="4"/>
      <c r="G334" s="11">
        <v>2014</v>
      </c>
      <c r="H334" s="11">
        <v>2014</v>
      </c>
      <c r="I334" s="5">
        <v>1900</v>
      </c>
      <c r="J334" s="8" t="s">
        <v>1655</v>
      </c>
      <c r="K334" s="4" t="s">
        <v>53</v>
      </c>
      <c r="L334" s="4"/>
      <c r="M334" s="4"/>
      <c r="N334" s="4" t="s">
        <v>9617</v>
      </c>
    </row>
    <row r="335" spans="1:14" ht="38.25" x14ac:dyDescent="0.2">
      <c r="A335" s="7" t="s">
        <v>32</v>
      </c>
      <c r="B335" s="4" t="s">
        <v>1661</v>
      </c>
      <c r="C335" s="4" t="s">
        <v>1662</v>
      </c>
      <c r="D335" s="4"/>
      <c r="E335" s="4" t="s">
        <v>1663</v>
      </c>
      <c r="F335" s="4"/>
      <c r="G335" s="11">
        <v>2014</v>
      </c>
      <c r="H335" s="11">
        <v>2014</v>
      </c>
      <c r="I335" s="5">
        <v>6813</v>
      </c>
      <c r="J335" s="8" t="s">
        <v>1655</v>
      </c>
      <c r="K335" s="4" t="s">
        <v>53</v>
      </c>
      <c r="L335" s="4"/>
      <c r="M335" s="4"/>
      <c r="N335" s="4" t="s">
        <v>9617</v>
      </c>
    </row>
    <row r="336" spans="1:14" ht="25.5" x14ac:dyDescent="0.2">
      <c r="A336" s="7" t="s">
        <v>32</v>
      </c>
      <c r="B336" s="4" t="s">
        <v>1665</v>
      </c>
      <c r="C336" s="4" t="s">
        <v>1666</v>
      </c>
      <c r="D336" s="4"/>
      <c r="E336" s="4" t="s">
        <v>1667</v>
      </c>
      <c r="F336" s="4"/>
      <c r="G336" s="11">
        <v>2014</v>
      </c>
      <c r="H336" s="11">
        <v>2014</v>
      </c>
      <c r="I336" s="5">
        <v>5000</v>
      </c>
      <c r="J336" s="8" t="s">
        <v>1655</v>
      </c>
      <c r="K336" s="4" t="s">
        <v>53</v>
      </c>
      <c r="L336" s="4"/>
      <c r="M336" s="4"/>
      <c r="N336" s="4" t="s">
        <v>9617</v>
      </c>
    </row>
    <row r="337" spans="1:14" ht="25.5" x14ac:dyDescent="0.2">
      <c r="A337" s="7" t="s">
        <v>32</v>
      </c>
      <c r="B337" s="4" t="s">
        <v>1689</v>
      </c>
      <c r="C337" s="4" t="s">
        <v>777</v>
      </c>
      <c r="D337" s="4"/>
      <c r="E337" s="4" t="s">
        <v>1690</v>
      </c>
      <c r="F337" s="4"/>
      <c r="G337" s="11" t="s">
        <v>1691</v>
      </c>
      <c r="H337" s="11" t="s">
        <v>738</v>
      </c>
      <c r="I337" s="5">
        <v>36299.730000000003</v>
      </c>
      <c r="J337" s="8" t="s">
        <v>1692</v>
      </c>
      <c r="K337" s="4" t="s">
        <v>51</v>
      </c>
      <c r="L337" s="4"/>
      <c r="M337" s="4"/>
      <c r="N337" s="4" t="s">
        <v>9617</v>
      </c>
    </row>
    <row r="338" spans="1:14" ht="51" x14ac:dyDescent="0.2">
      <c r="A338" s="7" t="s">
        <v>32</v>
      </c>
      <c r="B338" s="4" t="s">
        <v>1693</v>
      </c>
      <c r="C338" s="4" t="s">
        <v>1694</v>
      </c>
      <c r="D338" s="4"/>
      <c r="E338" s="4" t="s">
        <v>1695</v>
      </c>
      <c r="F338" s="4"/>
      <c r="G338" s="11" t="s">
        <v>1691</v>
      </c>
      <c r="H338" s="11" t="s">
        <v>738</v>
      </c>
      <c r="I338" s="5">
        <v>33950.300000000003</v>
      </c>
      <c r="J338" s="8" t="s">
        <v>1692</v>
      </c>
      <c r="K338" s="4" t="s">
        <v>51</v>
      </c>
      <c r="L338" s="4"/>
      <c r="M338" s="4"/>
      <c r="N338" s="4" t="s">
        <v>9617</v>
      </c>
    </row>
    <row r="339" spans="1:14" ht="38.25" x14ac:dyDescent="0.2">
      <c r="A339" s="7" t="s">
        <v>32</v>
      </c>
      <c r="B339" s="4" t="s">
        <v>1696</v>
      </c>
      <c r="C339" s="4" t="s">
        <v>1697</v>
      </c>
      <c r="D339" s="4"/>
      <c r="E339" s="4" t="s">
        <v>1698</v>
      </c>
      <c r="F339" s="4"/>
      <c r="G339" s="11" t="s">
        <v>738</v>
      </c>
      <c r="H339" s="11" t="s">
        <v>738</v>
      </c>
      <c r="I339" s="5">
        <v>630</v>
      </c>
      <c r="J339" s="8" t="s">
        <v>1699</v>
      </c>
      <c r="K339" s="4" t="s">
        <v>51</v>
      </c>
      <c r="L339" s="4"/>
      <c r="M339" s="4"/>
      <c r="N339" s="4" t="s">
        <v>9617</v>
      </c>
    </row>
    <row r="340" spans="1:14" ht="25.5" x14ac:dyDescent="0.2">
      <c r="A340" s="7" t="s">
        <v>32</v>
      </c>
      <c r="B340" s="4" t="s">
        <v>1700</v>
      </c>
      <c r="C340" s="4" t="s">
        <v>1701</v>
      </c>
      <c r="D340" s="4"/>
      <c r="E340" s="4" t="s">
        <v>1702</v>
      </c>
      <c r="F340" s="4"/>
      <c r="G340" s="11" t="s">
        <v>738</v>
      </c>
      <c r="H340" s="11" t="s">
        <v>738</v>
      </c>
      <c r="I340" s="5">
        <v>1062</v>
      </c>
      <c r="J340" s="8" t="s">
        <v>1703</v>
      </c>
      <c r="K340" s="4" t="s">
        <v>51</v>
      </c>
      <c r="L340" s="4"/>
      <c r="M340" s="4"/>
      <c r="N340" s="4" t="s">
        <v>9617</v>
      </c>
    </row>
    <row r="341" spans="1:14" ht="25.5" x14ac:dyDescent="0.2">
      <c r="A341" s="7" t="s">
        <v>32</v>
      </c>
      <c r="B341" s="4" t="s">
        <v>1704</v>
      </c>
      <c r="C341" s="4" t="s">
        <v>1705</v>
      </c>
      <c r="D341" s="4"/>
      <c r="E341" s="4" t="s">
        <v>1706</v>
      </c>
      <c r="F341" s="4"/>
      <c r="G341" s="11" t="s">
        <v>738</v>
      </c>
      <c r="H341" s="11" t="s">
        <v>738</v>
      </c>
      <c r="I341" s="5">
        <v>2500</v>
      </c>
      <c r="J341" s="8" t="s">
        <v>1707</v>
      </c>
      <c r="K341" s="4" t="s">
        <v>51</v>
      </c>
      <c r="L341" s="4"/>
      <c r="M341" s="4"/>
      <c r="N341" s="4" t="s">
        <v>9617</v>
      </c>
    </row>
    <row r="342" spans="1:14" ht="25.5" x14ac:dyDescent="0.2">
      <c r="A342" s="7" t="s">
        <v>32</v>
      </c>
      <c r="B342" s="4" t="s">
        <v>1708</v>
      </c>
      <c r="C342" s="4" t="s">
        <v>1709</v>
      </c>
      <c r="D342" s="4"/>
      <c r="E342" s="4" t="s">
        <v>1710</v>
      </c>
      <c r="F342" s="4"/>
      <c r="G342" s="11" t="s">
        <v>738</v>
      </c>
      <c r="H342" s="11" t="s">
        <v>738</v>
      </c>
      <c r="I342" s="5">
        <v>190</v>
      </c>
      <c r="J342" s="8" t="s">
        <v>1692</v>
      </c>
      <c r="K342" s="4" t="s">
        <v>51</v>
      </c>
      <c r="L342" s="4"/>
      <c r="M342" s="4"/>
      <c r="N342" s="4" t="s">
        <v>9617</v>
      </c>
    </row>
    <row r="343" spans="1:14" ht="25.5" x14ac:dyDescent="0.2">
      <c r="A343" s="7" t="s">
        <v>32</v>
      </c>
      <c r="B343" s="4" t="s">
        <v>1711</v>
      </c>
      <c r="C343" s="4" t="s">
        <v>1712</v>
      </c>
      <c r="D343" s="4"/>
      <c r="E343" s="4" t="s">
        <v>1713</v>
      </c>
      <c r="F343" s="4"/>
      <c r="G343" s="11" t="s">
        <v>738</v>
      </c>
      <c r="H343" s="11" t="s">
        <v>738</v>
      </c>
      <c r="I343" s="5">
        <v>3254</v>
      </c>
      <c r="J343" s="8" t="s">
        <v>1692</v>
      </c>
      <c r="K343" s="4" t="s">
        <v>51</v>
      </c>
      <c r="L343" s="4"/>
      <c r="M343" s="4"/>
      <c r="N343" s="4" t="s">
        <v>9617</v>
      </c>
    </row>
    <row r="344" spans="1:14" ht="25.5" x14ac:dyDescent="0.2">
      <c r="A344" s="7" t="s">
        <v>32</v>
      </c>
      <c r="B344" s="4" t="s">
        <v>1715</v>
      </c>
      <c r="C344" s="4" t="s">
        <v>1716</v>
      </c>
      <c r="D344" s="4"/>
      <c r="E344" s="4" t="s">
        <v>1717</v>
      </c>
      <c r="F344" s="4"/>
      <c r="G344" s="11" t="s">
        <v>738</v>
      </c>
      <c r="H344" s="11" t="s">
        <v>738</v>
      </c>
      <c r="I344" s="5">
        <v>1000</v>
      </c>
      <c r="J344" s="8" t="s">
        <v>1718</v>
      </c>
      <c r="K344" s="4" t="s">
        <v>51</v>
      </c>
      <c r="L344" s="4"/>
      <c r="M344" s="4"/>
      <c r="N344" s="4" t="s">
        <v>9617</v>
      </c>
    </row>
    <row r="345" spans="1:14" ht="38.25" x14ac:dyDescent="0.2">
      <c r="A345" s="7" t="s">
        <v>32</v>
      </c>
      <c r="B345" s="4" t="s">
        <v>1719</v>
      </c>
      <c r="C345" s="4" t="s">
        <v>1720</v>
      </c>
      <c r="D345" s="4"/>
      <c r="E345" s="4" t="s">
        <v>1721</v>
      </c>
      <c r="F345" s="4"/>
      <c r="G345" s="11" t="s">
        <v>738</v>
      </c>
      <c r="H345" s="11" t="s">
        <v>738</v>
      </c>
      <c r="I345" s="5">
        <v>300</v>
      </c>
      <c r="J345" s="8" t="s">
        <v>1692</v>
      </c>
      <c r="K345" s="4" t="s">
        <v>51</v>
      </c>
      <c r="L345" s="4"/>
      <c r="M345" s="4"/>
      <c r="N345" s="4" t="s">
        <v>9617</v>
      </c>
    </row>
    <row r="346" spans="1:14" ht="25.5" x14ac:dyDescent="0.2">
      <c r="A346" s="7" t="s">
        <v>32</v>
      </c>
      <c r="B346" s="4" t="s">
        <v>1722</v>
      </c>
      <c r="C346" s="4" t="s">
        <v>1723</v>
      </c>
      <c r="D346" s="4"/>
      <c r="E346" s="4" t="s">
        <v>1724</v>
      </c>
      <c r="F346" s="4"/>
      <c r="G346" s="11" t="s">
        <v>738</v>
      </c>
      <c r="H346" s="11" t="s">
        <v>738</v>
      </c>
      <c r="I346" s="5">
        <v>150</v>
      </c>
      <c r="J346" s="8" t="s">
        <v>1692</v>
      </c>
      <c r="K346" s="4" t="s">
        <v>51</v>
      </c>
      <c r="L346" s="4"/>
      <c r="M346" s="4"/>
      <c r="N346" s="4" t="s">
        <v>9617</v>
      </c>
    </row>
    <row r="347" spans="1:14" ht="25.5" x14ac:dyDescent="0.2">
      <c r="A347" s="7" t="s">
        <v>32</v>
      </c>
      <c r="B347" s="4" t="s">
        <v>1725</v>
      </c>
      <c r="C347" s="4" t="s">
        <v>1726</v>
      </c>
      <c r="D347" s="4"/>
      <c r="E347" s="4" t="s">
        <v>1727</v>
      </c>
      <c r="F347" s="4"/>
      <c r="G347" s="11" t="s">
        <v>738</v>
      </c>
      <c r="H347" s="11" t="s">
        <v>738</v>
      </c>
      <c r="I347" s="5">
        <v>205</v>
      </c>
      <c r="J347" s="8" t="s">
        <v>1728</v>
      </c>
      <c r="K347" s="4" t="s">
        <v>51</v>
      </c>
      <c r="L347" s="4"/>
      <c r="M347" s="4"/>
      <c r="N347" s="4" t="s">
        <v>9617</v>
      </c>
    </row>
    <row r="348" spans="1:14" ht="25.5" x14ac:dyDescent="0.2">
      <c r="A348" s="7" t="s">
        <v>32</v>
      </c>
      <c r="B348" s="4" t="s">
        <v>1729</v>
      </c>
      <c r="C348" s="4" t="s">
        <v>1730</v>
      </c>
      <c r="D348" s="4"/>
      <c r="E348" s="4" t="s">
        <v>1731</v>
      </c>
      <c r="F348" s="4"/>
      <c r="G348" s="11" t="s">
        <v>738</v>
      </c>
      <c r="H348" s="11" t="s">
        <v>738</v>
      </c>
      <c r="I348" s="5">
        <v>180</v>
      </c>
      <c r="J348" s="8" t="s">
        <v>1692</v>
      </c>
      <c r="K348" s="4" t="s">
        <v>51</v>
      </c>
      <c r="L348" s="4"/>
      <c r="M348" s="4"/>
      <c r="N348" s="4" t="s">
        <v>9617</v>
      </c>
    </row>
    <row r="349" spans="1:14" ht="25.5" x14ac:dyDescent="0.2">
      <c r="A349" s="7" t="s">
        <v>32</v>
      </c>
      <c r="B349" s="4" t="s">
        <v>1733</v>
      </c>
      <c r="C349" s="4" t="s">
        <v>1734</v>
      </c>
      <c r="D349" s="4"/>
      <c r="E349" s="4" t="s">
        <v>1706</v>
      </c>
      <c r="F349" s="4"/>
      <c r="G349" s="11" t="s">
        <v>738</v>
      </c>
      <c r="H349" s="11" t="s">
        <v>738</v>
      </c>
      <c r="I349" s="5">
        <v>35270</v>
      </c>
      <c r="J349" s="8" t="s">
        <v>1735</v>
      </c>
      <c r="K349" s="4" t="s">
        <v>51</v>
      </c>
      <c r="L349" s="4"/>
      <c r="M349" s="4"/>
      <c r="N349" s="4" t="s">
        <v>9617</v>
      </c>
    </row>
    <row r="350" spans="1:14" ht="25.5" x14ac:dyDescent="0.2">
      <c r="A350" s="7" t="s">
        <v>32</v>
      </c>
      <c r="B350" s="4" t="s">
        <v>1741</v>
      </c>
      <c r="C350" s="4" t="s">
        <v>1742</v>
      </c>
      <c r="D350" s="4"/>
      <c r="E350" s="4" t="s">
        <v>1743</v>
      </c>
      <c r="F350" s="4"/>
      <c r="G350" s="11" t="s">
        <v>738</v>
      </c>
      <c r="H350" s="11" t="s">
        <v>738</v>
      </c>
      <c r="I350" s="5">
        <v>334</v>
      </c>
      <c r="J350" s="8" t="s">
        <v>1703</v>
      </c>
      <c r="K350" s="4" t="s">
        <v>51</v>
      </c>
      <c r="L350" s="4"/>
      <c r="M350" s="4"/>
      <c r="N350" s="4" t="s">
        <v>9617</v>
      </c>
    </row>
    <row r="351" spans="1:14" ht="25.5" x14ac:dyDescent="0.2">
      <c r="A351" s="7" t="s">
        <v>32</v>
      </c>
      <c r="B351" s="4" t="s">
        <v>1693</v>
      </c>
      <c r="C351" s="4" t="s">
        <v>1748</v>
      </c>
      <c r="D351" s="4"/>
      <c r="E351" s="4" t="s">
        <v>1713</v>
      </c>
      <c r="F351" s="4"/>
      <c r="G351" s="11" t="s">
        <v>738</v>
      </c>
      <c r="H351" s="11" t="s">
        <v>738</v>
      </c>
      <c r="I351" s="5">
        <v>4702</v>
      </c>
      <c r="J351" s="8" t="s">
        <v>1692</v>
      </c>
      <c r="K351" s="4" t="s">
        <v>51</v>
      </c>
      <c r="L351" s="4"/>
      <c r="M351" s="4"/>
      <c r="N351" s="4" t="s">
        <v>9617</v>
      </c>
    </row>
    <row r="352" spans="1:14" ht="25.5" x14ac:dyDescent="0.2">
      <c r="A352" s="7" t="s">
        <v>32</v>
      </c>
      <c r="B352" s="4" t="s">
        <v>1749</v>
      </c>
      <c r="C352" s="4" t="s">
        <v>1750</v>
      </c>
      <c r="D352" s="4"/>
      <c r="E352" s="4" t="s">
        <v>1751</v>
      </c>
      <c r="F352" s="4"/>
      <c r="G352" s="11" t="s">
        <v>738</v>
      </c>
      <c r="H352" s="11" t="s">
        <v>738</v>
      </c>
      <c r="I352" s="5">
        <v>800</v>
      </c>
      <c r="J352" s="8" t="s">
        <v>1752</v>
      </c>
      <c r="K352" s="4" t="s">
        <v>51</v>
      </c>
      <c r="L352" s="4"/>
      <c r="M352" s="4"/>
      <c r="N352" s="4" t="s">
        <v>9617</v>
      </c>
    </row>
    <row r="353" spans="1:14" ht="25.5" x14ac:dyDescent="0.2">
      <c r="A353" s="7" t="s">
        <v>32</v>
      </c>
      <c r="B353" s="4" t="s">
        <v>1729</v>
      </c>
      <c r="C353" s="4" t="s">
        <v>1753</v>
      </c>
      <c r="D353" s="4"/>
      <c r="E353" s="4" t="s">
        <v>1731</v>
      </c>
      <c r="F353" s="4"/>
      <c r="G353" s="11" t="s">
        <v>738</v>
      </c>
      <c r="H353" s="11" t="s">
        <v>738</v>
      </c>
      <c r="I353" s="5">
        <v>240</v>
      </c>
      <c r="J353" s="8" t="s">
        <v>1692</v>
      </c>
      <c r="K353" s="4" t="s">
        <v>51</v>
      </c>
      <c r="L353" s="4"/>
      <c r="M353" s="4"/>
      <c r="N353" s="4" t="s">
        <v>9617</v>
      </c>
    </row>
    <row r="354" spans="1:14" ht="25.5" x14ac:dyDescent="0.2">
      <c r="A354" s="7" t="s">
        <v>32</v>
      </c>
      <c r="B354" s="4" t="s">
        <v>1754</v>
      </c>
      <c r="C354" s="4" t="s">
        <v>1755</v>
      </c>
      <c r="D354" s="4"/>
      <c r="E354" s="4" t="s">
        <v>1756</v>
      </c>
      <c r="F354" s="4"/>
      <c r="G354" s="11" t="s">
        <v>738</v>
      </c>
      <c r="H354" s="11" t="s">
        <v>738</v>
      </c>
      <c r="I354" s="5">
        <v>750</v>
      </c>
      <c r="J354" s="8" t="s">
        <v>1757</v>
      </c>
      <c r="K354" s="4" t="s">
        <v>51</v>
      </c>
      <c r="L354" s="4"/>
      <c r="M354" s="4"/>
      <c r="N354" s="4" t="s">
        <v>9617</v>
      </c>
    </row>
    <row r="355" spans="1:14" ht="25.5" x14ac:dyDescent="0.2">
      <c r="A355" s="7" t="s">
        <v>32</v>
      </c>
      <c r="B355" s="4" t="s">
        <v>1741</v>
      </c>
      <c r="C355" s="4" t="s">
        <v>1758</v>
      </c>
      <c r="D355" s="4"/>
      <c r="E355" s="4" t="s">
        <v>1751</v>
      </c>
      <c r="F355" s="4"/>
      <c r="G355" s="11" t="s">
        <v>738</v>
      </c>
      <c r="H355" s="11" t="s">
        <v>738</v>
      </c>
      <c r="I355" s="5">
        <v>7000</v>
      </c>
      <c r="J355" s="8" t="s">
        <v>1735</v>
      </c>
      <c r="K355" s="4" t="s">
        <v>51</v>
      </c>
      <c r="L355" s="4"/>
      <c r="M355" s="4"/>
      <c r="N355" s="4" t="s">
        <v>9617</v>
      </c>
    </row>
    <row r="356" spans="1:14" ht="25.5" x14ac:dyDescent="0.2">
      <c r="A356" s="7" t="s">
        <v>32</v>
      </c>
      <c r="B356" s="4" t="s">
        <v>1693</v>
      </c>
      <c r="C356" s="4" t="s">
        <v>1762</v>
      </c>
      <c r="D356" s="4"/>
      <c r="E356" s="4" t="s">
        <v>1713</v>
      </c>
      <c r="F356" s="4"/>
      <c r="G356" s="11" t="s">
        <v>738</v>
      </c>
      <c r="H356" s="11" t="s">
        <v>738</v>
      </c>
      <c r="I356" s="5">
        <v>7171</v>
      </c>
      <c r="J356" s="8" t="s">
        <v>1692</v>
      </c>
      <c r="K356" s="4" t="s">
        <v>51</v>
      </c>
      <c r="L356" s="4"/>
      <c r="M356" s="4"/>
      <c r="N356" s="4" t="s">
        <v>9617</v>
      </c>
    </row>
    <row r="357" spans="1:14" ht="38.25" x14ac:dyDescent="0.2">
      <c r="A357" s="7" t="s">
        <v>32</v>
      </c>
      <c r="B357" s="4" t="s">
        <v>1763</v>
      </c>
      <c r="C357" s="4" t="s">
        <v>1764</v>
      </c>
      <c r="D357" s="4"/>
      <c r="E357" s="4" t="s">
        <v>1765</v>
      </c>
      <c r="F357" s="4"/>
      <c r="G357" s="11" t="s">
        <v>738</v>
      </c>
      <c r="H357" s="11" t="s">
        <v>738</v>
      </c>
      <c r="I357" s="5">
        <v>100</v>
      </c>
      <c r="J357" s="8" t="s">
        <v>1766</v>
      </c>
      <c r="K357" s="4" t="s">
        <v>51</v>
      </c>
      <c r="L357" s="4"/>
      <c r="M357" s="4"/>
      <c r="N357" s="4" t="s">
        <v>9617</v>
      </c>
    </row>
    <row r="358" spans="1:14" ht="25.5" x14ac:dyDescent="0.2">
      <c r="A358" s="7" t="s">
        <v>32</v>
      </c>
      <c r="B358" s="4" t="s">
        <v>1767</v>
      </c>
      <c r="C358" s="4" t="s">
        <v>1768</v>
      </c>
      <c r="D358" s="4"/>
      <c r="E358" s="4" t="s">
        <v>1713</v>
      </c>
      <c r="F358" s="4"/>
      <c r="G358" s="11" t="s">
        <v>738</v>
      </c>
      <c r="H358" s="11" t="s">
        <v>738</v>
      </c>
      <c r="I358" s="5">
        <v>1620</v>
      </c>
      <c r="J358" s="8" t="s">
        <v>1769</v>
      </c>
      <c r="K358" s="4" t="s">
        <v>51</v>
      </c>
      <c r="L358" s="4"/>
      <c r="M358" s="4"/>
      <c r="N358" s="4" t="s">
        <v>9617</v>
      </c>
    </row>
    <row r="359" spans="1:14" ht="25.5" x14ac:dyDescent="0.2">
      <c r="A359" s="7" t="s">
        <v>32</v>
      </c>
      <c r="B359" s="4" t="s">
        <v>1770</v>
      </c>
      <c r="C359" s="4" t="s">
        <v>1771</v>
      </c>
      <c r="D359" s="4"/>
      <c r="E359" s="4" t="s">
        <v>1772</v>
      </c>
      <c r="F359" s="4"/>
      <c r="G359" s="11" t="s">
        <v>738</v>
      </c>
      <c r="H359" s="11" t="s">
        <v>738</v>
      </c>
      <c r="I359" s="5">
        <v>300</v>
      </c>
      <c r="J359" s="8" t="s">
        <v>1766</v>
      </c>
      <c r="K359" s="4" t="s">
        <v>51</v>
      </c>
      <c r="L359" s="4"/>
      <c r="M359" s="4"/>
      <c r="N359" s="4" t="s">
        <v>9617</v>
      </c>
    </row>
    <row r="360" spans="1:14" ht="25.5" x14ac:dyDescent="0.2">
      <c r="A360" s="7" t="s">
        <v>32</v>
      </c>
      <c r="B360" s="4" t="s">
        <v>1693</v>
      </c>
      <c r="C360" s="4" t="s">
        <v>1773</v>
      </c>
      <c r="D360" s="4"/>
      <c r="E360" s="4" t="s">
        <v>1731</v>
      </c>
      <c r="F360" s="4"/>
      <c r="G360" s="11" t="s">
        <v>738</v>
      </c>
      <c r="H360" s="11" t="s">
        <v>738</v>
      </c>
      <c r="I360" s="5">
        <v>750</v>
      </c>
      <c r="J360" s="8" t="s">
        <v>1692</v>
      </c>
      <c r="K360" s="4" t="s">
        <v>51</v>
      </c>
      <c r="L360" s="4"/>
      <c r="M360" s="4"/>
      <c r="N360" s="4" t="s">
        <v>9617</v>
      </c>
    </row>
    <row r="361" spans="1:14" ht="25.5" x14ac:dyDescent="0.2">
      <c r="A361" s="7" t="s">
        <v>32</v>
      </c>
      <c r="B361" s="4" t="s">
        <v>1693</v>
      </c>
      <c r="C361" s="4" t="s">
        <v>1778</v>
      </c>
      <c r="D361" s="4"/>
      <c r="E361" s="4" t="s">
        <v>1731</v>
      </c>
      <c r="F361" s="4"/>
      <c r="G361" s="11" t="s">
        <v>738</v>
      </c>
      <c r="H361" s="11" t="s">
        <v>738</v>
      </c>
      <c r="I361" s="5">
        <v>210</v>
      </c>
      <c r="J361" s="8" t="s">
        <v>1692</v>
      </c>
      <c r="K361" s="4" t="s">
        <v>51</v>
      </c>
      <c r="L361" s="4"/>
      <c r="M361" s="4"/>
      <c r="N361" s="4" t="s">
        <v>9617</v>
      </c>
    </row>
    <row r="362" spans="1:14" ht="25.5" x14ac:dyDescent="0.2">
      <c r="A362" s="7" t="s">
        <v>32</v>
      </c>
      <c r="B362" s="4" t="s">
        <v>1779</v>
      </c>
      <c r="C362" s="4" t="s">
        <v>1780</v>
      </c>
      <c r="D362" s="4"/>
      <c r="E362" s="4" t="s">
        <v>1781</v>
      </c>
      <c r="F362" s="4"/>
      <c r="G362" s="11" t="s">
        <v>738</v>
      </c>
      <c r="H362" s="11" t="s">
        <v>738</v>
      </c>
      <c r="I362" s="5">
        <v>333</v>
      </c>
      <c r="J362" s="8" t="s">
        <v>1782</v>
      </c>
      <c r="K362" s="4" t="s">
        <v>51</v>
      </c>
      <c r="L362" s="4"/>
      <c r="M362" s="4"/>
      <c r="N362" s="4" t="s">
        <v>9617</v>
      </c>
    </row>
    <row r="363" spans="1:14" ht="25.5" x14ac:dyDescent="0.2">
      <c r="A363" s="7" t="s">
        <v>32</v>
      </c>
      <c r="B363" s="4" t="s">
        <v>1693</v>
      </c>
      <c r="C363" s="4" t="s">
        <v>1783</v>
      </c>
      <c r="D363" s="4"/>
      <c r="E363" s="4" t="s">
        <v>1784</v>
      </c>
      <c r="F363" s="4"/>
      <c r="G363" s="11" t="s">
        <v>738</v>
      </c>
      <c r="H363" s="11" t="s">
        <v>738</v>
      </c>
      <c r="I363" s="5">
        <v>350</v>
      </c>
      <c r="J363" s="8" t="s">
        <v>1692</v>
      </c>
      <c r="K363" s="4" t="s">
        <v>51</v>
      </c>
      <c r="L363" s="4"/>
      <c r="M363" s="4"/>
      <c r="N363" s="4" t="s">
        <v>9617</v>
      </c>
    </row>
    <row r="364" spans="1:14" ht="25.5" x14ac:dyDescent="0.2">
      <c r="A364" s="7" t="s">
        <v>32</v>
      </c>
      <c r="B364" s="4" t="s">
        <v>1785</v>
      </c>
      <c r="C364" s="4" t="s">
        <v>1786</v>
      </c>
      <c r="D364" s="4"/>
      <c r="E364" s="4" t="s">
        <v>32</v>
      </c>
      <c r="F364" s="4"/>
      <c r="G364" s="11" t="s">
        <v>738</v>
      </c>
      <c r="H364" s="11" t="s">
        <v>738</v>
      </c>
      <c r="I364" s="5">
        <v>1587</v>
      </c>
      <c r="J364" s="8" t="s">
        <v>1787</v>
      </c>
      <c r="K364" s="4" t="s">
        <v>51</v>
      </c>
      <c r="L364" s="4"/>
      <c r="M364" s="4"/>
      <c r="N364" s="4" t="s">
        <v>9617</v>
      </c>
    </row>
    <row r="365" spans="1:14" ht="25.5" x14ac:dyDescent="0.2">
      <c r="A365" s="7" t="s">
        <v>32</v>
      </c>
      <c r="B365" s="4" t="s">
        <v>1693</v>
      </c>
      <c r="C365" s="4" t="s">
        <v>1788</v>
      </c>
      <c r="D365" s="4"/>
      <c r="E365" s="4" t="s">
        <v>1713</v>
      </c>
      <c r="F365" s="4"/>
      <c r="G365" s="11" t="s">
        <v>738</v>
      </c>
      <c r="H365" s="11" t="s">
        <v>738</v>
      </c>
      <c r="I365" s="5">
        <v>6161</v>
      </c>
      <c r="J365" s="8" t="s">
        <v>1692</v>
      </c>
      <c r="K365" s="4" t="s">
        <v>51</v>
      </c>
      <c r="L365" s="4"/>
      <c r="M365" s="4"/>
      <c r="N365" s="4" t="s">
        <v>9617</v>
      </c>
    </row>
    <row r="366" spans="1:14" ht="51" x14ac:dyDescent="0.2">
      <c r="A366" s="7" t="s">
        <v>32</v>
      </c>
      <c r="B366" s="4" t="s">
        <v>1790</v>
      </c>
      <c r="C366" s="4" t="s">
        <v>1791</v>
      </c>
      <c r="D366" s="4"/>
      <c r="E366" s="4" t="s">
        <v>1792</v>
      </c>
      <c r="F366" s="4"/>
      <c r="G366" s="11" t="s">
        <v>738</v>
      </c>
      <c r="H366" s="11" t="s">
        <v>738</v>
      </c>
      <c r="I366" s="5">
        <v>292</v>
      </c>
      <c r="J366" s="8" t="s">
        <v>1793</v>
      </c>
      <c r="K366" s="4" t="s">
        <v>51</v>
      </c>
      <c r="L366" s="4"/>
      <c r="M366" s="4"/>
      <c r="N366" s="4" t="s">
        <v>9617</v>
      </c>
    </row>
    <row r="367" spans="1:14" ht="51" x14ac:dyDescent="0.2">
      <c r="A367" s="7" t="s">
        <v>32</v>
      </c>
      <c r="B367" s="4" t="s">
        <v>1794</v>
      </c>
      <c r="C367" s="4" t="s">
        <v>1795</v>
      </c>
      <c r="D367" s="4"/>
      <c r="E367" s="4" t="s">
        <v>1796</v>
      </c>
      <c r="F367" s="4"/>
      <c r="G367" s="11" t="s">
        <v>738</v>
      </c>
      <c r="H367" s="11" t="s">
        <v>738</v>
      </c>
      <c r="I367" s="5">
        <v>2000</v>
      </c>
      <c r="J367" s="8" t="s">
        <v>1798</v>
      </c>
      <c r="K367" s="4" t="s">
        <v>51</v>
      </c>
      <c r="L367" s="4"/>
      <c r="M367" s="4"/>
      <c r="N367" s="4" t="s">
        <v>9617</v>
      </c>
    </row>
    <row r="368" spans="1:14" ht="38.25" x14ac:dyDescent="0.2">
      <c r="A368" s="7" t="s">
        <v>32</v>
      </c>
      <c r="B368" s="4" t="s">
        <v>1801</v>
      </c>
      <c r="C368" s="4" t="s">
        <v>1802</v>
      </c>
      <c r="D368" s="4"/>
      <c r="E368" s="4" t="s">
        <v>1803</v>
      </c>
      <c r="F368" s="4"/>
      <c r="G368" s="11" t="s">
        <v>738</v>
      </c>
      <c r="H368" s="11" t="s">
        <v>738</v>
      </c>
      <c r="I368" s="5">
        <v>550</v>
      </c>
      <c r="J368" s="8" t="s">
        <v>1804</v>
      </c>
      <c r="K368" s="4" t="s">
        <v>51</v>
      </c>
      <c r="L368" s="4"/>
      <c r="M368" s="4"/>
      <c r="N368" s="4" t="s">
        <v>9617</v>
      </c>
    </row>
    <row r="369" spans="1:14" ht="25.5" x14ac:dyDescent="0.2">
      <c r="A369" s="7" t="s">
        <v>32</v>
      </c>
      <c r="B369" s="4" t="s">
        <v>1805</v>
      </c>
      <c r="C369" s="4" t="s">
        <v>1806</v>
      </c>
      <c r="D369" s="4"/>
      <c r="E369" s="4" t="s">
        <v>1784</v>
      </c>
      <c r="F369" s="4"/>
      <c r="G369" s="11" t="s">
        <v>738</v>
      </c>
      <c r="H369" s="11" t="s">
        <v>738</v>
      </c>
      <c r="I369" s="5">
        <v>300</v>
      </c>
      <c r="J369" s="8" t="s">
        <v>1807</v>
      </c>
      <c r="K369" s="4" t="s">
        <v>51</v>
      </c>
      <c r="L369" s="4"/>
      <c r="M369" s="4"/>
      <c r="N369" s="4" t="s">
        <v>9617</v>
      </c>
    </row>
    <row r="370" spans="1:14" ht="25.5" x14ac:dyDescent="0.2">
      <c r="A370" s="7" t="s">
        <v>32</v>
      </c>
      <c r="B370" s="4" t="s">
        <v>1810</v>
      </c>
      <c r="C370" s="4" t="s">
        <v>1811</v>
      </c>
      <c r="D370" s="4"/>
      <c r="E370" s="4" t="s">
        <v>1812</v>
      </c>
      <c r="F370" s="4"/>
      <c r="G370" s="11" t="s">
        <v>738</v>
      </c>
      <c r="H370" s="11" t="s">
        <v>738</v>
      </c>
      <c r="I370" s="5">
        <v>1570</v>
      </c>
      <c r="J370" s="8" t="s">
        <v>1813</v>
      </c>
      <c r="K370" s="4" t="s">
        <v>51</v>
      </c>
      <c r="L370" s="4"/>
      <c r="M370" s="4"/>
      <c r="N370" s="4" t="s">
        <v>9617</v>
      </c>
    </row>
    <row r="371" spans="1:14" ht="25.5" x14ac:dyDescent="0.2">
      <c r="A371" s="7" t="s">
        <v>32</v>
      </c>
      <c r="B371" s="4" t="s">
        <v>1814</v>
      </c>
      <c r="C371" s="4" t="s">
        <v>1815</v>
      </c>
      <c r="D371" s="4"/>
      <c r="E371" s="4" t="s">
        <v>1731</v>
      </c>
      <c r="F371" s="4"/>
      <c r="G371" s="11" t="s">
        <v>738</v>
      </c>
      <c r="H371" s="11" t="s">
        <v>738</v>
      </c>
      <c r="I371" s="5">
        <v>1000</v>
      </c>
      <c r="J371" s="8" t="s">
        <v>1692</v>
      </c>
      <c r="K371" s="4" t="s">
        <v>51</v>
      </c>
      <c r="L371" s="4"/>
      <c r="M371" s="4"/>
      <c r="N371" s="4" t="s">
        <v>9617</v>
      </c>
    </row>
    <row r="372" spans="1:14" ht="25.5" x14ac:dyDescent="0.2">
      <c r="A372" s="7" t="s">
        <v>32</v>
      </c>
      <c r="B372" s="4" t="s">
        <v>1816</v>
      </c>
      <c r="C372" s="4" t="s">
        <v>1817</v>
      </c>
      <c r="D372" s="4"/>
      <c r="E372" s="4" t="s">
        <v>1818</v>
      </c>
      <c r="F372" s="4"/>
      <c r="G372" s="11" t="s">
        <v>738</v>
      </c>
      <c r="H372" s="11" t="s">
        <v>738</v>
      </c>
      <c r="I372" s="5">
        <v>200</v>
      </c>
      <c r="J372" s="8" t="s">
        <v>1819</v>
      </c>
      <c r="K372" s="4" t="s">
        <v>51</v>
      </c>
      <c r="L372" s="4"/>
      <c r="M372" s="4"/>
      <c r="N372" s="4" t="s">
        <v>9617</v>
      </c>
    </row>
    <row r="373" spans="1:14" ht="25.5" x14ac:dyDescent="0.2">
      <c r="A373" s="7" t="s">
        <v>32</v>
      </c>
      <c r="B373" s="4" t="s">
        <v>1693</v>
      </c>
      <c r="C373" s="4" t="s">
        <v>1820</v>
      </c>
      <c r="D373" s="4"/>
      <c r="E373" s="4" t="s">
        <v>1713</v>
      </c>
      <c r="F373" s="4"/>
      <c r="G373" s="11" t="s">
        <v>738</v>
      </c>
      <c r="H373" s="11" t="s">
        <v>738</v>
      </c>
      <c r="I373" s="5">
        <v>4413</v>
      </c>
      <c r="J373" s="8" t="s">
        <v>1692</v>
      </c>
      <c r="K373" s="4" t="s">
        <v>51</v>
      </c>
      <c r="L373" s="4"/>
      <c r="M373" s="4"/>
      <c r="N373" s="4" t="s">
        <v>9617</v>
      </c>
    </row>
    <row r="374" spans="1:14" ht="25.5" x14ac:dyDescent="0.2">
      <c r="A374" s="7" t="s">
        <v>32</v>
      </c>
      <c r="B374" s="4" t="s">
        <v>1821</v>
      </c>
      <c r="C374" s="4" t="s">
        <v>1822</v>
      </c>
      <c r="D374" s="4"/>
      <c r="E374" s="4" t="s">
        <v>1823</v>
      </c>
      <c r="F374" s="4"/>
      <c r="G374" s="11" t="s">
        <v>738</v>
      </c>
      <c r="H374" s="11" t="s">
        <v>738</v>
      </c>
      <c r="I374" s="5">
        <v>1000</v>
      </c>
      <c r="J374" s="8" t="s">
        <v>1824</v>
      </c>
      <c r="K374" s="4" t="s">
        <v>51</v>
      </c>
      <c r="L374" s="4"/>
      <c r="M374" s="4"/>
      <c r="N374" s="4" t="s">
        <v>9617</v>
      </c>
    </row>
    <row r="375" spans="1:14" ht="25.5" x14ac:dyDescent="0.2">
      <c r="A375" s="7" t="s">
        <v>32</v>
      </c>
      <c r="B375" s="4" t="s">
        <v>1741</v>
      </c>
      <c r="C375" s="4" t="s">
        <v>1829</v>
      </c>
      <c r="D375" s="4"/>
      <c r="E375" s="4" t="s">
        <v>1751</v>
      </c>
      <c r="F375" s="4"/>
      <c r="G375" s="11" t="s">
        <v>738</v>
      </c>
      <c r="H375" s="11" t="s">
        <v>738</v>
      </c>
      <c r="I375" s="5">
        <v>42590</v>
      </c>
      <c r="J375" s="8" t="s">
        <v>1830</v>
      </c>
      <c r="K375" s="4" t="s">
        <v>51</v>
      </c>
      <c r="L375" s="4"/>
      <c r="M375" s="4"/>
      <c r="N375" s="4" t="s">
        <v>9617</v>
      </c>
    </row>
    <row r="376" spans="1:14" ht="25.5" x14ac:dyDescent="0.2">
      <c r="A376" s="7" t="s">
        <v>32</v>
      </c>
      <c r="B376" s="4" t="s">
        <v>1831</v>
      </c>
      <c r="C376" s="4" t="s">
        <v>1832</v>
      </c>
      <c r="D376" s="4"/>
      <c r="E376" s="4" t="s">
        <v>1751</v>
      </c>
      <c r="F376" s="4"/>
      <c r="G376" s="11" t="s">
        <v>738</v>
      </c>
      <c r="H376" s="11" t="s">
        <v>738</v>
      </c>
      <c r="I376" s="5">
        <v>400</v>
      </c>
      <c r="J376" s="8" t="s">
        <v>1752</v>
      </c>
      <c r="K376" s="4" t="s">
        <v>51</v>
      </c>
      <c r="L376" s="4"/>
      <c r="M376" s="4"/>
      <c r="N376" s="4" t="s">
        <v>9617</v>
      </c>
    </row>
    <row r="377" spans="1:14" ht="25.5" x14ac:dyDescent="0.2">
      <c r="A377" s="7" t="s">
        <v>32</v>
      </c>
      <c r="B377" s="4" t="s">
        <v>1831</v>
      </c>
      <c r="C377" s="4" t="s">
        <v>1833</v>
      </c>
      <c r="D377" s="4"/>
      <c r="E377" s="4" t="s">
        <v>1834</v>
      </c>
      <c r="F377" s="4"/>
      <c r="G377" s="11" t="s">
        <v>738</v>
      </c>
      <c r="H377" s="11" t="s">
        <v>738</v>
      </c>
      <c r="I377" s="5">
        <v>400</v>
      </c>
      <c r="J377" s="8" t="s">
        <v>1752</v>
      </c>
      <c r="K377" s="4" t="s">
        <v>51</v>
      </c>
      <c r="L377" s="4"/>
      <c r="M377" s="4"/>
      <c r="N377" s="4" t="s">
        <v>9617</v>
      </c>
    </row>
    <row r="378" spans="1:14" ht="25.5" x14ac:dyDescent="0.2">
      <c r="A378" s="7" t="s">
        <v>32</v>
      </c>
      <c r="B378" s="4" t="s">
        <v>1835</v>
      </c>
      <c r="C378" s="4" t="s">
        <v>1836</v>
      </c>
      <c r="D378" s="4"/>
      <c r="E378" s="4" t="s">
        <v>1837</v>
      </c>
      <c r="F378" s="4"/>
      <c r="G378" s="11" t="s">
        <v>738</v>
      </c>
      <c r="H378" s="11" t="s">
        <v>738</v>
      </c>
      <c r="I378" s="5">
        <v>250</v>
      </c>
      <c r="J378" s="8" t="s">
        <v>1692</v>
      </c>
      <c r="K378" s="4" t="s">
        <v>51</v>
      </c>
      <c r="L378" s="4"/>
      <c r="M378" s="4"/>
      <c r="N378" s="4" t="s">
        <v>9617</v>
      </c>
    </row>
    <row r="379" spans="1:14" ht="25.5" x14ac:dyDescent="0.2">
      <c r="A379" s="7" t="s">
        <v>32</v>
      </c>
      <c r="B379" s="4" t="s">
        <v>1693</v>
      </c>
      <c r="C379" s="4" t="s">
        <v>1838</v>
      </c>
      <c r="D379" s="4"/>
      <c r="E379" s="4" t="s">
        <v>1713</v>
      </c>
      <c r="F379" s="4"/>
      <c r="G379" s="11" t="s">
        <v>738</v>
      </c>
      <c r="H379" s="11" t="s">
        <v>738</v>
      </c>
      <c r="I379" s="5">
        <v>6117</v>
      </c>
      <c r="J379" s="8" t="s">
        <v>1692</v>
      </c>
      <c r="K379" s="4" t="s">
        <v>51</v>
      </c>
      <c r="L379" s="4"/>
      <c r="M379" s="4"/>
      <c r="N379" s="4" t="s">
        <v>9617</v>
      </c>
    </row>
    <row r="380" spans="1:14" ht="25.5" x14ac:dyDescent="0.2">
      <c r="A380" s="7" t="s">
        <v>32</v>
      </c>
      <c r="B380" s="4" t="s">
        <v>1839</v>
      </c>
      <c r="C380" s="4" t="s">
        <v>1840</v>
      </c>
      <c r="D380" s="4"/>
      <c r="E380" s="4" t="s">
        <v>1727</v>
      </c>
      <c r="F380" s="4"/>
      <c r="G380" s="11" t="s">
        <v>738</v>
      </c>
      <c r="H380" s="11" t="s">
        <v>738</v>
      </c>
      <c r="I380" s="5">
        <v>265</v>
      </c>
      <c r="J380" s="8" t="s">
        <v>1728</v>
      </c>
      <c r="K380" s="4" t="s">
        <v>51</v>
      </c>
      <c r="L380" s="4"/>
      <c r="M380" s="4"/>
      <c r="N380" s="4" t="s">
        <v>9617</v>
      </c>
    </row>
    <row r="381" spans="1:14" ht="25.5" x14ac:dyDescent="0.2">
      <c r="A381" s="7" t="s">
        <v>32</v>
      </c>
      <c r="B381" s="4" t="s">
        <v>1841</v>
      </c>
      <c r="C381" s="4" t="s">
        <v>1842</v>
      </c>
      <c r="D381" s="4"/>
      <c r="E381" s="4" t="s">
        <v>1843</v>
      </c>
      <c r="F381" s="4"/>
      <c r="G381" s="11" t="s">
        <v>738</v>
      </c>
      <c r="H381" s="11" t="s">
        <v>738</v>
      </c>
      <c r="I381" s="5">
        <v>130</v>
      </c>
      <c r="J381" s="8" t="s">
        <v>1844</v>
      </c>
      <c r="K381" s="4" t="s">
        <v>51</v>
      </c>
      <c r="L381" s="4"/>
      <c r="M381" s="4"/>
      <c r="N381" s="4" t="s">
        <v>9617</v>
      </c>
    </row>
    <row r="382" spans="1:14" ht="25.5" x14ac:dyDescent="0.2">
      <c r="A382" s="7" t="s">
        <v>32</v>
      </c>
      <c r="B382" s="4" t="s">
        <v>1845</v>
      </c>
      <c r="C382" s="4" t="s">
        <v>1846</v>
      </c>
      <c r="D382" s="4"/>
      <c r="E382" s="4" t="s">
        <v>1847</v>
      </c>
      <c r="F382" s="4"/>
      <c r="G382" s="11" t="s">
        <v>738</v>
      </c>
      <c r="H382" s="11" t="s">
        <v>738</v>
      </c>
      <c r="I382" s="5">
        <v>615</v>
      </c>
      <c r="J382" s="8" t="s">
        <v>1848</v>
      </c>
      <c r="K382" s="4" t="s">
        <v>51</v>
      </c>
      <c r="L382" s="4"/>
      <c r="M382" s="4"/>
      <c r="N382" s="4" t="s">
        <v>9617</v>
      </c>
    </row>
    <row r="383" spans="1:14" ht="25.5" x14ac:dyDescent="0.2">
      <c r="A383" s="7" t="s">
        <v>32</v>
      </c>
      <c r="B383" s="4" t="s">
        <v>1849</v>
      </c>
      <c r="C383" s="4" t="s">
        <v>1850</v>
      </c>
      <c r="D383" s="4"/>
      <c r="E383" s="4" t="s">
        <v>1784</v>
      </c>
      <c r="F383" s="4"/>
      <c r="G383" s="11" t="s">
        <v>738</v>
      </c>
      <c r="H383" s="11" t="s">
        <v>738</v>
      </c>
      <c r="I383" s="5">
        <v>795</v>
      </c>
      <c r="J383" s="8" t="s">
        <v>1703</v>
      </c>
      <c r="K383" s="4" t="s">
        <v>51</v>
      </c>
      <c r="L383" s="4"/>
      <c r="M383" s="4"/>
      <c r="N383" s="4" t="s">
        <v>9617</v>
      </c>
    </row>
    <row r="384" spans="1:14" ht="38.25" x14ac:dyDescent="0.2">
      <c r="A384" s="7" t="s">
        <v>32</v>
      </c>
      <c r="B384" s="4" t="s">
        <v>1851</v>
      </c>
      <c r="C384" s="4" t="s">
        <v>1852</v>
      </c>
      <c r="D384" s="4"/>
      <c r="E384" s="4" t="s">
        <v>1853</v>
      </c>
      <c r="F384" s="4"/>
      <c r="G384" s="11" t="s">
        <v>738</v>
      </c>
      <c r="H384" s="11" t="s">
        <v>738</v>
      </c>
      <c r="I384" s="5">
        <v>7950</v>
      </c>
      <c r="J384" s="8" t="s">
        <v>1854</v>
      </c>
      <c r="K384" s="4" t="s">
        <v>51</v>
      </c>
      <c r="L384" s="4"/>
      <c r="M384" s="4"/>
      <c r="N384" s="4" t="s">
        <v>9617</v>
      </c>
    </row>
    <row r="385" spans="1:14" ht="25.5" x14ac:dyDescent="0.2">
      <c r="A385" s="7" t="s">
        <v>32</v>
      </c>
      <c r="B385" s="4" t="s">
        <v>1855</v>
      </c>
      <c r="C385" s="4" t="s">
        <v>1856</v>
      </c>
      <c r="D385" s="4"/>
      <c r="E385" s="4" t="s">
        <v>1857</v>
      </c>
      <c r="F385" s="4"/>
      <c r="G385" s="11" t="s">
        <v>738</v>
      </c>
      <c r="H385" s="11" t="s">
        <v>738</v>
      </c>
      <c r="I385" s="5">
        <v>310</v>
      </c>
      <c r="J385" s="8" t="s">
        <v>1703</v>
      </c>
      <c r="K385" s="4" t="s">
        <v>51</v>
      </c>
      <c r="L385" s="4"/>
      <c r="M385" s="4"/>
      <c r="N385" s="4" t="s">
        <v>9617</v>
      </c>
    </row>
    <row r="386" spans="1:14" ht="25.5" x14ac:dyDescent="0.2">
      <c r="A386" s="7" t="s">
        <v>32</v>
      </c>
      <c r="B386" s="4" t="s">
        <v>1858</v>
      </c>
      <c r="C386" s="4" t="s">
        <v>1859</v>
      </c>
      <c r="D386" s="4"/>
      <c r="E386" s="4" t="s">
        <v>1860</v>
      </c>
      <c r="F386" s="4"/>
      <c r="G386" s="11" t="s">
        <v>738</v>
      </c>
      <c r="H386" s="11" t="s">
        <v>738</v>
      </c>
      <c r="I386" s="5">
        <v>120</v>
      </c>
      <c r="J386" s="8" t="s">
        <v>1728</v>
      </c>
      <c r="K386" s="4" t="s">
        <v>51</v>
      </c>
      <c r="L386" s="4"/>
      <c r="M386" s="4"/>
      <c r="N386" s="4" t="s">
        <v>9617</v>
      </c>
    </row>
    <row r="387" spans="1:14" ht="25.5" x14ac:dyDescent="0.2">
      <c r="A387" s="7" t="s">
        <v>32</v>
      </c>
      <c r="B387" s="4" t="s">
        <v>1816</v>
      </c>
      <c r="C387" s="4" t="s">
        <v>1861</v>
      </c>
      <c r="D387" s="4"/>
      <c r="E387" s="4" t="s">
        <v>1731</v>
      </c>
      <c r="F387" s="4"/>
      <c r="G387" s="11" t="s">
        <v>738</v>
      </c>
      <c r="H387" s="11" t="s">
        <v>738</v>
      </c>
      <c r="I387" s="5">
        <v>400</v>
      </c>
      <c r="J387" s="8" t="s">
        <v>1692</v>
      </c>
      <c r="K387" s="4" t="s">
        <v>51</v>
      </c>
      <c r="L387" s="4"/>
      <c r="M387" s="4"/>
      <c r="N387" s="4" t="s">
        <v>9617</v>
      </c>
    </row>
    <row r="388" spans="1:14" ht="25.5" x14ac:dyDescent="0.2">
      <c r="A388" s="7" t="s">
        <v>32</v>
      </c>
      <c r="B388" s="4" t="s">
        <v>1862</v>
      </c>
      <c r="C388" s="4" t="s">
        <v>1863</v>
      </c>
      <c r="D388" s="4"/>
      <c r="E388" s="4" t="s">
        <v>1864</v>
      </c>
      <c r="F388" s="4"/>
      <c r="G388" s="11" t="s">
        <v>738</v>
      </c>
      <c r="H388" s="11" t="s">
        <v>738</v>
      </c>
      <c r="I388" s="5">
        <v>200</v>
      </c>
      <c r="J388" s="8" t="s">
        <v>1703</v>
      </c>
      <c r="K388" s="4" t="s">
        <v>51</v>
      </c>
      <c r="L388" s="4"/>
      <c r="M388" s="4"/>
      <c r="N388" s="4" t="s">
        <v>9617</v>
      </c>
    </row>
    <row r="389" spans="1:14" ht="25.5" x14ac:dyDescent="0.2">
      <c r="A389" s="7" t="s">
        <v>32</v>
      </c>
      <c r="B389" s="4" t="s">
        <v>1693</v>
      </c>
      <c r="C389" s="4" t="s">
        <v>1867</v>
      </c>
      <c r="D389" s="4"/>
      <c r="E389" s="4" t="s">
        <v>1812</v>
      </c>
      <c r="F389" s="4"/>
      <c r="G389" s="11" t="s">
        <v>738</v>
      </c>
      <c r="H389" s="11" t="s">
        <v>738</v>
      </c>
      <c r="I389" s="5">
        <v>1084</v>
      </c>
      <c r="J389" s="8" t="s">
        <v>1813</v>
      </c>
      <c r="K389" s="4" t="s">
        <v>51</v>
      </c>
      <c r="L389" s="4"/>
      <c r="M389" s="4"/>
      <c r="N389" s="4" t="s">
        <v>9617</v>
      </c>
    </row>
    <row r="390" spans="1:14" ht="25.5" x14ac:dyDescent="0.2">
      <c r="A390" s="7" t="s">
        <v>32</v>
      </c>
      <c r="B390" s="4" t="s">
        <v>1700</v>
      </c>
      <c r="C390" s="4" t="s">
        <v>1868</v>
      </c>
      <c r="D390" s="4"/>
      <c r="E390" s="4" t="s">
        <v>1784</v>
      </c>
      <c r="F390" s="4"/>
      <c r="G390" s="11" t="s">
        <v>738</v>
      </c>
      <c r="H390" s="11" t="s">
        <v>738</v>
      </c>
      <c r="I390" s="5">
        <v>150</v>
      </c>
      <c r="J390" s="8" t="s">
        <v>1807</v>
      </c>
      <c r="K390" s="4" t="s">
        <v>51</v>
      </c>
      <c r="L390" s="4"/>
      <c r="M390" s="4"/>
      <c r="N390" s="4" t="s">
        <v>9617</v>
      </c>
    </row>
    <row r="391" spans="1:14" ht="25.5" x14ac:dyDescent="0.2">
      <c r="A391" s="7" t="s">
        <v>32</v>
      </c>
      <c r="B391" s="4" t="s">
        <v>1816</v>
      </c>
      <c r="C391" s="4" t="s">
        <v>1869</v>
      </c>
      <c r="D391" s="4"/>
      <c r="E391" s="4" t="s">
        <v>1710</v>
      </c>
      <c r="F391" s="4"/>
      <c r="G391" s="11" t="s">
        <v>738</v>
      </c>
      <c r="H391" s="11" t="s">
        <v>738</v>
      </c>
      <c r="I391" s="5">
        <v>245</v>
      </c>
      <c r="J391" s="8" t="s">
        <v>1692</v>
      </c>
      <c r="K391" s="4" t="s">
        <v>51</v>
      </c>
      <c r="L391" s="4"/>
      <c r="M391" s="4"/>
      <c r="N391" s="4" t="s">
        <v>9617</v>
      </c>
    </row>
    <row r="392" spans="1:14" ht="25.5" x14ac:dyDescent="0.2">
      <c r="A392" s="7" t="s">
        <v>32</v>
      </c>
      <c r="B392" s="4" t="s">
        <v>1870</v>
      </c>
      <c r="C392" s="4" t="s">
        <v>1871</v>
      </c>
      <c r="D392" s="4"/>
      <c r="E392" s="4" t="s">
        <v>1872</v>
      </c>
      <c r="F392" s="4"/>
      <c r="G392" s="11" t="s">
        <v>738</v>
      </c>
      <c r="H392" s="11" t="s">
        <v>738</v>
      </c>
      <c r="I392" s="5">
        <v>975</v>
      </c>
      <c r="J392" s="8" t="s">
        <v>1728</v>
      </c>
      <c r="K392" s="4" t="s">
        <v>51</v>
      </c>
      <c r="L392" s="4"/>
      <c r="M392" s="4"/>
      <c r="N392" s="4" t="s">
        <v>9617</v>
      </c>
    </row>
    <row r="393" spans="1:14" ht="51" x14ac:dyDescent="0.2">
      <c r="A393" s="7" t="s">
        <v>32</v>
      </c>
      <c r="B393" s="4" t="s">
        <v>1873</v>
      </c>
      <c r="C393" s="4" t="s">
        <v>1874</v>
      </c>
      <c r="D393" s="4"/>
      <c r="E393" s="4" t="s">
        <v>1695</v>
      </c>
      <c r="F393" s="4"/>
      <c r="G393" s="11" t="s">
        <v>738</v>
      </c>
      <c r="H393" s="11" t="s">
        <v>738</v>
      </c>
      <c r="I393" s="5">
        <v>80</v>
      </c>
      <c r="J393" s="8" t="s">
        <v>1769</v>
      </c>
      <c r="K393" s="4" t="s">
        <v>51</v>
      </c>
      <c r="L393" s="4"/>
      <c r="M393" s="4"/>
      <c r="N393" s="4" t="s">
        <v>9617</v>
      </c>
    </row>
    <row r="394" spans="1:14" ht="25.5" x14ac:dyDescent="0.2">
      <c r="A394" s="7" t="s">
        <v>32</v>
      </c>
      <c r="B394" s="4" t="s">
        <v>1875</v>
      </c>
      <c r="C394" s="4" t="s">
        <v>1876</v>
      </c>
      <c r="D394" s="4"/>
      <c r="E394" s="4" t="s">
        <v>1877</v>
      </c>
      <c r="F394" s="4"/>
      <c r="G394" s="11" t="s">
        <v>738</v>
      </c>
      <c r="H394" s="11" t="s">
        <v>738</v>
      </c>
      <c r="I394" s="5">
        <v>265</v>
      </c>
      <c r="J394" s="8" t="s">
        <v>1703</v>
      </c>
      <c r="K394" s="4" t="s">
        <v>51</v>
      </c>
      <c r="L394" s="4"/>
      <c r="M394" s="4"/>
      <c r="N394" s="4" t="s">
        <v>9617</v>
      </c>
    </row>
    <row r="395" spans="1:14" ht="51" x14ac:dyDescent="0.2">
      <c r="A395" s="7" t="s">
        <v>32</v>
      </c>
      <c r="B395" s="4" t="s">
        <v>1878</v>
      </c>
      <c r="C395" s="4" t="s">
        <v>1879</v>
      </c>
      <c r="D395" s="4"/>
      <c r="E395" s="4" t="s">
        <v>1880</v>
      </c>
      <c r="F395" s="4"/>
      <c r="G395" s="11" t="s">
        <v>738</v>
      </c>
      <c r="H395" s="11" t="s">
        <v>738</v>
      </c>
      <c r="I395" s="5">
        <v>9600</v>
      </c>
      <c r="J395" s="8" t="s">
        <v>1881</v>
      </c>
      <c r="K395" s="4" t="s">
        <v>51</v>
      </c>
      <c r="L395" s="4"/>
      <c r="M395" s="4"/>
      <c r="N395" s="4" t="s">
        <v>9617</v>
      </c>
    </row>
    <row r="396" spans="1:14" ht="25.5" x14ac:dyDescent="0.2">
      <c r="A396" s="7" t="s">
        <v>32</v>
      </c>
      <c r="B396" s="4" t="s">
        <v>1882</v>
      </c>
      <c r="C396" s="4" t="s">
        <v>1883</v>
      </c>
      <c r="D396" s="4"/>
      <c r="E396" s="4" t="s">
        <v>1884</v>
      </c>
      <c r="F396" s="4"/>
      <c r="G396" s="11" t="s">
        <v>738</v>
      </c>
      <c r="H396" s="11" t="s">
        <v>738</v>
      </c>
      <c r="I396" s="5">
        <v>1285</v>
      </c>
      <c r="J396" s="8" t="s">
        <v>1752</v>
      </c>
      <c r="K396" s="4" t="s">
        <v>51</v>
      </c>
      <c r="L396" s="4"/>
      <c r="M396" s="4"/>
      <c r="N396" s="4" t="s">
        <v>9617</v>
      </c>
    </row>
    <row r="397" spans="1:14" ht="25.5" x14ac:dyDescent="0.2">
      <c r="A397" s="7" t="s">
        <v>32</v>
      </c>
      <c r="B397" s="4" t="s">
        <v>1693</v>
      </c>
      <c r="C397" s="4" t="s">
        <v>1885</v>
      </c>
      <c r="D397" s="4"/>
      <c r="E397" s="4" t="s">
        <v>1713</v>
      </c>
      <c r="F397" s="4"/>
      <c r="G397" s="11" t="s">
        <v>738</v>
      </c>
      <c r="H397" s="11" t="s">
        <v>738</v>
      </c>
      <c r="I397" s="5">
        <v>2907</v>
      </c>
      <c r="J397" s="8" t="s">
        <v>1692</v>
      </c>
      <c r="K397" s="4" t="s">
        <v>51</v>
      </c>
      <c r="L397" s="4"/>
      <c r="M397" s="4"/>
      <c r="N397" s="4" t="s">
        <v>9617</v>
      </c>
    </row>
    <row r="398" spans="1:14" ht="25.5" x14ac:dyDescent="0.2">
      <c r="A398" s="7" t="s">
        <v>32</v>
      </c>
      <c r="B398" s="4" t="s">
        <v>1693</v>
      </c>
      <c r="C398" s="4" t="s">
        <v>1887</v>
      </c>
      <c r="D398" s="4"/>
      <c r="E398" s="4" t="s">
        <v>1812</v>
      </c>
      <c r="F398" s="4"/>
      <c r="G398" s="11" t="s">
        <v>738</v>
      </c>
      <c r="H398" s="11" t="s">
        <v>738</v>
      </c>
      <c r="I398" s="5">
        <v>451</v>
      </c>
      <c r="J398" s="8" t="s">
        <v>1766</v>
      </c>
      <c r="K398" s="4" t="s">
        <v>51</v>
      </c>
      <c r="L398" s="4"/>
      <c r="M398" s="4"/>
      <c r="N398" s="4" t="s">
        <v>9617</v>
      </c>
    </row>
    <row r="399" spans="1:14" ht="25.5" x14ac:dyDescent="0.2">
      <c r="A399" s="7" t="s">
        <v>32</v>
      </c>
      <c r="B399" s="4" t="s">
        <v>1891</v>
      </c>
      <c r="C399" s="4" t="s">
        <v>1892</v>
      </c>
      <c r="D399" s="4"/>
      <c r="E399" s="4" t="s">
        <v>1893</v>
      </c>
      <c r="F399" s="4"/>
      <c r="G399" s="11" t="s">
        <v>738</v>
      </c>
      <c r="H399" s="11" t="s">
        <v>738</v>
      </c>
      <c r="I399" s="5">
        <v>550</v>
      </c>
      <c r="J399" s="8" t="s">
        <v>1703</v>
      </c>
      <c r="K399" s="4" t="s">
        <v>51</v>
      </c>
      <c r="L399" s="4"/>
      <c r="M399" s="4"/>
      <c r="N399" s="4" t="s">
        <v>9617</v>
      </c>
    </row>
    <row r="400" spans="1:14" ht="25.5" x14ac:dyDescent="0.2">
      <c r="A400" s="7" t="s">
        <v>32</v>
      </c>
      <c r="B400" s="4" t="s">
        <v>1816</v>
      </c>
      <c r="C400" s="4" t="s">
        <v>1894</v>
      </c>
      <c r="D400" s="4"/>
      <c r="E400" s="4" t="s">
        <v>1731</v>
      </c>
      <c r="F400" s="4"/>
      <c r="G400" s="11" t="s">
        <v>738</v>
      </c>
      <c r="H400" s="11" t="s">
        <v>738</v>
      </c>
      <c r="I400" s="5">
        <v>500</v>
      </c>
      <c r="J400" s="8" t="s">
        <v>1692</v>
      </c>
      <c r="K400" s="4" t="s">
        <v>51</v>
      </c>
      <c r="L400" s="4"/>
      <c r="M400" s="4"/>
      <c r="N400" s="4" t="s">
        <v>9617</v>
      </c>
    </row>
    <row r="401" spans="1:14" ht="25.5" x14ac:dyDescent="0.2">
      <c r="A401" s="7" t="s">
        <v>32</v>
      </c>
      <c r="B401" s="4" t="s">
        <v>1895</v>
      </c>
      <c r="C401" s="4" t="s">
        <v>1896</v>
      </c>
      <c r="D401" s="4"/>
      <c r="E401" s="4" t="s">
        <v>1897</v>
      </c>
      <c r="F401" s="4"/>
      <c r="G401" s="11" t="s">
        <v>738</v>
      </c>
      <c r="H401" s="11" t="s">
        <v>738</v>
      </c>
      <c r="I401" s="5">
        <v>281</v>
      </c>
      <c r="J401" s="8" t="s">
        <v>1747</v>
      </c>
      <c r="K401" s="4" t="s">
        <v>51</v>
      </c>
      <c r="L401" s="4"/>
      <c r="M401" s="4"/>
      <c r="N401" s="4" t="s">
        <v>9617</v>
      </c>
    </row>
    <row r="402" spans="1:14" ht="25.5" x14ac:dyDescent="0.2">
      <c r="A402" s="7" t="s">
        <v>32</v>
      </c>
      <c r="B402" s="4" t="s">
        <v>1898</v>
      </c>
      <c r="C402" s="4" t="s">
        <v>1899</v>
      </c>
      <c r="D402" s="4"/>
      <c r="E402" s="4" t="s">
        <v>1702</v>
      </c>
      <c r="F402" s="4"/>
      <c r="G402" s="11" t="s">
        <v>738</v>
      </c>
      <c r="H402" s="11" t="s">
        <v>738</v>
      </c>
      <c r="I402" s="5">
        <v>40</v>
      </c>
      <c r="J402" s="8" t="s">
        <v>1848</v>
      </c>
      <c r="K402" s="4" t="s">
        <v>51</v>
      </c>
      <c r="L402" s="4"/>
      <c r="M402" s="4"/>
      <c r="N402" s="4" t="s">
        <v>9617</v>
      </c>
    </row>
    <row r="403" spans="1:14" ht="25.5" x14ac:dyDescent="0.2">
      <c r="A403" s="7" t="s">
        <v>32</v>
      </c>
      <c r="B403" s="4" t="s">
        <v>1898</v>
      </c>
      <c r="C403" s="4" t="s">
        <v>1900</v>
      </c>
      <c r="D403" s="4"/>
      <c r="E403" s="4" t="s">
        <v>1847</v>
      </c>
      <c r="F403" s="4"/>
      <c r="G403" s="11" t="s">
        <v>738</v>
      </c>
      <c r="H403" s="11" t="s">
        <v>738</v>
      </c>
      <c r="I403" s="5">
        <v>285</v>
      </c>
      <c r="J403" s="8" t="s">
        <v>1848</v>
      </c>
      <c r="K403" s="4" t="s">
        <v>51</v>
      </c>
      <c r="L403" s="4"/>
      <c r="M403" s="4"/>
      <c r="N403" s="4" t="s">
        <v>9617</v>
      </c>
    </row>
    <row r="404" spans="1:14" ht="25.5" x14ac:dyDescent="0.2">
      <c r="A404" s="7" t="s">
        <v>32</v>
      </c>
      <c r="B404" s="4" t="s">
        <v>1901</v>
      </c>
      <c r="C404" s="4" t="s">
        <v>1902</v>
      </c>
      <c r="D404" s="4"/>
      <c r="E404" s="4" t="s">
        <v>1834</v>
      </c>
      <c r="F404" s="4"/>
      <c r="G404" s="11" t="s">
        <v>738</v>
      </c>
      <c r="H404" s="11" t="s">
        <v>738</v>
      </c>
      <c r="I404" s="5">
        <v>400</v>
      </c>
      <c r="J404" s="8" t="s">
        <v>1752</v>
      </c>
      <c r="K404" s="4" t="s">
        <v>51</v>
      </c>
      <c r="L404" s="4"/>
      <c r="M404" s="4"/>
      <c r="N404" s="4" t="s">
        <v>9617</v>
      </c>
    </row>
    <row r="405" spans="1:14" ht="25.5" x14ac:dyDescent="0.2">
      <c r="A405" s="7" t="s">
        <v>32</v>
      </c>
      <c r="B405" s="4" t="s">
        <v>1816</v>
      </c>
      <c r="C405" s="4" t="s">
        <v>1903</v>
      </c>
      <c r="D405" s="4"/>
      <c r="E405" s="4" t="s">
        <v>1713</v>
      </c>
      <c r="F405" s="4"/>
      <c r="G405" s="11" t="s">
        <v>738</v>
      </c>
      <c r="H405" s="11" t="s">
        <v>738</v>
      </c>
      <c r="I405" s="5">
        <v>2601</v>
      </c>
      <c r="J405" s="8" t="s">
        <v>1692</v>
      </c>
      <c r="K405" s="4" t="s">
        <v>51</v>
      </c>
      <c r="L405" s="4"/>
      <c r="M405" s="4"/>
      <c r="N405" s="4" t="s">
        <v>9617</v>
      </c>
    </row>
    <row r="406" spans="1:14" ht="25.5" x14ac:dyDescent="0.2">
      <c r="A406" s="7" t="s">
        <v>32</v>
      </c>
      <c r="B406" s="4" t="s">
        <v>1904</v>
      </c>
      <c r="C406" s="4" t="s">
        <v>1905</v>
      </c>
      <c r="D406" s="4"/>
      <c r="E406" s="4" t="s">
        <v>1713</v>
      </c>
      <c r="F406" s="4"/>
      <c r="G406" s="11" t="s">
        <v>738</v>
      </c>
      <c r="H406" s="11" t="s">
        <v>738</v>
      </c>
      <c r="I406" s="5">
        <v>1000</v>
      </c>
      <c r="J406" s="8" t="s">
        <v>1854</v>
      </c>
      <c r="K406" s="4" t="s">
        <v>51</v>
      </c>
      <c r="L406" s="4"/>
      <c r="M406" s="4"/>
      <c r="N406" s="4" t="s">
        <v>9617</v>
      </c>
    </row>
    <row r="407" spans="1:14" ht="25.5" x14ac:dyDescent="0.2">
      <c r="A407" s="7" t="s">
        <v>32</v>
      </c>
      <c r="B407" s="4" t="s">
        <v>1816</v>
      </c>
      <c r="C407" s="4" t="s">
        <v>1906</v>
      </c>
      <c r="D407" s="4"/>
      <c r="E407" s="4" t="s">
        <v>1907</v>
      </c>
      <c r="F407" s="4"/>
      <c r="G407" s="11" t="s">
        <v>738</v>
      </c>
      <c r="H407" s="11" t="s">
        <v>738</v>
      </c>
      <c r="I407" s="5">
        <v>280</v>
      </c>
      <c r="J407" s="8" t="s">
        <v>1692</v>
      </c>
      <c r="K407" s="4" t="s">
        <v>51</v>
      </c>
      <c r="L407" s="4"/>
      <c r="M407" s="4"/>
      <c r="N407" s="4" t="s">
        <v>9617</v>
      </c>
    </row>
    <row r="408" spans="1:14" ht="25.5" x14ac:dyDescent="0.2">
      <c r="A408" s="7" t="s">
        <v>32</v>
      </c>
      <c r="B408" s="4" t="s">
        <v>1908</v>
      </c>
      <c r="C408" s="4" t="s">
        <v>1909</v>
      </c>
      <c r="D408" s="4"/>
      <c r="E408" s="4" t="s">
        <v>1910</v>
      </c>
      <c r="F408" s="4"/>
      <c r="G408" s="11" t="s">
        <v>738</v>
      </c>
      <c r="H408" s="11" t="s">
        <v>738</v>
      </c>
      <c r="I408" s="5">
        <v>5880</v>
      </c>
      <c r="J408" s="8" t="s">
        <v>1911</v>
      </c>
      <c r="K408" s="4" t="s">
        <v>51</v>
      </c>
      <c r="L408" s="4"/>
      <c r="M408" s="4"/>
      <c r="N408" s="4" t="s">
        <v>9617</v>
      </c>
    </row>
    <row r="409" spans="1:14" ht="25.5" x14ac:dyDescent="0.2">
      <c r="A409" s="7" t="s">
        <v>32</v>
      </c>
      <c r="B409" s="4" t="s">
        <v>1816</v>
      </c>
      <c r="C409" s="4" t="s">
        <v>1912</v>
      </c>
      <c r="D409" s="4"/>
      <c r="E409" s="4" t="s">
        <v>1877</v>
      </c>
      <c r="F409" s="4"/>
      <c r="G409" s="11" t="s">
        <v>738</v>
      </c>
      <c r="H409" s="11" t="s">
        <v>738</v>
      </c>
      <c r="I409" s="5">
        <v>397</v>
      </c>
      <c r="J409" s="8" t="s">
        <v>1703</v>
      </c>
      <c r="K409" s="4" t="s">
        <v>51</v>
      </c>
      <c r="L409" s="4"/>
      <c r="M409" s="4"/>
      <c r="N409" s="4" t="s">
        <v>9617</v>
      </c>
    </row>
    <row r="410" spans="1:14" ht="25.5" x14ac:dyDescent="0.2">
      <c r="A410" s="7" t="s">
        <v>32</v>
      </c>
      <c r="B410" s="4" t="s">
        <v>1816</v>
      </c>
      <c r="C410" s="4" t="s">
        <v>1913</v>
      </c>
      <c r="D410" s="4"/>
      <c r="E410" s="4" t="s">
        <v>1731</v>
      </c>
      <c r="F410" s="4"/>
      <c r="G410" s="11" t="s">
        <v>738</v>
      </c>
      <c r="H410" s="11" t="s">
        <v>738</v>
      </c>
      <c r="I410" s="5">
        <v>280</v>
      </c>
      <c r="J410" s="8" t="s">
        <v>1692</v>
      </c>
      <c r="K410" s="4" t="s">
        <v>51</v>
      </c>
      <c r="L410" s="4"/>
      <c r="M410" s="4"/>
      <c r="N410" s="4" t="s">
        <v>9617</v>
      </c>
    </row>
    <row r="411" spans="1:14" ht="38.25" x14ac:dyDescent="0.2">
      <c r="A411" s="7" t="s">
        <v>32</v>
      </c>
      <c r="B411" s="4" t="s">
        <v>1914</v>
      </c>
      <c r="C411" s="4" t="s">
        <v>1915</v>
      </c>
      <c r="D411" s="4"/>
      <c r="E411" s="4" t="s">
        <v>1916</v>
      </c>
      <c r="F411" s="4"/>
      <c r="G411" s="11" t="s">
        <v>738</v>
      </c>
      <c r="H411" s="11" t="s">
        <v>738</v>
      </c>
      <c r="I411" s="5">
        <v>582</v>
      </c>
      <c r="J411" s="8" t="s">
        <v>1804</v>
      </c>
      <c r="K411" s="4" t="s">
        <v>51</v>
      </c>
      <c r="L411" s="4"/>
      <c r="M411" s="4"/>
      <c r="N411" s="4" t="s">
        <v>9617</v>
      </c>
    </row>
    <row r="412" spans="1:14" ht="25.5" x14ac:dyDescent="0.2">
      <c r="A412" s="7" t="s">
        <v>32</v>
      </c>
      <c r="B412" s="4" t="s">
        <v>1693</v>
      </c>
      <c r="C412" s="4" t="s">
        <v>1917</v>
      </c>
      <c r="D412" s="4"/>
      <c r="E412" s="4" t="s">
        <v>1918</v>
      </c>
      <c r="F412" s="4"/>
      <c r="G412" s="11" t="s">
        <v>738</v>
      </c>
      <c r="H412" s="11" t="s">
        <v>738</v>
      </c>
      <c r="I412" s="5">
        <v>180</v>
      </c>
      <c r="J412" s="8" t="s">
        <v>1848</v>
      </c>
      <c r="K412" s="4" t="s">
        <v>51</v>
      </c>
      <c r="L412" s="4"/>
      <c r="M412" s="4"/>
      <c r="N412" s="4" t="s">
        <v>9617</v>
      </c>
    </row>
    <row r="413" spans="1:14" ht="38.25" x14ac:dyDescent="0.2">
      <c r="A413" s="7" t="s">
        <v>32</v>
      </c>
      <c r="B413" s="4" t="s">
        <v>1741</v>
      </c>
      <c r="C413" s="4" t="s">
        <v>1919</v>
      </c>
      <c r="D413" s="4"/>
      <c r="E413" s="4" t="s">
        <v>1920</v>
      </c>
      <c r="F413" s="4"/>
      <c r="G413" s="11" t="s">
        <v>738</v>
      </c>
      <c r="H413" s="11" t="s">
        <v>738</v>
      </c>
      <c r="I413" s="5">
        <v>2160</v>
      </c>
      <c r="J413" s="8" t="s">
        <v>1824</v>
      </c>
      <c r="K413" s="4" t="s">
        <v>51</v>
      </c>
      <c r="L413" s="4"/>
      <c r="M413" s="4"/>
      <c r="N413" s="4" t="s">
        <v>9617</v>
      </c>
    </row>
    <row r="414" spans="1:14" ht="25.5" x14ac:dyDescent="0.2">
      <c r="A414" s="7" t="s">
        <v>32</v>
      </c>
      <c r="B414" s="4" t="s">
        <v>1922</v>
      </c>
      <c r="C414" s="4" t="s">
        <v>1923</v>
      </c>
      <c r="D414" s="4"/>
      <c r="E414" s="4" t="s">
        <v>1924</v>
      </c>
      <c r="F414" s="4"/>
      <c r="G414" s="11" t="s">
        <v>738</v>
      </c>
      <c r="H414" s="11" t="s">
        <v>738</v>
      </c>
      <c r="I414" s="5">
        <v>660</v>
      </c>
      <c r="J414" s="8" t="s">
        <v>1699</v>
      </c>
      <c r="K414" s="4" t="s">
        <v>51</v>
      </c>
      <c r="L414" s="4"/>
      <c r="M414" s="4"/>
      <c r="N414" s="4" t="s">
        <v>9617</v>
      </c>
    </row>
    <row r="415" spans="1:14" ht="38.25" x14ac:dyDescent="0.2">
      <c r="A415" s="7" t="s">
        <v>32</v>
      </c>
      <c r="B415" s="4" t="s">
        <v>1816</v>
      </c>
      <c r="C415" s="4" t="s">
        <v>1925</v>
      </c>
      <c r="D415" s="4"/>
      <c r="E415" s="4" t="s">
        <v>1926</v>
      </c>
      <c r="F415" s="4"/>
      <c r="G415" s="11" t="s">
        <v>738</v>
      </c>
      <c r="H415" s="11" t="s">
        <v>738</v>
      </c>
      <c r="I415" s="5">
        <v>2050</v>
      </c>
      <c r="J415" s="8" t="s">
        <v>1735</v>
      </c>
      <c r="K415" s="4" t="s">
        <v>51</v>
      </c>
      <c r="L415" s="4"/>
      <c r="M415" s="4"/>
      <c r="N415" s="4" t="s">
        <v>9617</v>
      </c>
    </row>
    <row r="416" spans="1:14" ht="25.5" x14ac:dyDescent="0.2">
      <c r="A416" s="7" t="s">
        <v>32</v>
      </c>
      <c r="B416" s="4" t="s">
        <v>1741</v>
      </c>
      <c r="C416" s="4" t="s">
        <v>1927</v>
      </c>
      <c r="D416" s="4"/>
      <c r="E416" s="4" t="s">
        <v>1928</v>
      </c>
      <c r="F416" s="4"/>
      <c r="G416" s="11" t="s">
        <v>738</v>
      </c>
      <c r="H416" s="11" t="s">
        <v>738</v>
      </c>
      <c r="I416" s="5">
        <v>1200</v>
      </c>
      <c r="J416" s="8" t="s">
        <v>1692</v>
      </c>
      <c r="K416" s="4" t="s">
        <v>51</v>
      </c>
      <c r="L416" s="4"/>
      <c r="M416" s="4"/>
      <c r="N416" s="4" t="s">
        <v>9617</v>
      </c>
    </row>
    <row r="417" spans="1:14" ht="25.5" x14ac:dyDescent="0.2">
      <c r="A417" s="7" t="s">
        <v>32</v>
      </c>
      <c r="B417" s="4" t="s">
        <v>1816</v>
      </c>
      <c r="C417" s="4" t="s">
        <v>1929</v>
      </c>
      <c r="D417" s="4"/>
      <c r="E417" s="4" t="s">
        <v>32</v>
      </c>
      <c r="F417" s="4"/>
      <c r="G417" s="11" t="s">
        <v>738</v>
      </c>
      <c r="H417" s="11" t="s">
        <v>738</v>
      </c>
      <c r="I417" s="5">
        <v>990</v>
      </c>
      <c r="J417" s="8" t="s">
        <v>1718</v>
      </c>
      <c r="K417" s="4" t="s">
        <v>51</v>
      </c>
      <c r="L417" s="4"/>
      <c r="M417" s="4"/>
      <c r="N417" s="4" t="s">
        <v>9617</v>
      </c>
    </row>
    <row r="418" spans="1:14" ht="25.5" x14ac:dyDescent="0.2">
      <c r="A418" s="7" t="s">
        <v>32</v>
      </c>
      <c r="B418" s="4" t="s">
        <v>1816</v>
      </c>
      <c r="C418" s="4" t="s">
        <v>1930</v>
      </c>
      <c r="D418" s="4"/>
      <c r="E418" s="4" t="s">
        <v>1931</v>
      </c>
      <c r="F418" s="4"/>
      <c r="G418" s="11" t="s">
        <v>738</v>
      </c>
      <c r="H418" s="11" t="s">
        <v>738</v>
      </c>
      <c r="I418" s="5">
        <v>546</v>
      </c>
      <c r="J418" s="8" t="s">
        <v>1703</v>
      </c>
      <c r="K418" s="4" t="s">
        <v>51</v>
      </c>
      <c r="L418" s="4"/>
      <c r="M418" s="4"/>
      <c r="N418" s="4" t="s">
        <v>9617</v>
      </c>
    </row>
    <row r="419" spans="1:14" ht="25.5" x14ac:dyDescent="0.2">
      <c r="A419" s="7" t="s">
        <v>32</v>
      </c>
      <c r="B419" s="4" t="s">
        <v>1870</v>
      </c>
      <c r="C419" s="4" t="s">
        <v>1932</v>
      </c>
      <c r="D419" s="4"/>
      <c r="E419" s="4" t="s">
        <v>1746</v>
      </c>
      <c r="F419" s="4"/>
      <c r="G419" s="11" t="s">
        <v>738</v>
      </c>
      <c r="H419" s="11" t="s">
        <v>738</v>
      </c>
      <c r="I419" s="5">
        <v>125</v>
      </c>
      <c r="J419" s="8" t="s">
        <v>1699</v>
      </c>
      <c r="K419" s="4" t="s">
        <v>51</v>
      </c>
      <c r="L419" s="4"/>
      <c r="M419" s="4"/>
      <c r="N419" s="4" t="s">
        <v>9617</v>
      </c>
    </row>
    <row r="420" spans="1:14" ht="25.5" x14ac:dyDescent="0.2">
      <c r="A420" s="7" t="s">
        <v>32</v>
      </c>
      <c r="B420" s="4" t="s">
        <v>1870</v>
      </c>
      <c r="C420" s="4" t="s">
        <v>1933</v>
      </c>
      <c r="D420" s="4"/>
      <c r="E420" s="4" t="s">
        <v>1934</v>
      </c>
      <c r="F420" s="4"/>
      <c r="G420" s="11" t="s">
        <v>738</v>
      </c>
      <c r="H420" s="11" t="s">
        <v>738</v>
      </c>
      <c r="I420" s="5">
        <v>467</v>
      </c>
      <c r="J420" s="8" t="s">
        <v>1699</v>
      </c>
      <c r="K420" s="4" t="s">
        <v>51</v>
      </c>
      <c r="L420" s="4"/>
      <c r="M420" s="4"/>
      <c r="N420" s="4" t="s">
        <v>9617</v>
      </c>
    </row>
    <row r="421" spans="1:14" ht="25.5" x14ac:dyDescent="0.2">
      <c r="A421" s="7" t="s">
        <v>32</v>
      </c>
      <c r="B421" s="4" t="s">
        <v>1936</v>
      </c>
      <c r="C421" s="4" t="s">
        <v>1937</v>
      </c>
      <c r="D421" s="4"/>
      <c r="E421" s="4" t="s">
        <v>1938</v>
      </c>
      <c r="F421" s="4"/>
      <c r="G421" s="11" t="s">
        <v>738</v>
      </c>
      <c r="H421" s="11" t="s">
        <v>738</v>
      </c>
      <c r="I421" s="5">
        <v>340</v>
      </c>
      <c r="J421" s="8" t="s">
        <v>1848</v>
      </c>
      <c r="K421" s="4" t="s">
        <v>51</v>
      </c>
      <c r="L421" s="4"/>
      <c r="M421" s="4"/>
      <c r="N421" s="4" t="s">
        <v>9617</v>
      </c>
    </row>
    <row r="422" spans="1:14" ht="25.5" x14ac:dyDescent="0.2">
      <c r="A422" s="7" t="s">
        <v>32</v>
      </c>
      <c r="B422" s="4" t="s">
        <v>1816</v>
      </c>
      <c r="C422" s="4" t="s">
        <v>1939</v>
      </c>
      <c r="D422" s="4"/>
      <c r="E422" s="4" t="s">
        <v>1940</v>
      </c>
      <c r="F422" s="4"/>
      <c r="G422" s="11" t="s">
        <v>738</v>
      </c>
      <c r="H422" s="11" t="s">
        <v>738</v>
      </c>
      <c r="I422" s="5">
        <v>790</v>
      </c>
      <c r="J422" s="8" t="s">
        <v>1941</v>
      </c>
      <c r="K422" s="4" t="s">
        <v>51</v>
      </c>
      <c r="L422" s="4"/>
      <c r="M422" s="4"/>
      <c r="N422" s="4" t="s">
        <v>9617</v>
      </c>
    </row>
    <row r="423" spans="1:14" ht="25.5" x14ac:dyDescent="0.2">
      <c r="A423" s="7" t="s">
        <v>32</v>
      </c>
      <c r="B423" s="4" t="s">
        <v>1816</v>
      </c>
      <c r="C423" s="4" t="s">
        <v>1942</v>
      </c>
      <c r="D423" s="4"/>
      <c r="E423" s="4" t="s">
        <v>1784</v>
      </c>
      <c r="F423" s="4"/>
      <c r="G423" s="11" t="s">
        <v>738</v>
      </c>
      <c r="H423" s="11" t="s">
        <v>738</v>
      </c>
      <c r="I423" s="5">
        <v>480</v>
      </c>
      <c r="J423" s="8" t="s">
        <v>1766</v>
      </c>
      <c r="K423" s="4" t="s">
        <v>51</v>
      </c>
      <c r="L423" s="4"/>
      <c r="M423" s="4"/>
      <c r="N423" s="4" t="s">
        <v>9617</v>
      </c>
    </row>
    <row r="424" spans="1:14" ht="25.5" x14ac:dyDescent="0.2">
      <c r="A424" s="7" t="s">
        <v>32</v>
      </c>
      <c r="B424" s="4" t="s">
        <v>1816</v>
      </c>
      <c r="C424" s="4" t="s">
        <v>1943</v>
      </c>
      <c r="D424" s="4"/>
      <c r="E424" s="4" t="s">
        <v>1706</v>
      </c>
      <c r="F424" s="4"/>
      <c r="G424" s="11" t="s">
        <v>738</v>
      </c>
      <c r="H424" s="11" t="s">
        <v>738</v>
      </c>
      <c r="I424" s="5">
        <v>460</v>
      </c>
      <c r="J424" s="8" t="s">
        <v>1813</v>
      </c>
      <c r="K424" s="4" t="s">
        <v>51</v>
      </c>
      <c r="L424" s="4"/>
      <c r="M424" s="4"/>
      <c r="N424" s="4" t="s">
        <v>9617</v>
      </c>
    </row>
    <row r="425" spans="1:14" ht="25.5" x14ac:dyDescent="0.2">
      <c r="A425" s="7" t="s">
        <v>32</v>
      </c>
      <c r="B425" s="4" t="s">
        <v>1816</v>
      </c>
      <c r="C425" s="4" t="s">
        <v>1944</v>
      </c>
      <c r="D425" s="4"/>
      <c r="E425" s="4" t="s">
        <v>1731</v>
      </c>
      <c r="F425" s="4"/>
      <c r="G425" s="11" t="s">
        <v>738</v>
      </c>
      <c r="H425" s="11" t="s">
        <v>738</v>
      </c>
      <c r="I425" s="5">
        <v>560</v>
      </c>
      <c r="J425" s="8" t="s">
        <v>1692</v>
      </c>
      <c r="K425" s="4" t="s">
        <v>51</v>
      </c>
      <c r="L425" s="4"/>
      <c r="M425" s="4"/>
      <c r="N425" s="4" t="s">
        <v>9617</v>
      </c>
    </row>
    <row r="426" spans="1:14" ht="25.5" x14ac:dyDescent="0.2">
      <c r="A426" s="7" t="s">
        <v>32</v>
      </c>
      <c r="B426" s="4" t="s">
        <v>1949</v>
      </c>
      <c r="C426" s="4" t="s">
        <v>1950</v>
      </c>
      <c r="D426" s="4"/>
      <c r="E426" s="4" t="s">
        <v>1947</v>
      </c>
      <c r="F426" s="4"/>
      <c r="G426" s="11" t="s">
        <v>738</v>
      </c>
      <c r="H426" s="11" t="s">
        <v>738</v>
      </c>
      <c r="I426" s="5">
        <v>100</v>
      </c>
      <c r="J426" s="8" t="s">
        <v>1848</v>
      </c>
      <c r="K426" s="4" t="s">
        <v>51</v>
      </c>
      <c r="L426" s="4"/>
      <c r="M426" s="4"/>
      <c r="N426" s="4" t="s">
        <v>9617</v>
      </c>
    </row>
    <row r="427" spans="1:14" ht="38.25" x14ac:dyDescent="0.2">
      <c r="A427" s="7" t="s">
        <v>32</v>
      </c>
      <c r="B427" s="4" t="s">
        <v>1741</v>
      </c>
      <c r="C427" s="4" t="s">
        <v>1951</v>
      </c>
      <c r="D427" s="4"/>
      <c r="E427" s="4" t="s">
        <v>1920</v>
      </c>
      <c r="F427" s="4"/>
      <c r="G427" s="11" t="s">
        <v>738</v>
      </c>
      <c r="H427" s="11" t="s">
        <v>738</v>
      </c>
      <c r="I427" s="5">
        <v>600</v>
      </c>
      <c r="J427" s="8" t="s">
        <v>1824</v>
      </c>
      <c r="K427" s="4" t="s">
        <v>51</v>
      </c>
      <c r="L427" s="4"/>
      <c r="M427" s="4"/>
      <c r="N427" s="4" t="s">
        <v>9617</v>
      </c>
    </row>
    <row r="428" spans="1:14" ht="38.25" x14ac:dyDescent="0.2">
      <c r="A428" s="7" t="s">
        <v>32</v>
      </c>
      <c r="B428" s="4" t="s">
        <v>1816</v>
      </c>
      <c r="C428" s="4" t="s">
        <v>1952</v>
      </c>
      <c r="D428" s="4"/>
      <c r="E428" s="4" t="s">
        <v>1953</v>
      </c>
      <c r="F428" s="4"/>
      <c r="G428" s="11" t="s">
        <v>738</v>
      </c>
      <c r="H428" s="11" t="s">
        <v>738</v>
      </c>
      <c r="I428" s="5">
        <v>279</v>
      </c>
      <c r="J428" s="8" t="s">
        <v>1703</v>
      </c>
      <c r="K428" s="4" t="s">
        <v>51</v>
      </c>
      <c r="L428" s="4"/>
      <c r="M428" s="4"/>
      <c r="N428" s="4" t="s">
        <v>9617</v>
      </c>
    </row>
    <row r="429" spans="1:14" ht="25.5" x14ac:dyDescent="0.2">
      <c r="A429" s="7" t="s">
        <v>32</v>
      </c>
      <c r="B429" s="4" t="s">
        <v>1956</v>
      </c>
      <c r="C429" s="4" t="s">
        <v>1957</v>
      </c>
      <c r="D429" s="4"/>
      <c r="E429" s="4" t="s">
        <v>1746</v>
      </c>
      <c r="F429" s="4"/>
      <c r="G429" s="11" t="s">
        <v>738</v>
      </c>
      <c r="H429" s="11" t="s">
        <v>738</v>
      </c>
      <c r="I429" s="5">
        <v>305</v>
      </c>
      <c r="J429" s="8" t="s">
        <v>1948</v>
      </c>
      <c r="K429" s="4" t="s">
        <v>51</v>
      </c>
      <c r="L429" s="4"/>
      <c r="M429" s="4"/>
      <c r="N429" s="4" t="s">
        <v>9617</v>
      </c>
    </row>
    <row r="430" spans="1:14" ht="25.5" x14ac:dyDescent="0.2">
      <c r="A430" s="7" t="s">
        <v>32</v>
      </c>
      <c r="B430" s="4" t="s">
        <v>1816</v>
      </c>
      <c r="C430" s="4" t="s">
        <v>1958</v>
      </c>
      <c r="D430" s="4"/>
      <c r="E430" s="4" t="s">
        <v>1959</v>
      </c>
      <c r="F430" s="4"/>
      <c r="G430" s="11" t="s">
        <v>738</v>
      </c>
      <c r="H430" s="11" t="s">
        <v>738</v>
      </c>
      <c r="I430" s="5">
        <v>250</v>
      </c>
      <c r="J430" s="8" t="s">
        <v>1692</v>
      </c>
      <c r="K430" s="4" t="s">
        <v>51</v>
      </c>
      <c r="L430" s="4"/>
      <c r="M430" s="4"/>
      <c r="N430" s="4" t="s">
        <v>9617</v>
      </c>
    </row>
    <row r="431" spans="1:14" ht="25.5" x14ac:dyDescent="0.2">
      <c r="A431" s="7" t="s">
        <v>32</v>
      </c>
      <c r="B431" s="4" t="s">
        <v>1693</v>
      </c>
      <c r="C431" s="4" t="s">
        <v>1960</v>
      </c>
      <c r="D431" s="4"/>
      <c r="E431" s="4" t="s">
        <v>1713</v>
      </c>
      <c r="F431" s="4"/>
      <c r="G431" s="11" t="s">
        <v>738</v>
      </c>
      <c r="H431" s="11" t="s">
        <v>738</v>
      </c>
      <c r="I431" s="5">
        <v>1414</v>
      </c>
      <c r="J431" s="8" t="s">
        <v>1692</v>
      </c>
      <c r="K431" s="4" t="s">
        <v>51</v>
      </c>
      <c r="L431" s="4"/>
      <c r="M431" s="4"/>
      <c r="N431" s="4" t="s">
        <v>9617</v>
      </c>
    </row>
    <row r="432" spans="1:14" ht="25.5" x14ac:dyDescent="0.2">
      <c r="A432" s="7" t="s">
        <v>32</v>
      </c>
      <c r="B432" s="4" t="s">
        <v>1961</v>
      </c>
      <c r="C432" s="4" t="s">
        <v>1962</v>
      </c>
      <c r="D432" s="4"/>
      <c r="E432" s="4" t="s">
        <v>1963</v>
      </c>
      <c r="F432" s="4"/>
      <c r="G432" s="11" t="s">
        <v>738</v>
      </c>
      <c r="H432" s="11" t="s">
        <v>738</v>
      </c>
      <c r="I432" s="5">
        <v>500</v>
      </c>
      <c r="J432" s="8" t="s">
        <v>1798</v>
      </c>
      <c r="K432" s="4" t="s">
        <v>51</v>
      </c>
      <c r="L432" s="4"/>
      <c r="M432" s="4"/>
      <c r="N432" s="4" t="s">
        <v>9617</v>
      </c>
    </row>
    <row r="433" spans="1:14" ht="38.25" x14ac:dyDescent="0.2">
      <c r="A433" s="7" t="s">
        <v>32</v>
      </c>
      <c r="B433" s="4" t="s">
        <v>1741</v>
      </c>
      <c r="C433" s="4" t="s">
        <v>1965</v>
      </c>
      <c r="D433" s="4"/>
      <c r="E433" s="4" t="s">
        <v>1920</v>
      </c>
      <c r="F433" s="4"/>
      <c r="G433" s="11">
        <v>2014</v>
      </c>
      <c r="H433" s="11">
        <v>2014</v>
      </c>
      <c r="I433" s="5">
        <v>300</v>
      </c>
      <c r="J433" s="8" t="s">
        <v>1793</v>
      </c>
      <c r="K433" s="4" t="s">
        <v>51</v>
      </c>
      <c r="L433" s="4"/>
      <c r="M433" s="4"/>
      <c r="N433" s="4" t="s">
        <v>9617</v>
      </c>
    </row>
    <row r="434" spans="1:14" ht="25.5" x14ac:dyDescent="0.2">
      <c r="A434" s="7" t="s">
        <v>32</v>
      </c>
      <c r="B434" s="4" t="s">
        <v>1870</v>
      </c>
      <c r="C434" s="4" t="s">
        <v>1966</v>
      </c>
      <c r="D434" s="4"/>
      <c r="E434" s="4" t="s">
        <v>1967</v>
      </c>
      <c r="F434" s="4"/>
      <c r="G434" s="11">
        <v>2014</v>
      </c>
      <c r="H434" s="11">
        <v>2014</v>
      </c>
      <c r="I434" s="5">
        <v>360</v>
      </c>
      <c r="J434" s="8" t="s">
        <v>1728</v>
      </c>
      <c r="K434" s="4" t="s">
        <v>51</v>
      </c>
      <c r="L434" s="4"/>
      <c r="M434" s="4"/>
      <c r="N434" s="4" t="s">
        <v>9617</v>
      </c>
    </row>
    <row r="435" spans="1:14" ht="25.5" x14ac:dyDescent="0.2">
      <c r="A435" s="7" t="s">
        <v>32</v>
      </c>
      <c r="B435" s="4" t="s">
        <v>1968</v>
      </c>
      <c r="C435" s="4" t="s">
        <v>1969</v>
      </c>
      <c r="D435" s="4"/>
      <c r="E435" s="4" t="s">
        <v>1847</v>
      </c>
      <c r="F435" s="4"/>
      <c r="G435" s="11" t="s">
        <v>738</v>
      </c>
      <c r="H435" s="11" t="s">
        <v>738</v>
      </c>
      <c r="I435" s="5">
        <v>175</v>
      </c>
      <c r="J435" s="8" t="s">
        <v>1703</v>
      </c>
      <c r="K435" s="4" t="s">
        <v>51</v>
      </c>
      <c r="L435" s="4"/>
      <c r="M435" s="4"/>
      <c r="N435" s="4" t="s">
        <v>9617</v>
      </c>
    </row>
    <row r="436" spans="1:14" ht="38.25" x14ac:dyDescent="0.2">
      <c r="A436" s="7" t="s">
        <v>32</v>
      </c>
      <c r="B436" s="4" t="s">
        <v>1693</v>
      </c>
      <c r="C436" s="4" t="s">
        <v>1970</v>
      </c>
      <c r="D436" s="4"/>
      <c r="E436" s="4" t="s">
        <v>1971</v>
      </c>
      <c r="F436" s="4"/>
      <c r="G436" s="11" t="s">
        <v>738</v>
      </c>
      <c r="H436" s="11" t="s">
        <v>738</v>
      </c>
      <c r="I436" s="5">
        <v>450</v>
      </c>
      <c r="J436" s="8" t="s">
        <v>1692</v>
      </c>
      <c r="K436" s="4" t="s">
        <v>51</v>
      </c>
      <c r="L436" s="4"/>
      <c r="M436" s="4"/>
      <c r="N436" s="4" t="s">
        <v>9617</v>
      </c>
    </row>
    <row r="437" spans="1:14" ht="25.5" x14ac:dyDescent="0.2">
      <c r="A437" s="7" t="s">
        <v>32</v>
      </c>
      <c r="B437" s="4" t="s">
        <v>1816</v>
      </c>
      <c r="C437" s="4" t="s">
        <v>1972</v>
      </c>
      <c r="D437" s="4"/>
      <c r="E437" s="4" t="s">
        <v>1973</v>
      </c>
      <c r="F437" s="4"/>
      <c r="G437" s="11" t="s">
        <v>738</v>
      </c>
      <c r="H437" s="11" t="s">
        <v>738</v>
      </c>
      <c r="I437" s="5">
        <v>5100</v>
      </c>
      <c r="J437" s="8" t="s">
        <v>1735</v>
      </c>
      <c r="K437" s="4" t="s">
        <v>51</v>
      </c>
      <c r="L437" s="4"/>
      <c r="M437" s="4"/>
      <c r="N437" s="4" t="s">
        <v>9617</v>
      </c>
    </row>
    <row r="438" spans="1:14" ht="25.5" x14ac:dyDescent="0.2">
      <c r="A438" s="7" t="s">
        <v>32</v>
      </c>
      <c r="B438" s="4" t="s">
        <v>1816</v>
      </c>
      <c r="C438" s="4" t="s">
        <v>1974</v>
      </c>
      <c r="D438" s="4"/>
      <c r="E438" s="4" t="s">
        <v>1975</v>
      </c>
      <c r="F438" s="4"/>
      <c r="G438" s="11" t="s">
        <v>738</v>
      </c>
      <c r="H438" s="11" t="s">
        <v>738</v>
      </c>
      <c r="I438" s="5">
        <v>964</v>
      </c>
      <c r="J438" s="8" t="s">
        <v>1735</v>
      </c>
      <c r="K438" s="4" t="s">
        <v>51</v>
      </c>
      <c r="L438" s="4"/>
      <c r="M438" s="4"/>
      <c r="N438" s="4" t="s">
        <v>9617</v>
      </c>
    </row>
    <row r="439" spans="1:14" ht="25.5" x14ac:dyDescent="0.2">
      <c r="A439" s="7" t="s">
        <v>32</v>
      </c>
      <c r="B439" s="4" t="s">
        <v>1816</v>
      </c>
      <c r="C439" s="4" t="s">
        <v>1976</v>
      </c>
      <c r="D439" s="4"/>
      <c r="E439" s="4" t="s">
        <v>1893</v>
      </c>
      <c r="F439" s="4"/>
      <c r="G439" s="11" t="s">
        <v>738</v>
      </c>
      <c r="H439" s="11" t="s">
        <v>738</v>
      </c>
      <c r="I439" s="5">
        <v>2644</v>
      </c>
      <c r="J439" s="8" t="s">
        <v>1735</v>
      </c>
      <c r="K439" s="4" t="s">
        <v>51</v>
      </c>
      <c r="L439" s="4"/>
      <c r="M439" s="4"/>
      <c r="N439" s="4" t="s">
        <v>9617</v>
      </c>
    </row>
    <row r="440" spans="1:14" ht="25.5" x14ac:dyDescent="0.2">
      <c r="A440" s="7" t="s">
        <v>32</v>
      </c>
      <c r="B440" s="4" t="s">
        <v>1816</v>
      </c>
      <c r="C440" s="4" t="s">
        <v>1977</v>
      </c>
      <c r="D440" s="4"/>
      <c r="E440" s="4" t="s">
        <v>1978</v>
      </c>
      <c r="F440" s="4"/>
      <c r="G440" s="11" t="s">
        <v>738</v>
      </c>
      <c r="H440" s="11" t="s">
        <v>738</v>
      </c>
      <c r="I440" s="5">
        <v>1000</v>
      </c>
      <c r="J440" s="8" t="s">
        <v>1735</v>
      </c>
      <c r="K440" s="4" t="s">
        <v>51</v>
      </c>
      <c r="L440" s="4"/>
      <c r="M440" s="4"/>
      <c r="N440" s="4" t="s">
        <v>9617</v>
      </c>
    </row>
    <row r="441" spans="1:14" ht="25.5" x14ac:dyDescent="0.2">
      <c r="A441" s="7" t="s">
        <v>32</v>
      </c>
      <c r="B441" s="4" t="s">
        <v>1816</v>
      </c>
      <c r="C441" s="4" t="s">
        <v>1979</v>
      </c>
      <c r="D441" s="4"/>
      <c r="E441" s="4" t="s">
        <v>1812</v>
      </c>
      <c r="F441" s="4"/>
      <c r="G441" s="11" t="s">
        <v>738</v>
      </c>
      <c r="H441" s="11" t="s">
        <v>738</v>
      </c>
      <c r="I441" s="5">
        <v>550</v>
      </c>
      <c r="J441" s="8" t="s">
        <v>1980</v>
      </c>
      <c r="K441" s="4" t="s">
        <v>51</v>
      </c>
      <c r="L441" s="4"/>
      <c r="M441" s="4"/>
      <c r="N441" s="4" t="s">
        <v>9617</v>
      </c>
    </row>
    <row r="442" spans="1:14" ht="25.5" x14ac:dyDescent="0.2">
      <c r="A442" s="7" t="s">
        <v>32</v>
      </c>
      <c r="B442" s="4" t="s">
        <v>1981</v>
      </c>
      <c r="C442" s="4" t="s">
        <v>1982</v>
      </c>
      <c r="D442" s="4"/>
      <c r="E442" s="4" t="s">
        <v>1983</v>
      </c>
      <c r="F442" s="4"/>
      <c r="G442" s="11">
        <v>2014</v>
      </c>
      <c r="H442" s="11">
        <v>2014</v>
      </c>
      <c r="I442" s="5">
        <v>2175</v>
      </c>
      <c r="J442" s="8" t="s">
        <v>1699</v>
      </c>
      <c r="K442" s="4" t="s">
        <v>51</v>
      </c>
      <c r="L442" s="4"/>
      <c r="M442" s="4"/>
      <c r="N442" s="4" t="s">
        <v>9617</v>
      </c>
    </row>
    <row r="443" spans="1:14" ht="25.5" x14ac:dyDescent="0.2">
      <c r="A443" s="7" t="s">
        <v>32</v>
      </c>
      <c r="B443" s="4" t="s">
        <v>1984</v>
      </c>
      <c r="C443" s="4" t="s">
        <v>1985</v>
      </c>
      <c r="D443" s="4"/>
      <c r="E443" s="4" t="s">
        <v>1893</v>
      </c>
      <c r="F443" s="4"/>
      <c r="G443" s="11">
        <v>2014</v>
      </c>
      <c r="H443" s="11">
        <v>2014</v>
      </c>
      <c r="I443" s="5">
        <v>500</v>
      </c>
      <c r="J443" s="8" t="s">
        <v>1703</v>
      </c>
      <c r="K443" s="4" t="s">
        <v>51</v>
      </c>
      <c r="L443" s="4"/>
      <c r="M443" s="4"/>
      <c r="N443" s="4" t="s">
        <v>9617</v>
      </c>
    </row>
    <row r="444" spans="1:14" ht="25.5" x14ac:dyDescent="0.2">
      <c r="A444" s="7" t="s">
        <v>32</v>
      </c>
      <c r="B444" s="4" t="s">
        <v>1986</v>
      </c>
      <c r="C444" s="4" t="s">
        <v>1987</v>
      </c>
      <c r="D444" s="4"/>
      <c r="E444" s="4" t="s">
        <v>1988</v>
      </c>
      <c r="F444" s="4"/>
      <c r="G444" s="11">
        <v>2013</v>
      </c>
      <c r="H444" s="11">
        <v>2014</v>
      </c>
      <c r="I444" s="5">
        <v>336</v>
      </c>
      <c r="J444" s="8" t="s">
        <v>1989</v>
      </c>
      <c r="K444" s="4" t="s">
        <v>51</v>
      </c>
      <c r="L444" s="4"/>
      <c r="M444" s="4"/>
      <c r="N444" s="4" t="s">
        <v>9617</v>
      </c>
    </row>
    <row r="445" spans="1:14" ht="25.5" x14ac:dyDescent="0.2">
      <c r="A445" s="7" t="s">
        <v>32</v>
      </c>
      <c r="B445" s="4" t="s">
        <v>1147</v>
      </c>
      <c r="C445" s="4" t="s">
        <v>1148</v>
      </c>
      <c r="D445" s="4"/>
      <c r="E445" s="4" t="s">
        <v>1149</v>
      </c>
      <c r="F445" s="4">
        <v>37836901</v>
      </c>
      <c r="G445" s="11">
        <v>2014</v>
      </c>
      <c r="H445" s="11">
        <v>2014</v>
      </c>
      <c r="I445" s="5">
        <v>3177.5</v>
      </c>
      <c r="J445" s="8" t="s">
        <v>1150</v>
      </c>
      <c r="K445" s="4" t="s">
        <v>51</v>
      </c>
      <c r="L445" s="4" t="s">
        <v>1151</v>
      </c>
      <c r="M445" s="4"/>
      <c r="N445" s="4" t="s">
        <v>9616</v>
      </c>
    </row>
    <row r="446" spans="1:14" ht="63.75" x14ac:dyDescent="0.2">
      <c r="A446" s="7" t="s">
        <v>32</v>
      </c>
      <c r="B446" s="4" t="s">
        <v>1212</v>
      </c>
      <c r="C446" s="4" t="s">
        <v>1213</v>
      </c>
      <c r="D446" s="4" t="s">
        <v>1164</v>
      </c>
      <c r="E446" s="4" t="s">
        <v>1214</v>
      </c>
      <c r="F446" s="4">
        <v>34011404</v>
      </c>
      <c r="G446" s="11">
        <v>2014</v>
      </c>
      <c r="H446" s="11">
        <v>2014</v>
      </c>
      <c r="I446" s="5">
        <v>750</v>
      </c>
      <c r="J446" s="8" t="s">
        <v>1210</v>
      </c>
      <c r="K446" s="4" t="s">
        <v>52</v>
      </c>
      <c r="L446" s="4" t="s">
        <v>1215</v>
      </c>
      <c r="M446" s="4"/>
      <c r="N446" s="4" t="s">
        <v>9617</v>
      </c>
    </row>
    <row r="447" spans="1:14" ht="51" x14ac:dyDescent="0.2">
      <c r="A447" s="7" t="s">
        <v>32</v>
      </c>
      <c r="B447" s="4" t="s">
        <v>1371</v>
      </c>
      <c r="C447" s="4" t="s">
        <v>1372</v>
      </c>
      <c r="D447" s="4" t="s">
        <v>1362</v>
      </c>
      <c r="E447" s="4" t="s">
        <v>1373</v>
      </c>
      <c r="F447" s="4">
        <v>36633623</v>
      </c>
      <c r="G447" s="11">
        <v>2014</v>
      </c>
      <c r="H447" s="11">
        <v>2014</v>
      </c>
      <c r="I447" s="5">
        <v>636</v>
      </c>
      <c r="J447" s="8" t="s">
        <v>1374</v>
      </c>
      <c r="K447" s="4" t="s">
        <v>48</v>
      </c>
      <c r="L447" s="4"/>
      <c r="M447" s="4"/>
      <c r="N447" s="4" t="s">
        <v>9617</v>
      </c>
    </row>
    <row r="448" spans="1:14" ht="38.25" x14ac:dyDescent="0.2">
      <c r="A448" s="7" t="s">
        <v>32</v>
      </c>
      <c r="B448" s="4" t="s">
        <v>1572</v>
      </c>
      <c r="C448" s="4" t="s">
        <v>1573</v>
      </c>
      <c r="D448" s="4"/>
      <c r="E448" s="4" t="s">
        <v>1574</v>
      </c>
      <c r="F448" s="4">
        <v>35759143</v>
      </c>
      <c r="G448" s="11">
        <v>2014</v>
      </c>
      <c r="H448" s="11">
        <v>2014</v>
      </c>
      <c r="I448" s="5">
        <v>917</v>
      </c>
      <c r="J448" s="8" t="s">
        <v>1540</v>
      </c>
      <c r="K448" s="4" t="s">
        <v>49</v>
      </c>
      <c r="L448" s="4"/>
      <c r="M448" s="4"/>
      <c r="N448" s="4" t="s">
        <v>9617</v>
      </c>
    </row>
    <row r="449" spans="1:14" ht="25.5" x14ac:dyDescent="0.2">
      <c r="A449" s="7" t="s">
        <v>32</v>
      </c>
      <c r="B449" s="4" t="s">
        <v>9693</v>
      </c>
      <c r="C449" s="4" t="s">
        <v>9694</v>
      </c>
      <c r="D449" s="4"/>
      <c r="E449" s="4" t="s">
        <v>9695</v>
      </c>
      <c r="F449" s="4" t="s">
        <v>1676</v>
      </c>
      <c r="G449" s="11">
        <v>2014</v>
      </c>
      <c r="H449" s="11">
        <v>2014</v>
      </c>
      <c r="I449" s="5">
        <v>16000</v>
      </c>
      <c r="J449" s="8" t="s">
        <v>9696</v>
      </c>
      <c r="K449" s="4" t="s">
        <v>53</v>
      </c>
      <c r="L449" s="4"/>
      <c r="M449" s="4"/>
      <c r="N449" s="4" t="s">
        <v>9646</v>
      </c>
    </row>
    <row r="450" spans="1:14" ht="25.5" x14ac:dyDescent="0.2">
      <c r="A450" s="7" t="s">
        <v>32</v>
      </c>
      <c r="B450" s="4" t="s">
        <v>9697</v>
      </c>
      <c r="C450" s="4" t="s">
        <v>9698</v>
      </c>
      <c r="D450" s="4"/>
      <c r="E450" s="4" t="s">
        <v>9699</v>
      </c>
      <c r="F450" s="4">
        <v>36855812</v>
      </c>
      <c r="G450" s="11">
        <v>2014</v>
      </c>
      <c r="H450" s="11">
        <v>2014</v>
      </c>
      <c r="I450" s="5">
        <v>8040</v>
      </c>
      <c r="J450" s="8" t="s">
        <v>9700</v>
      </c>
      <c r="K450" s="4" t="s">
        <v>53</v>
      </c>
      <c r="L450" s="4"/>
      <c r="M450" s="4"/>
      <c r="N450" s="4" t="s">
        <v>9646</v>
      </c>
    </row>
    <row r="451" spans="1:14" ht="38.25" x14ac:dyDescent="0.2">
      <c r="A451" s="17" t="s">
        <v>9</v>
      </c>
      <c r="B451" s="18" t="s">
        <v>3163</v>
      </c>
      <c r="C451" s="19" t="s">
        <v>3221</v>
      </c>
      <c r="D451" s="4"/>
      <c r="E451" s="19" t="s">
        <v>3223</v>
      </c>
      <c r="F451" s="4"/>
      <c r="G451" s="11">
        <v>2014</v>
      </c>
      <c r="H451" s="11">
        <v>2014</v>
      </c>
      <c r="I451" s="5">
        <v>5500</v>
      </c>
      <c r="J451" s="8"/>
      <c r="K451" s="4" t="s">
        <v>3167</v>
      </c>
      <c r="L451" s="4" t="s">
        <v>94</v>
      </c>
      <c r="M451" s="4"/>
      <c r="N451" s="4" t="s">
        <v>9617</v>
      </c>
    </row>
    <row r="452" spans="1:14" ht="25.5" x14ac:dyDescent="0.2">
      <c r="A452" s="7" t="s">
        <v>9</v>
      </c>
      <c r="B452" s="4" t="s">
        <v>3271</v>
      </c>
      <c r="C452" s="4" t="s">
        <v>3272</v>
      </c>
      <c r="D452" s="4"/>
      <c r="E452" s="4" t="s">
        <v>3273</v>
      </c>
      <c r="F452" s="4"/>
      <c r="G452" s="11">
        <v>2014</v>
      </c>
      <c r="H452" s="11">
        <v>2014</v>
      </c>
      <c r="I452" s="5">
        <v>2100</v>
      </c>
      <c r="J452" s="8" t="s">
        <v>3274</v>
      </c>
      <c r="K452" s="4" t="s">
        <v>18</v>
      </c>
      <c r="L452" s="4"/>
      <c r="M452" s="4"/>
      <c r="N452" s="4" t="s">
        <v>9617</v>
      </c>
    </row>
    <row r="453" spans="1:14" ht="25.5" x14ac:dyDescent="0.2">
      <c r="A453" s="7" t="s">
        <v>9</v>
      </c>
      <c r="B453" s="4" t="s">
        <v>3275</v>
      </c>
      <c r="C453" s="4" t="s">
        <v>3276</v>
      </c>
      <c r="D453" s="4"/>
      <c r="E453" s="4" t="s">
        <v>3277</v>
      </c>
      <c r="F453" s="4"/>
      <c r="G453" s="11">
        <v>2014</v>
      </c>
      <c r="H453" s="11">
        <v>2014</v>
      </c>
      <c r="I453" s="5">
        <v>208</v>
      </c>
      <c r="J453" s="8" t="s">
        <v>3274</v>
      </c>
      <c r="K453" s="4" t="s">
        <v>18</v>
      </c>
      <c r="L453" s="4"/>
      <c r="M453" s="4"/>
      <c r="N453" s="4" t="s">
        <v>9617</v>
      </c>
    </row>
    <row r="454" spans="1:14" ht="25.5" x14ac:dyDescent="0.2">
      <c r="A454" s="7" t="s">
        <v>9</v>
      </c>
      <c r="B454" s="4" t="s">
        <v>3278</v>
      </c>
      <c r="C454" s="4" t="s">
        <v>3279</v>
      </c>
      <c r="D454" s="4"/>
      <c r="E454" s="4" t="s">
        <v>3280</v>
      </c>
      <c r="F454" s="4"/>
      <c r="G454" s="11">
        <v>2014</v>
      </c>
      <c r="H454" s="11">
        <v>2014</v>
      </c>
      <c r="I454" s="5">
        <v>1416.67</v>
      </c>
      <c r="J454" s="8" t="s">
        <v>3281</v>
      </c>
      <c r="K454" s="4" t="s">
        <v>18</v>
      </c>
      <c r="L454" s="4"/>
      <c r="M454" s="4"/>
      <c r="N454" s="4" t="s">
        <v>9617</v>
      </c>
    </row>
    <row r="455" spans="1:14" ht="38.25" x14ac:dyDescent="0.2">
      <c r="A455" s="7" t="s">
        <v>9</v>
      </c>
      <c r="B455" s="4" t="s">
        <v>3282</v>
      </c>
      <c r="C455" s="4" t="s">
        <v>3283</v>
      </c>
      <c r="D455" s="4"/>
      <c r="E455" s="4" t="s">
        <v>3284</v>
      </c>
      <c r="F455" s="4"/>
      <c r="G455" s="11">
        <v>2014</v>
      </c>
      <c r="H455" s="11">
        <v>2014</v>
      </c>
      <c r="I455" s="5">
        <v>1008</v>
      </c>
      <c r="J455" s="8" t="s">
        <v>3285</v>
      </c>
      <c r="K455" s="4" t="s">
        <v>18</v>
      </c>
      <c r="L455" s="4"/>
      <c r="M455" s="4"/>
      <c r="N455" s="4" t="s">
        <v>9617</v>
      </c>
    </row>
    <row r="456" spans="1:14" ht="51" x14ac:dyDescent="0.2">
      <c r="A456" s="7" t="s">
        <v>9</v>
      </c>
      <c r="B456" s="4" t="s">
        <v>3286</v>
      </c>
      <c r="C456" s="4" t="s">
        <v>3287</v>
      </c>
      <c r="D456" s="4"/>
      <c r="E456" s="4" t="s">
        <v>3288</v>
      </c>
      <c r="F456" s="4"/>
      <c r="G456" s="11">
        <v>2014</v>
      </c>
      <c r="H456" s="11">
        <v>2014</v>
      </c>
      <c r="I456" s="5">
        <v>65</v>
      </c>
      <c r="J456" s="8" t="s">
        <v>3289</v>
      </c>
      <c r="K456" s="4" t="s">
        <v>18</v>
      </c>
      <c r="L456" s="4"/>
      <c r="M456" s="4"/>
      <c r="N456" s="4" t="s">
        <v>9617</v>
      </c>
    </row>
    <row r="457" spans="1:14" ht="25.5" x14ac:dyDescent="0.2">
      <c r="A457" s="7" t="s">
        <v>9</v>
      </c>
      <c r="B457" s="4" t="s">
        <v>3290</v>
      </c>
      <c r="C457" s="4" t="s">
        <v>3291</v>
      </c>
      <c r="D457" s="4"/>
      <c r="E457" s="4" t="s">
        <v>3292</v>
      </c>
      <c r="F457" s="4"/>
      <c r="G457" s="11">
        <v>2014</v>
      </c>
      <c r="H457" s="11">
        <v>2014</v>
      </c>
      <c r="I457" s="5">
        <v>842</v>
      </c>
      <c r="J457" s="8" t="s">
        <v>3293</v>
      </c>
      <c r="K457" s="4" t="s">
        <v>18</v>
      </c>
      <c r="L457" s="4"/>
      <c r="M457" s="4"/>
      <c r="N457" s="4" t="s">
        <v>9617</v>
      </c>
    </row>
    <row r="458" spans="1:14" ht="25.5" x14ac:dyDescent="0.2">
      <c r="A458" s="7" t="s">
        <v>9</v>
      </c>
      <c r="B458" s="4" t="s">
        <v>3294</v>
      </c>
      <c r="C458" s="4" t="s">
        <v>3295</v>
      </c>
      <c r="D458" s="4"/>
      <c r="E458" s="4" t="s">
        <v>3296</v>
      </c>
      <c r="F458" s="4"/>
      <c r="G458" s="11">
        <v>2014</v>
      </c>
      <c r="H458" s="11">
        <v>2014</v>
      </c>
      <c r="I458" s="5">
        <v>833</v>
      </c>
      <c r="J458" s="8" t="s">
        <v>3297</v>
      </c>
      <c r="K458" s="4" t="s">
        <v>18</v>
      </c>
      <c r="L458" s="4"/>
      <c r="M458" s="4"/>
      <c r="N458" s="4" t="s">
        <v>9617</v>
      </c>
    </row>
    <row r="459" spans="1:14" ht="25.5" x14ac:dyDescent="0.2">
      <c r="A459" s="7" t="s">
        <v>9</v>
      </c>
      <c r="B459" s="4" t="s">
        <v>3298</v>
      </c>
      <c r="C459" s="4" t="s">
        <v>3299</v>
      </c>
      <c r="D459" s="4"/>
      <c r="E459" s="4" t="s">
        <v>3300</v>
      </c>
      <c r="F459" s="4"/>
      <c r="G459" s="11">
        <v>2014</v>
      </c>
      <c r="H459" s="11">
        <v>2014</v>
      </c>
      <c r="I459" s="5">
        <v>240</v>
      </c>
      <c r="J459" s="8" t="s">
        <v>3274</v>
      </c>
      <c r="K459" s="4" t="s">
        <v>18</v>
      </c>
      <c r="L459" s="4"/>
      <c r="M459" s="4"/>
      <c r="N459" s="4" t="s">
        <v>9617</v>
      </c>
    </row>
    <row r="460" spans="1:14" ht="51" x14ac:dyDescent="0.2">
      <c r="A460" s="7" t="s">
        <v>9</v>
      </c>
      <c r="B460" s="4" t="s">
        <v>3301</v>
      </c>
      <c r="C460" s="4" t="s">
        <v>3302</v>
      </c>
      <c r="D460" s="4"/>
      <c r="E460" s="4" t="s">
        <v>3303</v>
      </c>
      <c r="F460" s="4"/>
      <c r="G460" s="11">
        <v>2014</v>
      </c>
      <c r="H460" s="11">
        <v>2014</v>
      </c>
      <c r="I460" s="5">
        <v>1728</v>
      </c>
      <c r="J460" s="8" t="s">
        <v>3304</v>
      </c>
      <c r="K460" s="4" t="s">
        <v>18</v>
      </c>
      <c r="L460" s="4"/>
      <c r="M460" s="4"/>
      <c r="N460" s="4" t="s">
        <v>9617</v>
      </c>
    </row>
    <row r="461" spans="1:14" ht="38.25" x14ac:dyDescent="0.2">
      <c r="A461" s="7" t="s">
        <v>9</v>
      </c>
      <c r="B461" s="4" t="s">
        <v>3305</v>
      </c>
      <c r="C461" s="4" t="s">
        <v>3306</v>
      </c>
      <c r="D461" s="4"/>
      <c r="E461" s="4" t="s">
        <v>3307</v>
      </c>
      <c r="F461" s="4"/>
      <c r="G461" s="11">
        <v>2014</v>
      </c>
      <c r="H461" s="11">
        <v>2014</v>
      </c>
      <c r="I461" s="5">
        <v>2083</v>
      </c>
      <c r="J461" s="8" t="s">
        <v>3285</v>
      </c>
      <c r="K461" s="4" t="s">
        <v>18</v>
      </c>
      <c r="L461" s="4"/>
      <c r="M461" s="4"/>
      <c r="N461" s="4" t="s">
        <v>9617</v>
      </c>
    </row>
    <row r="462" spans="1:14" ht="38.25" x14ac:dyDescent="0.2">
      <c r="A462" s="7" t="s">
        <v>9</v>
      </c>
      <c r="B462" s="4" t="s">
        <v>3308</v>
      </c>
      <c r="C462" s="4" t="s">
        <v>3309</v>
      </c>
      <c r="D462" s="4"/>
      <c r="E462" s="4" t="s">
        <v>3310</v>
      </c>
      <c r="F462" s="4"/>
      <c r="G462" s="11">
        <v>2014</v>
      </c>
      <c r="H462" s="11">
        <v>2014</v>
      </c>
      <c r="I462" s="5">
        <v>1800</v>
      </c>
      <c r="J462" s="8" t="s">
        <v>3297</v>
      </c>
      <c r="K462" s="4" t="s">
        <v>18</v>
      </c>
      <c r="L462" s="4"/>
      <c r="M462" s="4"/>
      <c r="N462" s="4" t="s">
        <v>9617</v>
      </c>
    </row>
    <row r="463" spans="1:14" ht="51" x14ac:dyDescent="0.2">
      <c r="A463" s="7" t="s">
        <v>9</v>
      </c>
      <c r="B463" s="4" t="s">
        <v>3311</v>
      </c>
      <c r="C463" s="4" t="s">
        <v>3312</v>
      </c>
      <c r="D463" s="4"/>
      <c r="E463" s="4" t="s">
        <v>3313</v>
      </c>
      <c r="F463" s="4"/>
      <c r="G463" s="11">
        <v>2014</v>
      </c>
      <c r="H463" s="11">
        <v>2014</v>
      </c>
      <c r="I463" s="5">
        <v>833</v>
      </c>
      <c r="J463" s="8" t="s">
        <v>3314</v>
      </c>
      <c r="K463" s="4" t="s">
        <v>18</v>
      </c>
      <c r="L463" s="4"/>
      <c r="M463" s="4"/>
      <c r="N463" s="4" t="s">
        <v>9617</v>
      </c>
    </row>
    <row r="464" spans="1:14" ht="51" x14ac:dyDescent="0.2">
      <c r="A464" s="7" t="s">
        <v>9</v>
      </c>
      <c r="B464" s="4" t="s">
        <v>3315</v>
      </c>
      <c r="C464" s="4" t="s">
        <v>3316</v>
      </c>
      <c r="D464" s="4"/>
      <c r="E464" s="4" t="s">
        <v>3288</v>
      </c>
      <c r="F464" s="4"/>
      <c r="G464" s="11">
        <v>2014</v>
      </c>
      <c r="H464" s="11">
        <v>2014</v>
      </c>
      <c r="I464" s="5">
        <v>860</v>
      </c>
      <c r="J464" s="8" t="s">
        <v>3304</v>
      </c>
      <c r="K464" s="4" t="s">
        <v>18</v>
      </c>
      <c r="L464" s="4"/>
      <c r="M464" s="4"/>
      <c r="N464" s="4" t="s">
        <v>9617</v>
      </c>
    </row>
    <row r="465" spans="1:14" ht="38.25" x14ac:dyDescent="0.2">
      <c r="A465" s="7" t="s">
        <v>9</v>
      </c>
      <c r="B465" s="4" t="s">
        <v>3317</v>
      </c>
      <c r="C465" s="4" t="s">
        <v>3318</v>
      </c>
      <c r="D465" s="4"/>
      <c r="E465" s="4" t="s">
        <v>3284</v>
      </c>
      <c r="F465" s="4"/>
      <c r="G465" s="11">
        <v>2014</v>
      </c>
      <c r="H465" s="11">
        <v>2014</v>
      </c>
      <c r="I465" s="5">
        <v>333</v>
      </c>
      <c r="J465" s="8" t="s">
        <v>3297</v>
      </c>
      <c r="K465" s="4" t="s">
        <v>18</v>
      </c>
      <c r="L465" s="4"/>
      <c r="M465" s="4"/>
      <c r="N465" s="4" t="s">
        <v>9617</v>
      </c>
    </row>
    <row r="466" spans="1:14" ht="25.5" x14ac:dyDescent="0.2">
      <c r="A466" s="7" t="s">
        <v>9</v>
      </c>
      <c r="B466" s="4" t="s">
        <v>3319</v>
      </c>
      <c r="C466" s="4" t="s">
        <v>3320</v>
      </c>
      <c r="D466" s="4"/>
      <c r="E466" s="4" t="s">
        <v>3321</v>
      </c>
      <c r="F466" s="4"/>
      <c r="G466" s="11">
        <v>2014</v>
      </c>
      <c r="H466" s="11">
        <v>2014</v>
      </c>
      <c r="I466" s="5">
        <v>4000</v>
      </c>
      <c r="J466" s="8" t="s">
        <v>3322</v>
      </c>
      <c r="K466" s="4" t="s">
        <v>18</v>
      </c>
      <c r="L466" s="4"/>
      <c r="M466" s="4"/>
      <c r="N466" s="4" t="s">
        <v>9617</v>
      </c>
    </row>
    <row r="467" spans="1:14" ht="38.25" x14ac:dyDescent="0.2">
      <c r="A467" s="7" t="s">
        <v>9</v>
      </c>
      <c r="B467" s="4" t="s">
        <v>3327</v>
      </c>
      <c r="C467" s="4" t="s">
        <v>3328</v>
      </c>
      <c r="D467" s="4"/>
      <c r="E467" s="4" t="s">
        <v>3329</v>
      </c>
      <c r="F467" s="4"/>
      <c r="G467" s="11">
        <v>2014</v>
      </c>
      <c r="H467" s="11">
        <v>2014</v>
      </c>
      <c r="I467" s="5">
        <v>4167</v>
      </c>
      <c r="J467" s="8" t="s">
        <v>3330</v>
      </c>
      <c r="K467" s="4" t="s">
        <v>18</v>
      </c>
      <c r="L467" s="4"/>
      <c r="M467" s="4"/>
      <c r="N467" s="4" t="s">
        <v>9617</v>
      </c>
    </row>
    <row r="468" spans="1:14" ht="25.5" x14ac:dyDescent="0.2">
      <c r="A468" s="7" t="s">
        <v>9</v>
      </c>
      <c r="B468" s="4" t="s">
        <v>3331</v>
      </c>
      <c r="C468" s="4" t="s">
        <v>3332</v>
      </c>
      <c r="D468" s="4"/>
      <c r="E468" s="4" t="s">
        <v>3333</v>
      </c>
      <c r="F468" s="4"/>
      <c r="G468" s="11">
        <v>2014</v>
      </c>
      <c r="H468" s="11">
        <v>2014</v>
      </c>
      <c r="I468" s="5">
        <v>400</v>
      </c>
      <c r="J468" s="8" t="s">
        <v>3334</v>
      </c>
      <c r="K468" s="4" t="s">
        <v>18</v>
      </c>
      <c r="L468" s="4"/>
      <c r="M468" s="4"/>
      <c r="N468" s="4" t="s">
        <v>9617</v>
      </c>
    </row>
    <row r="469" spans="1:14" ht="63.75" x14ac:dyDescent="0.2">
      <c r="A469" s="7" t="s">
        <v>9</v>
      </c>
      <c r="B469" s="4" t="s">
        <v>3335</v>
      </c>
      <c r="C469" s="4" t="s">
        <v>3336</v>
      </c>
      <c r="D469" s="4"/>
      <c r="E469" s="4" t="s">
        <v>3337</v>
      </c>
      <c r="F469" s="4"/>
      <c r="G469" s="11">
        <v>2014</v>
      </c>
      <c r="H469" s="11">
        <v>2014</v>
      </c>
      <c r="I469" s="5">
        <v>540</v>
      </c>
      <c r="J469" s="8" t="s">
        <v>3297</v>
      </c>
      <c r="K469" s="4" t="s">
        <v>18</v>
      </c>
      <c r="L469" s="4"/>
      <c r="M469" s="4"/>
      <c r="N469" s="4" t="s">
        <v>9617</v>
      </c>
    </row>
    <row r="470" spans="1:14" ht="38.25" x14ac:dyDescent="0.2">
      <c r="A470" s="7" t="s">
        <v>9</v>
      </c>
      <c r="B470" s="4" t="s">
        <v>3351</v>
      </c>
      <c r="C470" s="4" t="s">
        <v>3352</v>
      </c>
      <c r="D470" s="4"/>
      <c r="E470" s="4" t="s">
        <v>3353</v>
      </c>
      <c r="F470" s="4"/>
      <c r="G470" s="11">
        <v>2014</v>
      </c>
      <c r="H470" s="11">
        <v>2014</v>
      </c>
      <c r="I470" s="5">
        <v>525</v>
      </c>
      <c r="J470" s="8" t="s">
        <v>3191</v>
      </c>
      <c r="K470" s="4" t="s">
        <v>54</v>
      </c>
      <c r="L470" s="4"/>
      <c r="M470" s="4"/>
      <c r="N470" s="4" t="s">
        <v>9617</v>
      </c>
    </row>
    <row r="471" spans="1:14" ht="38.25" x14ac:dyDescent="0.2">
      <c r="A471" s="7" t="s">
        <v>9</v>
      </c>
      <c r="B471" s="4" t="s">
        <v>3351</v>
      </c>
      <c r="C471" s="4" t="s">
        <v>3355</v>
      </c>
      <c r="D471" s="4"/>
      <c r="E471" s="4" t="s">
        <v>3353</v>
      </c>
      <c r="F471" s="4"/>
      <c r="G471" s="11">
        <v>2014</v>
      </c>
      <c r="H471" s="11">
        <v>2014</v>
      </c>
      <c r="I471" s="5">
        <v>708.33</v>
      </c>
      <c r="J471" s="8" t="s">
        <v>3191</v>
      </c>
      <c r="K471" s="4" t="s">
        <v>54</v>
      </c>
      <c r="L471" s="4"/>
      <c r="M471" s="4"/>
      <c r="N471" s="4" t="s">
        <v>9617</v>
      </c>
    </row>
    <row r="472" spans="1:14" ht="51" x14ac:dyDescent="0.2">
      <c r="A472" s="7" t="s">
        <v>9</v>
      </c>
      <c r="B472" s="4" t="s">
        <v>3356</v>
      </c>
      <c r="C472" s="4" t="s">
        <v>3357</v>
      </c>
      <c r="D472" s="4"/>
      <c r="E472" s="4" t="s">
        <v>3358</v>
      </c>
      <c r="F472" s="4"/>
      <c r="G472" s="11">
        <v>2014</v>
      </c>
      <c r="H472" s="11">
        <v>2014</v>
      </c>
      <c r="I472" s="5">
        <v>8840</v>
      </c>
      <c r="J472" s="8" t="s">
        <v>3360</v>
      </c>
      <c r="K472" s="4" t="s">
        <v>54</v>
      </c>
      <c r="L472" s="4"/>
      <c r="M472" s="4"/>
      <c r="N472" s="4" t="s">
        <v>9617</v>
      </c>
    </row>
    <row r="473" spans="1:14" ht="25.5" x14ac:dyDescent="0.2">
      <c r="A473" s="7" t="s">
        <v>9</v>
      </c>
      <c r="B473" s="4" t="s">
        <v>3361</v>
      </c>
      <c r="C473" s="4" t="s">
        <v>3362</v>
      </c>
      <c r="D473" s="4"/>
      <c r="E473" s="4" t="s">
        <v>3363</v>
      </c>
      <c r="F473" s="4"/>
      <c r="G473" s="11">
        <v>2014</v>
      </c>
      <c r="H473" s="11">
        <v>2014</v>
      </c>
      <c r="I473" s="5">
        <v>203.52</v>
      </c>
      <c r="J473" s="8" t="s">
        <v>3360</v>
      </c>
      <c r="K473" s="4" t="s">
        <v>54</v>
      </c>
      <c r="L473" s="4"/>
      <c r="M473" s="4"/>
      <c r="N473" s="4" t="s">
        <v>9617</v>
      </c>
    </row>
    <row r="474" spans="1:14" ht="51" x14ac:dyDescent="0.2">
      <c r="A474" s="7" t="s">
        <v>9</v>
      </c>
      <c r="B474" s="4" t="s">
        <v>3365</v>
      </c>
      <c r="C474" s="4" t="s">
        <v>3366</v>
      </c>
      <c r="D474" s="4"/>
      <c r="E474" s="4" t="s">
        <v>3367</v>
      </c>
      <c r="F474" s="4"/>
      <c r="G474" s="11">
        <v>2014</v>
      </c>
      <c r="H474" s="11">
        <v>2014</v>
      </c>
      <c r="I474" s="5">
        <v>980</v>
      </c>
      <c r="J474" s="8" t="s">
        <v>3360</v>
      </c>
      <c r="K474" s="4" t="s">
        <v>54</v>
      </c>
      <c r="L474" s="4"/>
      <c r="M474" s="4"/>
      <c r="N474" s="4" t="s">
        <v>9617</v>
      </c>
    </row>
    <row r="475" spans="1:14" ht="25.5" x14ac:dyDescent="0.2">
      <c r="A475" s="7" t="s">
        <v>9</v>
      </c>
      <c r="B475" s="4" t="s">
        <v>3369</v>
      </c>
      <c r="C475" s="4" t="s">
        <v>3370</v>
      </c>
      <c r="D475" s="4"/>
      <c r="E475" s="4" t="s">
        <v>3371</v>
      </c>
      <c r="F475" s="4"/>
      <c r="G475" s="11">
        <v>2014</v>
      </c>
      <c r="H475" s="11">
        <v>2014</v>
      </c>
      <c r="I475" s="5">
        <v>3000</v>
      </c>
      <c r="J475" s="8" t="s">
        <v>3373</v>
      </c>
      <c r="K475" s="4" t="s">
        <v>54</v>
      </c>
      <c r="L475" s="4"/>
      <c r="M475" s="4"/>
      <c r="N475" s="4" t="s">
        <v>9617</v>
      </c>
    </row>
    <row r="476" spans="1:14" ht="38.25" x14ac:dyDescent="0.2">
      <c r="A476" s="7" t="s">
        <v>9</v>
      </c>
      <c r="B476" s="4" t="s">
        <v>3374</v>
      </c>
      <c r="C476" s="4" t="s">
        <v>3375</v>
      </c>
      <c r="D476" s="4"/>
      <c r="E476" s="4" t="s">
        <v>3376</v>
      </c>
      <c r="F476" s="4"/>
      <c r="G476" s="11">
        <v>2014</v>
      </c>
      <c r="H476" s="11">
        <v>2014</v>
      </c>
      <c r="I476" s="5">
        <v>1600</v>
      </c>
      <c r="J476" s="8" t="s">
        <v>3378</v>
      </c>
      <c r="K476" s="4" t="s">
        <v>54</v>
      </c>
      <c r="L476" s="4"/>
      <c r="M476" s="4"/>
      <c r="N476" s="4" t="s">
        <v>9617</v>
      </c>
    </row>
    <row r="477" spans="1:14" ht="25.5" x14ac:dyDescent="0.2">
      <c r="A477" s="7" t="s">
        <v>9</v>
      </c>
      <c r="B477" s="4" t="s">
        <v>3379</v>
      </c>
      <c r="C477" s="4" t="s">
        <v>3380</v>
      </c>
      <c r="D477" s="4"/>
      <c r="E477" s="4" t="s">
        <v>3381</v>
      </c>
      <c r="F477" s="4"/>
      <c r="G477" s="11">
        <v>2014</v>
      </c>
      <c r="H477" s="11">
        <v>2014</v>
      </c>
      <c r="I477" s="5">
        <v>3800</v>
      </c>
      <c r="J477" s="8" t="s">
        <v>3378</v>
      </c>
      <c r="K477" s="4" t="s">
        <v>54</v>
      </c>
      <c r="L477" s="4"/>
      <c r="M477" s="4"/>
      <c r="N477" s="4" t="s">
        <v>9617</v>
      </c>
    </row>
    <row r="478" spans="1:14" ht="25.5" x14ac:dyDescent="0.2">
      <c r="A478" s="7" t="s">
        <v>9</v>
      </c>
      <c r="B478" s="4" t="s">
        <v>3383</v>
      </c>
      <c r="C478" s="4" t="s">
        <v>3384</v>
      </c>
      <c r="D478" s="4"/>
      <c r="E478" s="4" t="s">
        <v>3385</v>
      </c>
      <c r="F478" s="4"/>
      <c r="G478" s="11">
        <v>2014</v>
      </c>
      <c r="H478" s="11">
        <v>2014</v>
      </c>
      <c r="I478" s="5">
        <v>431.47</v>
      </c>
      <c r="J478" s="8" t="s">
        <v>3387</v>
      </c>
      <c r="K478" s="4" t="s">
        <v>54</v>
      </c>
      <c r="L478" s="4"/>
      <c r="M478" s="4"/>
      <c r="N478" s="4" t="s">
        <v>9617</v>
      </c>
    </row>
    <row r="479" spans="1:14" ht="25.5" x14ac:dyDescent="0.2">
      <c r="A479" s="7" t="s">
        <v>9</v>
      </c>
      <c r="B479" s="4" t="s">
        <v>3388</v>
      </c>
      <c r="C479" s="4" t="s">
        <v>3389</v>
      </c>
      <c r="D479" s="4"/>
      <c r="E479" s="4" t="s">
        <v>3390</v>
      </c>
      <c r="F479" s="4"/>
      <c r="G479" s="11">
        <v>2014</v>
      </c>
      <c r="H479" s="11">
        <v>2014</v>
      </c>
      <c r="I479" s="5">
        <v>600</v>
      </c>
      <c r="J479" s="8" t="s">
        <v>3392</v>
      </c>
      <c r="K479" s="4" t="s">
        <v>54</v>
      </c>
      <c r="L479" s="4"/>
      <c r="M479" s="4"/>
      <c r="N479" s="4" t="s">
        <v>9617</v>
      </c>
    </row>
    <row r="480" spans="1:14" ht="25.5" x14ac:dyDescent="0.2">
      <c r="A480" s="7" t="s">
        <v>9</v>
      </c>
      <c r="B480" s="4" t="s">
        <v>3393</v>
      </c>
      <c r="C480" s="4" t="s">
        <v>3394</v>
      </c>
      <c r="D480" s="4"/>
      <c r="E480" s="4" t="s">
        <v>3395</v>
      </c>
      <c r="F480" s="4"/>
      <c r="G480" s="11">
        <v>2014</v>
      </c>
      <c r="H480" s="11">
        <v>2014</v>
      </c>
      <c r="I480" s="5">
        <v>960</v>
      </c>
      <c r="J480" s="8" t="s">
        <v>3397</v>
      </c>
      <c r="K480" s="4" t="s">
        <v>54</v>
      </c>
      <c r="L480" s="4"/>
      <c r="M480" s="4"/>
      <c r="N480" s="4" t="s">
        <v>9617</v>
      </c>
    </row>
    <row r="481" spans="1:14" ht="25.5" x14ac:dyDescent="0.2">
      <c r="A481" s="7" t="s">
        <v>9</v>
      </c>
      <c r="B481" s="4" t="s">
        <v>3398</v>
      </c>
      <c r="C481" s="4" t="s">
        <v>3399</v>
      </c>
      <c r="D481" s="4"/>
      <c r="E481" s="4" t="s">
        <v>3400</v>
      </c>
      <c r="F481" s="4"/>
      <c r="G481" s="11">
        <v>2014</v>
      </c>
      <c r="H481" s="11">
        <v>2014</v>
      </c>
      <c r="I481" s="5">
        <v>266</v>
      </c>
      <c r="J481" s="8" t="s">
        <v>3397</v>
      </c>
      <c r="K481" s="4" t="s">
        <v>54</v>
      </c>
      <c r="L481" s="4"/>
      <c r="M481" s="4"/>
      <c r="N481" s="4" t="s">
        <v>9617</v>
      </c>
    </row>
    <row r="482" spans="1:14" ht="25.5" x14ac:dyDescent="0.2">
      <c r="A482" s="7" t="s">
        <v>9</v>
      </c>
      <c r="B482" s="4" t="s">
        <v>3402</v>
      </c>
      <c r="C482" s="4" t="s">
        <v>3403</v>
      </c>
      <c r="D482" s="4"/>
      <c r="E482" s="4" t="s">
        <v>3404</v>
      </c>
      <c r="F482" s="4"/>
      <c r="G482" s="11">
        <v>2014</v>
      </c>
      <c r="H482" s="11">
        <v>2014</v>
      </c>
      <c r="I482" s="5">
        <v>2484</v>
      </c>
      <c r="J482" s="8" t="s">
        <v>3397</v>
      </c>
      <c r="K482" s="4" t="s">
        <v>54</v>
      </c>
      <c r="L482" s="4"/>
      <c r="M482" s="4"/>
      <c r="N482" s="4" t="s">
        <v>9617</v>
      </c>
    </row>
    <row r="483" spans="1:14" ht="25.5" x14ac:dyDescent="0.2">
      <c r="A483" s="7" t="s">
        <v>9</v>
      </c>
      <c r="B483" s="4" t="s">
        <v>3406</v>
      </c>
      <c r="C483" s="4" t="s">
        <v>3407</v>
      </c>
      <c r="D483" s="4"/>
      <c r="E483" s="4" t="s">
        <v>3408</v>
      </c>
      <c r="F483" s="4"/>
      <c r="G483" s="11">
        <v>2014</v>
      </c>
      <c r="H483" s="11">
        <v>2014</v>
      </c>
      <c r="I483" s="5">
        <v>1344</v>
      </c>
      <c r="J483" s="8" t="s">
        <v>3397</v>
      </c>
      <c r="K483" s="4" t="s">
        <v>54</v>
      </c>
      <c r="L483" s="4"/>
      <c r="M483" s="4"/>
      <c r="N483" s="4" t="s">
        <v>9617</v>
      </c>
    </row>
    <row r="484" spans="1:14" ht="38.25" x14ac:dyDescent="0.2">
      <c r="A484" s="7" t="s">
        <v>9</v>
      </c>
      <c r="B484" s="4" t="s">
        <v>3409</v>
      </c>
      <c r="C484" s="4" t="s">
        <v>3410</v>
      </c>
      <c r="D484" s="4"/>
      <c r="E484" s="4" t="s">
        <v>3411</v>
      </c>
      <c r="F484" s="4"/>
      <c r="G484" s="11">
        <v>2014</v>
      </c>
      <c r="H484" s="11">
        <v>2014</v>
      </c>
      <c r="I484" s="5">
        <v>125</v>
      </c>
      <c r="J484" s="8" t="s">
        <v>3397</v>
      </c>
      <c r="K484" s="4" t="s">
        <v>54</v>
      </c>
      <c r="L484" s="4"/>
      <c r="M484" s="4"/>
      <c r="N484" s="4" t="s">
        <v>9617</v>
      </c>
    </row>
    <row r="485" spans="1:14" ht="25.5" x14ac:dyDescent="0.2">
      <c r="A485" s="7" t="s">
        <v>9</v>
      </c>
      <c r="B485" s="4" t="s">
        <v>3413</v>
      </c>
      <c r="C485" s="4" t="s">
        <v>3414</v>
      </c>
      <c r="D485" s="4"/>
      <c r="E485" s="4" t="s">
        <v>3415</v>
      </c>
      <c r="F485" s="4"/>
      <c r="G485" s="11">
        <v>2014</v>
      </c>
      <c r="H485" s="11">
        <v>2014</v>
      </c>
      <c r="I485" s="5">
        <v>300</v>
      </c>
      <c r="J485" s="8" t="s">
        <v>3397</v>
      </c>
      <c r="K485" s="4" t="s">
        <v>54</v>
      </c>
      <c r="L485" s="4"/>
      <c r="M485" s="4"/>
      <c r="N485" s="4" t="s">
        <v>9617</v>
      </c>
    </row>
    <row r="486" spans="1:14" ht="25.5" x14ac:dyDescent="0.2">
      <c r="A486" s="7" t="s">
        <v>9</v>
      </c>
      <c r="B486" s="4" t="s">
        <v>3416</v>
      </c>
      <c r="C486" s="4" t="s">
        <v>3417</v>
      </c>
      <c r="D486" s="4"/>
      <c r="E486" s="4" t="s">
        <v>3418</v>
      </c>
      <c r="F486" s="4"/>
      <c r="G486" s="11">
        <v>2014</v>
      </c>
      <c r="H486" s="11">
        <v>2014</v>
      </c>
      <c r="I486" s="5">
        <v>220</v>
      </c>
      <c r="J486" s="8" t="s">
        <v>3419</v>
      </c>
      <c r="K486" s="4" t="s">
        <v>54</v>
      </c>
      <c r="L486" s="4"/>
      <c r="M486" s="4"/>
      <c r="N486" s="4" t="s">
        <v>9617</v>
      </c>
    </row>
    <row r="487" spans="1:14" ht="25.5" x14ac:dyDescent="0.2">
      <c r="A487" s="7" t="s">
        <v>9</v>
      </c>
      <c r="B487" s="4" t="s">
        <v>3420</v>
      </c>
      <c r="C487" s="4" t="s">
        <v>3421</v>
      </c>
      <c r="D487" s="4"/>
      <c r="E487" s="4" t="s">
        <v>3422</v>
      </c>
      <c r="F487" s="4"/>
      <c r="G487" s="11">
        <v>2014</v>
      </c>
      <c r="H487" s="11">
        <v>2014</v>
      </c>
      <c r="I487" s="5">
        <v>840</v>
      </c>
      <c r="J487" s="8" t="s">
        <v>3419</v>
      </c>
      <c r="K487" s="4" t="s">
        <v>54</v>
      </c>
      <c r="L487" s="4"/>
      <c r="M487" s="4"/>
      <c r="N487" s="4" t="s">
        <v>9617</v>
      </c>
    </row>
    <row r="488" spans="1:14" ht="63.75" x14ac:dyDescent="0.2">
      <c r="A488" s="7" t="s">
        <v>9</v>
      </c>
      <c r="B488" s="4" t="s">
        <v>3423</v>
      </c>
      <c r="C488" s="4" t="s">
        <v>3424</v>
      </c>
      <c r="D488" s="4"/>
      <c r="E488" s="4" t="s">
        <v>3425</v>
      </c>
      <c r="F488" s="4"/>
      <c r="G488" s="11">
        <v>2014</v>
      </c>
      <c r="H488" s="11">
        <v>2014</v>
      </c>
      <c r="I488" s="5">
        <v>100</v>
      </c>
      <c r="J488" s="8" t="s">
        <v>3427</v>
      </c>
      <c r="K488" s="4" t="s">
        <v>54</v>
      </c>
      <c r="L488" s="4"/>
      <c r="M488" s="4"/>
      <c r="N488" s="4" t="s">
        <v>9617</v>
      </c>
    </row>
    <row r="489" spans="1:14" ht="25.5" x14ac:dyDescent="0.2">
      <c r="A489" s="7" t="s">
        <v>9</v>
      </c>
      <c r="B489" s="4" t="s">
        <v>3428</v>
      </c>
      <c r="C489" s="4" t="s">
        <v>3429</v>
      </c>
      <c r="D489" s="4"/>
      <c r="E489" s="4" t="s">
        <v>3430</v>
      </c>
      <c r="F489" s="4"/>
      <c r="G489" s="11">
        <v>2014</v>
      </c>
      <c r="H489" s="11">
        <v>2014</v>
      </c>
      <c r="I489" s="5">
        <v>329.22</v>
      </c>
      <c r="J489" s="8" t="s">
        <v>3432</v>
      </c>
      <c r="K489" s="4" t="s">
        <v>54</v>
      </c>
      <c r="L489" s="4"/>
      <c r="M489" s="4"/>
      <c r="N489" s="4" t="s">
        <v>9617</v>
      </c>
    </row>
    <row r="490" spans="1:14" ht="38.25" x14ac:dyDescent="0.2">
      <c r="A490" s="7" t="s">
        <v>9</v>
      </c>
      <c r="B490" s="4" t="s">
        <v>3433</v>
      </c>
      <c r="C490" s="4" t="s">
        <v>3434</v>
      </c>
      <c r="D490" s="4"/>
      <c r="E490" s="4" t="s">
        <v>3435</v>
      </c>
      <c r="F490" s="4"/>
      <c r="G490" s="11">
        <v>2014</v>
      </c>
      <c r="H490" s="11">
        <v>2014</v>
      </c>
      <c r="I490" s="5">
        <v>1800</v>
      </c>
      <c r="J490" s="8" t="s">
        <v>3437</v>
      </c>
      <c r="K490" s="4" t="s">
        <v>54</v>
      </c>
      <c r="L490" s="4"/>
      <c r="M490" s="4"/>
      <c r="N490" s="4" t="s">
        <v>9617</v>
      </c>
    </row>
    <row r="491" spans="1:14" ht="25.5" x14ac:dyDescent="0.2">
      <c r="A491" s="7" t="s">
        <v>9</v>
      </c>
      <c r="B491" s="4" t="s">
        <v>3438</v>
      </c>
      <c r="C491" s="4" t="s">
        <v>3439</v>
      </c>
      <c r="D491" s="4"/>
      <c r="E491" s="4"/>
      <c r="F491" s="4"/>
      <c r="G491" s="11">
        <v>2014</v>
      </c>
      <c r="H491" s="11">
        <v>2014</v>
      </c>
      <c r="I491" s="5">
        <v>800</v>
      </c>
      <c r="J491" s="8" t="s">
        <v>3440</v>
      </c>
      <c r="K491" s="4" t="s">
        <v>54</v>
      </c>
      <c r="L491" s="4"/>
      <c r="M491" s="4"/>
      <c r="N491" s="4" t="s">
        <v>9617</v>
      </c>
    </row>
    <row r="492" spans="1:14" ht="25.5" x14ac:dyDescent="0.2">
      <c r="A492" s="7" t="s">
        <v>9</v>
      </c>
      <c r="B492" s="4" t="s">
        <v>3441</v>
      </c>
      <c r="C492" s="4" t="s">
        <v>3442</v>
      </c>
      <c r="D492" s="4"/>
      <c r="E492" s="4" t="s">
        <v>3443</v>
      </c>
      <c r="F492" s="4"/>
      <c r="G492" s="11">
        <v>2014</v>
      </c>
      <c r="H492" s="11">
        <v>2014</v>
      </c>
      <c r="I492" s="5">
        <v>50</v>
      </c>
      <c r="J492" s="8" t="s">
        <v>3445</v>
      </c>
      <c r="K492" s="4" t="s">
        <v>54</v>
      </c>
      <c r="L492" s="4"/>
      <c r="M492" s="4"/>
      <c r="N492" s="4" t="s">
        <v>9617</v>
      </c>
    </row>
    <row r="493" spans="1:14" ht="25.5" x14ac:dyDescent="0.2">
      <c r="A493" s="7" t="s">
        <v>9</v>
      </c>
      <c r="B493" s="4" t="s">
        <v>3446</v>
      </c>
      <c r="C493" s="4" t="s">
        <v>3447</v>
      </c>
      <c r="D493" s="4"/>
      <c r="E493" s="4" t="s">
        <v>3448</v>
      </c>
      <c r="F493" s="4"/>
      <c r="G493" s="11">
        <v>2014</v>
      </c>
      <c r="H493" s="11">
        <v>2014</v>
      </c>
      <c r="I493" s="5">
        <v>300</v>
      </c>
      <c r="J493" s="8" t="s">
        <v>3445</v>
      </c>
      <c r="K493" s="4" t="s">
        <v>54</v>
      </c>
      <c r="L493" s="4"/>
      <c r="M493" s="4"/>
      <c r="N493" s="4" t="s">
        <v>9617</v>
      </c>
    </row>
    <row r="494" spans="1:14" ht="38.25" x14ac:dyDescent="0.2">
      <c r="A494" s="7" t="s">
        <v>9</v>
      </c>
      <c r="B494" s="4" t="s">
        <v>3450</v>
      </c>
      <c r="C494" s="4" t="s">
        <v>3451</v>
      </c>
      <c r="D494" s="4"/>
      <c r="E494" s="4" t="s">
        <v>3452</v>
      </c>
      <c r="F494" s="4"/>
      <c r="G494" s="11">
        <v>2014</v>
      </c>
      <c r="H494" s="11">
        <v>2014</v>
      </c>
      <c r="I494" s="5">
        <v>112.64</v>
      </c>
      <c r="J494" s="8" t="s">
        <v>3445</v>
      </c>
      <c r="K494" s="4" t="s">
        <v>54</v>
      </c>
      <c r="L494" s="4"/>
      <c r="M494" s="4"/>
      <c r="N494" s="4" t="s">
        <v>9617</v>
      </c>
    </row>
    <row r="495" spans="1:14" ht="38.25" x14ac:dyDescent="0.2">
      <c r="A495" s="7" t="s">
        <v>9</v>
      </c>
      <c r="B495" s="4" t="s">
        <v>3454</v>
      </c>
      <c r="C495" s="4" t="s">
        <v>3455</v>
      </c>
      <c r="D495" s="4"/>
      <c r="E495" s="4" t="s">
        <v>3456</v>
      </c>
      <c r="F495" s="4"/>
      <c r="G495" s="11">
        <v>2014</v>
      </c>
      <c r="H495" s="11">
        <v>2014</v>
      </c>
      <c r="I495" s="5">
        <v>119.2</v>
      </c>
      <c r="J495" s="8" t="s">
        <v>3445</v>
      </c>
      <c r="K495" s="4" t="s">
        <v>54</v>
      </c>
      <c r="L495" s="4"/>
      <c r="M495" s="4"/>
      <c r="N495" s="4" t="s">
        <v>9617</v>
      </c>
    </row>
    <row r="496" spans="1:14" ht="25.5" x14ac:dyDescent="0.2">
      <c r="A496" s="7" t="s">
        <v>9</v>
      </c>
      <c r="B496" s="4" t="s">
        <v>3458</v>
      </c>
      <c r="C496" s="4" t="s">
        <v>3459</v>
      </c>
      <c r="D496" s="4"/>
      <c r="E496" s="4" t="s">
        <v>3460</v>
      </c>
      <c r="F496" s="4"/>
      <c r="G496" s="11">
        <v>2014</v>
      </c>
      <c r="H496" s="11">
        <v>2014</v>
      </c>
      <c r="I496" s="5">
        <v>294.5</v>
      </c>
      <c r="J496" s="8" t="s">
        <v>3445</v>
      </c>
      <c r="K496" s="4" t="s">
        <v>54</v>
      </c>
      <c r="L496" s="4"/>
      <c r="M496" s="4"/>
      <c r="N496" s="4" t="s">
        <v>9617</v>
      </c>
    </row>
    <row r="497" spans="1:14" ht="38.25" x14ac:dyDescent="0.2">
      <c r="A497" s="7" t="s">
        <v>9</v>
      </c>
      <c r="B497" s="4" t="s">
        <v>3462</v>
      </c>
      <c r="C497" s="4" t="s">
        <v>3459</v>
      </c>
      <c r="D497" s="4"/>
      <c r="E497" s="4" t="s">
        <v>3463</v>
      </c>
      <c r="F497" s="4"/>
      <c r="G497" s="11">
        <v>2014</v>
      </c>
      <c r="H497" s="11">
        <v>2014</v>
      </c>
      <c r="I497" s="5">
        <v>329.1</v>
      </c>
      <c r="J497" s="8" t="s">
        <v>3464</v>
      </c>
      <c r="K497" s="4" t="s">
        <v>54</v>
      </c>
      <c r="L497" s="4"/>
      <c r="M497" s="4"/>
      <c r="N497" s="4" t="s">
        <v>9617</v>
      </c>
    </row>
    <row r="498" spans="1:14" ht="51" x14ac:dyDescent="0.2">
      <c r="A498" s="7" t="s">
        <v>9</v>
      </c>
      <c r="B498" s="4" t="s">
        <v>3465</v>
      </c>
      <c r="C498" s="4" t="s">
        <v>3466</v>
      </c>
      <c r="D498" s="4"/>
      <c r="E498" s="4" t="s">
        <v>3467</v>
      </c>
      <c r="F498" s="4"/>
      <c r="G498" s="11">
        <v>2014</v>
      </c>
      <c r="H498" s="11">
        <v>2014</v>
      </c>
      <c r="I498" s="5">
        <v>2125</v>
      </c>
      <c r="J498" s="8" t="s">
        <v>3469</v>
      </c>
      <c r="K498" s="4" t="s">
        <v>54</v>
      </c>
      <c r="L498" s="4"/>
      <c r="M498" s="4"/>
      <c r="N498" s="4" t="s">
        <v>9617</v>
      </c>
    </row>
    <row r="499" spans="1:14" ht="25.5" x14ac:dyDescent="0.2">
      <c r="A499" s="7" t="s">
        <v>9</v>
      </c>
      <c r="B499" s="4" t="s">
        <v>3470</v>
      </c>
      <c r="C499" s="4" t="s">
        <v>3471</v>
      </c>
      <c r="D499" s="4"/>
      <c r="E499" s="4" t="s">
        <v>3472</v>
      </c>
      <c r="F499" s="4"/>
      <c r="G499" s="11">
        <v>2014</v>
      </c>
      <c r="H499" s="11">
        <v>2014</v>
      </c>
      <c r="I499" s="5">
        <v>700</v>
      </c>
      <c r="J499" s="8" t="s">
        <v>3469</v>
      </c>
      <c r="K499" s="4" t="s">
        <v>54</v>
      </c>
      <c r="L499" s="4"/>
      <c r="M499" s="4"/>
      <c r="N499" s="4" t="s">
        <v>9617</v>
      </c>
    </row>
    <row r="500" spans="1:14" ht="38.25" x14ac:dyDescent="0.2">
      <c r="A500" s="7" t="s">
        <v>9</v>
      </c>
      <c r="B500" s="4" t="s">
        <v>3474</v>
      </c>
      <c r="C500" s="4" t="s">
        <v>3475</v>
      </c>
      <c r="D500" s="4"/>
      <c r="E500" s="4" t="s">
        <v>3476</v>
      </c>
      <c r="F500" s="4"/>
      <c r="G500" s="11">
        <v>2014</v>
      </c>
      <c r="H500" s="11">
        <v>2014</v>
      </c>
      <c r="I500" s="5">
        <v>1237</v>
      </c>
      <c r="J500" s="8" t="s">
        <v>3469</v>
      </c>
      <c r="K500" s="4" t="s">
        <v>54</v>
      </c>
      <c r="L500" s="4"/>
      <c r="M500" s="4"/>
      <c r="N500" s="4" t="s">
        <v>9617</v>
      </c>
    </row>
    <row r="501" spans="1:14" ht="25.5" x14ac:dyDescent="0.2">
      <c r="A501" s="7" t="s">
        <v>9</v>
      </c>
      <c r="B501" s="4" t="s">
        <v>3477</v>
      </c>
      <c r="C501" s="4" t="s">
        <v>3478</v>
      </c>
      <c r="D501" s="4"/>
      <c r="E501" s="4" t="s">
        <v>3479</v>
      </c>
      <c r="F501" s="4"/>
      <c r="G501" s="11">
        <v>2014</v>
      </c>
      <c r="H501" s="11">
        <v>2014</v>
      </c>
      <c r="I501" s="5">
        <v>502.82</v>
      </c>
      <c r="J501" s="8" t="s">
        <v>3480</v>
      </c>
      <c r="K501" s="4" t="s">
        <v>54</v>
      </c>
      <c r="L501" s="4"/>
      <c r="M501" s="4"/>
      <c r="N501" s="4" t="s">
        <v>9617</v>
      </c>
    </row>
    <row r="502" spans="1:14" ht="38.25" x14ac:dyDescent="0.2">
      <c r="A502" s="7" t="s">
        <v>9</v>
      </c>
      <c r="B502" s="4" t="s">
        <v>3481</v>
      </c>
      <c r="C502" s="4" t="s">
        <v>3482</v>
      </c>
      <c r="D502" s="4"/>
      <c r="E502" s="4" t="s">
        <v>3463</v>
      </c>
      <c r="F502" s="4"/>
      <c r="G502" s="11">
        <v>2014</v>
      </c>
      <c r="H502" s="11">
        <v>2014</v>
      </c>
      <c r="I502" s="5">
        <v>3900</v>
      </c>
      <c r="J502" s="8" t="s">
        <v>3483</v>
      </c>
      <c r="K502" s="4" t="s">
        <v>54</v>
      </c>
      <c r="L502" s="4"/>
      <c r="M502" s="4"/>
      <c r="N502" s="4" t="s">
        <v>9617</v>
      </c>
    </row>
    <row r="503" spans="1:14" ht="38.25" x14ac:dyDescent="0.2">
      <c r="A503" s="7" t="s">
        <v>9</v>
      </c>
      <c r="B503" s="4" t="s">
        <v>3484</v>
      </c>
      <c r="C503" s="4" t="s">
        <v>3485</v>
      </c>
      <c r="D503" s="4"/>
      <c r="E503" s="4" t="s">
        <v>3486</v>
      </c>
      <c r="F503" s="4"/>
      <c r="G503" s="11">
        <v>2014</v>
      </c>
      <c r="H503" s="11">
        <v>2014</v>
      </c>
      <c r="I503" s="5">
        <v>250</v>
      </c>
      <c r="J503" s="8" t="s">
        <v>3488</v>
      </c>
      <c r="K503" s="4" t="s">
        <v>54</v>
      </c>
      <c r="L503" s="4"/>
      <c r="M503" s="4"/>
      <c r="N503" s="4" t="s">
        <v>9617</v>
      </c>
    </row>
    <row r="504" spans="1:14" ht="38.25" x14ac:dyDescent="0.2">
      <c r="A504" s="7" t="s">
        <v>9</v>
      </c>
      <c r="B504" s="4" t="s">
        <v>3489</v>
      </c>
      <c r="C504" s="4" t="s">
        <v>3490</v>
      </c>
      <c r="D504" s="4"/>
      <c r="E504" s="4" t="s">
        <v>3491</v>
      </c>
      <c r="F504" s="4"/>
      <c r="G504" s="11">
        <v>2014</v>
      </c>
      <c r="H504" s="11">
        <v>2014</v>
      </c>
      <c r="I504" s="5">
        <v>898</v>
      </c>
      <c r="J504" s="8" t="s">
        <v>3493</v>
      </c>
      <c r="K504" s="4" t="s">
        <v>54</v>
      </c>
      <c r="L504" s="4"/>
      <c r="M504" s="4"/>
      <c r="N504" s="4" t="s">
        <v>9617</v>
      </c>
    </row>
    <row r="505" spans="1:14" ht="38.25" x14ac:dyDescent="0.2">
      <c r="A505" s="7" t="s">
        <v>9</v>
      </c>
      <c r="B505" s="4" t="s">
        <v>3494</v>
      </c>
      <c r="C505" s="4" t="s">
        <v>3495</v>
      </c>
      <c r="D505" s="4"/>
      <c r="E505" s="4" t="s">
        <v>3496</v>
      </c>
      <c r="F505" s="4"/>
      <c r="G505" s="11">
        <v>2014</v>
      </c>
      <c r="H505" s="11">
        <v>2014</v>
      </c>
      <c r="I505" s="5">
        <v>1630.56</v>
      </c>
      <c r="J505" s="8" t="s">
        <v>3493</v>
      </c>
      <c r="K505" s="4" t="s">
        <v>54</v>
      </c>
      <c r="L505" s="4"/>
      <c r="M505" s="4"/>
      <c r="N505" s="4" t="s">
        <v>9617</v>
      </c>
    </row>
    <row r="506" spans="1:14" ht="25.5" x14ac:dyDescent="0.2">
      <c r="A506" s="7" t="s">
        <v>9</v>
      </c>
      <c r="B506" s="4" t="s">
        <v>3498</v>
      </c>
      <c r="C506" s="4" t="s">
        <v>3499</v>
      </c>
      <c r="D506" s="4"/>
      <c r="E506" s="4" t="s">
        <v>3500</v>
      </c>
      <c r="F506" s="4"/>
      <c r="G506" s="11">
        <v>2014</v>
      </c>
      <c r="H506" s="11">
        <v>2014</v>
      </c>
      <c r="I506" s="5">
        <v>432.74</v>
      </c>
      <c r="J506" s="8" t="s">
        <v>3493</v>
      </c>
      <c r="K506" s="4" t="s">
        <v>54</v>
      </c>
      <c r="L506" s="4"/>
      <c r="M506" s="4"/>
      <c r="N506" s="4" t="s">
        <v>9617</v>
      </c>
    </row>
    <row r="507" spans="1:14" ht="38.25" x14ac:dyDescent="0.2">
      <c r="A507" s="7" t="s">
        <v>9</v>
      </c>
      <c r="B507" s="4" t="s">
        <v>3502</v>
      </c>
      <c r="C507" s="4" t="s">
        <v>3503</v>
      </c>
      <c r="D507" s="4"/>
      <c r="E507" s="4" t="s">
        <v>3504</v>
      </c>
      <c r="F507" s="4"/>
      <c r="G507" s="11">
        <v>2014</v>
      </c>
      <c r="H507" s="11">
        <v>2014</v>
      </c>
      <c r="I507" s="5">
        <v>6294</v>
      </c>
      <c r="J507" s="8" t="s">
        <v>3506</v>
      </c>
      <c r="K507" s="4" t="s">
        <v>54</v>
      </c>
      <c r="L507" s="4"/>
      <c r="M507" s="4"/>
      <c r="N507" s="4" t="s">
        <v>9617</v>
      </c>
    </row>
    <row r="508" spans="1:14" ht="25.5" x14ac:dyDescent="0.2">
      <c r="A508" s="7" t="s">
        <v>9</v>
      </c>
      <c r="B508" s="4" t="s">
        <v>3507</v>
      </c>
      <c r="C508" s="4" t="s">
        <v>3508</v>
      </c>
      <c r="D508" s="4"/>
      <c r="E508" s="4" t="s">
        <v>3509</v>
      </c>
      <c r="F508" s="4"/>
      <c r="G508" s="11">
        <v>2014</v>
      </c>
      <c r="H508" s="11">
        <v>2014</v>
      </c>
      <c r="I508" s="5">
        <v>1025</v>
      </c>
      <c r="J508" s="8" t="s">
        <v>3506</v>
      </c>
      <c r="K508" s="4" t="s">
        <v>54</v>
      </c>
      <c r="L508" s="4"/>
      <c r="M508" s="4"/>
      <c r="N508" s="4" t="s">
        <v>9617</v>
      </c>
    </row>
    <row r="509" spans="1:14" ht="38.25" x14ac:dyDescent="0.2">
      <c r="A509" s="7" t="s">
        <v>9</v>
      </c>
      <c r="B509" s="4" t="s">
        <v>3511</v>
      </c>
      <c r="C509" s="4" t="s">
        <v>3512</v>
      </c>
      <c r="D509" s="4"/>
      <c r="E509" s="4" t="s">
        <v>3513</v>
      </c>
      <c r="F509" s="4"/>
      <c r="G509" s="11">
        <v>2014</v>
      </c>
      <c r="H509" s="11">
        <v>2014</v>
      </c>
      <c r="I509" s="5">
        <v>528</v>
      </c>
      <c r="J509" s="8" t="s">
        <v>3514</v>
      </c>
      <c r="K509" s="4" t="s">
        <v>54</v>
      </c>
      <c r="L509" s="4"/>
      <c r="M509" s="4"/>
      <c r="N509" s="4" t="s">
        <v>9617</v>
      </c>
    </row>
    <row r="510" spans="1:14" ht="51" x14ac:dyDescent="0.2">
      <c r="A510" s="7" t="s">
        <v>9</v>
      </c>
      <c r="B510" s="4" t="s">
        <v>3515</v>
      </c>
      <c r="C510" s="4" t="s">
        <v>3516</v>
      </c>
      <c r="D510" s="4"/>
      <c r="E510" s="4" t="s">
        <v>3517</v>
      </c>
      <c r="F510" s="4"/>
      <c r="G510" s="11">
        <v>2014</v>
      </c>
      <c r="H510" s="11">
        <v>2014</v>
      </c>
      <c r="I510" s="5">
        <v>330</v>
      </c>
      <c r="J510" s="8" t="s">
        <v>3514</v>
      </c>
      <c r="K510" s="4" t="s">
        <v>54</v>
      </c>
      <c r="L510" s="4"/>
      <c r="M510" s="4"/>
      <c r="N510" s="4" t="s">
        <v>9617</v>
      </c>
    </row>
    <row r="511" spans="1:14" ht="25.5" x14ac:dyDescent="0.2">
      <c r="A511" s="7" t="s">
        <v>9</v>
      </c>
      <c r="B511" s="4" t="s">
        <v>3519</v>
      </c>
      <c r="C511" s="4" t="s">
        <v>3520</v>
      </c>
      <c r="D511" s="4"/>
      <c r="E511" s="4" t="s">
        <v>3521</v>
      </c>
      <c r="F511" s="4"/>
      <c r="G511" s="11">
        <v>2014</v>
      </c>
      <c r="H511" s="11">
        <v>2014</v>
      </c>
      <c r="I511" s="5">
        <v>450</v>
      </c>
      <c r="J511" s="8" t="s">
        <v>3523</v>
      </c>
      <c r="K511" s="4" t="s">
        <v>54</v>
      </c>
      <c r="L511" s="4"/>
      <c r="M511" s="4"/>
      <c r="N511" s="4" t="s">
        <v>9617</v>
      </c>
    </row>
    <row r="512" spans="1:14" ht="38.25" x14ac:dyDescent="0.2">
      <c r="A512" s="7" t="s">
        <v>9</v>
      </c>
      <c r="B512" s="4" t="s">
        <v>3524</v>
      </c>
      <c r="C512" s="4" t="s">
        <v>3525</v>
      </c>
      <c r="D512" s="4"/>
      <c r="E512" s="4" t="s">
        <v>3526</v>
      </c>
      <c r="F512" s="4"/>
      <c r="G512" s="11">
        <v>2014</v>
      </c>
      <c r="H512" s="11">
        <v>2014</v>
      </c>
      <c r="I512" s="5">
        <v>3433</v>
      </c>
      <c r="J512" s="8" t="s">
        <v>3523</v>
      </c>
      <c r="K512" s="4" t="s">
        <v>54</v>
      </c>
      <c r="L512" s="4"/>
      <c r="M512" s="4"/>
      <c r="N512" s="4" t="s">
        <v>9617</v>
      </c>
    </row>
    <row r="513" spans="1:14" ht="25.5" x14ac:dyDescent="0.2">
      <c r="A513" s="7" t="s">
        <v>9</v>
      </c>
      <c r="B513" s="4" t="s">
        <v>3528</v>
      </c>
      <c r="C513" s="4" t="s">
        <v>3529</v>
      </c>
      <c r="D513" s="4"/>
      <c r="E513" s="4" t="s">
        <v>3400</v>
      </c>
      <c r="F513" s="4"/>
      <c r="G513" s="11">
        <v>2014</v>
      </c>
      <c r="H513" s="11">
        <v>2014</v>
      </c>
      <c r="I513" s="5">
        <v>549</v>
      </c>
      <c r="J513" s="8" t="s">
        <v>3530</v>
      </c>
      <c r="K513" s="4" t="s">
        <v>54</v>
      </c>
      <c r="L513" s="4"/>
      <c r="M513" s="4"/>
      <c r="N513" s="4" t="s">
        <v>9617</v>
      </c>
    </row>
    <row r="514" spans="1:14" ht="38.25" x14ac:dyDescent="0.2">
      <c r="A514" s="7" t="s">
        <v>9</v>
      </c>
      <c r="B514" s="4" t="s">
        <v>3531</v>
      </c>
      <c r="C514" s="4" t="s">
        <v>3532</v>
      </c>
      <c r="D514" s="4"/>
      <c r="E514" s="4" t="s">
        <v>3533</v>
      </c>
      <c r="F514" s="4"/>
      <c r="G514" s="11">
        <v>2014</v>
      </c>
      <c r="H514" s="11">
        <v>2014</v>
      </c>
      <c r="I514" s="5">
        <v>200</v>
      </c>
      <c r="J514" s="8" t="s">
        <v>3534</v>
      </c>
      <c r="K514" s="4" t="s">
        <v>54</v>
      </c>
      <c r="L514" s="4"/>
      <c r="M514" s="4"/>
      <c r="N514" s="4" t="s">
        <v>9617</v>
      </c>
    </row>
    <row r="515" spans="1:14" ht="38.25" x14ac:dyDescent="0.2">
      <c r="A515" s="7" t="s">
        <v>9</v>
      </c>
      <c r="B515" s="4" t="s">
        <v>3535</v>
      </c>
      <c r="C515" s="4" t="s">
        <v>3536</v>
      </c>
      <c r="D515" s="4"/>
      <c r="E515" s="4" t="s">
        <v>3537</v>
      </c>
      <c r="F515" s="4"/>
      <c r="G515" s="11">
        <v>2014</v>
      </c>
      <c r="H515" s="11">
        <v>2014</v>
      </c>
      <c r="I515" s="5">
        <v>3000</v>
      </c>
      <c r="J515" s="8" t="s">
        <v>3538</v>
      </c>
      <c r="K515" s="4" t="s">
        <v>36</v>
      </c>
      <c r="L515" s="4"/>
      <c r="M515" s="4"/>
      <c r="N515" s="4" t="s">
        <v>9617</v>
      </c>
    </row>
    <row r="516" spans="1:14" ht="51" x14ac:dyDescent="0.2">
      <c r="A516" s="7" t="s">
        <v>9</v>
      </c>
      <c r="B516" s="4" t="s">
        <v>3543</v>
      </c>
      <c r="C516" s="4" t="s">
        <v>3544</v>
      </c>
      <c r="D516" s="4"/>
      <c r="E516" s="4" t="s">
        <v>3545</v>
      </c>
      <c r="F516" s="4"/>
      <c r="G516" s="11">
        <v>2014</v>
      </c>
      <c r="H516" s="11">
        <v>2014</v>
      </c>
      <c r="I516" s="5">
        <v>37900</v>
      </c>
      <c r="J516" s="8" t="s">
        <v>3546</v>
      </c>
      <c r="K516" s="4" t="s">
        <v>36</v>
      </c>
      <c r="L516" s="4"/>
      <c r="M516" s="4"/>
      <c r="N516" s="4" t="s">
        <v>9617</v>
      </c>
    </row>
    <row r="517" spans="1:14" ht="63.75" x14ac:dyDescent="0.2">
      <c r="A517" s="7" t="s">
        <v>9</v>
      </c>
      <c r="B517" s="4" t="s">
        <v>3547</v>
      </c>
      <c r="C517" s="4" t="s">
        <v>3548</v>
      </c>
      <c r="D517" s="4"/>
      <c r="E517" s="4" t="s">
        <v>3549</v>
      </c>
      <c r="F517" s="4"/>
      <c r="G517" s="11">
        <v>2014</v>
      </c>
      <c r="H517" s="11">
        <v>2014</v>
      </c>
      <c r="I517" s="5">
        <v>5900</v>
      </c>
      <c r="J517" s="8" t="s">
        <v>3550</v>
      </c>
      <c r="K517" s="4" t="s">
        <v>36</v>
      </c>
      <c r="L517" s="4"/>
      <c r="M517" s="4"/>
      <c r="N517" s="4" t="s">
        <v>9617</v>
      </c>
    </row>
    <row r="518" spans="1:14" ht="38.25" x14ac:dyDescent="0.2">
      <c r="A518" s="7" t="s">
        <v>9</v>
      </c>
      <c r="B518" s="4" t="s">
        <v>3555</v>
      </c>
      <c r="C518" s="4" t="s">
        <v>3556</v>
      </c>
      <c r="D518" s="4"/>
      <c r="E518" s="4" t="s">
        <v>3557</v>
      </c>
      <c r="F518" s="4"/>
      <c r="G518" s="11">
        <v>2014</v>
      </c>
      <c r="H518" s="11">
        <v>2014</v>
      </c>
      <c r="I518" s="5">
        <v>15000</v>
      </c>
      <c r="J518" s="8" t="s">
        <v>3558</v>
      </c>
      <c r="K518" s="4" t="s">
        <v>36</v>
      </c>
      <c r="L518" s="4"/>
      <c r="M518" s="4"/>
      <c r="N518" s="4" t="s">
        <v>9617</v>
      </c>
    </row>
    <row r="519" spans="1:14" ht="38.25" x14ac:dyDescent="0.2">
      <c r="A519" s="7" t="s">
        <v>9</v>
      </c>
      <c r="B519" s="4" t="s">
        <v>3535</v>
      </c>
      <c r="C519" s="4" t="s">
        <v>3563</v>
      </c>
      <c r="D519" s="4"/>
      <c r="E519" s="4" t="s">
        <v>3537</v>
      </c>
      <c r="F519" s="4"/>
      <c r="G519" s="11">
        <v>2014</v>
      </c>
      <c r="H519" s="11">
        <v>2014</v>
      </c>
      <c r="I519" s="5">
        <v>1500</v>
      </c>
      <c r="J519" s="8" t="s">
        <v>3538</v>
      </c>
      <c r="K519" s="4" t="s">
        <v>36</v>
      </c>
      <c r="L519" s="4"/>
      <c r="M519" s="4"/>
      <c r="N519" s="4" t="s">
        <v>9617</v>
      </c>
    </row>
    <row r="520" spans="1:14" ht="38.25" x14ac:dyDescent="0.2">
      <c r="A520" s="7" t="s">
        <v>9</v>
      </c>
      <c r="B520" s="4" t="s">
        <v>3535</v>
      </c>
      <c r="C520" s="4" t="s">
        <v>3564</v>
      </c>
      <c r="D520" s="4"/>
      <c r="E520" s="4" t="s">
        <v>3537</v>
      </c>
      <c r="F520" s="4"/>
      <c r="G520" s="11">
        <v>2014</v>
      </c>
      <c r="H520" s="11">
        <v>2014</v>
      </c>
      <c r="I520" s="5">
        <v>1000</v>
      </c>
      <c r="J520" s="8" t="s">
        <v>3538</v>
      </c>
      <c r="K520" s="4" t="s">
        <v>36</v>
      </c>
      <c r="L520" s="4"/>
      <c r="M520" s="4"/>
      <c r="N520" s="4" t="s">
        <v>9617</v>
      </c>
    </row>
    <row r="521" spans="1:14" ht="63.75" x14ac:dyDescent="0.2">
      <c r="A521" s="7" t="s">
        <v>9</v>
      </c>
      <c r="B521" s="4" t="s">
        <v>3565</v>
      </c>
      <c r="C521" s="4" t="s">
        <v>3566</v>
      </c>
      <c r="D521" s="4"/>
      <c r="E521" s="4" t="s">
        <v>3567</v>
      </c>
      <c r="F521" s="4"/>
      <c r="G521" s="11">
        <v>2014</v>
      </c>
      <c r="H521" s="11">
        <v>2014</v>
      </c>
      <c r="I521" s="5">
        <v>54000</v>
      </c>
      <c r="J521" s="8" t="s">
        <v>3546</v>
      </c>
      <c r="K521" s="4" t="s">
        <v>36</v>
      </c>
      <c r="L521" s="4"/>
      <c r="M521" s="4"/>
      <c r="N521" s="4" t="s">
        <v>9617</v>
      </c>
    </row>
    <row r="522" spans="1:14" ht="38.25" x14ac:dyDescent="0.2">
      <c r="A522" s="7" t="s">
        <v>9</v>
      </c>
      <c r="B522" s="4" t="s">
        <v>3535</v>
      </c>
      <c r="C522" s="4" t="s">
        <v>3568</v>
      </c>
      <c r="D522" s="4"/>
      <c r="E522" s="4" t="s">
        <v>3537</v>
      </c>
      <c r="F522" s="4"/>
      <c r="G522" s="11">
        <v>2014</v>
      </c>
      <c r="H522" s="11">
        <v>2014</v>
      </c>
      <c r="I522" s="5">
        <v>5500</v>
      </c>
      <c r="J522" s="8" t="s">
        <v>3538</v>
      </c>
      <c r="K522" s="4" t="s">
        <v>36</v>
      </c>
      <c r="L522" s="4"/>
      <c r="M522" s="4"/>
      <c r="N522" s="4" t="s">
        <v>9617</v>
      </c>
    </row>
    <row r="523" spans="1:14" ht="63.75" x14ac:dyDescent="0.2">
      <c r="A523" s="7" t="s">
        <v>9</v>
      </c>
      <c r="B523" s="4" t="s">
        <v>3569</v>
      </c>
      <c r="C523" s="4" t="s">
        <v>3570</v>
      </c>
      <c r="D523" s="4"/>
      <c r="E523" s="4" t="s">
        <v>3549</v>
      </c>
      <c r="F523" s="4"/>
      <c r="G523" s="11">
        <v>2014</v>
      </c>
      <c r="H523" s="11">
        <v>2014</v>
      </c>
      <c r="I523" s="5">
        <v>9100</v>
      </c>
      <c r="J523" s="8" t="s">
        <v>3550</v>
      </c>
      <c r="K523" s="4" t="s">
        <v>36</v>
      </c>
      <c r="L523" s="4"/>
      <c r="M523" s="4"/>
      <c r="N523" s="4" t="s">
        <v>9617</v>
      </c>
    </row>
    <row r="524" spans="1:14" ht="63.75" x14ac:dyDescent="0.2">
      <c r="A524" s="7" t="s">
        <v>9</v>
      </c>
      <c r="B524" s="4" t="s">
        <v>3571</v>
      </c>
      <c r="C524" s="4" t="s">
        <v>3572</v>
      </c>
      <c r="D524" s="4"/>
      <c r="E524" s="4" t="s">
        <v>3549</v>
      </c>
      <c r="F524" s="4"/>
      <c r="G524" s="11">
        <v>2014</v>
      </c>
      <c r="H524" s="11">
        <v>2014</v>
      </c>
      <c r="I524" s="5">
        <v>10600</v>
      </c>
      <c r="J524" s="8" t="s">
        <v>3550</v>
      </c>
      <c r="K524" s="4" t="s">
        <v>36</v>
      </c>
      <c r="L524" s="4"/>
      <c r="M524" s="4"/>
      <c r="N524" s="4" t="s">
        <v>9617</v>
      </c>
    </row>
    <row r="525" spans="1:14" ht="63.75" x14ac:dyDescent="0.2">
      <c r="A525" s="7" t="s">
        <v>9</v>
      </c>
      <c r="B525" s="4" t="s">
        <v>3573</v>
      </c>
      <c r="C525" s="4" t="s">
        <v>3574</v>
      </c>
      <c r="D525" s="4"/>
      <c r="E525" s="4" t="s">
        <v>3575</v>
      </c>
      <c r="F525" s="4"/>
      <c r="G525" s="11">
        <v>2014</v>
      </c>
      <c r="H525" s="11">
        <v>2014</v>
      </c>
      <c r="I525" s="5">
        <v>10800</v>
      </c>
      <c r="J525" s="8" t="s">
        <v>3550</v>
      </c>
      <c r="K525" s="4" t="s">
        <v>36</v>
      </c>
      <c r="L525" s="4"/>
      <c r="M525" s="4"/>
      <c r="N525" s="4" t="s">
        <v>9617</v>
      </c>
    </row>
    <row r="526" spans="1:14" ht="38.25" x14ac:dyDescent="0.2">
      <c r="A526" s="7" t="s">
        <v>9</v>
      </c>
      <c r="B526" s="4" t="s">
        <v>3543</v>
      </c>
      <c r="C526" s="4" t="s">
        <v>3579</v>
      </c>
      <c r="D526" s="4"/>
      <c r="E526" s="4" t="s">
        <v>3580</v>
      </c>
      <c r="F526" s="4"/>
      <c r="G526" s="11">
        <v>2014</v>
      </c>
      <c r="H526" s="11">
        <v>2014</v>
      </c>
      <c r="I526" s="5">
        <v>3050</v>
      </c>
      <c r="J526" s="8" t="s">
        <v>3546</v>
      </c>
      <c r="K526" s="4" t="s">
        <v>36</v>
      </c>
      <c r="L526" s="4"/>
      <c r="M526" s="4"/>
      <c r="N526" s="4" t="s">
        <v>9617</v>
      </c>
    </row>
    <row r="527" spans="1:14" ht="38.25" x14ac:dyDescent="0.2">
      <c r="A527" s="7" t="s">
        <v>9</v>
      </c>
      <c r="B527" s="4" t="s">
        <v>3559</v>
      </c>
      <c r="C527" s="4" t="s">
        <v>3585</v>
      </c>
      <c r="D527" s="4"/>
      <c r="E527" s="4" t="s">
        <v>3586</v>
      </c>
      <c r="F527" s="4"/>
      <c r="G527" s="11">
        <v>2014</v>
      </c>
      <c r="H527" s="11">
        <v>2014</v>
      </c>
      <c r="I527" s="5">
        <v>10000</v>
      </c>
      <c r="J527" s="8" t="s">
        <v>3587</v>
      </c>
      <c r="K527" s="4" t="s">
        <v>36</v>
      </c>
      <c r="L527" s="4"/>
      <c r="M527" s="4"/>
      <c r="N527" s="4" t="s">
        <v>9617</v>
      </c>
    </row>
    <row r="528" spans="1:14" ht="38.25" x14ac:dyDescent="0.2">
      <c r="A528" s="7" t="s">
        <v>9</v>
      </c>
      <c r="B528" s="4" t="s">
        <v>3588</v>
      </c>
      <c r="C528" s="4" t="s">
        <v>3589</v>
      </c>
      <c r="D528" s="4"/>
      <c r="E528" s="4" t="s">
        <v>3537</v>
      </c>
      <c r="F528" s="4"/>
      <c r="G528" s="11">
        <v>2014</v>
      </c>
      <c r="H528" s="11">
        <v>2014</v>
      </c>
      <c r="I528" s="5">
        <v>2000</v>
      </c>
      <c r="J528" s="8" t="s">
        <v>3538</v>
      </c>
      <c r="K528" s="4" t="s">
        <v>36</v>
      </c>
      <c r="L528" s="4"/>
      <c r="M528" s="4"/>
      <c r="N528" s="4" t="s">
        <v>9617</v>
      </c>
    </row>
    <row r="529" spans="1:14" ht="38.25" x14ac:dyDescent="0.2">
      <c r="A529" s="7" t="s">
        <v>9</v>
      </c>
      <c r="B529" s="4" t="s">
        <v>3588</v>
      </c>
      <c r="C529" s="4" t="s">
        <v>3590</v>
      </c>
      <c r="D529" s="4"/>
      <c r="E529" s="4" t="s">
        <v>3537</v>
      </c>
      <c r="F529" s="4"/>
      <c r="G529" s="11">
        <v>2014</v>
      </c>
      <c r="H529" s="11">
        <v>2014</v>
      </c>
      <c r="I529" s="5">
        <v>2000</v>
      </c>
      <c r="J529" s="8" t="s">
        <v>3538</v>
      </c>
      <c r="K529" s="4" t="s">
        <v>36</v>
      </c>
      <c r="L529" s="4"/>
      <c r="M529" s="4"/>
      <c r="N529" s="4" t="s">
        <v>9617</v>
      </c>
    </row>
    <row r="530" spans="1:14" ht="51" x14ac:dyDescent="0.2">
      <c r="A530" s="7" t="s">
        <v>9</v>
      </c>
      <c r="B530" s="4" t="s">
        <v>3543</v>
      </c>
      <c r="C530" s="4" t="s">
        <v>3591</v>
      </c>
      <c r="D530" s="4"/>
      <c r="E530" s="4" t="s">
        <v>3592</v>
      </c>
      <c r="F530" s="4"/>
      <c r="G530" s="11">
        <v>2014</v>
      </c>
      <c r="H530" s="11">
        <v>2014</v>
      </c>
      <c r="I530" s="5">
        <v>80000</v>
      </c>
      <c r="J530" s="8" t="s">
        <v>3546</v>
      </c>
      <c r="K530" s="4" t="s">
        <v>36</v>
      </c>
      <c r="L530" s="4"/>
      <c r="M530" s="4"/>
      <c r="N530" s="4" t="s">
        <v>9617</v>
      </c>
    </row>
    <row r="531" spans="1:14" ht="38.25" x14ac:dyDescent="0.2">
      <c r="A531" s="7" t="s">
        <v>9</v>
      </c>
      <c r="B531" s="4" t="s">
        <v>3588</v>
      </c>
      <c r="C531" s="4" t="s">
        <v>3593</v>
      </c>
      <c r="D531" s="4"/>
      <c r="E531" s="4" t="s">
        <v>3537</v>
      </c>
      <c r="F531" s="4"/>
      <c r="G531" s="11">
        <v>2014</v>
      </c>
      <c r="H531" s="11">
        <v>2014</v>
      </c>
      <c r="I531" s="5">
        <v>5500</v>
      </c>
      <c r="J531" s="8" t="s">
        <v>3538</v>
      </c>
      <c r="K531" s="4" t="s">
        <v>36</v>
      </c>
      <c r="L531" s="4"/>
      <c r="M531" s="4"/>
      <c r="N531" s="4" t="s">
        <v>9617</v>
      </c>
    </row>
    <row r="532" spans="1:14" ht="51" x14ac:dyDescent="0.2">
      <c r="A532" s="7" t="s">
        <v>9</v>
      </c>
      <c r="B532" s="4" t="s">
        <v>3594</v>
      </c>
      <c r="C532" s="4" t="s">
        <v>3595</v>
      </c>
      <c r="D532" s="4"/>
      <c r="E532" s="4" t="s">
        <v>3596</v>
      </c>
      <c r="F532" s="4"/>
      <c r="G532" s="11">
        <v>2014</v>
      </c>
      <c r="H532" s="11">
        <v>2014</v>
      </c>
      <c r="I532" s="5">
        <v>8000</v>
      </c>
      <c r="J532" s="8" t="s">
        <v>3550</v>
      </c>
      <c r="K532" s="4" t="s">
        <v>36</v>
      </c>
      <c r="L532" s="4"/>
      <c r="M532" s="4"/>
      <c r="N532" s="4" t="s">
        <v>9617</v>
      </c>
    </row>
    <row r="533" spans="1:14" ht="38.25" x14ac:dyDescent="0.2">
      <c r="A533" s="7" t="s">
        <v>9</v>
      </c>
      <c r="B533" s="4" t="s">
        <v>3543</v>
      </c>
      <c r="C533" s="4" t="s">
        <v>3600</v>
      </c>
      <c r="D533" s="4"/>
      <c r="E533" s="4" t="s">
        <v>3583</v>
      </c>
      <c r="F533" s="4"/>
      <c r="G533" s="11">
        <v>2014</v>
      </c>
      <c r="H533" s="11">
        <v>2014</v>
      </c>
      <c r="I533" s="5">
        <v>6850</v>
      </c>
      <c r="J533" s="8" t="s">
        <v>3550</v>
      </c>
      <c r="K533" s="4" t="s">
        <v>36</v>
      </c>
      <c r="L533" s="4"/>
      <c r="M533" s="4"/>
      <c r="N533" s="4" t="s">
        <v>9617</v>
      </c>
    </row>
    <row r="534" spans="1:14" ht="51" x14ac:dyDescent="0.2">
      <c r="A534" s="7" t="s">
        <v>9</v>
      </c>
      <c r="B534" s="4" t="s">
        <v>3609</v>
      </c>
      <c r="C534" s="4" t="s">
        <v>3610</v>
      </c>
      <c r="D534" s="4"/>
      <c r="E534" s="4" t="s">
        <v>3611</v>
      </c>
      <c r="F534" s="4"/>
      <c r="G534" s="11">
        <v>2014</v>
      </c>
      <c r="H534" s="11">
        <v>2014</v>
      </c>
      <c r="I534" s="5">
        <v>1300</v>
      </c>
      <c r="J534" s="8" t="s">
        <v>3550</v>
      </c>
      <c r="K534" s="4" t="s">
        <v>36</v>
      </c>
      <c r="L534" s="4"/>
      <c r="M534" s="4"/>
      <c r="N534" s="4" t="s">
        <v>9617</v>
      </c>
    </row>
    <row r="535" spans="1:14" ht="51" x14ac:dyDescent="0.2">
      <c r="A535" s="7" t="s">
        <v>9</v>
      </c>
      <c r="B535" s="4" t="s">
        <v>3609</v>
      </c>
      <c r="C535" s="4" t="s">
        <v>3613</v>
      </c>
      <c r="D535" s="4"/>
      <c r="E535" s="4" t="s">
        <v>3614</v>
      </c>
      <c r="F535" s="4"/>
      <c r="G535" s="11">
        <v>2014</v>
      </c>
      <c r="H535" s="11">
        <v>2014</v>
      </c>
      <c r="I535" s="5">
        <v>2290</v>
      </c>
      <c r="J535" s="8" t="s">
        <v>3615</v>
      </c>
      <c r="K535" s="4" t="s">
        <v>36</v>
      </c>
      <c r="L535" s="4"/>
      <c r="M535" s="4"/>
      <c r="N535" s="4" t="s">
        <v>9617</v>
      </c>
    </row>
    <row r="536" spans="1:14" ht="38.25" x14ac:dyDescent="0.2">
      <c r="A536" s="7" t="s">
        <v>9</v>
      </c>
      <c r="B536" s="4" t="s">
        <v>3616</v>
      </c>
      <c r="C536" s="4" t="s">
        <v>3617</v>
      </c>
      <c r="D536" s="4"/>
      <c r="E536" s="4" t="s">
        <v>3618</v>
      </c>
      <c r="F536" s="4"/>
      <c r="G536" s="11">
        <v>2014</v>
      </c>
      <c r="H536" s="11">
        <v>2014</v>
      </c>
      <c r="I536" s="5">
        <v>3000</v>
      </c>
      <c r="J536" s="8" t="s">
        <v>3546</v>
      </c>
      <c r="K536" s="4" t="s">
        <v>36</v>
      </c>
      <c r="L536" s="4"/>
      <c r="M536" s="4"/>
      <c r="N536" s="4" t="s">
        <v>9617</v>
      </c>
    </row>
    <row r="537" spans="1:14" ht="38.25" x14ac:dyDescent="0.2">
      <c r="A537" s="7" t="s">
        <v>9</v>
      </c>
      <c r="B537" s="4" t="s">
        <v>3619</v>
      </c>
      <c r="C537" s="4" t="s">
        <v>3620</v>
      </c>
      <c r="D537" s="4"/>
      <c r="E537" s="4" t="s">
        <v>3621</v>
      </c>
      <c r="F537" s="4"/>
      <c r="G537" s="11">
        <v>2014</v>
      </c>
      <c r="H537" s="11">
        <v>2014</v>
      </c>
      <c r="I537" s="5">
        <v>199000</v>
      </c>
      <c r="J537" s="8" t="s">
        <v>3622</v>
      </c>
      <c r="K537" s="4" t="s">
        <v>36</v>
      </c>
      <c r="L537" s="4"/>
      <c r="M537" s="4"/>
      <c r="N537" s="4" t="s">
        <v>9617</v>
      </c>
    </row>
    <row r="538" spans="1:14" ht="51" x14ac:dyDescent="0.2">
      <c r="A538" s="7" t="s">
        <v>9</v>
      </c>
      <c r="B538" s="4" t="s">
        <v>3535</v>
      </c>
      <c r="C538" s="4" t="s">
        <v>3623</v>
      </c>
      <c r="D538" s="4"/>
      <c r="E538" s="4" t="s">
        <v>3624</v>
      </c>
      <c r="F538" s="4"/>
      <c r="G538" s="11">
        <v>2014</v>
      </c>
      <c r="H538" s="11">
        <v>2014</v>
      </c>
      <c r="I538" s="5">
        <v>15000</v>
      </c>
      <c r="J538" s="8" t="s">
        <v>3538</v>
      </c>
      <c r="K538" s="4" t="s">
        <v>36</v>
      </c>
      <c r="L538" s="4"/>
      <c r="M538" s="4"/>
      <c r="N538" s="4" t="s">
        <v>9617</v>
      </c>
    </row>
    <row r="539" spans="1:14" ht="51" x14ac:dyDescent="0.2">
      <c r="A539" s="7" t="s">
        <v>9</v>
      </c>
      <c r="B539" s="4" t="s">
        <v>3625</v>
      </c>
      <c r="C539" s="4" t="s">
        <v>3626</v>
      </c>
      <c r="D539" s="4"/>
      <c r="E539" s="4" t="s">
        <v>3627</v>
      </c>
      <c r="F539" s="4"/>
      <c r="G539" s="11">
        <v>2014</v>
      </c>
      <c r="H539" s="11">
        <v>2014</v>
      </c>
      <c r="I539" s="5">
        <v>3500</v>
      </c>
      <c r="J539" s="8" t="s">
        <v>3550</v>
      </c>
      <c r="K539" s="4" t="s">
        <v>36</v>
      </c>
      <c r="L539" s="4"/>
      <c r="M539" s="4"/>
      <c r="N539" s="4" t="s">
        <v>9617</v>
      </c>
    </row>
    <row r="540" spans="1:14" ht="38.25" x14ac:dyDescent="0.2">
      <c r="A540" s="7" t="s">
        <v>9</v>
      </c>
      <c r="B540" s="4" t="s">
        <v>3628</v>
      </c>
      <c r="C540" s="4" t="s">
        <v>3629</v>
      </c>
      <c r="D540" s="4"/>
      <c r="E540" s="4" t="s">
        <v>3618</v>
      </c>
      <c r="F540" s="4"/>
      <c r="G540" s="11">
        <v>2014</v>
      </c>
      <c r="H540" s="11">
        <v>2014</v>
      </c>
      <c r="I540" s="5">
        <v>2500</v>
      </c>
      <c r="J540" s="8" t="s">
        <v>3546</v>
      </c>
      <c r="K540" s="4" t="s">
        <v>36</v>
      </c>
      <c r="L540" s="4"/>
      <c r="M540" s="4"/>
      <c r="N540" s="4" t="s">
        <v>9617</v>
      </c>
    </row>
    <row r="541" spans="1:14" ht="51" x14ac:dyDescent="0.2">
      <c r="A541" s="7" t="s">
        <v>9</v>
      </c>
      <c r="B541" s="4" t="s">
        <v>3555</v>
      </c>
      <c r="C541" s="4" t="s">
        <v>3630</v>
      </c>
      <c r="D541" s="4"/>
      <c r="E541" s="4" t="s">
        <v>3592</v>
      </c>
      <c r="F541" s="4"/>
      <c r="G541" s="11">
        <v>2014</v>
      </c>
      <c r="H541" s="11">
        <v>2014</v>
      </c>
      <c r="I541" s="5">
        <v>30000</v>
      </c>
      <c r="J541" s="8" t="s">
        <v>3546</v>
      </c>
      <c r="K541" s="4" t="s">
        <v>36</v>
      </c>
      <c r="L541" s="4"/>
      <c r="M541" s="4"/>
      <c r="N541" s="4" t="s">
        <v>9617</v>
      </c>
    </row>
    <row r="542" spans="1:14" ht="38.25" x14ac:dyDescent="0.2">
      <c r="A542" s="7" t="s">
        <v>9</v>
      </c>
      <c r="B542" s="4" t="s">
        <v>3631</v>
      </c>
      <c r="C542" s="4" t="s">
        <v>3632</v>
      </c>
      <c r="D542" s="4"/>
      <c r="E542" s="4" t="s">
        <v>3633</v>
      </c>
      <c r="F542" s="4"/>
      <c r="G542" s="11">
        <v>2014</v>
      </c>
      <c r="H542" s="11">
        <v>2014</v>
      </c>
      <c r="I542" s="5">
        <v>4128</v>
      </c>
      <c r="J542" s="8" t="s">
        <v>3634</v>
      </c>
      <c r="K542" s="4" t="s">
        <v>55</v>
      </c>
      <c r="L542" s="4"/>
      <c r="M542" s="4"/>
      <c r="N542" s="4" t="s">
        <v>9617</v>
      </c>
    </row>
    <row r="543" spans="1:14" ht="51" x14ac:dyDescent="0.2">
      <c r="A543" s="7" t="s">
        <v>9</v>
      </c>
      <c r="B543" s="4" t="s">
        <v>3647</v>
      </c>
      <c r="C543" s="4" t="s">
        <v>3648</v>
      </c>
      <c r="D543" s="4"/>
      <c r="E543" s="4" t="s">
        <v>3649</v>
      </c>
      <c r="F543" s="4"/>
      <c r="G543" s="11">
        <v>2014</v>
      </c>
      <c r="H543" s="11">
        <v>2014</v>
      </c>
      <c r="I543" s="5">
        <v>458</v>
      </c>
      <c r="J543" s="8" t="s">
        <v>3650</v>
      </c>
      <c r="K543" s="4" t="s">
        <v>55</v>
      </c>
      <c r="L543" s="4"/>
      <c r="M543" s="4"/>
      <c r="N543" s="4" t="s">
        <v>9617</v>
      </c>
    </row>
    <row r="544" spans="1:14" ht="51" x14ac:dyDescent="0.2">
      <c r="A544" s="7" t="s">
        <v>9</v>
      </c>
      <c r="B544" s="4" t="s">
        <v>3651</v>
      </c>
      <c r="C544" s="4" t="s">
        <v>3648</v>
      </c>
      <c r="D544" s="4"/>
      <c r="E544" s="4" t="s">
        <v>3652</v>
      </c>
      <c r="F544" s="4"/>
      <c r="G544" s="11">
        <v>2014</v>
      </c>
      <c r="H544" s="11">
        <v>2014</v>
      </c>
      <c r="I544" s="5">
        <v>541</v>
      </c>
      <c r="J544" s="8" t="s">
        <v>3650</v>
      </c>
      <c r="K544" s="4" t="s">
        <v>55</v>
      </c>
      <c r="L544" s="4"/>
      <c r="M544" s="4"/>
      <c r="N544" s="4" t="s">
        <v>9617</v>
      </c>
    </row>
    <row r="545" spans="1:14" ht="38.25" x14ac:dyDescent="0.2">
      <c r="A545" s="7" t="s">
        <v>9</v>
      </c>
      <c r="B545" s="4" t="s">
        <v>3653</v>
      </c>
      <c r="C545" s="4" t="s">
        <v>3654</v>
      </c>
      <c r="D545" s="4"/>
      <c r="E545" s="4" t="s">
        <v>3655</v>
      </c>
      <c r="F545" s="4"/>
      <c r="G545" s="11">
        <v>2014</v>
      </c>
      <c r="H545" s="11">
        <v>2014</v>
      </c>
      <c r="I545" s="5">
        <v>750</v>
      </c>
      <c r="J545" s="8" t="s">
        <v>3650</v>
      </c>
      <c r="K545" s="4" t="s">
        <v>55</v>
      </c>
      <c r="L545" s="4"/>
      <c r="M545" s="4"/>
      <c r="N545" s="4" t="s">
        <v>9617</v>
      </c>
    </row>
    <row r="546" spans="1:14" ht="38.25" x14ac:dyDescent="0.2">
      <c r="A546" s="7" t="s">
        <v>9</v>
      </c>
      <c r="B546" s="4" t="s">
        <v>3656</v>
      </c>
      <c r="C546" s="4" t="s">
        <v>3657</v>
      </c>
      <c r="D546" s="4"/>
      <c r="E546" s="4" t="s">
        <v>3658</v>
      </c>
      <c r="F546" s="4"/>
      <c r="G546" s="11">
        <v>2014</v>
      </c>
      <c r="H546" s="11">
        <v>2014</v>
      </c>
      <c r="I546" s="5">
        <v>1000</v>
      </c>
      <c r="J546" s="8" t="s">
        <v>3659</v>
      </c>
      <c r="K546" s="4" t="s">
        <v>55</v>
      </c>
      <c r="L546" s="4"/>
      <c r="M546" s="4"/>
      <c r="N546" s="4" t="s">
        <v>9617</v>
      </c>
    </row>
    <row r="547" spans="1:14" ht="38.25" x14ac:dyDescent="0.2">
      <c r="A547" s="7" t="s">
        <v>9</v>
      </c>
      <c r="B547" s="4" t="s">
        <v>3660</v>
      </c>
      <c r="C547" s="4" t="s">
        <v>3661</v>
      </c>
      <c r="D547" s="4"/>
      <c r="E547" s="4" t="s">
        <v>3662</v>
      </c>
      <c r="F547" s="4"/>
      <c r="G547" s="11">
        <v>2014</v>
      </c>
      <c r="H547" s="11">
        <v>2014</v>
      </c>
      <c r="I547" s="5">
        <v>5146</v>
      </c>
      <c r="J547" s="8" t="s">
        <v>3663</v>
      </c>
      <c r="K547" s="4" t="s">
        <v>55</v>
      </c>
      <c r="L547" s="4"/>
      <c r="M547" s="4"/>
      <c r="N547" s="4" t="s">
        <v>9617</v>
      </c>
    </row>
    <row r="548" spans="1:14" ht="38.25" x14ac:dyDescent="0.2">
      <c r="A548" s="7" t="s">
        <v>9</v>
      </c>
      <c r="B548" s="4" t="s">
        <v>3664</v>
      </c>
      <c r="C548" s="4" t="s">
        <v>3665</v>
      </c>
      <c r="D548" s="4"/>
      <c r="E548" s="4" t="s">
        <v>3666</v>
      </c>
      <c r="F548" s="4"/>
      <c r="G548" s="11">
        <v>2014</v>
      </c>
      <c r="H548" s="11">
        <v>2014</v>
      </c>
      <c r="I548" s="5">
        <v>4850</v>
      </c>
      <c r="J548" s="8" t="s">
        <v>3667</v>
      </c>
      <c r="K548" s="4" t="s">
        <v>55</v>
      </c>
      <c r="L548" s="4"/>
      <c r="M548" s="4"/>
      <c r="N548" s="4" t="s">
        <v>9617</v>
      </c>
    </row>
    <row r="549" spans="1:14" ht="51" x14ac:dyDescent="0.2">
      <c r="A549" s="7" t="s">
        <v>9</v>
      </c>
      <c r="B549" s="4" t="s">
        <v>1855</v>
      </c>
      <c r="C549" s="4" t="s">
        <v>3668</v>
      </c>
      <c r="D549" s="4"/>
      <c r="E549" s="4" t="s">
        <v>3669</v>
      </c>
      <c r="F549" s="4"/>
      <c r="G549" s="11">
        <v>2014</v>
      </c>
      <c r="H549" s="11">
        <v>2014</v>
      </c>
      <c r="I549" s="5">
        <v>500</v>
      </c>
      <c r="J549" s="8" t="s">
        <v>3670</v>
      </c>
      <c r="K549" s="4" t="s">
        <v>55</v>
      </c>
      <c r="L549" s="4"/>
      <c r="M549" s="4"/>
      <c r="N549" s="4" t="s">
        <v>9617</v>
      </c>
    </row>
    <row r="550" spans="1:14" ht="38.25" x14ac:dyDescent="0.2">
      <c r="A550" s="7" t="s">
        <v>9</v>
      </c>
      <c r="B550" s="4" t="s">
        <v>3671</v>
      </c>
      <c r="C550" s="4" t="s">
        <v>3672</v>
      </c>
      <c r="D550" s="4"/>
      <c r="E550" s="4" t="s">
        <v>3673</v>
      </c>
      <c r="F550" s="4"/>
      <c r="G550" s="11">
        <v>2014</v>
      </c>
      <c r="H550" s="11">
        <v>2014</v>
      </c>
      <c r="I550" s="5">
        <v>600</v>
      </c>
      <c r="J550" s="8" t="s">
        <v>3674</v>
      </c>
      <c r="K550" s="4" t="s">
        <v>55</v>
      </c>
      <c r="L550" s="4"/>
      <c r="M550" s="4"/>
      <c r="N550" s="4" t="s">
        <v>9617</v>
      </c>
    </row>
    <row r="551" spans="1:14" ht="51" x14ac:dyDescent="0.2">
      <c r="A551" s="7" t="s">
        <v>9</v>
      </c>
      <c r="B551" s="4" t="s">
        <v>3675</v>
      </c>
      <c r="C551" s="4" t="s">
        <v>3676</v>
      </c>
      <c r="D551" s="4"/>
      <c r="E551" s="4" t="s">
        <v>3677</v>
      </c>
      <c r="F551" s="4"/>
      <c r="G551" s="11">
        <v>2014</v>
      </c>
      <c r="H551" s="11">
        <v>2014</v>
      </c>
      <c r="I551" s="5">
        <v>791</v>
      </c>
      <c r="J551" s="8" t="s">
        <v>3678</v>
      </c>
      <c r="K551" s="4" t="s">
        <v>55</v>
      </c>
      <c r="L551" s="4"/>
      <c r="M551" s="4"/>
      <c r="N551" s="4" t="s">
        <v>9617</v>
      </c>
    </row>
    <row r="552" spans="1:14" ht="38.25" x14ac:dyDescent="0.2">
      <c r="A552" s="7" t="s">
        <v>9</v>
      </c>
      <c r="B552" s="4" t="s">
        <v>3679</v>
      </c>
      <c r="C552" s="4" t="s">
        <v>3680</v>
      </c>
      <c r="D552" s="4"/>
      <c r="E552" s="4" t="s">
        <v>3681</v>
      </c>
      <c r="F552" s="4"/>
      <c r="G552" s="11">
        <v>2014</v>
      </c>
      <c r="H552" s="11">
        <v>2014</v>
      </c>
      <c r="I552" s="5">
        <v>705</v>
      </c>
      <c r="J552" s="8" t="s">
        <v>3682</v>
      </c>
      <c r="K552" s="4" t="s">
        <v>55</v>
      </c>
      <c r="L552" s="4"/>
      <c r="M552" s="4"/>
      <c r="N552" s="4" t="s">
        <v>9617</v>
      </c>
    </row>
    <row r="553" spans="1:14" ht="38.25" x14ac:dyDescent="0.2">
      <c r="A553" s="7" t="s">
        <v>9</v>
      </c>
      <c r="B553" s="4" t="s">
        <v>3683</v>
      </c>
      <c r="C553" s="4" t="s">
        <v>3684</v>
      </c>
      <c r="D553" s="4"/>
      <c r="E553" s="4" t="s">
        <v>3685</v>
      </c>
      <c r="F553" s="4"/>
      <c r="G553" s="11">
        <v>2014</v>
      </c>
      <c r="H553" s="11">
        <v>2014</v>
      </c>
      <c r="I553" s="5">
        <v>3167</v>
      </c>
      <c r="J553" s="8" t="s">
        <v>3686</v>
      </c>
      <c r="K553" s="4" t="s">
        <v>55</v>
      </c>
      <c r="L553" s="4"/>
      <c r="M553" s="4"/>
      <c r="N553" s="4" t="s">
        <v>9617</v>
      </c>
    </row>
    <row r="554" spans="1:14" ht="38.25" x14ac:dyDescent="0.2">
      <c r="A554" s="7" t="s">
        <v>9</v>
      </c>
      <c r="B554" s="4" t="s">
        <v>3687</v>
      </c>
      <c r="C554" s="4" t="s">
        <v>3688</v>
      </c>
      <c r="D554" s="4"/>
      <c r="E554" s="4" t="s">
        <v>3685</v>
      </c>
      <c r="F554" s="4"/>
      <c r="G554" s="11">
        <v>2014</v>
      </c>
      <c r="H554" s="11">
        <v>2014</v>
      </c>
      <c r="I554" s="5">
        <v>3522</v>
      </c>
      <c r="J554" s="8" t="s">
        <v>3667</v>
      </c>
      <c r="K554" s="4" t="s">
        <v>55</v>
      </c>
      <c r="L554" s="4"/>
      <c r="M554" s="4"/>
      <c r="N554" s="4" t="s">
        <v>9617</v>
      </c>
    </row>
    <row r="555" spans="1:14" ht="38.25" x14ac:dyDescent="0.2">
      <c r="A555" s="7" t="s">
        <v>9</v>
      </c>
      <c r="B555" s="4" t="s">
        <v>3689</v>
      </c>
      <c r="C555" s="4" t="s">
        <v>3690</v>
      </c>
      <c r="D555" s="4"/>
      <c r="E555" s="4" t="s">
        <v>3691</v>
      </c>
      <c r="F555" s="4"/>
      <c r="G555" s="11">
        <v>2014</v>
      </c>
      <c r="H555" s="11">
        <v>2014</v>
      </c>
      <c r="I555" s="5">
        <v>813</v>
      </c>
      <c r="J555" s="8" t="s">
        <v>3667</v>
      </c>
      <c r="K555" s="4" t="s">
        <v>55</v>
      </c>
      <c r="L555" s="4"/>
      <c r="M555" s="4"/>
      <c r="N555" s="4" t="s">
        <v>9617</v>
      </c>
    </row>
    <row r="556" spans="1:14" ht="38.25" x14ac:dyDescent="0.2">
      <c r="A556" s="7" t="s">
        <v>9</v>
      </c>
      <c r="B556" s="4" t="s">
        <v>3689</v>
      </c>
      <c r="C556" s="4" t="s">
        <v>3690</v>
      </c>
      <c r="D556" s="4"/>
      <c r="E556" s="4" t="s">
        <v>3692</v>
      </c>
      <c r="F556" s="4"/>
      <c r="G556" s="11">
        <v>2014</v>
      </c>
      <c r="H556" s="11">
        <v>2014</v>
      </c>
      <c r="I556" s="5">
        <v>723</v>
      </c>
      <c r="J556" s="8" t="s">
        <v>3667</v>
      </c>
      <c r="K556" s="4" t="s">
        <v>55</v>
      </c>
      <c r="L556" s="4"/>
      <c r="M556" s="4"/>
      <c r="N556" s="4" t="s">
        <v>9617</v>
      </c>
    </row>
    <row r="557" spans="1:14" ht="38.25" x14ac:dyDescent="0.2">
      <c r="A557" s="7" t="s">
        <v>9</v>
      </c>
      <c r="B557" s="4" t="s">
        <v>3693</v>
      </c>
      <c r="C557" s="4" t="s">
        <v>3690</v>
      </c>
      <c r="D557" s="4"/>
      <c r="E557" s="4" t="s">
        <v>3694</v>
      </c>
      <c r="F557" s="4"/>
      <c r="G557" s="11">
        <v>2014</v>
      </c>
      <c r="H557" s="11">
        <v>2014</v>
      </c>
      <c r="I557" s="5">
        <v>1368</v>
      </c>
      <c r="J557" s="8" t="s">
        <v>3667</v>
      </c>
      <c r="K557" s="4" t="s">
        <v>55</v>
      </c>
      <c r="L557" s="4"/>
      <c r="M557" s="4"/>
      <c r="N557" s="4" t="s">
        <v>9617</v>
      </c>
    </row>
    <row r="558" spans="1:14" ht="38.25" x14ac:dyDescent="0.2">
      <c r="A558" s="7" t="s">
        <v>9</v>
      </c>
      <c r="B558" s="4" t="s">
        <v>3695</v>
      </c>
      <c r="C558" s="4" t="s">
        <v>3690</v>
      </c>
      <c r="D558" s="4"/>
      <c r="E558" s="4" t="s">
        <v>3696</v>
      </c>
      <c r="F558" s="4"/>
      <c r="G558" s="11">
        <v>2014</v>
      </c>
      <c r="H558" s="11">
        <v>2014</v>
      </c>
      <c r="I558" s="5">
        <v>723</v>
      </c>
      <c r="J558" s="8" t="s">
        <v>3667</v>
      </c>
      <c r="K558" s="4" t="s">
        <v>55</v>
      </c>
      <c r="L558" s="4"/>
      <c r="M558" s="4"/>
      <c r="N558" s="4" t="s">
        <v>9617</v>
      </c>
    </row>
    <row r="559" spans="1:14" ht="38.25" x14ac:dyDescent="0.2">
      <c r="A559" s="7" t="s">
        <v>9</v>
      </c>
      <c r="B559" s="4" t="s">
        <v>3697</v>
      </c>
      <c r="C559" s="4" t="s">
        <v>3698</v>
      </c>
      <c r="D559" s="4"/>
      <c r="E559" s="4" t="s">
        <v>3699</v>
      </c>
      <c r="F559" s="4"/>
      <c r="G559" s="11">
        <v>2014</v>
      </c>
      <c r="H559" s="11">
        <v>2014</v>
      </c>
      <c r="I559" s="5">
        <v>450</v>
      </c>
      <c r="J559" s="8" t="s">
        <v>3667</v>
      </c>
      <c r="K559" s="4" t="s">
        <v>55</v>
      </c>
      <c r="L559" s="4"/>
      <c r="M559" s="4"/>
      <c r="N559" s="4" t="s">
        <v>9617</v>
      </c>
    </row>
    <row r="560" spans="1:14" ht="38.25" x14ac:dyDescent="0.2">
      <c r="A560" s="7" t="s">
        <v>9</v>
      </c>
      <c r="B560" s="4" t="s">
        <v>3700</v>
      </c>
      <c r="C560" s="4" t="s">
        <v>3701</v>
      </c>
      <c r="D560" s="4"/>
      <c r="E560" s="4" t="s">
        <v>3702</v>
      </c>
      <c r="F560" s="4"/>
      <c r="G560" s="11">
        <v>2014</v>
      </c>
      <c r="H560" s="11">
        <v>2014</v>
      </c>
      <c r="I560" s="5">
        <v>905</v>
      </c>
      <c r="J560" s="8" t="s">
        <v>3667</v>
      </c>
      <c r="K560" s="4" t="s">
        <v>55</v>
      </c>
      <c r="L560" s="4"/>
      <c r="M560" s="4"/>
      <c r="N560" s="4" t="s">
        <v>9617</v>
      </c>
    </row>
    <row r="561" spans="1:14" ht="38.25" x14ac:dyDescent="0.2">
      <c r="A561" s="7" t="s">
        <v>9</v>
      </c>
      <c r="B561" s="4" t="s">
        <v>3703</v>
      </c>
      <c r="C561" s="4" t="s">
        <v>3701</v>
      </c>
      <c r="D561" s="4"/>
      <c r="E561" s="4" t="s">
        <v>3704</v>
      </c>
      <c r="F561" s="4"/>
      <c r="G561" s="11">
        <v>2014</v>
      </c>
      <c r="H561" s="11">
        <v>2014</v>
      </c>
      <c r="I561" s="5">
        <v>913</v>
      </c>
      <c r="J561" s="8" t="s">
        <v>3667</v>
      </c>
      <c r="K561" s="4" t="s">
        <v>55</v>
      </c>
      <c r="L561" s="4"/>
      <c r="M561" s="4"/>
      <c r="N561" s="4" t="s">
        <v>9617</v>
      </c>
    </row>
    <row r="562" spans="1:14" ht="38.25" x14ac:dyDescent="0.2">
      <c r="A562" s="7" t="s">
        <v>9</v>
      </c>
      <c r="B562" s="4" t="s">
        <v>3700</v>
      </c>
      <c r="C562" s="4" t="s">
        <v>3701</v>
      </c>
      <c r="D562" s="4"/>
      <c r="E562" s="4" t="s">
        <v>3702</v>
      </c>
      <c r="F562" s="4"/>
      <c r="G562" s="11">
        <v>2014</v>
      </c>
      <c r="H562" s="11">
        <v>2014</v>
      </c>
      <c r="I562" s="5">
        <v>3142</v>
      </c>
      <c r="J562" s="8" t="s">
        <v>3667</v>
      </c>
      <c r="K562" s="4" t="s">
        <v>55</v>
      </c>
      <c r="L562" s="4"/>
      <c r="M562" s="4"/>
      <c r="N562" s="4" t="s">
        <v>9617</v>
      </c>
    </row>
    <row r="563" spans="1:14" ht="51" x14ac:dyDescent="0.2">
      <c r="A563" s="7" t="s">
        <v>9</v>
      </c>
      <c r="B563" s="4" t="s">
        <v>3705</v>
      </c>
      <c r="C563" s="4" t="s">
        <v>3706</v>
      </c>
      <c r="D563" s="4"/>
      <c r="E563" s="4" t="s">
        <v>3707</v>
      </c>
      <c r="F563" s="4"/>
      <c r="G563" s="11">
        <v>2014</v>
      </c>
      <c r="H563" s="11">
        <v>2014</v>
      </c>
      <c r="I563" s="5">
        <v>998</v>
      </c>
      <c r="J563" s="8" t="s">
        <v>3667</v>
      </c>
      <c r="K563" s="4" t="s">
        <v>55</v>
      </c>
      <c r="L563" s="4"/>
      <c r="M563" s="4"/>
      <c r="N563" s="4" t="s">
        <v>9617</v>
      </c>
    </row>
    <row r="564" spans="1:14" ht="38.25" x14ac:dyDescent="0.2">
      <c r="A564" s="7" t="s">
        <v>9</v>
      </c>
      <c r="B564" s="4" t="s">
        <v>3708</v>
      </c>
      <c r="C564" s="4" t="s">
        <v>3709</v>
      </c>
      <c r="D564" s="4"/>
      <c r="E564" s="4" t="s">
        <v>3710</v>
      </c>
      <c r="F564" s="4"/>
      <c r="G564" s="11">
        <v>2014</v>
      </c>
      <c r="H564" s="11">
        <v>2014</v>
      </c>
      <c r="I564" s="5">
        <v>833</v>
      </c>
      <c r="J564" s="8" t="s">
        <v>3667</v>
      </c>
      <c r="K564" s="4" t="s">
        <v>55</v>
      </c>
      <c r="L564" s="4"/>
      <c r="M564" s="4"/>
      <c r="N564" s="4" t="s">
        <v>9617</v>
      </c>
    </row>
    <row r="565" spans="1:14" ht="38.25" x14ac:dyDescent="0.2">
      <c r="A565" s="7" t="s">
        <v>9</v>
      </c>
      <c r="B565" s="4" t="s">
        <v>3711</v>
      </c>
      <c r="C565" s="4" t="s">
        <v>3712</v>
      </c>
      <c r="D565" s="4"/>
      <c r="E565" s="4" t="s">
        <v>3713</v>
      </c>
      <c r="F565" s="4"/>
      <c r="G565" s="11">
        <v>2014</v>
      </c>
      <c r="H565" s="11">
        <v>2014</v>
      </c>
      <c r="I565" s="5">
        <v>600</v>
      </c>
      <c r="J565" s="8" t="s">
        <v>3667</v>
      </c>
      <c r="K565" s="4" t="s">
        <v>55</v>
      </c>
      <c r="L565" s="4"/>
      <c r="M565" s="4"/>
      <c r="N565" s="4" t="s">
        <v>9617</v>
      </c>
    </row>
    <row r="566" spans="1:14" ht="38.25" x14ac:dyDescent="0.2">
      <c r="A566" s="7" t="s">
        <v>9</v>
      </c>
      <c r="B566" s="4" t="s">
        <v>3715</v>
      </c>
      <c r="C566" s="4" t="s">
        <v>3716</v>
      </c>
      <c r="D566" s="4"/>
      <c r="E566" s="4" t="s">
        <v>3717</v>
      </c>
      <c r="F566" s="4"/>
      <c r="G566" s="11">
        <v>2014</v>
      </c>
      <c r="H566" s="11">
        <v>2014</v>
      </c>
      <c r="I566" s="5">
        <v>495</v>
      </c>
      <c r="J566" s="8" t="s">
        <v>3667</v>
      </c>
      <c r="K566" s="4" t="s">
        <v>55</v>
      </c>
      <c r="L566" s="4"/>
      <c r="M566" s="4"/>
      <c r="N566" s="4" t="s">
        <v>9617</v>
      </c>
    </row>
    <row r="567" spans="1:14" ht="38.25" x14ac:dyDescent="0.2">
      <c r="A567" s="7" t="s">
        <v>9</v>
      </c>
      <c r="B567" s="4" t="s">
        <v>3718</v>
      </c>
      <c r="C567" s="4" t="s">
        <v>3719</v>
      </c>
      <c r="D567" s="4"/>
      <c r="E567" s="4" t="s">
        <v>3720</v>
      </c>
      <c r="F567" s="4"/>
      <c r="G567" s="11">
        <v>2014</v>
      </c>
      <c r="H567" s="11">
        <v>2014</v>
      </c>
      <c r="I567" s="5">
        <v>819</v>
      </c>
      <c r="J567" s="8" t="s">
        <v>3667</v>
      </c>
      <c r="K567" s="4" t="s">
        <v>55</v>
      </c>
      <c r="L567" s="4"/>
      <c r="M567" s="4"/>
      <c r="N567" s="4" t="s">
        <v>9617</v>
      </c>
    </row>
    <row r="568" spans="1:14" ht="38.25" x14ac:dyDescent="0.2">
      <c r="A568" s="7" t="s">
        <v>9</v>
      </c>
      <c r="B568" s="4" t="s">
        <v>3721</v>
      </c>
      <c r="C568" s="4" t="s">
        <v>3688</v>
      </c>
      <c r="D568" s="4"/>
      <c r="E568" s="4" t="s">
        <v>3722</v>
      </c>
      <c r="F568" s="4"/>
      <c r="G568" s="11">
        <v>2014</v>
      </c>
      <c r="H568" s="11">
        <v>2014</v>
      </c>
      <c r="I568" s="5">
        <v>1230</v>
      </c>
      <c r="J568" s="8" t="s">
        <v>3667</v>
      </c>
      <c r="K568" s="4" t="s">
        <v>55</v>
      </c>
      <c r="L568" s="4"/>
      <c r="M568" s="4"/>
      <c r="N568" s="4" t="s">
        <v>9617</v>
      </c>
    </row>
    <row r="569" spans="1:14" ht="38.25" x14ac:dyDescent="0.2">
      <c r="A569" s="7" t="s">
        <v>9</v>
      </c>
      <c r="B569" s="4" t="s">
        <v>3936</v>
      </c>
      <c r="C569" s="4" t="s">
        <v>3937</v>
      </c>
      <c r="D569" s="4">
        <v>0</v>
      </c>
      <c r="E569" s="4" t="s">
        <v>3938</v>
      </c>
      <c r="F569" s="4">
        <v>30856043</v>
      </c>
      <c r="G569" s="11">
        <v>2014</v>
      </c>
      <c r="H569" s="11">
        <v>2014</v>
      </c>
      <c r="I569" s="5">
        <v>39997</v>
      </c>
      <c r="J569" s="8" t="s">
        <v>3939</v>
      </c>
      <c r="K569" s="4" t="s">
        <v>93</v>
      </c>
      <c r="L569" s="4"/>
      <c r="M569" s="4"/>
      <c r="N569" s="4"/>
    </row>
    <row r="570" spans="1:14" ht="38.25" x14ac:dyDescent="0.2">
      <c r="A570" s="7" t="s">
        <v>9</v>
      </c>
      <c r="B570" s="4" t="s">
        <v>3940</v>
      </c>
      <c r="C570" s="4" t="s">
        <v>3941</v>
      </c>
      <c r="D570" s="4"/>
      <c r="E570" s="4" t="s">
        <v>3942</v>
      </c>
      <c r="F570" s="4">
        <v>36211222</v>
      </c>
      <c r="G570" s="11">
        <v>2014</v>
      </c>
      <c r="H570" s="11">
        <v>2014</v>
      </c>
      <c r="I570" s="5">
        <v>6743</v>
      </c>
      <c r="J570" s="8" t="s">
        <v>3943</v>
      </c>
      <c r="K570" s="4" t="s">
        <v>138</v>
      </c>
      <c r="L570" s="4"/>
      <c r="M570" s="4"/>
      <c r="N570" s="4"/>
    </row>
    <row r="571" spans="1:14" ht="25.5" x14ac:dyDescent="0.2">
      <c r="A571" s="7" t="s">
        <v>9</v>
      </c>
      <c r="B571" s="4" t="s">
        <v>3944</v>
      </c>
      <c r="C571" s="4" t="s">
        <v>3945</v>
      </c>
      <c r="D571" s="4" t="s">
        <v>3946</v>
      </c>
      <c r="E571" s="4" t="s">
        <v>3947</v>
      </c>
      <c r="F571" s="4">
        <v>397610</v>
      </c>
      <c r="G571" s="11">
        <v>2014</v>
      </c>
      <c r="H571" s="11">
        <v>2014</v>
      </c>
      <c r="I571" s="5">
        <v>300</v>
      </c>
      <c r="J571" s="8" t="s">
        <v>3948</v>
      </c>
      <c r="K571" s="4" t="s">
        <v>23</v>
      </c>
      <c r="L571" s="4"/>
      <c r="M571" s="4"/>
      <c r="N571" s="4"/>
    </row>
    <row r="572" spans="1:14" ht="25.5" x14ac:dyDescent="0.2">
      <c r="A572" s="7" t="s">
        <v>9</v>
      </c>
      <c r="B572" s="4" t="s">
        <v>3949</v>
      </c>
      <c r="C572" s="4" t="s">
        <v>3950</v>
      </c>
      <c r="D572" s="4" t="s">
        <v>3946</v>
      </c>
      <c r="E572" s="4" t="s">
        <v>3951</v>
      </c>
      <c r="F572" s="4">
        <v>397610</v>
      </c>
      <c r="G572" s="11">
        <v>2014</v>
      </c>
      <c r="H572" s="11">
        <v>2014</v>
      </c>
      <c r="I572" s="5">
        <v>330</v>
      </c>
      <c r="J572" s="8" t="s">
        <v>3948</v>
      </c>
      <c r="K572" s="4" t="s">
        <v>23</v>
      </c>
      <c r="L572" s="4"/>
      <c r="M572" s="4"/>
      <c r="N572" s="4"/>
    </row>
    <row r="573" spans="1:14" ht="25.5" x14ac:dyDescent="0.2">
      <c r="A573" s="7" t="s">
        <v>9</v>
      </c>
      <c r="B573" s="4" t="s">
        <v>3944</v>
      </c>
      <c r="C573" s="4" t="s">
        <v>3952</v>
      </c>
      <c r="D573" s="4" t="s">
        <v>3946</v>
      </c>
      <c r="E573" s="4" t="s">
        <v>3953</v>
      </c>
      <c r="F573" s="4">
        <v>397610</v>
      </c>
      <c r="G573" s="11">
        <v>2014</v>
      </c>
      <c r="H573" s="11">
        <v>2014</v>
      </c>
      <c r="I573" s="5">
        <v>300</v>
      </c>
      <c r="J573" s="8" t="s">
        <v>3948</v>
      </c>
      <c r="K573" s="4" t="s">
        <v>23</v>
      </c>
      <c r="L573" s="4"/>
      <c r="M573" s="4"/>
      <c r="N573" s="4"/>
    </row>
    <row r="574" spans="1:14" ht="25.5" x14ac:dyDescent="0.2">
      <c r="A574" s="7" t="s">
        <v>9</v>
      </c>
      <c r="B574" s="4" t="s">
        <v>3949</v>
      </c>
      <c r="C574" s="4" t="s">
        <v>3954</v>
      </c>
      <c r="D574" s="4" t="s">
        <v>3946</v>
      </c>
      <c r="E574" s="4" t="s">
        <v>3951</v>
      </c>
      <c r="F574" s="4">
        <v>397610</v>
      </c>
      <c r="G574" s="11">
        <v>2014</v>
      </c>
      <c r="H574" s="11">
        <v>2014</v>
      </c>
      <c r="I574" s="5">
        <v>300</v>
      </c>
      <c r="J574" s="8" t="s">
        <v>3948</v>
      </c>
      <c r="K574" s="4" t="s">
        <v>23</v>
      </c>
      <c r="L574" s="4"/>
      <c r="M574" s="4"/>
      <c r="N574" s="4"/>
    </row>
    <row r="575" spans="1:14" ht="63.75" x14ac:dyDescent="0.2">
      <c r="A575" s="7" t="s">
        <v>9</v>
      </c>
      <c r="B575" s="4" t="s">
        <v>3955</v>
      </c>
      <c r="C575" s="4" t="s">
        <v>3956</v>
      </c>
      <c r="D575" s="4" t="s">
        <v>3946</v>
      </c>
      <c r="E575" s="4" t="s">
        <v>3957</v>
      </c>
      <c r="F575" s="4">
        <v>397610</v>
      </c>
      <c r="G575" s="11">
        <v>2014</v>
      </c>
      <c r="H575" s="11">
        <v>2014</v>
      </c>
      <c r="I575" s="5">
        <v>2990</v>
      </c>
      <c r="J575" s="8" t="s">
        <v>3948</v>
      </c>
      <c r="K575" s="4" t="s">
        <v>23</v>
      </c>
      <c r="L575" s="4"/>
      <c r="M575" s="4"/>
      <c r="N575" s="4"/>
    </row>
    <row r="576" spans="1:14" ht="25.5" x14ac:dyDescent="0.2">
      <c r="A576" s="7" t="s">
        <v>9</v>
      </c>
      <c r="B576" s="4" t="s">
        <v>3958</v>
      </c>
      <c r="C576" s="4" t="s">
        <v>3959</v>
      </c>
      <c r="D576" s="4" t="s">
        <v>3946</v>
      </c>
      <c r="E576" s="4" t="s">
        <v>3960</v>
      </c>
      <c r="F576" s="4">
        <v>397610</v>
      </c>
      <c r="G576" s="11">
        <v>2014</v>
      </c>
      <c r="H576" s="11">
        <v>2014</v>
      </c>
      <c r="I576" s="5">
        <v>4550</v>
      </c>
      <c r="J576" s="8" t="s">
        <v>3961</v>
      </c>
      <c r="K576" s="4" t="s">
        <v>23</v>
      </c>
      <c r="L576" s="4"/>
      <c r="M576" s="4"/>
      <c r="N576" s="4"/>
    </row>
    <row r="577" spans="1:14" ht="38.25" x14ac:dyDescent="0.2">
      <c r="A577" s="7" t="s">
        <v>9</v>
      </c>
      <c r="B577" s="4" t="s">
        <v>3962</v>
      </c>
      <c r="C577" s="4" t="s">
        <v>3963</v>
      </c>
      <c r="D577" s="4" t="s">
        <v>3946</v>
      </c>
      <c r="E577" s="4" t="s">
        <v>3583</v>
      </c>
      <c r="F577" s="4">
        <v>397610</v>
      </c>
      <c r="G577" s="11">
        <v>2014</v>
      </c>
      <c r="H577" s="11">
        <v>2014</v>
      </c>
      <c r="I577" s="5">
        <v>1000</v>
      </c>
      <c r="J577" s="8" t="s">
        <v>3964</v>
      </c>
      <c r="K577" s="4" t="s">
        <v>23</v>
      </c>
      <c r="L577" s="4"/>
      <c r="M577" s="4"/>
      <c r="N577" s="4"/>
    </row>
    <row r="578" spans="1:14" ht="38.25" x14ac:dyDescent="0.2">
      <c r="A578" s="7" t="s">
        <v>9</v>
      </c>
      <c r="B578" s="4" t="s">
        <v>3965</v>
      </c>
      <c r="C578" s="4" t="s">
        <v>3956</v>
      </c>
      <c r="D578" s="4" t="s">
        <v>3946</v>
      </c>
      <c r="E578" s="4" t="s">
        <v>3966</v>
      </c>
      <c r="F578" s="4">
        <v>397610</v>
      </c>
      <c r="G578" s="11">
        <v>2014</v>
      </c>
      <c r="H578" s="11">
        <v>2014</v>
      </c>
      <c r="I578" s="5">
        <v>1203</v>
      </c>
      <c r="J578" s="8" t="s">
        <v>3964</v>
      </c>
      <c r="K578" s="4" t="s">
        <v>23</v>
      </c>
      <c r="L578" s="4"/>
      <c r="M578" s="4"/>
      <c r="N578" s="4"/>
    </row>
    <row r="579" spans="1:14" ht="25.5" x14ac:dyDescent="0.2">
      <c r="A579" s="7" t="s">
        <v>9</v>
      </c>
      <c r="B579" s="4" t="s">
        <v>3967</v>
      </c>
      <c r="C579" s="4" t="s">
        <v>3968</v>
      </c>
      <c r="D579" s="4" t="s">
        <v>3946</v>
      </c>
      <c r="E579" s="4" t="s">
        <v>3969</v>
      </c>
      <c r="F579" s="4">
        <v>397610</v>
      </c>
      <c r="G579" s="11">
        <v>2007</v>
      </c>
      <c r="H579" s="11">
        <v>2014</v>
      </c>
      <c r="I579" s="5">
        <v>1199.42</v>
      </c>
      <c r="J579" s="8" t="s">
        <v>3970</v>
      </c>
      <c r="K579" s="4" t="s">
        <v>23</v>
      </c>
      <c r="L579" s="4"/>
      <c r="M579" s="4"/>
      <c r="N579" s="4"/>
    </row>
    <row r="580" spans="1:14" ht="38.25" x14ac:dyDescent="0.2">
      <c r="A580" s="7" t="s">
        <v>9</v>
      </c>
      <c r="B580" s="4" t="s">
        <v>3971</v>
      </c>
      <c r="C580" s="4" t="s">
        <v>3972</v>
      </c>
      <c r="D580" s="4" t="s">
        <v>3946</v>
      </c>
      <c r="E580" s="4" t="s">
        <v>3973</v>
      </c>
      <c r="F580" s="4">
        <v>397610</v>
      </c>
      <c r="G580" s="11">
        <v>2007</v>
      </c>
      <c r="H580" s="11">
        <v>2014</v>
      </c>
      <c r="I580" s="5">
        <v>12343.2</v>
      </c>
      <c r="J580" s="8" t="s">
        <v>3970</v>
      </c>
      <c r="K580" s="4" t="s">
        <v>23</v>
      </c>
      <c r="L580" s="4"/>
      <c r="M580" s="4"/>
      <c r="N580" s="4"/>
    </row>
    <row r="581" spans="1:14" ht="25.5" x14ac:dyDescent="0.2">
      <c r="A581" s="7" t="s">
        <v>9</v>
      </c>
      <c r="B581" s="4" t="s">
        <v>3974</v>
      </c>
      <c r="C581" s="4" t="s">
        <v>3975</v>
      </c>
      <c r="D581" s="4" t="s">
        <v>3946</v>
      </c>
      <c r="E581" s="4" t="s">
        <v>3976</v>
      </c>
      <c r="F581" s="4">
        <v>397610</v>
      </c>
      <c r="G581" s="11">
        <v>2014</v>
      </c>
      <c r="H581" s="11">
        <v>2014</v>
      </c>
      <c r="I581" s="5">
        <v>14820</v>
      </c>
      <c r="J581" s="8" t="s">
        <v>3977</v>
      </c>
      <c r="K581" s="4" t="s">
        <v>23</v>
      </c>
      <c r="L581" s="4"/>
      <c r="M581" s="4"/>
      <c r="N581" s="4"/>
    </row>
    <row r="582" spans="1:14" ht="25.5" x14ac:dyDescent="0.2">
      <c r="A582" s="7" t="s">
        <v>9</v>
      </c>
      <c r="B582" s="4" t="s">
        <v>3974</v>
      </c>
      <c r="C582" s="4" t="s">
        <v>3978</v>
      </c>
      <c r="D582" s="4" t="s">
        <v>3946</v>
      </c>
      <c r="E582" s="4" t="s">
        <v>3976</v>
      </c>
      <c r="F582" s="4">
        <v>397610</v>
      </c>
      <c r="G582" s="11">
        <v>2014</v>
      </c>
      <c r="H582" s="11">
        <v>2014</v>
      </c>
      <c r="I582" s="5">
        <v>23256</v>
      </c>
      <c r="J582" s="8" t="s">
        <v>3977</v>
      </c>
      <c r="K582" s="4" t="s">
        <v>23</v>
      </c>
      <c r="L582" s="4"/>
      <c r="M582" s="4"/>
      <c r="N582" s="4"/>
    </row>
    <row r="583" spans="1:14" ht="25.5" x14ac:dyDescent="0.2">
      <c r="A583" s="7" t="s">
        <v>9</v>
      </c>
      <c r="B583" s="4" t="s">
        <v>3974</v>
      </c>
      <c r="C583" s="4" t="s">
        <v>3979</v>
      </c>
      <c r="D583" s="4" t="s">
        <v>3946</v>
      </c>
      <c r="E583" s="4" t="s">
        <v>3976</v>
      </c>
      <c r="F583" s="4">
        <v>397610</v>
      </c>
      <c r="G583" s="11">
        <v>2014</v>
      </c>
      <c r="H583" s="11">
        <v>2014</v>
      </c>
      <c r="I583" s="5">
        <v>21924</v>
      </c>
      <c r="J583" s="8" t="s">
        <v>3977</v>
      </c>
      <c r="K583" s="4" t="s">
        <v>23</v>
      </c>
      <c r="L583" s="4"/>
      <c r="M583" s="4"/>
      <c r="N583" s="4"/>
    </row>
    <row r="584" spans="1:14" ht="38.25" x14ac:dyDescent="0.2">
      <c r="A584" s="7" t="s">
        <v>9</v>
      </c>
      <c r="B584" s="4" t="s">
        <v>3974</v>
      </c>
      <c r="C584" s="4" t="s">
        <v>3980</v>
      </c>
      <c r="D584" s="4" t="s">
        <v>3946</v>
      </c>
      <c r="E584" s="4" t="s">
        <v>3583</v>
      </c>
      <c r="F584" s="4">
        <v>397610</v>
      </c>
      <c r="G584" s="11">
        <v>2014</v>
      </c>
      <c r="H584" s="11">
        <v>2014</v>
      </c>
      <c r="I584" s="5">
        <v>576</v>
      </c>
      <c r="J584" s="8" t="s">
        <v>3977</v>
      </c>
      <c r="K584" s="4" t="s">
        <v>23</v>
      </c>
      <c r="L584" s="4"/>
      <c r="M584" s="4"/>
      <c r="N584" s="4"/>
    </row>
    <row r="585" spans="1:14" ht="38.25" x14ac:dyDescent="0.2">
      <c r="A585" s="7" t="s">
        <v>9</v>
      </c>
      <c r="B585" s="4" t="s">
        <v>3974</v>
      </c>
      <c r="C585" s="4" t="s">
        <v>3981</v>
      </c>
      <c r="D585" s="4" t="s">
        <v>3946</v>
      </c>
      <c r="E585" s="4" t="s">
        <v>3583</v>
      </c>
      <c r="F585" s="4">
        <v>397610</v>
      </c>
      <c r="G585" s="11">
        <v>2014</v>
      </c>
      <c r="H585" s="11">
        <v>2014</v>
      </c>
      <c r="I585" s="5">
        <v>864</v>
      </c>
      <c r="J585" s="8" t="s">
        <v>3977</v>
      </c>
      <c r="K585" s="4" t="s">
        <v>23</v>
      </c>
      <c r="L585" s="4"/>
      <c r="M585" s="4"/>
      <c r="N585" s="4"/>
    </row>
    <row r="586" spans="1:14" ht="25.5" x14ac:dyDescent="0.2">
      <c r="A586" s="7" t="s">
        <v>9</v>
      </c>
      <c r="B586" s="4" t="s">
        <v>3974</v>
      </c>
      <c r="C586" s="4" t="s">
        <v>3982</v>
      </c>
      <c r="D586" s="4" t="s">
        <v>3946</v>
      </c>
      <c r="E586" s="4" t="s">
        <v>3983</v>
      </c>
      <c r="F586" s="4">
        <v>397610</v>
      </c>
      <c r="G586" s="11">
        <v>2013</v>
      </c>
      <c r="H586" s="11">
        <v>2014</v>
      </c>
      <c r="I586" s="5">
        <v>504</v>
      </c>
      <c r="J586" s="8" t="s">
        <v>3977</v>
      </c>
      <c r="K586" s="4" t="s">
        <v>23</v>
      </c>
      <c r="L586" s="4"/>
      <c r="M586" s="4"/>
      <c r="N586" s="4"/>
    </row>
    <row r="587" spans="1:14" ht="38.25" x14ac:dyDescent="0.2">
      <c r="A587" s="7" t="s">
        <v>9</v>
      </c>
      <c r="B587" s="4" t="s">
        <v>3974</v>
      </c>
      <c r="C587" s="4" t="s">
        <v>3984</v>
      </c>
      <c r="D587" s="4" t="s">
        <v>3946</v>
      </c>
      <c r="E587" s="4" t="s">
        <v>3985</v>
      </c>
      <c r="F587" s="4">
        <v>397610</v>
      </c>
      <c r="G587" s="11">
        <v>2014</v>
      </c>
      <c r="H587" s="11">
        <v>2014</v>
      </c>
      <c r="I587" s="5">
        <v>1850</v>
      </c>
      <c r="J587" s="8" t="s">
        <v>3977</v>
      </c>
      <c r="K587" s="4" t="s">
        <v>23</v>
      </c>
      <c r="L587" s="4"/>
      <c r="M587" s="4"/>
      <c r="N587" s="4"/>
    </row>
    <row r="588" spans="1:14" ht="25.5" x14ac:dyDescent="0.2">
      <c r="A588" s="7" t="s">
        <v>9</v>
      </c>
      <c r="B588" s="4" t="s">
        <v>3974</v>
      </c>
      <c r="C588" s="4" t="s">
        <v>3986</v>
      </c>
      <c r="D588" s="4" t="s">
        <v>3946</v>
      </c>
      <c r="E588" s="4" t="s">
        <v>3987</v>
      </c>
      <c r="F588" s="4">
        <v>397610</v>
      </c>
      <c r="G588" s="11">
        <v>2014</v>
      </c>
      <c r="H588" s="11">
        <v>2014</v>
      </c>
      <c r="I588" s="5">
        <v>1200</v>
      </c>
      <c r="J588" s="8" t="s">
        <v>3977</v>
      </c>
      <c r="K588" s="4" t="s">
        <v>23</v>
      </c>
      <c r="L588" s="4"/>
      <c r="M588" s="4"/>
      <c r="N588" s="4"/>
    </row>
    <row r="589" spans="1:14" ht="25.5" x14ac:dyDescent="0.2">
      <c r="A589" s="7" t="s">
        <v>9</v>
      </c>
      <c r="B589" s="4" t="s">
        <v>3974</v>
      </c>
      <c r="C589" s="4" t="s">
        <v>3988</v>
      </c>
      <c r="D589" s="4" t="s">
        <v>3946</v>
      </c>
      <c r="E589" s="4" t="s">
        <v>3989</v>
      </c>
      <c r="F589" s="4">
        <v>397610</v>
      </c>
      <c r="G589" s="11">
        <v>2007</v>
      </c>
      <c r="H589" s="11">
        <v>2014</v>
      </c>
      <c r="I589" s="5">
        <v>7479.6</v>
      </c>
      <c r="J589" s="8" t="s">
        <v>3977</v>
      </c>
      <c r="K589" s="4" t="s">
        <v>23</v>
      </c>
      <c r="L589" s="4"/>
      <c r="M589" s="4"/>
      <c r="N589" s="4"/>
    </row>
    <row r="590" spans="1:14" ht="25.5" x14ac:dyDescent="0.2">
      <c r="A590" s="7" t="s">
        <v>9</v>
      </c>
      <c r="B590" s="4" t="s">
        <v>3974</v>
      </c>
      <c r="C590" s="4" t="s">
        <v>3990</v>
      </c>
      <c r="D590" s="4" t="s">
        <v>3946</v>
      </c>
      <c r="E590" s="4" t="s">
        <v>3947</v>
      </c>
      <c r="F590" s="4">
        <v>397610</v>
      </c>
      <c r="G590" s="11">
        <v>2014</v>
      </c>
      <c r="H590" s="11">
        <v>2014</v>
      </c>
      <c r="I590" s="5">
        <v>4896</v>
      </c>
      <c r="J590" s="8" t="s">
        <v>3991</v>
      </c>
      <c r="K590" s="4" t="s">
        <v>23</v>
      </c>
      <c r="L590" s="4"/>
      <c r="M590" s="4"/>
      <c r="N590" s="4"/>
    </row>
    <row r="591" spans="1:14" ht="25.5" x14ac:dyDescent="0.2">
      <c r="A591" s="7" t="s">
        <v>9</v>
      </c>
      <c r="B591" s="4" t="s">
        <v>3974</v>
      </c>
      <c r="C591" s="4" t="s">
        <v>3992</v>
      </c>
      <c r="D591" s="4" t="s">
        <v>3946</v>
      </c>
      <c r="E591" s="4" t="s">
        <v>3947</v>
      </c>
      <c r="F591" s="4">
        <v>397610</v>
      </c>
      <c r="G591" s="11">
        <v>2013</v>
      </c>
      <c r="H591" s="11">
        <v>2014</v>
      </c>
      <c r="I591" s="5">
        <v>1008</v>
      </c>
      <c r="J591" s="8" t="s">
        <v>3991</v>
      </c>
      <c r="K591" s="4" t="s">
        <v>23</v>
      </c>
      <c r="L591" s="4"/>
      <c r="M591" s="4"/>
      <c r="N591" s="4"/>
    </row>
    <row r="592" spans="1:14" ht="25.5" x14ac:dyDescent="0.2">
      <c r="A592" s="7" t="s">
        <v>9</v>
      </c>
      <c r="B592" s="4" t="s">
        <v>3974</v>
      </c>
      <c r="C592" s="4" t="s">
        <v>3993</v>
      </c>
      <c r="D592" s="4" t="s">
        <v>3946</v>
      </c>
      <c r="E592" s="4" t="s">
        <v>3987</v>
      </c>
      <c r="F592" s="4">
        <v>397610</v>
      </c>
      <c r="G592" s="11">
        <v>2014</v>
      </c>
      <c r="H592" s="11">
        <v>2014</v>
      </c>
      <c r="I592" s="5">
        <v>624.6</v>
      </c>
      <c r="J592" s="8" t="s">
        <v>3994</v>
      </c>
      <c r="K592" s="4" t="s">
        <v>23</v>
      </c>
      <c r="L592" s="4"/>
      <c r="M592" s="4"/>
      <c r="N592" s="4"/>
    </row>
    <row r="593" spans="1:14" ht="25.5" x14ac:dyDescent="0.2">
      <c r="A593" s="7" t="s">
        <v>9</v>
      </c>
      <c r="B593" s="4" t="s">
        <v>3995</v>
      </c>
      <c r="C593" s="4" t="s">
        <v>3996</v>
      </c>
      <c r="D593" s="4" t="s">
        <v>3946</v>
      </c>
      <c r="E593" s="4" t="s">
        <v>3969</v>
      </c>
      <c r="F593" s="4">
        <v>397610</v>
      </c>
      <c r="G593" s="11">
        <v>2012</v>
      </c>
      <c r="H593" s="11">
        <v>2014</v>
      </c>
      <c r="I593" s="5">
        <v>92</v>
      </c>
      <c r="J593" s="8" t="s">
        <v>3197</v>
      </c>
      <c r="K593" s="4" t="s">
        <v>23</v>
      </c>
      <c r="L593" s="4"/>
      <c r="M593" s="4"/>
      <c r="N593" s="4"/>
    </row>
    <row r="594" spans="1:14" ht="25.5" x14ac:dyDescent="0.2">
      <c r="A594" s="7" t="s">
        <v>9</v>
      </c>
      <c r="B594" s="4" t="s">
        <v>3974</v>
      </c>
      <c r="C594" s="4" t="s">
        <v>3997</v>
      </c>
      <c r="D594" s="4" t="s">
        <v>3946</v>
      </c>
      <c r="E594" s="4" t="s">
        <v>1872</v>
      </c>
      <c r="F594" s="4">
        <v>397610</v>
      </c>
      <c r="G594" s="11">
        <v>2014</v>
      </c>
      <c r="H594" s="11">
        <v>2014</v>
      </c>
      <c r="I594" s="5">
        <v>15600</v>
      </c>
      <c r="J594" s="8" t="s">
        <v>3998</v>
      </c>
      <c r="K594" s="4" t="s">
        <v>23</v>
      </c>
      <c r="L594" s="4"/>
      <c r="M594" s="4"/>
      <c r="N594" s="4"/>
    </row>
    <row r="595" spans="1:14" ht="38.25" x14ac:dyDescent="0.2">
      <c r="A595" s="7" t="s">
        <v>9</v>
      </c>
      <c r="B595" s="4" t="s">
        <v>3974</v>
      </c>
      <c r="C595" s="4" t="s">
        <v>3999</v>
      </c>
      <c r="D595" s="4" t="s">
        <v>3946</v>
      </c>
      <c r="E595" s="4" t="s">
        <v>3583</v>
      </c>
      <c r="F595" s="4">
        <v>397610</v>
      </c>
      <c r="G595" s="11">
        <v>2014</v>
      </c>
      <c r="H595" s="11">
        <v>2014</v>
      </c>
      <c r="I595" s="5">
        <v>3000</v>
      </c>
      <c r="J595" s="8" t="s">
        <v>4000</v>
      </c>
      <c r="K595" s="4" t="s">
        <v>23</v>
      </c>
      <c r="L595" s="4"/>
      <c r="M595" s="4"/>
      <c r="N595" s="4"/>
    </row>
    <row r="596" spans="1:14" ht="25.5" x14ac:dyDescent="0.2">
      <c r="A596" s="7" t="s">
        <v>9</v>
      </c>
      <c r="B596" s="4" t="s">
        <v>3974</v>
      </c>
      <c r="C596" s="4" t="s">
        <v>4001</v>
      </c>
      <c r="D596" s="4" t="s">
        <v>3946</v>
      </c>
      <c r="E596" s="4" t="s">
        <v>4002</v>
      </c>
      <c r="F596" s="4">
        <v>397610</v>
      </c>
      <c r="G596" s="11">
        <v>2013</v>
      </c>
      <c r="H596" s="11">
        <v>2014</v>
      </c>
      <c r="I596" s="5">
        <v>1200</v>
      </c>
      <c r="J596" s="8" t="s">
        <v>4003</v>
      </c>
      <c r="K596" s="4" t="s">
        <v>23</v>
      </c>
      <c r="L596" s="4"/>
      <c r="M596" s="4"/>
      <c r="N596" s="4"/>
    </row>
    <row r="597" spans="1:14" ht="25.5" x14ac:dyDescent="0.2">
      <c r="A597" s="7" t="s">
        <v>9</v>
      </c>
      <c r="B597" s="4" t="s">
        <v>3974</v>
      </c>
      <c r="C597" s="4" t="s">
        <v>4004</v>
      </c>
      <c r="D597" s="4" t="s">
        <v>3946</v>
      </c>
      <c r="E597" s="4" t="s">
        <v>4002</v>
      </c>
      <c r="F597" s="4">
        <v>397610</v>
      </c>
      <c r="G597" s="11">
        <v>2014</v>
      </c>
      <c r="H597" s="11">
        <v>2014</v>
      </c>
      <c r="I597" s="5">
        <v>2198.4</v>
      </c>
      <c r="J597" s="8" t="s">
        <v>4003</v>
      </c>
      <c r="K597" s="4" t="s">
        <v>23</v>
      </c>
      <c r="L597" s="4"/>
      <c r="M597" s="4"/>
      <c r="N597" s="4"/>
    </row>
    <row r="598" spans="1:14" ht="38.25" x14ac:dyDescent="0.2">
      <c r="A598" s="7" t="s">
        <v>9</v>
      </c>
      <c r="B598" s="4" t="s">
        <v>3974</v>
      </c>
      <c r="C598" s="4" t="s">
        <v>4005</v>
      </c>
      <c r="D598" s="4" t="s">
        <v>3946</v>
      </c>
      <c r="E598" s="4" t="s">
        <v>4006</v>
      </c>
      <c r="F598" s="4">
        <v>397610</v>
      </c>
      <c r="G598" s="11">
        <v>2014</v>
      </c>
      <c r="H598" s="11">
        <v>2014</v>
      </c>
      <c r="I598" s="5">
        <v>528</v>
      </c>
      <c r="J598" s="8" t="s">
        <v>4003</v>
      </c>
      <c r="K598" s="4" t="s">
        <v>23</v>
      </c>
      <c r="L598" s="4"/>
      <c r="M598" s="4"/>
      <c r="N598" s="4"/>
    </row>
    <row r="599" spans="1:14" ht="38.25" x14ac:dyDescent="0.2">
      <c r="A599" s="7" t="s">
        <v>9</v>
      </c>
      <c r="B599" s="4" t="s">
        <v>3974</v>
      </c>
      <c r="C599" s="4" t="s">
        <v>4007</v>
      </c>
      <c r="D599" s="4" t="s">
        <v>3946</v>
      </c>
      <c r="E599" s="4" t="s">
        <v>4008</v>
      </c>
      <c r="F599" s="4">
        <v>397610</v>
      </c>
      <c r="G599" s="11">
        <v>2014</v>
      </c>
      <c r="H599" s="11">
        <v>2014</v>
      </c>
      <c r="I599" s="5">
        <v>9504</v>
      </c>
      <c r="J599" s="8" t="s">
        <v>4003</v>
      </c>
      <c r="K599" s="4" t="s">
        <v>23</v>
      </c>
      <c r="L599" s="4"/>
      <c r="M599" s="4"/>
      <c r="N599" s="4"/>
    </row>
    <row r="600" spans="1:14" ht="38.25" x14ac:dyDescent="0.2">
      <c r="A600" s="7" t="s">
        <v>9</v>
      </c>
      <c r="B600" s="4" t="s">
        <v>3974</v>
      </c>
      <c r="C600" s="4" t="s">
        <v>4009</v>
      </c>
      <c r="D600" s="4" t="s">
        <v>3946</v>
      </c>
      <c r="E600" s="4" t="s">
        <v>4008</v>
      </c>
      <c r="F600" s="4">
        <v>397610</v>
      </c>
      <c r="G600" s="11">
        <v>2013</v>
      </c>
      <c r="H600" s="11">
        <v>2014</v>
      </c>
      <c r="I600" s="5">
        <v>6336</v>
      </c>
      <c r="J600" s="8" t="s">
        <v>4003</v>
      </c>
      <c r="K600" s="4" t="s">
        <v>23</v>
      </c>
      <c r="L600" s="4"/>
      <c r="M600" s="4"/>
      <c r="N600" s="4"/>
    </row>
    <row r="601" spans="1:14" ht="25.5" x14ac:dyDescent="0.2">
      <c r="A601" s="7" t="s">
        <v>9</v>
      </c>
      <c r="B601" s="4" t="s">
        <v>3974</v>
      </c>
      <c r="C601" s="4" t="s">
        <v>4010</v>
      </c>
      <c r="D601" s="4" t="s">
        <v>3946</v>
      </c>
      <c r="E601" s="4" t="s">
        <v>4011</v>
      </c>
      <c r="F601" s="4">
        <v>397610</v>
      </c>
      <c r="G601" s="11">
        <v>2014</v>
      </c>
      <c r="H601" s="11">
        <v>2014</v>
      </c>
      <c r="I601" s="5">
        <v>175.2</v>
      </c>
      <c r="J601" s="8" t="s">
        <v>4003</v>
      </c>
      <c r="K601" s="4" t="s">
        <v>23</v>
      </c>
      <c r="L601" s="4"/>
      <c r="M601" s="4"/>
      <c r="N601" s="4"/>
    </row>
    <row r="602" spans="1:14" ht="25.5" x14ac:dyDescent="0.2">
      <c r="A602" s="7" t="s">
        <v>9</v>
      </c>
      <c r="B602" s="4" t="s">
        <v>3974</v>
      </c>
      <c r="C602" s="4" t="s">
        <v>4012</v>
      </c>
      <c r="D602" s="4" t="s">
        <v>3946</v>
      </c>
      <c r="E602" s="4" t="s">
        <v>4013</v>
      </c>
      <c r="F602" s="4">
        <v>397610</v>
      </c>
      <c r="G602" s="11">
        <v>2013</v>
      </c>
      <c r="H602" s="11">
        <v>2014</v>
      </c>
      <c r="I602" s="5">
        <v>1962</v>
      </c>
      <c r="J602" s="8" t="s">
        <v>4014</v>
      </c>
      <c r="K602" s="4" t="s">
        <v>23</v>
      </c>
      <c r="L602" s="4"/>
      <c r="M602" s="4"/>
      <c r="N602" s="4"/>
    </row>
    <row r="603" spans="1:14" ht="38.25" x14ac:dyDescent="0.2">
      <c r="A603" s="7" t="s">
        <v>9</v>
      </c>
      <c r="B603" s="4" t="s">
        <v>3974</v>
      </c>
      <c r="C603" s="4" t="s">
        <v>4015</v>
      </c>
      <c r="D603" s="4" t="s">
        <v>3946</v>
      </c>
      <c r="E603" s="4" t="s">
        <v>4016</v>
      </c>
      <c r="F603" s="4">
        <v>397610</v>
      </c>
      <c r="G603" s="11">
        <v>2013</v>
      </c>
      <c r="H603" s="11">
        <v>2014</v>
      </c>
      <c r="I603" s="5">
        <v>3600</v>
      </c>
      <c r="J603" s="8" t="s">
        <v>4014</v>
      </c>
      <c r="K603" s="4" t="s">
        <v>23</v>
      </c>
      <c r="L603" s="4"/>
      <c r="M603" s="4"/>
      <c r="N603" s="4"/>
    </row>
    <row r="604" spans="1:14" ht="25.5" x14ac:dyDescent="0.2">
      <c r="A604" s="7" t="s">
        <v>9</v>
      </c>
      <c r="B604" s="4" t="s">
        <v>3974</v>
      </c>
      <c r="C604" s="4" t="s">
        <v>4017</v>
      </c>
      <c r="D604" s="4" t="s">
        <v>3946</v>
      </c>
      <c r="E604" s="4" t="s">
        <v>1872</v>
      </c>
      <c r="F604" s="4">
        <v>397610</v>
      </c>
      <c r="G604" s="11">
        <v>2014</v>
      </c>
      <c r="H604" s="11">
        <v>2014</v>
      </c>
      <c r="I604" s="5">
        <v>5700</v>
      </c>
      <c r="J604" s="8" t="s">
        <v>4014</v>
      </c>
      <c r="K604" s="4" t="s">
        <v>23</v>
      </c>
      <c r="L604" s="4"/>
      <c r="M604" s="4"/>
      <c r="N604" s="4"/>
    </row>
    <row r="605" spans="1:14" ht="25.5" x14ac:dyDescent="0.2">
      <c r="A605" s="7" t="s">
        <v>9</v>
      </c>
      <c r="B605" s="4" t="s">
        <v>3974</v>
      </c>
      <c r="C605" s="4" t="s">
        <v>4018</v>
      </c>
      <c r="D605" s="4" t="s">
        <v>3946</v>
      </c>
      <c r="E605" s="4" t="s">
        <v>4013</v>
      </c>
      <c r="F605" s="4">
        <v>397610</v>
      </c>
      <c r="G605" s="11">
        <v>2014</v>
      </c>
      <c r="H605" s="11">
        <v>2014</v>
      </c>
      <c r="I605" s="5">
        <v>1680</v>
      </c>
      <c r="J605" s="8" t="s">
        <v>4014</v>
      </c>
      <c r="K605" s="4" t="s">
        <v>23</v>
      </c>
      <c r="L605" s="4"/>
      <c r="M605" s="4"/>
      <c r="N605" s="4"/>
    </row>
    <row r="606" spans="1:14" ht="51" x14ac:dyDescent="0.2">
      <c r="A606" s="7" t="s">
        <v>9</v>
      </c>
      <c r="B606" s="4" t="s">
        <v>3974</v>
      </c>
      <c r="C606" s="4" t="s">
        <v>4019</v>
      </c>
      <c r="D606" s="4" t="s">
        <v>3946</v>
      </c>
      <c r="E606" s="4" t="s">
        <v>4020</v>
      </c>
      <c r="F606" s="4">
        <v>397610</v>
      </c>
      <c r="G606" s="11">
        <v>2013</v>
      </c>
      <c r="H606" s="11">
        <v>2014</v>
      </c>
      <c r="I606" s="5">
        <v>2047.46</v>
      </c>
      <c r="J606" s="8" t="s">
        <v>4014</v>
      </c>
      <c r="K606" s="4" t="s">
        <v>23</v>
      </c>
      <c r="L606" s="4"/>
      <c r="M606" s="4"/>
      <c r="N606" s="4"/>
    </row>
    <row r="607" spans="1:14" ht="25.5" x14ac:dyDescent="0.2">
      <c r="A607" s="7" t="s">
        <v>9</v>
      </c>
      <c r="B607" s="4" t="s">
        <v>3974</v>
      </c>
      <c r="C607" s="4" t="s">
        <v>4021</v>
      </c>
      <c r="D607" s="4" t="s">
        <v>3946</v>
      </c>
      <c r="E607" s="4" t="s">
        <v>4022</v>
      </c>
      <c r="F607" s="4">
        <v>397610</v>
      </c>
      <c r="G607" s="11">
        <v>2014</v>
      </c>
      <c r="H607" s="11">
        <v>2014</v>
      </c>
      <c r="I607" s="5">
        <v>660</v>
      </c>
      <c r="J607" s="8" t="s">
        <v>4014</v>
      </c>
      <c r="K607" s="4" t="s">
        <v>23</v>
      </c>
      <c r="L607" s="4"/>
      <c r="M607" s="4"/>
      <c r="N607" s="4"/>
    </row>
    <row r="608" spans="1:14" ht="25.5" x14ac:dyDescent="0.2">
      <c r="A608" s="7" t="s">
        <v>9</v>
      </c>
      <c r="B608" s="4" t="s">
        <v>3974</v>
      </c>
      <c r="C608" s="4" t="s">
        <v>4023</v>
      </c>
      <c r="D608" s="4" t="s">
        <v>3946</v>
      </c>
      <c r="E608" s="4" t="s">
        <v>4024</v>
      </c>
      <c r="F608" s="4">
        <v>397610</v>
      </c>
      <c r="G608" s="11">
        <v>2013</v>
      </c>
      <c r="H608" s="11">
        <v>2014</v>
      </c>
      <c r="I608" s="5">
        <v>720</v>
      </c>
      <c r="J608" s="8" t="s">
        <v>4014</v>
      </c>
      <c r="K608" s="4" t="s">
        <v>23</v>
      </c>
      <c r="L608" s="4"/>
      <c r="M608" s="4"/>
      <c r="N608" s="4"/>
    </row>
    <row r="609" spans="1:14" ht="25.5" x14ac:dyDescent="0.2">
      <c r="A609" s="7" t="s">
        <v>9</v>
      </c>
      <c r="B609" s="4" t="s">
        <v>3974</v>
      </c>
      <c r="C609" s="4" t="s">
        <v>4025</v>
      </c>
      <c r="D609" s="4" t="s">
        <v>3946</v>
      </c>
      <c r="E609" s="4" t="s">
        <v>4026</v>
      </c>
      <c r="F609" s="4">
        <v>397610</v>
      </c>
      <c r="G609" s="11">
        <v>2014</v>
      </c>
      <c r="H609" s="11">
        <v>2014</v>
      </c>
      <c r="I609" s="5">
        <v>132</v>
      </c>
      <c r="J609" s="8" t="s">
        <v>4014</v>
      </c>
      <c r="K609" s="4" t="s">
        <v>23</v>
      </c>
      <c r="L609" s="4"/>
      <c r="M609" s="4"/>
      <c r="N609" s="4"/>
    </row>
    <row r="610" spans="1:14" ht="25.5" x14ac:dyDescent="0.2">
      <c r="A610" s="7" t="s">
        <v>9</v>
      </c>
      <c r="B610" s="4" t="s">
        <v>3974</v>
      </c>
      <c r="C610" s="4" t="s">
        <v>4027</v>
      </c>
      <c r="D610" s="4" t="s">
        <v>3946</v>
      </c>
      <c r="E610" s="4" t="s">
        <v>4028</v>
      </c>
      <c r="F610" s="4">
        <v>397610</v>
      </c>
      <c r="G610" s="11">
        <v>2014</v>
      </c>
      <c r="H610" s="11">
        <v>2014</v>
      </c>
      <c r="I610" s="5">
        <v>1350</v>
      </c>
      <c r="J610" s="8" t="s">
        <v>4014</v>
      </c>
      <c r="K610" s="4" t="s">
        <v>23</v>
      </c>
      <c r="L610" s="4"/>
      <c r="M610" s="4"/>
      <c r="N610" s="4"/>
    </row>
    <row r="611" spans="1:14" ht="38.25" x14ac:dyDescent="0.2">
      <c r="A611" s="7" t="s">
        <v>9</v>
      </c>
      <c r="B611" s="4" t="s">
        <v>3974</v>
      </c>
      <c r="C611" s="4" t="s">
        <v>4029</v>
      </c>
      <c r="D611" s="4" t="s">
        <v>3946</v>
      </c>
      <c r="E611" s="4" t="s">
        <v>4030</v>
      </c>
      <c r="F611" s="4">
        <v>397610</v>
      </c>
      <c r="G611" s="11">
        <v>2014</v>
      </c>
      <c r="H611" s="11">
        <v>2014</v>
      </c>
      <c r="I611" s="5">
        <v>684</v>
      </c>
      <c r="J611" s="8" t="s">
        <v>4014</v>
      </c>
      <c r="K611" s="4" t="s">
        <v>23</v>
      </c>
      <c r="L611" s="4"/>
      <c r="M611" s="4"/>
      <c r="N611" s="4"/>
    </row>
    <row r="612" spans="1:14" ht="38.25" x14ac:dyDescent="0.2">
      <c r="A612" s="7" t="s">
        <v>9</v>
      </c>
      <c r="B612" s="4" t="s">
        <v>3974</v>
      </c>
      <c r="C612" s="4" t="s">
        <v>4031</v>
      </c>
      <c r="D612" s="4" t="s">
        <v>3946</v>
      </c>
      <c r="E612" s="4" t="s">
        <v>4030</v>
      </c>
      <c r="F612" s="4">
        <v>397610</v>
      </c>
      <c r="G612" s="11">
        <v>2013</v>
      </c>
      <c r="H612" s="11">
        <v>2014</v>
      </c>
      <c r="I612" s="5">
        <v>84</v>
      </c>
      <c r="J612" s="8" t="s">
        <v>4014</v>
      </c>
      <c r="K612" s="4" t="s">
        <v>23</v>
      </c>
      <c r="L612" s="4"/>
      <c r="M612" s="4"/>
      <c r="N612" s="4"/>
    </row>
    <row r="613" spans="1:14" ht="25.5" x14ac:dyDescent="0.2">
      <c r="A613" s="7" t="s">
        <v>9</v>
      </c>
      <c r="B613" s="4" t="s">
        <v>3974</v>
      </c>
      <c r="C613" s="4" t="s">
        <v>4032</v>
      </c>
      <c r="D613" s="4" t="s">
        <v>3946</v>
      </c>
      <c r="E613" s="4" t="s">
        <v>4033</v>
      </c>
      <c r="F613" s="4">
        <v>397610</v>
      </c>
      <c r="G613" s="11">
        <v>2014</v>
      </c>
      <c r="H613" s="11">
        <v>2014</v>
      </c>
      <c r="I613" s="5">
        <v>240</v>
      </c>
      <c r="J613" s="8" t="s">
        <v>4034</v>
      </c>
      <c r="K613" s="4" t="s">
        <v>23</v>
      </c>
      <c r="L613" s="4"/>
      <c r="M613" s="4"/>
      <c r="N613" s="4"/>
    </row>
    <row r="614" spans="1:14" ht="25.5" x14ac:dyDescent="0.2">
      <c r="A614" s="7" t="s">
        <v>9</v>
      </c>
      <c r="B614" s="4" t="s">
        <v>3974</v>
      </c>
      <c r="C614" s="4" t="s">
        <v>4035</v>
      </c>
      <c r="D614" s="4" t="s">
        <v>3946</v>
      </c>
      <c r="E614" s="4" t="s">
        <v>4036</v>
      </c>
      <c r="F614" s="4">
        <v>397610</v>
      </c>
      <c r="G614" s="11">
        <v>2014</v>
      </c>
      <c r="H614" s="11">
        <v>2014</v>
      </c>
      <c r="I614" s="5">
        <v>2940</v>
      </c>
      <c r="J614" s="8" t="s">
        <v>4034</v>
      </c>
      <c r="K614" s="4" t="s">
        <v>23</v>
      </c>
      <c r="L614" s="4"/>
      <c r="M614" s="4"/>
      <c r="N614" s="4"/>
    </row>
    <row r="615" spans="1:14" ht="25.5" x14ac:dyDescent="0.2">
      <c r="A615" s="7" t="s">
        <v>9</v>
      </c>
      <c r="B615" s="4" t="s">
        <v>3974</v>
      </c>
      <c r="C615" s="4" t="s">
        <v>4037</v>
      </c>
      <c r="D615" s="4" t="s">
        <v>3946</v>
      </c>
      <c r="E615" s="4" t="s">
        <v>4038</v>
      </c>
      <c r="F615" s="4">
        <v>397610</v>
      </c>
      <c r="G615" s="11">
        <v>2014</v>
      </c>
      <c r="H615" s="11">
        <v>2014</v>
      </c>
      <c r="I615" s="5">
        <v>1020</v>
      </c>
      <c r="J615" s="8" t="s">
        <v>4034</v>
      </c>
      <c r="K615" s="4" t="s">
        <v>23</v>
      </c>
      <c r="L615" s="4"/>
      <c r="M615" s="4"/>
      <c r="N615" s="4"/>
    </row>
    <row r="616" spans="1:14" ht="25.5" x14ac:dyDescent="0.2">
      <c r="A616" s="7" t="s">
        <v>9</v>
      </c>
      <c r="B616" s="4" t="s">
        <v>3974</v>
      </c>
      <c r="C616" s="4" t="s">
        <v>4039</v>
      </c>
      <c r="D616" s="4" t="s">
        <v>3946</v>
      </c>
      <c r="E616" s="4" t="s">
        <v>4040</v>
      </c>
      <c r="F616" s="4">
        <v>397610</v>
      </c>
      <c r="G616" s="11">
        <v>2014</v>
      </c>
      <c r="H616" s="11">
        <v>2014</v>
      </c>
      <c r="I616" s="5">
        <v>600</v>
      </c>
      <c r="J616" s="8" t="s">
        <v>4034</v>
      </c>
      <c r="K616" s="4" t="s">
        <v>23</v>
      </c>
      <c r="L616" s="4"/>
      <c r="M616" s="4"/>
      <c r="N616" s="4"/>
    </row>
    <row r="617" spans="1:14" ht="25.5" x14ac:dyDescent="0.2">
      <c r="A617" s="7" t="s">
        <v>9</v>
      </c>
      <c r="B617" s="4" t="s">
        <v>3974</v>
      </c>
      <c r="C617" s="4" t="s">
        <v>4041</v>
      </c>
      <c r="D617" s="4" t="s">
        <v>3946</v>
      </c>
      <c r="E617" s="4" t="s">
        <v>4042</v>
      </c>
      <c r="F617" s="4">
        <v>397610</v>
      </c>
      <c r="G617" s="11">
        <v>2014</v>
      </c>
      <c r="H617" s="11">
        <v>2014</v>
      </c>
      <c r="I617" s="5">
        <v>2400</v>
      </c>
      <c r="J617" s="8" t="s">
        <v>4034</v>
      </c>
      <c r="K617" s="4" t="s">
        <v>23</v>
      </c>
      <c r="L617" s="4"/>
      <c r="M617" s="4"/>
      <c r="N617" s="4"/>
    </row>
    <row r="618" spans="1:14" ht="38.25" x14ac:dyDescent="0.2">
      <c r="A618" s="7" t="s">
        <v>9</v>
      </c>
      <c r="B618" s="4" t="s">
        <v>3974</v>
      </c>
      <c r="C618" s="4" t="s">
        <v>4043</v>
      </c>
      <c r="D618" s="4" t="s">
        <v>3946</v>
      </c>
      <c r="E618" s="4" t="s">
        <v>4044</v>
      </c>
      <c r="F618" s="4">
        <v>397610</v>
      </c>
      <c r="G618" s="11">
        <v>2014</v>
      </c>
      <c r="H618" s="11">
        <v>2014</v>
      </c>
      <c r="I618" s="5">
        <v>1950</v>
      </c>
      <c r="J618" s="8" t="s">
        <v>4034</v>
      </c>
      <c r="K618" s="4" t="s">
        <v>23</v>
      </c>
      <c r="L618" s="4"/>
      <c r="M618" s="4"/>
      <c r="N618" s="4"/>
    </row>
    <row r="619" spans="1:14" ht="25.5" x14ac:dyDescent="0.2">
      <c r="A619" s="7" t="s">
        <v>9</v>
      </c>
      <c r="B619" s="4" t="s">
        <v>3974</v>
      </c>
      <c r="C619" s="4" t="s">
        <v>4045</v>
      </c>
      <c r="D619" s="4" t="s">
        <v>3946</v>
      </c>
      <c r="E619" s="4" t="s">
        <v>4046</v>
      </c>
      <c r="F619" s="4">
        <v>397610</v>
      </c>
      <c r="G619" s="11">
        <v>2014</v>
      </c>
      <c r="H619" s="11">
        <v>2014</v>
      </c>
      <c r="I619" s="5">
        <v>48</v>
      </c>
      <c r="J619" s="8" t="s">
        <v>4034</v>
      </c>
      <c r="K619" s="4" t="s">
        <v>23</v>
      </c>
      <c r="L619" s="4"/>
      <c r="M619" s="4"/>
      <c r="N619" s="4"/>
    </row>
    <row r="620" spans="1:14" ht="25.5" x14ac:dyDescent="0.2">
      <c r="A620" s="7" t="s">
        <v>9</v>
      </c>
      <c r="B620" s="4" t="s">
        <v>3974</v>
      </c>
      <c r="C620" s="4" t="s">
        <v>4047</v>
      </c>
      <c r="D620" s="4" t="s">
        <v>3946</v>
      </c>
      <c r="E620" s="4" t="s">
        <v>4048</v>
      </c>
      <c r="F620" s="4">
        <v>397610</v>
      </c>
      <c r="G620" s="11">
        <v>2014</v>
      </c>
      <c r="H620" s="11">
        <v>2014</v>
      </c>
      <c r="I620" s="5">
        <v>55.89</v>
      </c>
      <c r="J620" s="8" t="s">
        <v>4034</v>
      </c>
      <c r="K620" s="4" t="s">
        <v>23</v>
      </c>
      <c r="L620" s="4"/>
      <c r="M620" s="4"/>
      <c r="N620" s="4"/>
    </row>
    <row r="621" spans="1:14" ht="25.5" x14ac:dyDescent="0.2">
      <c r="A621" s="7" t="s">
        <v>9</v>
      </c>
      <c r="B621" s="4" t="s">
        <v>3974</v>
      </c>
      <c r="C621" s="4" t="s">
        <v>4049</v>
      </c>
      <c r="D621" s="4" t="s">
        <v>3946</v>
      </c>
      <c r="E621" s="4" t="s">
        <v>4050</v>
      </c>
      <c r="F621" s="4">
        <v>397610</v>
      </c>
      <c r="G621" s="11">
        <v>2014</v>
      </c>
      <c r="H621" s="11">
        <v>2014</v>
      </c>
      <c r="I621" s="5">
        <v>600</v>
      </c>
      <c r="J621" s="8" t="s">
        <v>4051</v>
      </c>
      <c r="K621" s="4" t="s">
        <v>23</v>
      </c>
      <c r="L621" s="4"/>
      <c r="M621" s="4"/>
      <c r="N621" s="4"/>
    </row>
    <row r="622" spans="1:14" ht="38.25" x14ac:dyDescent="0.2">
      <c r="A622" s="7" t="s">
        <v>9</v>
      </c>
      <c r="B622" s="4" t="s">
        <v>3974</v>
      </c>
      <c r="C622" s="4" t="s">
        <v>4052</v>
      </c>
      <c r="D622" s="4" t="s">
        <v>3946</v>
      </c>
      <c r="E622" s="4" t="s">
        <v>4053</v>
      </c>
      <c r="F622" s="4">
        <v>397610</v>
      </c>
      <c r="G622" s="11">
        <v>2014</v>
      </c>
      <c r="H622" s="11">
        <v>2014</v>
      </c>
      <c r="I622" s="5">
        <v>2640</v>
      </c>
      <c r="J622" s="8" t="s">
        <v>4051</v>
      </c>
      <c r="K622" s="4" t="s">
        <v>23</v>
      </c>
      <c r="L622" s="4"/>
      <c r="M622" s="4"/>
      <c r="N622" s="4"/>
    </row>
    <row r="623" spans="1:14" ht="38.25" x14ac:dyDescent="0.2">
      <c r="A623" s="7" t="s">
        <v>9</v>
      </c>
      <c r="B623" s="4" t="s">
        <v>3974</v>
      </c>
      <c r="C623" s="4" t="s">
        <v>4054</v>
      </c>
      <c r="D623" s="4" t="s">
        <v>3946</v>
      </c>
      <c r="E623" s="4" t="s">
        <v>4055</v>
      </c>
      <c r="F623" s="4">
        <v>397610</v>
      </c>
      <c r="G623" s="11">
        <v>2013</v>
      </c>
      <c r="H623" s="11">
        <v>2014</v>
      </c>
      <c r="I623" s="5">
        <v>1476</v>
      </c>
      <c r="J623" s="8" t="s">
        <v>4051</v>
      </c>
      <c r="K623" s="4" t="s">
        <v>23</v>
      </c>
      <c r="L623" s="4"/>
      <c r="M623" s="4"/>
      <c r="N623" s="4"/>
    </row>
    <row r="624" spans="1:14" ht="25.5" x14ac:dyDescent="0.2">
      <c r="A624" s="7" t="s">
        <v>9</v>
      </c>
      <c r="B624" s="4" t="s">
        <v>3974</v>
      </c>
      <c r="C624" s="4" t="s">
        <v>4056</v>
      </c>
      <c r="D624" s="4" t="s">
        <v>3946</v>
      </c>
      <c r="E624" s="4" t="s">
        <v>4057</v>
      </c>
      <c r="F624" s="4">
        <v>397610</v>
      </c>
      <c r="G624" s="11">
        <v>2014</v>
      </c>
      <c r="H624" s="11">
        <v>2014</v>
      </c>
      <c r="I624" s="5">
        <v>594</v>
      </c>
      <c r="J624" s="8" t="s">
        <v>4051</v>
      </c>
      <c r="K624" s="4" t="s">
        <v>23</v>
      </c>
      <c r="L624" s="4"/>
      <c r="M624" s="4"/>
      <c r="N624" s="4"/>
    </row>
    <row r="625" spans="1:14" ht="25.5" x14ac:dyDescent="0.2">
      <c r="A625" s="7" t="s">
        <v>9</v>
      </c>
      <c r="B625" s="4" t="s">
        <v>3974</v>
      </c>
      <c r="C625" s="4" t="s">
        <v>4058</v>
      </c>
      <c r="D625" s="4" t="s">
        <v>3946</v>
      </c>
      <c r="E625" s="4" t="s">
        <v>4059</v>
      </c>
      <c r="F625" s="4">
        <v>397610</v>
      </c>
      <c r="G625" s="11">
        <v>2014</v>
      </c>
      <c r="H625" s="11">
        <v>2014</v>
      </c>
      <c r="I625" s="5">
        <v>360</v>
      </c>
      <c r="J625" s="8" t="s">
        <v>4060</v>
      </c>
      <c r="K625" s="4" t="s">
        <v>23</v>
      </c>
      <c r="L625" s="4"/>
      <c r="M625" s="4"/>
      <c r="N625" s="4"/>
    </row>
    <row r="626" spans="1:14" ht="25.5" x14ac:dyDescent="0.2">
      <c r="A626" s="7" t="s">
        <v>9</v>
      </c>
      <c r="B626" s="4" t="s">
        <v>3974</v>
      </c>
      <c r="C626" s="4" t="s">
        <v>296</v>
      </c>
      <c r="D626" s="4" t="s">
        <v>3946</v>
      </c>
      <c r="E626" s="4" t="s">
        <v>4061</v>
      </c>
      <c r="F626" s="4">
        <v>397610</v>
      </c>
      <c r="G626" s="11">
        <v>2014</v>
      </c>
      <c r="H626" s="11">
        <v>2014</v>
      </c>
      <c r="I626" s="5">
        <v>168</v>
      </c>
      <c r="J626" s="8" t="s">
        <v>4062</v>
      </c>
      <c r="K626" s="4" t="s">
        <v>23</v>
      </c>
      <c r="L626" s="4"/>
      <c r="M626" s="4"/>
      <c r="N626" s="4"/>
    </row>
    <row r="627" spans="1:14" ht="38.25" x14ac:dyDescent="0.2">
      <c r="A627" s="7" t="s">
        <v>9</v>
      </c>
      <c r="B627" s="4" t="s">
        <v>3974</v>
      </c>
      <c r="C627" s="4" t="s">
        <v>4063</v>
      </c>
      <c r="D627" s="4" t="s">
        <v>3946</v>
      </c>
      <c r="E627" s="4" t="s">
        <v>4064</v>
      </c>
      <c r="F627" s="4">
        <v>397610</v>
      </c>
      <c r="G627" s="11">
        <v>2014</v>
      </c>
      <c r="H627" s="11">
        <v>2014</v>
      </c>
      <c r="I627" s="5">
        <v>324</v>
      </c>
      <c r="J627" s="8" t="s">
        <v>4062</v>
      </c>
      <c r="K627" s="4" t="s">
        <v>23</v>
      </c>
      <c r="L627" s="4"/>
      <c r="M627" s="4"/>
      <c r="N627" s="4"/>
    </row>
    <row r="628" spans="1:14" ht="25.5" x14ac:dyDescent="0.2">
      <c r="A628" s="7" t="s">
        <v>9</v>
      </c>
      <c r="B628" s="4" t="s">
        <v>3974</v>
      </c>
      <c r="C628" s="4" t="s">
        <v>4065</v>
      </c>
      <c r="D628" s="4" t="s">
        <v>3946</v>
      </c>
      <c r="E628" s="4" t="s">
        <v>4061</v>
      </c>
      <c r="F628" s="4">
        <v>397610</v>
      </c>
      <c r="G628" s="11">
        <v>2014</v>
      </c>
      <c r="H628" s="11">
        <v>2014</v>
      </c>
      <c r="I628" s="5">
        <v>396</v>
      </c>
      <c r="J628" s="8" t="s">
        <v>4062</v>
      </c>
      <c r="K628" s="4" t="s">
        <v>23</v>
      </c>
      <c r="L628" s="4"/>
      <c r="M628" s="4"/>
      <c r="N628" s="4"/>
    </row>
    <row r="629" spans="1:14" ht="25.5" x14ac:dyDescent="0.2">
      <c r="A629" s="7" t="s">
        <v>9</v>
      </c>
      <c r="B629" s="4" t="s">
        <v>3974</v>
      </c>
      <c r="C629" s="4" t="s">
        <v>4066</v>
      </c>
      <c r="D629" s="4" t="s">
        <v>3946</v>
      </c>
      <c r="E629" s="4" t="s">
        <v>4067</v>
      </c>
      <c r="F629" s="4">
        <v>397610</v>
      </c>
      <c r="G629" s="11">
        <v>2014</v>
      </c>
      <c r="H629" s="11">
        <v>2014</v>
      </c>
      <c r="I629" s="5">
        <v>1900</v>
      </c>
      <c r="J629" s="8" t="s">
        <v>4068</v>
      </c>
      <c r="K629" s="4" t="s">
        <v>23</v>
      </c>
      <c r="L629" s="4"/>
      <c r="M629" s="4"/>
      <c r="N629" s="4"/>
    </row>
    <row r="630" spans="1:14" ht="38.25" x14ac:dyDescent="0.2">
      <c r="A630" s="7" t="s">
        <v>9</v>
      </c>
      <c r="B630" s="4" t="s">
        <v>3974</v>
      </c>
      <c r="C630" s="4" t="s">
        <v>4069</v>
      </c>
      <c r="D630" s="4" t="s">
        <v>3946</v>
      </c>
      <c r="E630" s="4" t="s">
        <v>4070</v>
      </c>
      <c r="F630" s="4">
        <v>397610</v>
      </c>
      <c r="G630" s="11">
        <v>2014</v>
      </c>
      <c r="H630" s="11">
        <v>2014</v>
      </c>
      <c r="I630" s="5">
        <v>2760</v>
      </c>
      <c r="J630" s="8" t="s">
        <v>4071</v>
      </c>
      <c r="K630" s="4" t="s">
        <v>23</v>
      </c>
      <c r="L630" s="4"/>
      <c r="M630" s="4"/>
      <c r="N630" s="4"/>
    </row>
    <row r="631" spans="1:14" ht="38.25" x14ac:dyDescent="0.2">
      <c r="A631" s="7" t="s">
        <v>9</v>
      </c>
      <c r="B631" s="4" t="s">
        <v>3974</v>
      </c>
      <c r="C631" s="4" t="s">
        <v>4072</v>
      </c>
      <c r="D631" s="4" t="s">
        <v>3946</v>
      </c>
      <c r="E631" s="4" t="s">
        <v>4073</v>
      </c>
      <c r="F631" s="4">
        <v>397610</v>
      </c>
      <c r="G631" s="11">
        <v>2014</v>
      </c>
      <c r="H631" s="11">
        <v>2014</v>
      </c>
      <c r="I631" s="5">
        <v>44797.2</v>
      </c>
      <c r="J631" s="8" t="s">
        <v>4071</v>
      </c>
      <c r="K631" s="4" t="s">
        <v>23</v>
      </c>
      <c r="L631" s="4"/>
      <c r="M631" s="4"/>
      <c r="N631" s="4"/>
    </row>
    <row r="632" spans="1:14" ht="25.5" x14ac:dyDescent="0.2">
      <c r="A632" s="7" t="s">
        <v>9</v>
      </c>
      <c r="B632" s="4" t="s">
        <v>3974</v>
      </c>
      <c r="C632" s="4" t="s">
        <v>4074</v>
      </c>
      <c r="D632" s="4" t="s">
        <v>3946</v>
      </c>
      <c r="E632" s="4" t="s">
        <v>4075</v>
      </c>
      <c r="F632" s="4">
        <v>397610</v>
      </c>
      <c r="G632" s="11">
        <v>2014</v>
      </c>
      <c r="H632" s="11">
        <v>2014</v>
      </c>
      <c r="I632" s="5">
        <v>648</v>
      </c>
      <c r="J632" s="8" t="s">
        <v>4071</v>
      </c>
      <c r="K632" s="4" t="s">
        <v>23</v>
      </c>
      <c r="L632" s="4"/>
      <c r="M632" s="4"/>
      <c r="N632" s="4"/>
    </row>
    <row r="633" spans="1:14" ht="25.5" x14ac:dyDescent="0.2">
      <c r="A633" s="7" t="s">
        <v>9</v>
      </c>
      <c r="B633" s="4" t="s">
        <v>3974</v>
      </c>
      <c r="C633" s="4" t="s">
        <v>4076</v>
      </c>
      <c r="D633" s="4" t="s">
        <v>3946</v>
      </c>
      <c r="E633" s="4" t="s">
        <v>4077</v>
      </c>
      <c r="F633" s="4">
        <v>397610</v>
      </c>
      <c r="G633" s="11">
        <v>2014</v>
      </c>
      <c r="H633" s="11">
        <v>2014</v>
      </c>
      <c r="I633" s="5">
        <v>840</v>
      </c>
      <c r="J633" s="8" t="s">
        <v>4071</v>
      </c>
      <c r="K633" s="4" t="s">
        <v>23</v>
      </c>
      <c r="L633" s="4"/>
      <c r="M633" s="4"/>
      <c r="N633" s="4"/>
    </row>
    <row r="634" spans="1:14" ht="38.25" x14ac:dyDescent="0.2">
      <c r="A634" s="7" t="s">
        <v>9</v>
      </c>
      <c r="B634" s="4" t="s">
        <v>3974</v>
      </c>
      <c r="C634" s="4" t="s">
        <v>4078</v>
      </c>
      <c r="D634" s="4" t="s">
        <v>3946</v>
      </c>
      <c r="E634" s="4" t="s">
        <v>4064</v>
      </c>
      <c r="F634" s="4">
        <v>397610</v>
      </c>
      <c r="G634" s="11">
        <v>2014</v>
      </c>
      <c r="H634" s="11">
        <v>2014</v>
      </c>
      <c r="I634" s="5">
        <v>600</v>
      </c>
      <c r="J634" s="8" t="s">
        <v>4071</v>
      </c>
      <c r="K634" s="4" t="s">
        <v>23</v>
      </c>
      <c r="L634" s="4"/>
      <c r="M634" s="4"/>
      <c r="N634" s="4"/>
    </row>
    <row r="635" spans="1:14" ht="38.25" x14ac:dyDescent="0.2">
      <c r="A635" s="7" t="s">
        <v>9</v>
      </c>
      <c r="B635" s="4" t="s">
        <v>3974</v>
      </c>
      <c r="C635" s="4" t="s">
        <v>4079</v>
      </c>
      <c r="D635" s="4" t="s">
        <v>3946</v>
      </c>
      <c r="E635" s="4" t="s">
        <v>4044</v>
      </c>
      <c r="F635" s="4">
        <v>397610</v>
      </c>
      <c r="G635" s="11">
        <v>2014</v>
      </c>
      <c r="H635" s="11">
        <v>2014</v>
      </c>
      <c r="I635" s="5">
        <v>1000</v>
      </c>
      <c r="J635" s="8" t="s">
        <v>4080</v>
      </c>
      <c r="K635" s="4" t="s">
        <v>23</v>
      </c>
      <c r="L635" s="4"/>
      <c r="M635" s="4"/>
      <c r="N635" s="4"/>
    </row>
    <row r="636" spans="1:14" ht="25.5" x14ac:dyDescent="0.2">
      <c r="A636" s="7" t="s">
        <v>9</v>
      </c>
      <c r="B636" s="4" t="s">
        <v>3974</v>
      </c>
      <c r="C636" s="4" t="s">
        <v>4081</v>
      </c>
      <c r="D636" s="4" t="s">
        <v>3946</v>
      </c>
      <c r="E636" s="4" t="s">
        <v>4082</v>
      </c>
      <c r="F636" s="4">
        <v>397610</v>
      </c>
      <c r="G636" s="11">
        <v>2014</v>
      </c>
      <c r="H636" s="11">
        <v>2014</v>
      </c>
      <c r="I636" s="5">
        <v>120</v>
      </c>
      <c r="J636" s="8" t="s">
        <v>4080</v>
      </c>
      <c r="K636" s="4" t="s">
        <v>23</v>
      </c>
      <c r="L636" s="4"/>
      <c r="M636" s="4"/>
      <c r="N636" s="4"/>
    </row>
    <row r="637" spans="1:14" ht="38.25" x14ac:dyDescent="0.2">
      <c r="A637" s="7" t="s">
        <v>9</v>
      </c>
      <c r="B637" s="4" t="s">
        <v>3974</v>
      </c>
      <c r="C637" s="4" t="s">
        <v>4083</v>
      </c>
      <c r="D637" s="4" t="s">
        <v>3946</v>
      </c>
      <c r="E637" s="4" t="s">
        <v>4084</v>
      </c>
      <c r="F637" s="4">
        <v>397610</v>
      </c>
      <c r="G637" s="11">
        <v>2014</v>
      </c>
      <c r="H637" s="11">
        <v>2014</v>
      </c>
      <c r="I637" s="5">
        <v>360</v>
      </c>
      <c r="J637" s="8" t="s">
        <v>4080</v>
      </c>
      <c r="K637" s="4" t="s">
        <v>23</v>
      </c>
      <c r="L637" s="4"/>
      <c r="M637" s="4"/>
      <c r="N637" s="4"/>
    </row>
    <row r="638" spans="1:14" ht="51" x14ac:dyDescent="0.2">
      <c r="A638" s="7" t="s">
        <v>9</v>
      </c>
      <c r="B638" s="4" t="s">
        <v>3974</v>
      </c>
      <c r="C638" s="4" t="s">
        <v>4085</v>
      </c>
      <c r="D638" s="4" t="s">
        <v>3946</v>
      </c>
      <c r="E638" s="4" t="s">
        <v>4086</v>
      </c>
      <c r="F638" s="4">
        <v>397610</v>
      </c>
      <c r="G638" s="11">
        <v>2014</v>
      </c>
      <c r="H638" s="11">
        <v>2014</v>
      </c>
      <c r="I638" s="5">
        <v>566.4</v>
      </c>
      <c r="J638" s="8" t="s">
        <v>4087</v>
      </c>
      <c r="K638" s="4" t="s">
        <v>23</v>
      </c>
      <c r="L638" s="4"/>
      <c r="M638" s="4"/>
      <c r="N638" s="4"/>
    </row>
    <row r="639" spans="1:14" ht="38.25" x14ac:dyDescent="0.2">
      <c r="A639" s="7" t="s">
        <v>9</v>
      </c>
      <c r="B639" s="4" t="s">
        <v>3974</v>
      </c>
      <c r="C639" s="4" t="s">
        <v>4088</v>
      </c>
      <c r="D639" s="4" t="s">
        <v>3946</v>
      </c>
      <c r="E639" s="4" t="s">
        <v>4089</v>
      </c>
      <c r="F639" s="4">
        <v>397610</v>
      </c>
      <c r="G639" s="11">
        <v>2013</v>
      </c>
      <c r="H639" s="11">
        <v>2014</v>
      </c>
      <c r="I639" s="5">
        <v>720</v>
      </c>
      <c r="J639" s="8" t="s">
        <v>4087</v>
      </c>
      <c r="K639" s="4" t="s">
        <v>23</v>
      </c>
      <c r="L639" s="4"/>
      <c r="M639" s="4"/>
      <c r="N639" s="4"/>
    </row>
    <row r="640" spans="1:14" ht="25.5" x14ac:dyDescent="0.2">
      <c r="A640" s="7" t="s">
        <v>9</v>
      </c>
      <c r="B640" s="4" t="s">
        <v>3974</v>
      </c>
      <c r="C640" s="4" t="s">
        <v>4090</v>
      </c>
      <c r="D640" s="4" t="s">
        <v>3946</v>
      </c>
      <c r="E640" s="4" t="s">
        <v>4091</v>
      </c>
      <c r="F640" s="4">
        <v>397610</v>
      </c>
      <c r="G640" s="11">
        <v>2013</v>
      </c>
      <c r="H640" s="11">
        <v>2014</v>
      </c>
      <c r="I640" s="5">
        <v>1200</v>
      </c>
      <c r="J640" s="8" t="s">
        <v>4087</v>
      </c>
      <c r="K640" s="4" t="s">
        <v>23</v>
      </c>
      <c r="L640" s="4"/>
      <c r="M640" s="4"/>
      <c r="N640" s="4"/>
    </row>
    <row r="641" spans="1:14" ht="51" x14ac:dyDescent="0.2">
      <c r="A641" s="7" t="s">
        <v>9</v>
      </c>
      <c r="B641" s="4" t="s">
        <v>4092</v>
      </c>
      <c r="C641" s="4" t="s">
        <v>4093</v>
      </c>
      <c r="D641" s="4"/>
      <c r="E641" s="4" t="s">
        <v>4094</v>
      </c>
      <c r="F641" s="4">
        <v>36454192</v>
      </c>
      <c r="G641" s="11">
        <v>2014</v>
      </c>
      <c r="H641" s="11">
        <v>2014</v>
      </c>
      <c r="I641" s="5">
        <v>2000</v>
      </c>
      <c r="J641" s="8" t="s">
        <v>3542</v>
      </c>
      <c r="K641" s="4" t="s">
        <v>36</v>
      </c>
      <c r="L641" s="4"/>
      <c r="M641" s="4"/>
      <c r="N641" s="4"/>
    </row>
    <row r="642" spans="1:14" ht="25.5" x14ac:dyDescent="0.2">
      <c r="A642" s="7" t="s">
        <v>9</v>
      </c>
      <c r="B642" s="4" t="s">
        <v>4095</v>
      </c>
      <c r="C642" s="4" t="s">
        <v>4096</v>
      </c>
      <c r="D642" s="4"/>
      <c r="E642" s="4" t="s">
        <v>4097</v>
      </c>
      <c r="F642" s="4"/>
      <c r="G642" s="11">
        <v>2014</v>
      </c>
      <c r="H642" s="11">
        <v>2014</v>
      </c>
      <c r="I642" s="5">
        <v>2360</v>
      </c>
      <c r="J642" s="8" t="s">
        <v>4098</v>
      </c>
      <c r="K642" s="4" t="s">
        <v>36</v>
      </c>
      <c r="L642" s="4"/>
      <c r="M642" s="4"/>
      <c r="N642" s="4"/>
    </row>
    <row r="643" spans="1:14" ht="25.5" x14ac:dyDescent="0.2">
      <c r="A643" s="7" t="s">
        <v>9</v>
      </c>
      <c r="B643" s="4" t="s">
        <v>4099</v>
      </c>
      <c r="C643" s="4" t="s">
        <v>4100</v>
      </c>
      <c r="D643" s="4"/>
      <c r="E643" s="4" t="s">
        <v>4097</v>
      </c>
      <c r="F643" s="4"/>
      <c r="G643" s="11">
        <v>2014</v>
      </c>
      <c r="H643" s="11">
        <v>2014</v>
      </c>
      <c r="I643" s="5">
        <v>240</v>
      </c>
      <c r="J643" s="8" t="s">
        <v>4098</v>
      </c>
      <c r="K643" s="4" t="s">
        <v>36</v>
      </c>
      <c r="L643" s="4"/>
      <c r="M643" s="4"/>
      <c r="N643" s="4"/>
    </row>
    <row r="644" spans="1:14" ht="25.5" x14ac:dyDescent="0.2">
      <c r="A644" s="7" t="s">
        <v>9</v>
      </c>
      <c r="B644" s="4" t="s">
        <v>4101</v>
      </c>
      <c r="C644" s="4" t="s">
        <v>4102</v>
      </c>
      <c r="D644" s="4"/>
      <c r="E644" s="4" t="s">
        <v>4097</v>
      </c>
      <c r="F644" s="4"/>
      <c r="G644" s="11">
        <v>2014</v>
      </c>
      <c r="H644" s="11">
        <v>2014</v>
      </c>
      <c r="I644" s="5">
        <v>2120</v>
      </c>
      <c r="J644" s="8" t="s">
        <v>4098</v>
      </c>
      <c r="K644" s="4" t="s">
        <v>36</v>
      </c>
      <c r="L644" s="4"/>
      <c r="M644" s="4"/>
      <c r="N644" s="4"/>
    </row>
    <row r="645" spans="1:14" ht="63.75" x14ac:dyDescent="0.2">
      <c r="A645" s="7" t="s">
        <v>9</v>
      </c>
      <c r="B645" s="4" t="s">
        <v>4103</v>
      </c>
      <c r="C645" s="4" t="s">
        <v>4104</v>
      </c>
      <c r="D645" s="4"/>
      <c r="E645" s="4" t="s">
        <v>4105</v>
      </c>
      <c r="F645" s="4">
        <v>31594352</v>
      </c>
      <c r="G645" s="11">
        <v>2014</v>
      </c>
      <c r="H645" s="11">
        <v>2014</v>
      </c>
      <c r="I645" s="5">
        <v>399</v>
      </c>
      <c r="J645" s="8" t="s">
        <v>4106</v>
      </c>
      <c r="K645" s="4" t="s">
        <v>36</v>
      </c>
      <c r="L645" s="4"/>
      <c r="M645" s="4"/>
      <c r="N645" s="4"/>
    </row>
    <row r="646" spans="1:14" ht="63.75" x14ac:dyDescent="0.2">
      <c r="A646" s="7" t="s">
        <v>10</v>
      </c>
      <c r="B646" s="4" t="s">
        <v>6233</v>
      </c>
      <c r="C646" s="4" t="s">
        <v>6234</v>
      </c>
      <c r="D646" s="4"/>
      <c r="E646" s="4" t="s">
        <v>6235</v>
      </c>
      <c r="F646" s="4">
        <v>36366404</v>
      </c>
      <c r="G646" s="11">
        <v>2014</v>
      </c>
      <c r="H646" s="11">
        <v>2014</v>
      </c>
      <c r="I646" s="5">
        <v>1200</v>
      </c>
      <c r="J646" s="8" t="s">
        <v>6236</v>
      </c>
      <c r="K646" s="4" t="s">
        <v>2</v>
      </c>
      <c r="L646" s="4"/>
      <c r="M646" s="4"/>
      <c r="N646" s="4" t="s">
        <v>9617</v>
      </c>
    </row>
    <row r="647" spans="1:14" ht="76.5" x14ac:dyDescent="0.2">
      <c r="A647" s="7" t="s">
        <v>10</v>
      </c>
      <c r="B647" s="4" t="s">
        <v>6273</v>
      </c>
      <c r="C647" s="4" t="s">
        <v>6274</v>
      </c>
      <c r="D647" s="4"/>
      <c r="E647" s="4" t="s">
        <v>6275</v>
      </c>
      <c r="F647" s="4">
        <v>36341088</v>
      </c>
      <c r="G647" s="11">
        <v>2014</v>
      </c>
      <c r="H647" s="11">
        <v>2014</v>
      </c>
      <c r="I647" s="5">
        <v>900</v>
      </c>
      <c r="J647" s="8" t="s">
        <v>6206</v>
      </c>
      <c r="K647" s="4" t="s">
        <v>2</v>
      </c>
      <c r="L647" s="4"/>
      <c r="M647" s="4"/>
      <c r="N647" s="4" t="s">
        <v>9617</v>
      </c>
    </row>
    <row r="648" spans="1:14" ht="63.75" x14ac:dyDescent="0.2">
      <c r="A648" s="7" t="s">
        <v>10</v>
      </c>
      <c r="B648" s="4" t="s">
        <v>6291</v>
      </c>
      <c r="C648" s="4" t="s">
        <v>6290</v>
      </c>
      <c r="D648" s="4"/>
      <c r="E648" s="4" t="s">
        <v>6235</v>
      </c>
      <c r="F648" s="4">
        <v>36366404</v>
      </c>
      <c r="G648" s="11">
        <v>2014</v>
      </c>
      <c r="H648" s="11">
        <v>2014</v>
      </c>
      <c r="I648" s="5">
        <v>500</v>
      </c>
      <c r="J648" s="8" t="s">
        <v>6236</v>
      </c>
      <c r="K648" s="4" t="s">
        <v>2</v>
      </c>
      <c r="L648" s="4"/>
      <c r="M648" s="4"/>
      <c r="N648" s="4" t="s">
        <v>9617</v>
      </c>
    </row>
    <row r="649" spans="1:14" ht="63.75" x14ac:dyDescent="0.2">
      <c r="A649" s="7" t="s">
        <v>10</v>
      </c>
      <c r="B649" s="4" t="s">
        <v>6333</v>
      </c>
      <c r="C649" s="4" t="s">
        <v>6334</v>
      </c>
      <c r="D649" s="4"/>
      <c r="E649" s="4" t="s">
        <v>6280</v>
      </c>
      <c r="F649" s="4">
        <v>36386553</v>
      </c>
      <c r="G649" s="11">
        <v>2014</v>
      </c>
      <c r="H649" s="11">
        <v>2014</v>
      </c>
      <c r="I649" s="5">
        <v>1000</v>
      </c>
      <c r="J649" s="8" t="s">
        <v>6236</v>
      </c>
      <c r="K649" s="4" t="s">
        <v>2</v>
      </c>
      <c r="L649" s="4"/>
      <c r="M649" s="4"/>
      <c r="N649" s="4" t="s">
        <v>9617</v>
      </c>
    </row>
    <row r="650" spans="1:14" ht="76.5" x14ac:dyDescent="0.2">
      <c r="A650" s="7" t="s">
        <v>10</v>
      </c>
      <c r="B650" s="4" t="s">
        <v>6337</v>
      </c>
      <c r="C650" s="4" t="s">
        <v>4039</v>
      </c>
      <c r="D650" s="4"/>
      <c r="E650" s="4" t="s">
        <v>6338</v>
      </c>
      <c r="F650" s="4">
        <v>47254556</v>
      </c>
      <c r="G650" s="11">
        <v>2014</v>
      </c>
      <c r="H650" s="11">
        <v>2014</v>
      </c>
      <c r="I650" s="5">
        <v>500</v>
      </c>
      <c r="J650" s="8" t="s">
        <v>6250</v>
      </c>
      <c r="K650" s="4" t="s">
        <v>2</v>
      </c>
      <c r="L650" s="4"/>
      <c r="M650" s="4"/>
      <c r="N650" s="4" t="s">
        <v>9617</v>
      </c>
    </row>
    <row r="651" spans="1:14" ht="89.25" x14ac:dyDescent="0.2">
      <c r="A651" s="7" t="s">
        <v>10</v>
      </c>
      <c r="B651" s="4" t="s">
        <v>6341</v>
      </c>
      <c r="C651" s="4" t="s">
        <v>6342</v>
      </c>
      <c r="D651" s="4"/>
      <c r="E651" s="4" t="s">
        <v>6343</v>
      </c>
      <c r="F651" s="4">
        <v>44267436</v>
      </c>
      <c r="G651" s="11">
        <v>2014</v>
      </c>
      <c r="H651" s="11">
        <v>2014</v>
      </c>
      <c r="I651" s="5">
        <v>1392</v>
      </c>
      <c r="J651" s="8" t="s">
        <v>6344</v>
      </c>
      <c r="K651" s="4" t="s">
        <v>2</v>
      </c>
      <c r="L651" s="4"/>
      <c r="M651" s="4"/>
      <c r="N651" s="4" t="s">
        <v>9617</v>
      </c>
    </row>
    <row r="652" spans="1:14" ht="63.75" x14ac:dyDescent="0.2">
      <c r="A652" s="7" t="s">
        <v>10</v>
      </c>
      <c r="B652" s="4" t="s">
        <v>6349</v>
      </c>
      <c r="C652" s="4" t="s">
        <v>6350</v>
      </c>
      <c r="D652" s="4"/>
      <c r="E652" s="4" t="s">
        <v>6235</v>
      </c>
      <c r="F652" s="4">
        <v>36366404</v>
      </c>
      <c r="G652" s="11">
        <v>2014</v>
      </c>
      <c r="H652" s="11">
        <v>2014</v>
      </c>
      <c r="I652" s="5">
        <v>1000</v>
      </c>
      <c r="J652" s="8" t="s">
        <v>6236</v>
      </c>
      <c r="K652" s="4" t="s">
        <v>2</v>
      </c>
      <c r="L652" s="4"/>
      <c r="M652" s="4"/>
      <c r="N652" s="4" t="s">
        <v>9617</v>
      </c>
    </row>
    <row r="653" spans="1:14" ht="25.5" x14ac:dyDescent="0.2">
      <c r="A653" s="7" t="s">
        <v>10</v>
      </c>
      <c r="B653" s="4" t="s">
        <v>6180</v>
      </c>
      <c r="C653" s="4" t="s">
        <v>6181</v>
      </c>
      <c r="D653" s="4"/>
      <c r="E653" s="4" t="s">
        <v>6182</v>
      </c>
      <c r="F653" s="4">
        <v>44964676</v>
      </c>
      <c r="G653" s="11">
        <v>2012</v>
      </c>
      <c r="H653" s="11">
        <v>2020</v>
      </c>
      <c r="I653" s="5">
        <v>35105</v>
      </c>
      <c r="J653" s="8" t="s">
        <v>6183</v>
      </c>
      <c r="K653" s="4" t="s">
        <v>2</v>
      </c>
      <c r="L653" s="4"/>
      <c r="M653" s="4"/>
      <c r="N653" s="4" t="s">
        <v>9617</v>
      </c>
    </row>
    <row r="654" spans="1:14" ht="38.25" x14ac:dyDescent="0.2">
      <c r="A654" s="7" t="s">
        <v>10</v>
      </c>
      <c r="B654" s="4" t="s">
        <v>6184</v>
      </c>
      <c r="C654" s="4" t="s">
        <v>6185</v>
      </c>
      <c r="D654" s="4"/>
      <c r="E654" s="4" t="s">
        <v>6186</v>
      </c>
      <c r="F654" s="4"/>
      <c r="G654" s="11">
        <v>2013</v>
      </c>
      <c r="H654" s="11">
        <v>2014</v>
      </c>
      <c r="I654" s="5">
        <v>11460</v>
      </c>
      <c r="J654" s="8" t="s">
        <v>6187</v>
      </c>
      <c r="K654" s="4" t="s">
        <v>2</v>
      </c>
      <c r="L654" s="4"/>
      <c r="M654" s="4"/>
      <c r="N654" s="4" t="s">
        <v>9617</v>
      </c>
    </row>
    <row r="655" spans="1:14" ht="51" x14ac:dyDescent="0.2">
      <c r="A655" s="7" t="s">
        <v>10</v>
      </c>
      <c r="B655" s="4" t="s">
        <v>6530</v>
      </c>
      <c r="C655" s="4" t="s">
        <v>6531</v>
      </c>
      <c r="D655" s="4"/>
      <c r="E655" s="4" t="s">
        <v>6532</v>
      </c>
      <c r="F655" s="4">
        <v>18050648</v>
      </c>
      <c r="G655" s="11">
        <v>2014</v>
      </c>
      <c r="H655" s="11">
        <v>2014</v>
      </c>
      <c r="I655" s="5">
        <v>4080</v>
      </c>
      <c r="J655" s="8" t="s">
        <v>5946</v>
      </c>
      <c r="K655" s="4" t="s">
        <v>139</v>
      </c>
      <c r="L655" s="4"/>
      <c r="M655" s="4"/>
      <c r="N655" s="4"/>
    </row>
    <row r="656" spans="1:14" ht="51" x14ac:dyDescent="0.2">
      <c r="A656" s="7" t="s">
        <v>10</v>
      </c>
      <c r="B656" s="4" t="s">
        <v>6533</v>
      </c>
      <c r="C656" s="4" t="s">
        <v>6534</v>
      </c>
      <c r="D656" s="4"/>
      <c r="E656" s="4" t="s">
        <v>6535</v>
      </c>
      <c r="F656" s="4" t="s">
        <v>6536</v>
      </c>
      <c r="G656" s="11">
        <v>2012</v>
      </c>
      <c r="H656" s="11">
        <v>2014</v>
      </c>
      <c r="I656" s="5">
        <v>720</v>
      </c>
      <c r="J656" s="8" t="s">
        <v>6537</v>
      </c>
      <c r="K656" s="4" t="s">
        <v>139</v>
      </c>
      <c r="L656" s="4"/>
      <c r="M656" s="4"/>
      <c r="N656" s="4"/>
    </row>
    <row r="657" spans="1:14" ht="76.5" x14ac:dyDescent="0.2">
      <c r="A657" s="7" t="s">
        <v>10</v>
      </c>
      <c r="B657" s="4" t="s">
        <v>6538</v>
      </c>
      <c r="C657" s="4" t="s">
        <v>6539</v>
      </c>
      <c r="D657" s="4"/>
      <c r="E657" s="4" t="s">
        <v>6540</v>
      </c>
      <c r="F657" s="4">
        <v>26742659</v>
      </c>
      <c r="G657" s="11">
        <v>2014</v>
      </c>
      <c r="H657" s="11">
        <v>2014</v>
      </c>
      <c r="I657" s="5">
        <v>1000</v>
      </c>
      <c r="J657" s="8" t="s">
        <v>5946</v>
      </c>
      <c r="K657" s="4" t="s">
        <v>139</v>
      </c>
      <c r="L657" s="4"/>
      <c r="M657" s="4"/>
      <c r="N657" s="4"/>
    </row>
    <row r="658" spans="1:14" ht="38.25" x14ac:dyDescent="0.2">
      <c r="A658" s="7" t="s">
        <v>10</v>
      </c>
      <c r="B658" s="4" t="s">
        <v>6541</v>
      </c>
      <c r="C658" s="4" t="s">
        <v>6542</v>
      </c>
      <c r="D658" s="4"/>
      <c r="E658" s="4" t="s">
        <v>6543</v>
      </c>
      <c r="F658" s="4">
        <v>18050648</v>
      </c>
      <c r="G658" s="11">
        <v>2014</v>
      </c>
      <c r="H658" s="11">
        <v>2014</v>
      </c>
      <c r="I658" s="5">
        <v>489.99</v>
      </c>
      <c r="J658" s="8" t="s">
        <v>6537</v>
      </c>
      <c r="K658" s="4" t="s">
        <v>139</v>
      </c>
      <c r="L658" s="4"/>
      <c r="M658" s="4"/>
      <c r="N658" s="4"/>
    </row>
    <row r="659" spans="1:14" ht="38.25" x14ac:dyDescent="0.2">
      <c r="A659" s="7" t="s">
        <v>10</v>
      </c>
      <c r="B659" s="4" t="s">
        <v>6544</v>
      </c>
      <c r="C659" s="4" t="s">
        <v>6545</v>
      </c>
      <c r="D659" s="4"/>
      <c r="E659" s="4" t="s">
        <v>6543</v>
      </c>
      <c r="F659" s="4">
        <v>18050648</v>
      </c>
      <c r="G659" s="11">
        <v>2014</v>
      </c>
      <c r="H659" s="11">
        <v>2014</v>
      </c>
      <c r="I659" s="5">
        <v>4090</v>
      </c>
      <c r="J659" s="8" t="s">
        <v>6537</v>
      </c>
      <c r="K659" s="4" t="s">
        <v>139</v>
      </c>
      <c r="L659" s="4"/>
      <c r="M659" s="4"/>
      <c r="N659" s="4"/>
    </row>
    <row r="660" spans="1:14" ht="38.25" x14ac:dyDescent="0.2">
      <c r="A660" s="7" t="s">
        <v>10</v>
      </c>
      <c r="B660" s="4" t="s">
        <v>6546</v>
      </c>
      <c r="C660" s="4" t="s">
        <v>6547</v>
      </c>
      <c r="D660" s="4"/>
      <c r="E660" s="4" t="s">
        <v>6548</v>
      </c>
      <c r="F660" s="4">
        <v>47114983</v>
      </c>
      <c r="G660" s="11">
        <v>2014</v>
      </c>
      <c r="H660" s="11">
        <v>2015</v>
      </c>
      <c r="I660" s="5">
        <v>101653</v>
      </c>
      <c r="J660" s="8" t="s">
        <v>6549</v>
      </c>
      <c r="K660" s="4" t="s">
        <v>139</v>
      </c>
      <c r="L660" s="4"/>
      <c r="M660" s="4"/>
      <c r="N660" s="4"/>
    </row>
    <row r="661" spans="1:14" ht="38.25" x14ac:dyDescent="0.2">
      <c r="A661" s="7" t="s">
        <v>10</v>
      </c>
      <c r="B661" s="4" t="s">
        <v>6550</v>
      </c>
      <c r="C661" s="4" t="s">
        <v>6551</v>
      </c>
      <c r="D661" s="4"/>
      <c r="E661" s="4" t="s">
        <v>6548</v>
      </c>
      <c r="F661" s="4">
        <v>47114983</v>
      </c>
      <c r="G661" s="11">
        <v>2013</v>
      </c>
      <c r="H661" s="11">
        <v>2013</v>
      </c>
      <c r="I661" s="5">
        <v>21905</v>
      </c>
      <c r="J661" s="8" t="s">
        <v>6549</v>
      </c>
      <c r="K661" s="4" t="s">
        <v>139</v>
      </c>
      <c r="L661" s="4"/>
      <c r="M661" s="4"/>
      <c r="N661" s="4"/>
    </row>
    <row r="662" spans="1:14" ht="38.25" x14ac:dyDescent="0.2">
      <c r="A662" s="7" t="s">
        <v>10</v>
      </c>
      <c r="B662" s="4" t="s">
        <v>6552</v>
      </c>
      <c r="C662" s="4" t="s">
        <v>6553</v>
      </c>
      <c r="D662" s="4"/>
      <c r="E662" s="4" t="s">
        <v>6548</v>
      </c>
      <c r="F662" s="4">
        <v>47114983</v>
      </c>
      <c r="G662" s="11">
        <v>2013</v>
      </c>
      <c r="H662" s="11">
        <v>2014</v>
      </c>
      <c r="I662" s="5">
        <v>82395</v>
      </c>
      <c r="J662" s="8" t="s">
        <v>6549</v>
      </c>
      <c r="K662" s="4" t="s">
        <v>139</v>
      </c>
      <c r="L662" s="4"/>
      <c r="M662" s="4"/>
      <c r="N662" s="4"/>
    </row>
    <row r="663" spans="1:14" ht="38.25" x14ac:dyDescent="0.2">
      <c r="A663" s="7" t="s">
        <v>10</v>
      </c>
      <c r="B663" s="4" t="s">
        <v>6554</v>
      </c>
      <c r="C663" s="4" t="s">
        <v>6555</v>
      </c>
      <c r="D663" s="4"/>
      <c r="E663" s="4" t="s">
        <v>6548</v>
      </c>
      <c r="F663" s="4">
        <v>47114983</v>
      </c>
      <c r="G663" s="11">
        <v>2013</v>
      </c>
      <c r="H663" s="11">
        <v>2014</v>
      </c>
      <c r="I663" s="5">
        <v>10169</v>
      </c>
      <c r="J663" s="8" t="s">
        <v>6556</v>
      </c>
      <c r="K663" s="4" t="s">
        <v>139</v>
      </c>
      <c r="L663" s="4"/>
      <c r="M663" s="4"/>
      <c r="N663" s="4"/>
    </row>
    <row r="664" spans="1:14" ht="51" x14ac:dyDescent="0.2">
      <c r="A664" s="7" t="s">
        <v>10</v>
      </c>
      <c r="B664" s="4" t="s">
        <v>6557</v>
      </c>
      <c r="C664" s="4" t="s">
        <v>6558</v>
      </c>
      <c r="D664" s="4"/>
      <c r="E664" s="4" t="s">
        <v>6559</v>
      </c>
      <c r="F664" s="4">
        <v>31348238</v>
      </c>
      <c r="G664" s="11">
        <v>2014</v>
      </c>
      <c r="H664" s="11">
        <v>2014</v>
      </c>
      <c r="I664" s="5">
        <v>17280</v>
      </c>
      <c r="J664" s="8" t="s">
        <v>6556</v>
      </c>
      <c r="K664" s="4" t="s">
        <v>139</v>
      </c>
      <c r="L664" s="4"/>
      <c r="M664" s="4"/>
      <c r="N664" s="4"/>
    </row>
    <row r="665" spans="1:14" ht="51" x14ac:dyDescent="0.2">
      <c r="A665" s="7" t="s">
        <v>10</v>
      </c>
      <c r="B665" s="4" t="s">
        <v>6560</v>
      </c>
      <c r="C665" s="4" t="s">
        <v>6561</v>
      </c>
      <c r="D665" s="4"/>
      <c r="E665" s="4" t="s">
        <v>6562</v>
      </c>
      <c r="F665" s="4">
        <v>36570630</v>
      </c>
      <c r="G665" s="11">
        <v>2014</v>
      </c>
      <c r="H665" s="11">
        <v>2014</v>
      </c>
      <c r="I665" s="5">
        <v>600</v>
      </c>
      <c r="J665" s="8" t="s">
        <v>6537</v>
      </c>
      <c r="K665" s="4" t="s">
        <v>139</v>
      </c>
      <c r="L665" s="4"/>
      <c r="M665" s="4"/>
      <c r="N665" s="4"/>
    </row>
    <row r="666" spans="1:14" ht="76.5" x14ac:dyDescent="0.2">
      <c r="A666" s="7" t="s">
        <v>10</v>
      </c>
      <c r="B666" s="4" t="s">
        <v>6563</v>
      </c>
      <c r="C666" s="4" t="s">
        <v>6564</v>
      </c>
      <c r="D666" s="4"/>
      <c r="E666" s="4" t="s">
        <v>6565</v>
      </c>
      <c r="F666" s="4">
        <v>36631124</v>
      </c>
      <c r="G666" s="11">
        <v>2013</v>
      </c>
      <c r="H666" s="11">
        <v>2014</v>
      </c>
      <c r="I666" s="5">
        <v>10833</v>
      </c>
      <c r="J666" s="8" t="s">
        <v>6549</v>
      </c>
      <c r="K666" s="4" t="s">
        <v>139</v>
      </c>
      <c r="L666" s="4"/>
      <c r="M666" s="4"/>
      <c r="N666" s="4"/>
    </row>
    <row r="667" spans="1:14" ht="38.25" x14ac:dyDescent="0.2">
      <c r="A667" s="7" t="s">
        <v>10</v>
      </c>
      <c r="B667" s="4" t="s">
        <v>6566</v>
      </c>
      <c r="C667" s="4" t="s">
        <v>6567</v>
      </c>
      <c r="D667" s="4"/>
      <c r="E667" s="4" t="s">
        <v>6568</v>
      </c>
      <c r="F667" s="4">
        <v>30779553</v>
      </c>
      <c r="G667" s="11">
        <v>2014</v>
      </c>
      <c r="H667" s="11">
        <v>2014</v>
      </c>
      <c r="I667" s="5">
        <v>1740</v>
      </c>
      <c r="J667" s="8" t="s">
        <v>5946</v>
      </c>
      <c r="K667" s="4" t="s">
        <v>139</v>
      </c>
      <c r="L667" s="4"/>
      <c r="M667" s="4"/>
      <c r="N667" s="4"/>
    </row>
    <row r="668" spans="1:14" ht="51" x14ac:dyDescent="0.2">
      <c r="A668" s="7" t="s">
        <v>10</v>
      </c>
      <c r="B668" s="4" t="s">
        <v>6569</v>
      </c>
      <c r="C668" s="4" t="s">
        <v>6570</v>
      </c>
      <c r="D668" s="4"/>
      <c r="E668" s="4" t="s">
        <v>6571</v>
      </c>
      <c r="F668" s="4">
        <v>631736</v>
      </c>
      <c r="G668" s="11">
        <v>2014</v>
      </c>
      <c r="H668" s="11">
        <v>2014</v>
      </c>
      <c r="I668" s="5">
        <v>2040</v>
      </c>
      <c r="J668" s="8" t="s">
        <v>6572</v>
      </c>
      <c r="K668" s="4" t="s">
        <v>139</v>
      </c>
      <c r="L668" s="4"/>
      <c r="M668" s="4"/>
      <c r="N668" s="4"/>
    </row>
    <row r="669" spans="1:14" ht="76.5" x14ac:dyDescent="0.2">
      <c r="A669" s="7" t="s">
        <v>10</v>
      </c>
      <c r="B669" s="4" t="s">
        <v>6573</v>
      </c>
      <c r="C669" s="4" t="s">
        <v>6574</v>
      </c>
      <c r="D669" s="4"/>
      <c r="E669" s="4" t="s">
        <v>6565</v>
      </c>
      <c r="F669" s="4">
        <v>36631124</v>
      </c>
      <c r="G669" s="11">
        <v>2014</v>
      </c>
      <c r="H669" s="11">
        <v>2015</v>
      </c>
      <c r="I669" s="5">
        <v>33180</v>
      </c>
      <c r="J669" s="8" t="s">
        <v>6549</v>
      </c>
      <c r="K669" s="4" t="s">
        <v>139</v>
      </c>
      <c r="L669" s="4"/>
      <c r="M669" s="4"/>
      <c r="N669" s="4"/>
    </row>
    <row r="670" spans="1:14" ht="38.25" x14ac:dyDescent="0.2">
      <c r="A670" s="7" t="s">
        <v>10</v>
      </c>
      <c r="B670" s="4" t="s">
        <v>6575</v>
      </c>
      <c r="C670" s="4" t="s">
        <v>6576</v>
      </c>
      <c r="D670" s="4"/>
      <c r="E670" s="4" t="s">
        <v>6577</v>
      </c>
      <c r="F670" s="4">
        <v>46693874</v>
      </c>
      <c r="G670" s="11">
        <v>2014</v>
      </c>
      <c r="H670" s="11">
        <v>2014</v>
      </c>
      <c r="I670" s="5">
        <v>1500</v>
      </c>
      <c r="J670" s="8" t="s">
        <v>6537</v>
      </c>
      <c r="K670" s="4" t="s">
        <v>139</v>
      </c>
      <c r="L670" s="4"/>
      <c r="M670" s="4"/>
      <c r="N670" s="4"/>
    </row>
    <row r="671" spans="1:14" ht="51" x14ac:dyDescent="0.2">
      <c r="A671" s="7" t="s">
        <v>10</v>
      </c>
      <c r="B671" s="4" t="s">
        <v>6578</v>
      </c>
      <c r="C671" s="4" t="s">
        <v>6579</v>
      </c>
      <c r="D671" s="4"/>
      <c r="E671" s="4" t="s">
        <v>6580</v>
      </c>
      <c r="F671" s="4">
        <v>36631124</v>
      </c>
      <c r="G671" s="11">
        <v>2013</v>
      </c>
      <c r="H671" s="11">
        <v>2014</v>
      </c>
      <c r="I671" s="5">
        <v>12960</v>
      </c>
      <c r="J671" s="8" t="s">
        <v>6549</v>
      </c>
      <c r="K671" s="4" t="s">
        <v>139</v>
      </c>
      <c r="L671" s="4"/>
      <c r="M671" s="4"/>
      <c r="N671" s="4"/>
    </row>
    <row r="672" spans="1:14" ht="51" x14ac:dyDescent="0.2">
      <c r="A672" s="7" t="s">
        <v>10</v>
      </c>
      <c r="B672" s="4" t="s">
        <v>6581</v>
      </c>
      <c r="C672" s="4" t="s">
        <v>6582</v>
      </c>
      <c r="D672" s="4"/>
      <c r="E672" s="4" t="s">
        <v>6583</v>
      </c>
      <c r="F672" s="4">
        <v>35912651</v>
      </c>
      <c r="G672" s="11">
        <v>2013</v>
      </c>
      <c r="H672" s="11">
        <v>2014</v>
      </c>
      <c r="I672" s="5">
        <v>3967.18</v>
      </c>
      <c r="J672" s="8" t="s">
        <v>6584</v>
      </c>
      <c r="K672" s="4" t="s">
        <v>139</v>
      </c>
      <c r="L672" s="4"/>
      <c r="M672" s="4"/>
      <c r="N672" s="4"/>
    </row>
    <row r="673" spans="1:14" ht="51" x14ac:dyDescent="0.2">
      <c r="A673" s="7" t="s">
        <v>10</v>
      </c>
      <c r="B673" s="4" t="s">
        <v>6585</v>
      </c>
      <c r="C673" s="4" t="s">
        <v>6586</v>
      </c>
      <c r="D673" s="4"/>
      <c r="E673" s="4" t="s">
        <v>6580</v>
      </c>
      <c r="F673" s="4">
        <v>36631124</v>
      </c>
      <c r="G673" s="11">
        <v>2013</v>
      </c>
      <c r="H673" s="11">
        <v>2013</v>
      </c>
      <c r="I673" s="5">
        <v>7200</v>
      </c>
      <c r="J673" s="8" t="s">
        <v>6549</v>
      </c>
      <c r="K673" s="4" t="s">
        <v>139</v>
      </c>
      <c r="L673" s="4"/>
      <c r="M673" s="4"/>
      <c r="N673" s="4"/>
    </row>
    <row r="674" spans="1:14" ht="25.5" x14ac:dyDescent="0.2">
      <c r="A674" s="7" t="s">
        <v>10</v>
      </c>
      <c r="B674" s="4" t="s">
        <v>6587</v>
      </c>
      <c r="C674" s="4" t="s">
        <v>6588</v>
      </c>
      <c r="D674" s="4"/>
      <c r="E674" s="4" t="s">
        <v>6589</v>
      </c>
      <c r="F674" s="4">
        <v>35748401</v>
      </c>
      <c r="G674" s="11">
        <v>2014</v>
      </c>
      <c r="H674" s="11">
        <v>2014</v>
      </c>
      <c r="I674" s="5">
        <v>768</v>
      </c>
      <c r="J674" s="8" t="s">
        <v>6590</v>
      </c>
      <c r="K674" s="4" t="s">
        <v>96</v>
      </c>
      <c r="L674" s="4"/>
      <c r="M674" s="4"/>
      <c r="N674" s="4"/>
    </row>
    <row r="675" spans="1:14" ht="25.5" x14ac:dyDescent="0.2">
      <c r="A675" s="7" t="s">
        <v>10</v>
      </c>
      <c r="B675" s="4" t="s">
        <v>6591</v>
      </c>
      <c r="C675" s="4" t="s">
        <v>6592</v>
      </c>
      <c r="D675" s="4"/>
      <c r="E675" s="4" t="s">
        <v>6593</v>
      </c>
      <c r="F675" s="4">
        <v>31422969</v>
      </c>
      <c r="G675" s="11">
        <v>2014</v>
      </c>
      <c r="H675" s="11">
        <v>2014</v>
      </c>
      <c r="I675" s="5">
        <v>1570</v>
      </c>
      <c r="J675" s="8" t="s">
        <v>6486</v>
      </c>
      <c r="K675" s="4" t="s">
        <v>37</v>
      </c>
      <c r="L675" s="4"/>
      <c r="M675" s="4"/>
      <c r="N675" s="4"/>
    </row>
    <row r="676" spans="1:14" ht="25.5" x14ac:dyDescent="0.2">
      <c r="A676" s="7" t="s">
        <v>10</v>
      </c>
      <c r="B676" s="4" t="s">
        <v>6594</v>
      </c>
      <c r="C676" s="4" t="s">
        <v>6595</v>
      </c>
      <c r="D676" s="4"/>
      <c r="E676" s="4" t="s">
        <v>6596</v>
      </c>
      <c r="F676" s="4">
        <v>36402613</v>
      </c>
      <c r="G676" s="11">
        <v>2014</v>
      </c>
      <c r="H676" s="11">
        <v>2014</v>
      </c>
      <c r="I676" s="5">
        <v>600</v>
      </c>
      <c r="J676" s="8" t="s">
        <v>6597</v>
      </c>
      <c r="K676" s="4" t="s">
        <v>37</v>
      </c>
      <c r="L676" s="4"/>
      <c r="M676" s="4"/>
      <c r="N676" s="4"/>
    </row>
    <row r="677" spans="1:14" ht="38.25" x14ac:dyDescent="0.2">
      <c r="A677" s="7" t="s">
        <v>10</v>
      </c>
      <c r="B677" s="4" t="s">
        <v>6598</v>
      </c>
      <c r="C677" s="4" t="s">
        <v>6599</v>
      </c>
      <c r="D677" s="4"/>
      <c r="E677" s="4" t="s">
        <v>6149</v>
      </c>
      <c r="F677" s="4">
        <v>35919001</v>
      </c>
      <c r="G677" s="11">
        <v>2014</v>
      </c>
      <c r="H677" s="11">
        <v>2014</v>
      </c>
      <c r="I677" s="5">
        <v>980</v>
      </c>
      <c r="J677" s="8" t="s">
        <v>5986</v>
      </c>
      <c r="K677" s="4" t="s">
        <v>37</v>
      </c>
      <c r="L677" s="4"/>
      <c r="M677" s="4"/>
      <c r="N677" s="4"/>
    </row>
    <row r="678" spans="1:14" ht="25.5" x14ac:dyDescent="0.2">
      <c r="A678" s="7" t="s">
        <v>10</v>
      </c>
      <c r="B678" s="4" t="s">
        <v>6600</v>
      </c>
      <c r="C678" s="4" t="s">
        <v>6601</v>
      </c>
      <c r="D678" s="4"/>
      <c r="E678" s="4" t="s">
        <v>6602</v>
      </c>
      <c r="F678" s="4">
        <v>36612642</v>
      </c>
      <c r="G678" s="11">
        <v>2014</v>
      </c>
      <c r="H678" s="11">
        <v>2014</v>
      </c>
      <c r="I678" s="5">
        <v>7815</v>
      </c>
      <c r="J678" s="8" t="s">
        <v>5986</v>
      </c>
      <c r="K678" s="4" t="s">
        <v>37</v>
      </c>
      <c r="L678" s="4"/>
      <c r="M678" s="4"/>
      <c r="N678" s="4"/>
    </row>
    <row r="679" spans="1:14" ht="25.5" x14ac:dyDescent="0.2">
      <c r="A679" s="7" t="s">
        <v>10</v>
      </c>
      <c r="B679" s="4" t="s">
        <v>6603</v>
      </c>
      <c r="C679" s="4" t="s">
        <v>6604</v>
      </c>
      <c r="D679" s="4"/>
      <c r="E679" s="4" t="s">
        <v>6605</v>
      </c>
      <c r="F679" s="4">
        <v>35876832</v>
      </c>
      <c r="G679" s="11">
        <v>2014</v>
      </c>
      <c r="H679" s="11">
        <v>2014</v>
      </c>
      <c r="I679" s="5">
        <v>12650</v>
      </c>
      <c r="J679" s="8" t="s">
        <v>6100</v>
      </c>
      <c r="K679" s="4" t="s">
        <v>37</v>
      </c>
      <c r="L679" s="4"/>
      <c r="M679" s="4"/>
      <c r="N679" s="4"/>
    </row>
    <row r="680" spans="1:14" ht="38.25" x14ac:dyDescent="0.2">
      <c r="A680" s="7" t="s">
        <v>10</v>
      </c>
      <c r="B680" s="4" t="s">
        <v>6606</v>
      </c>
      <c r="C680" s="4" t="s">
        <v>6607</v>
      </c>
      <c r="D680" s="4"/>
      <c r="E680" s="4" t="s">
        <v>6149</v>
      </c>
      <c r="F680" s="4">
        <v>35919001</v>
      </c>
      <c r="G680" s="11">
        <v>2014</v>
      </c>
      <c r="H680" s="11">
        <v>2014</v>
      </c>
      <c r="I680" s="5">
        <v>18900</v>
      </c>
      <c r="J680" s="8" t="s">
        <v>6150</v>
      </c>
      <c r="K680" s="4" t="s">
        <v>37</v>
      </c>
      <c r="L680" s="4"/>
      <c r="M680" s="4"/>
      <c r="N680" s="4"/>
    </row>
    <row r="681" spans="1:14" ht="25.5" x14ac:dyDescent="0.2">
      <c r="A681" s="7" t="s">
        <v>10</v>
      </c>
      <c r="B681" s="4" t="s">
        <v>6608</v>
      </c>
      <c r="C681" s="4" t="s">
        <v>6609</v>
      </c>
      <c r="D681" s="4"/>
      <c r="E681" s="4" t="s">
        <v>6610</v>
      </c>
      <c r="F681" s="4">
        <v>31322000</v>
      </c>
      <c r="G681" s="11">
        <v>2014</v>
      </c>
      <c r="H681" s="11">
        <v>2014</v>
      </c>
      <c r="I681" s="5">
        <v>600</v>
      </c>
      <c r="J681" s="8" t="s">
        <v>6597</v>
      </c>
      <c r="K681" s="4" t="s">
        <v>37</v>
      </c>
      <c r="L681" s="4"/>
      <c r="M681" s="4"/>
      <c r="N681" s="4"/>
    </row>
    <row r="682" spans="1:14" ht="25.5" x14ac:dyDescent="0.2">
      <c r="A682" s="7" t="s">
        <v>10</v>
      </c>
      <c r="B682" s="4" t="s">
        <v>6611</v>
      </c>
      <c r="C682" s="4" t="s">
        <v>6612</v>
      </c>
      <c r="D682" s="4"/>
      <c r="E682" s="4" t="s">
        <v>6613</v>
      </c>
      <c r="F682" s="4">
        <v>36787957</v>
      </c>
      <c r="G682" s="11">
        <v>2014</v>
      </c>
      <c r="H682" s="11">
        <v>2014</v>
      </c>
      <c r="I682" s="5">
        <v>2855</v>
      </c>
      <c r="J682" s="8" t="s">
        <v>6054</v>
      </c>
      <c r="K682" s="4" t="s">
        <v>37</v>
      </c>
      <c r="L682" s="4"/>
      <c r="M682" s="4"/>
      <c r="N682" s="4"/>
    </row>
    <row r="683" spans="1:14" ht="25.5" x14ac:dyDescent="0.2">
      <c r="A683" s="7" t="s">
        <v>10</v>
      </c>
      <c r="B683" s="4" t="s">
        <v>6614</v>
      </c>
      <c r="C683" s="4" t="s">
        <v>6615</v>
      </c>
      <c r="D683" s="4"/>
      <c r="E683" s="4" t="s">
        <v>6616</v>
      </c>
      <c r="F683" s="4">
        <v>31562795</v>
      </c>
      <c r="G683" s="11">
        <v>2014</v>
      </c>
      <c r="H683" s="11">
        <v>2014</v>
      </c>
      <c r="I683" s="5">
        <v>1311</v>
      </c>
      <c r="J683" s="8" t="s">
        <v>6054</v>
      </c>
      <c r="K683" s="4" t="s">
        <v>37</v>
      </c>
      <c r="L683" s="4"/>
      <c r="M683" s="4"/>
      <c r="N683" s="4"/>
    </row>
    <row r="684" spans="1:14" ht="25.5" x14ac:dyDescent="0.2">
      <c r="A684" s="7" t="s">
        <v>10</v>
      </c>
      <c r="B684" s="4" t="s">
        <v>6617</v>
      </c>
      <c r="C684" s="4" t="s">
        <v>6618</v>
      </c>
      <c r="D684" s="4"/>
      <c r="E684" s="4" t="s">
        <v>6619</v>
      </c>
      <c r="F684" s="4">
        <v>44511515</v>
      </c>
      <c r="G684" s="11">
        <v>2014</v>
      </c>
      <c r="H684" s="11">
        <v>2014</v>
      </c>
      <c r="I684" s="5">
        <v>791</v>
      </c>
      <c r="J684" s="8" t="s">
        <v>6054</v>
      </c>
      <c r="K684" s="4" t="s">
        <v>37</v>
      </c>
      <c r="L684" s="4"/>
      <c r="M684" s="4"/>
      <c r="N684" s="4"/>
    </row>
    <row r="685" spans="1:14" ht="38.25" x14ac:dyDescent="0.2">
      <c r="A685" s="7" t="s">
        <v>10</v>
      </c>
      <c r="B685" s="4" t="s">
        <v>6620</v>
      </c>
      <c r="C685" s="4" t="s">
        <v>6621</v>
      </c>
      <c r="D685" s="4"/>
      <c r="E685" s="4" t="s">
        <v>5981</v>
      </c>
      <c r="F685" s="4" t="s">
        <v>5982</v>
      </c>
      <c r="G685" s="11">
        <v>2014</v>
      </c>
      <c r="H685" s="11">
        <v>2014</v>
      </c>
      <c r="I685" s="5">
        <v>529</v>
      </c>
      <c r="J685" s="8" t="s">
        <v>6622</v>
      </c>
      <c r="K685" s="4" t="s">
        <v>37</v>
      </c>
      <c r="L685" s="4"/>
      <c r="M685" s="4"/>
      <c r="N685" s="4"/>
    </row>
    <row r="686" spans="1:14" ht="25.5" x14ac:dyDescent="0.2">
      <c r="A686" s="7" t="s">
        <v>10</v>
      </c>
      <c r="B686" s="4" t="s">
        <v>6623</v>
      </c>
      <c r="C686" s="4" t="s">
        <v>6624</v>
      </c>
      <c r="D686" s="4"/>
      <c r="E686" s="4" t="s">
        <v>6593</v>
      </c>
      <c r="F686" s="4">
        <v>31422969</v>
      </c>
      <c r="G686" s="11">
        <v>2014</v>
      </c>
      <c r="H686" s="11">
        <v>2014</v>
      </c>
      <c r="I686" s="5">
        <v>1500</v>
      </c>
      <c r="J686" s="8" t="s">
        <v>6486</v>
      </c>
      <c r="K686" s="4" t="s">
        <v>37</v>
      </c>
      <c r="L686" s="4"/>
      <c r="M686" s="4"/>
      <c r="N686" s="4"/>
    </row>
    <row r="687" spans="1:14" ht="25.5" x14ac:dyDescent="0.2">
      <c r="A687" s="7" t="s">
        <v>10</v>
      </c>
      <c r="B687" s="4" t="s">
        <v>6603</v>
      </c>
      <c r="C687" s="4" t="s">
        <v>6625</v>
      </c>
      <c r="D687" s="4"/>
      <c r="E687" s="4" t="s">
        <v>6605</v>
      </c>
      <c r="F687" s="4">
        <v>35876832</v>
      </c>
      <c r="G687" s="11">
        <v>2014</v>
      </c>
      <c r="H687" s="11">
        <v>2014</v>
      </c>
      <c r="I687" s="5">
        <v>16160</v>
      </c>
      <c r="J687" s="8" t="s">
        <v>6100</v>
      </c>
      <c r="K687" s="4" t="s">
        <v>37</v>
      </c>
      <c r="L687" s="4"/>
      <c r="M687" s="4"/>
      <c r="N687" s="4"/>
    </row>
    <row r="688" spans="1:14" ht="25.5" x14ac:dyDescent="0.2">
      <c r="A688" s="7" t="s">
        <v>10</v>
      </c>
      <c r="B688" s="4" t="s">
        <v>6626</v>
      </c>
      <c r="C688" s="4" t="s">
        <v>6627</v>
      </c>
      <c r="D688" s="4"/>
      <c r="E688" s="4" t="s">
        <v>6628</v>
      </c>
      <c r="F688" s="4">
        <v>17317282</v>
      </c>
      <c r="G688" s="11">
        <v>2014</v>
      </c>
      <c r="H688" s="11">
        <v>2014</v>
      </c>
      <c r="I688" s="5">
        <v>280</v>
      </c>
      <c r="J688" s="8" t="s">
        <v>6629</v>
      </c>
      <c r="K688" s="4" t="s">
        <v>37</v>
      </c>
      <c r="L688" s="4"/>
      <c r="M688" s="4"/>
      <c r="N688" s="4"/>
    </row>
    <row r="689" spans="1:14" ht="38.25" x14ac:dyDescent="0.2">
      <c r="A689" s="7" t="s">
        <v>10</v>
      </c>
      <c r="B689" s="4" t="s">
        <v>6630</v>
      </c>
      <c r="C689" s="4" t="s">
        <v>6631</v>
      </c>
      <c r="D689" s="4"/>
      <c r="E689" s="4" t="s">
        <v>6149</v>
      </c>
      <c r="F689" s="4">
        <v>35919001</v>
      </c>
      <c r="G689" s="11">
        <v>2014</v>
      </c>
      <c r="H689" s="11">
        <v>2014</v>
      </c>
      <c r="I689" s="5">
        <v>11950</v>
      </c>
      <c r="J689" s="8" t="s">
        <v>6150</v>
      </c>
      <c r="K689" s="4" t="s">
        <v>37</v>
      </c>
      <c r="L689" s="4"/>
      <c r="M689" s="4"/>
      <c r="N689" s="4"/>
    </row>
    <row r="690" spans="1:14" ht="25.5" x14ac:dyDescent="0.2">
      <c r="A690" s="7" t="s">
        <v>10</v>
      </c>
      <c r="B690" s="4" t="s">
        <v>6632</v>
      </c>
      <c r="C690" s="4" t="s">
        <v>6633</v>
      </c>
      <c r="D690" s="4"/>
      <c r="E690" s="4" t="s">
        <v>6634</v>
      </c>
      <c r="F690" s="4">
        <v>31651518</v>
      </c>
      <c r="G690" s="11">
        <v>2014</v>
      </c>
      <c r="H690" s="11">
        <v>2014</v>
      </c>
      <c r="I690" s="5">
        <v>1200</v>
      </c>
      <c r="J690" s="8" t="s">
        <v>6597</v>
      </c>
      <c r="K690" s="4" t="s">
        <v>37</v>
      </c>
      <c r="L690" s="4"/>
      <c r="M690" s="4"/>
      <c r="N690" s="4"/>
    </row>
    <row r="691" spans="1:14" ht="38.25" x14ac:dyDescent="0.2">
      <c r="A691" s="7" t="s">
        <v>10</v>
      </c>
      <c r="B691" s="4" t="s">
        <v>6635</v>
      </c>
      <c r="C691" s="4" t="s">
        <v>6636</v>
      </c>
      <c r="D691" s="4"/>
      <c r="E691" s="4" t="s">
        <v>6637</v>
      </c>
      <c r="F691" s="4">
        <v>35697814</v>
      </c>
      <c r="G691" s="11">
        <v>2014</v>
      </c>
      <c r="H691" s="11">
        <v>2014</v>
      </c>
      <c r="I691" s="5">
        <v>600</v>
      </c>
      <c r="J691" s="8" t="s">
        <v>6597</v>
      </c>
      <c r="K691" s="4" t="s">
        <v>37</v>
      </c>
      <c r="L691" s="4"/>
      <c r="M691" s="4"/>
      <c r="N691" s="4"/>
    </row>
    <row r="692" spans="1:14" ht="25.5" x14ac:dyDescent="0.2">
      <c r="A692" s="7" t="s">
        <v>10</v>
      </c>
      <c r="B692" s="4" t="s">
        <v>6638</v>
      </c>
      <c r="C692" s="4" t="s">
        <v>6639</v>
      </c>
      <c r="D692" s="4"/>
      <c r="E692" s="4" t="s">
        <v>6077</v>
      </c>
      <c r="F692" s="4">
        <v>44843526</v>
      </c>
      <c r="G692" s="11">
        <v>2014</v>
      </c>
      <c r="H692" s="11">
        <v>2014</v>
      </c>
      <c r="I692" s="5">
        <v>703</v>
      </c>
      <c r="J692" s="8" t="s">
        <v>5977</v>
      </c>
      <c r="K692" s="4" t="s">
        <v>37</v>
      </c>
      <c r="L692" s="4"/>
      <c r="M692" s="4"/>
      <c r="N692" s="4"/>
    </row>
    <row r="693" spans="1:14" ht="25.5" x14ac:dyDescent="0.2">
      <c r="A693" s="7" t="s">
        <v>10</v>
      </c>
      <c r="B693" s="4" t="s">
        <v>6640</v>
      </c>
      <c r="C693" s="4" t="s">
        <v>6641</v>
      </c>
      <c r="D693" s="4"/>
      <c r="E693" s="4" t="s">
        <v>6080</v>
      </c>
      <c r="F693" s="4">
        <v>31356648</v>
      </c>
      <c r="G693" s="11">
        <v>2014</v>
      </c>
      <c r="H693" s="11">
        <v>2014</v>
      </c>
      <c r="I693" s="5">
        <v>600</v>
      </c>
      <c r="J693" s="8" t="s">
        <v>6642</v>
      </c>
      <c r="K693" s="4" t="s">
        <v>37</v>
      </c>
      <c r="L693" s="4"/>
      <c r="M693" s="4"/>
      <c r="N693" s="4"/>
    </row>
    <row r="694" spans="1:14" ht="25.5" x14ac:dyDescent="0.2">
      <c r="A694" s="7" t="s">
        <v>10</v>
      </c>
      <c r="B694" s="4" t="s">
        <v>6643</v>
      </c>
      <c r="C694" s="4" t="s">
        <v>6644</v>
      </c>
      <c r="D694" s="4"/>
      <c r="E694" s="4" t="s">
        <v>6634</v>
      </c>
      <c r="F694" s="4">
        <v>45338159</v>
      </c>
      <c r="G694" s="11">
        <v>2014</v>
      </c>
      <c r="H694" s="11">
        <v>2014</v>
      </c>
      <c r="I694" s="5">
        <v>600</v>
      </c>
      <c r="J694" s="8" t="s">
        <v>6597</v>
      </c>
      <c r="K694" s="4" t="s">
        <v>37</v>
      </c>
      <c r="L694" s="4"/>
      <c r="M694" s="4"/>
      <c r="N694" s="4"/>
    </row>
    <row r="695" spans="1:14" ht="25.5" x14ac:dyDescent="0.2">
      <c r="A695" s="7" t="s">
        <v>10</v>
      </c>
      <c r="B695" s="4" t="s">
        <v>6643</v>
      </c>
      <c r="C695" s="4" t="s">
        <v>6645</v>
      </c>
      <c r="D695" s="4"/>
      <c r="E695" s="4" t="s">
        <v>6646</v>
      </c>
      <c r="F695" s="4">
        <v>31651518</v>
      </c>
      <c r="G695" s="11">
        <v>2014</v>
      </c>
      <c r="H695" s="11">
        <v>2014</v>
      </c>
      <c r="I695" s="5">
        <v>600</v>
      </c>
      <c r="J695" s="8" t="s">
        <v>6597</v>
      </c>
      <c r="K695" s="4" t="s">
        <v>37</v>
      </c>
      <c r="L695" s="4"/>
      <c r="M695" s="4"/>
      <c r="N695" s="4"/>
    </row>
    <row r="696" spans="1:14" ht="25.5" x14ac:dyDescent="0.2">
      <c r="A696" s="7" t="s">
        <v>10</v>
      </c>
      <c r="B696" s="4" t="s">
        <v>6647</v>
      </c>
      <c r="C696" s="4" t="s">
        <v>6648</v>
      </c>
      <c r="D696" s="4"/>
      <c r="E696" s="4" t="s">
        <v>6596</v>
      </c>
      <c r="F696" s="4">
        <v>36402613</v>
      </c>
      <c r="G696" s="11">
        <v>2014</v>
      </c>
      <c r="H696" s="11">
        <v>2014</v>
      </c>
      <c r="I696" s="5">
        <v>600</v>
      </c>
      <c r="J696" s="8" t="s">
        <v>6597</v>
      </c>
      <c r="K696" s="4" t="s">
        <v>37</v>
      </c>
      <c r="L696" s="4"/>
      <c r="M696" s="4"/>
      <c r="N696" s="4"/>
    </row>
    <row r="697" spans="1:14" ht="25.5" x14ac:dyDescent="0.2">
      <c r="A697" s="7" t="s">
        <v>10</v>
      </c>
      <c r="B697" s="4" t="s">
        <v>6649</v>
      </c>
      <c r="C697" s="4" t="s">
        <v>6650</v>
      </c>
      <c r="D697" s="4"/>
      <c r="E697" s="4" t="s">
        <v>6651</v>
      </c>
      <c r="F697" s="4">
        <v>35727951</v>
      </c>
      <c r="G697" s="11">
        <v>2014</v>
      </c>
      <c r="H697" s="11">
        <v>2014</v>
      </c>
      <c r="I697" s="5">
        <v>1200</v>
      </c>
      <c r="J697" s="8" t="s">
        <v>6491</v>
      </c>
      <c r="K697" s="4" t="s">
        <v>37</v>
      </c>
      <c r="L697" s="4"/>
      <c r="M697" s="4"/>
      <c r="N697" s="4"/>
    </row>
    <row r="698" spans="1:14" ht="25.5" x14ac:dyDescent="0.2">
      <c r="A698" s="7" t="s">
        <v>10</v>
      </c>
      <c r="B698" s="4" t="s">
        <v>6652</v>
      </c>
      <c r="C698" s="4" t="s">
        <v>6653</v>
      </c>
      <c r="D698" s="4"/>
      <c r="E698" s="4" t="s">
        <v>6654</v>
      </c>
      <c r="F698" s="4">
        <v>31333320</v>
      </c>
      <c r="G698" s="11">
        <v>2014</v>
      </c>
      <c r="H698" s="11">
        <v>2014</v>
      </c>
      <c r="I698" s="5">
        <v>600</v>
      </c>
      <c r="J698" s="8" t="s">
        <v>6597</v>
      </c>
      <c r="K698" s="4" t="s">
        <v>37</v>
      </c>
      <c r="L698" s="4"/>
      <c r="M698" s="4"/>
      <c r="N698" s="4"/>
    </row>
    <row r="699" spans="1:14" ht="25.5" x14ac:dyDescent="0.2">
      <c r="A699" s="7" t="s">
        <v>10</v>
      </c>
      <c r="B699" s="4" t="s">
        <v>6655</v>
      </c>
      <c r="C699" s="4" t="s">
        <v>6656</v>
      </c>
      <c r="D699" s="4"/>
      <c r="E699" s="4" t="s">
        <v>6080</v>
      </c>
      <c r="F699" s="4">
        <v>31356648</v>
      </c>
      <c r="G699" s="11">
        <v>2014</v>
      </c>
      <c r="H699" s="11">
        <v>2014</v>
      </c>
      <c r="I699" s="5">
        <v>1900</v>
      </c>
      <c r="J699" s="8" t="s">
        <v>6084</v>
      </c>
      <c r="K699" s="4" t="s">
        <v>37</v>
      </c>
      <c r="L699" s="4"/>
      <c r="M699" s="4"/>
      <c r="N699" s="4"/>
    </row>
    <row r="700" spans="1:14" ht="25.5" x14ac:dyDescent="0.2">
      <c r="A700" s="7" t="s">
        <v>10</v>
      </c>
      <c r="B700" s="4" t="s">
        <v>6657</v>
      </c>
      <c r="C700" s="4" t="s">
        <v>6658</v>
      </c>
      <c r="D700" s="4"/>
      <c r="E700" s="4" t="s">
        <v>6628</v>
      </c>
      <c r="F700" s="4">
        <v>17317282</v>
      </c>
      <c r="G700" s="11">
        <v>2014</v>
      </c>
      <c r="H700" s="11">
        <v>2014</v>
      </c>
      <c r="I700" s="5">
        <v>1810</v>
      </c>
      <c r="J700" s="8" t="s">
        <v>6084</v>
      </c>
      <c r="K700" s="4" t="s">
        <v>37</v>
      </c>
      <c r="L700" s="4"/>
      <c r="M700" s="4"/>
      <c r="N700" s="4"/>
    </row>
    <row r="701" spans="1:14" ht="25.5" x14ac:dyDescent="0.2">
      <c r="A701" s="7" t="s">
        <v>10</v>
      </c>
      <c r="B701" s="4" t="s">
        <v>6659</v>
      </c>
      <c r="C701" s="4" t="s">
        <v>6660</v>
      </c>
      <c r="D701" s="4"/>
      <c r="E701" s="4" t="s">
        <v>6661</v>
      </c>
      <c r="F701" s="4">
        <v>31606296</v>
      </c>
      <c r="G701" s="11">
        <v>2014</v>
      </c>
      <c r="H701" s="11">
        <v>2014</v>
      </c>
      <c r="I701" s="5">
        <v>3360</v>
      </c>
      <c r="J701" s="8" t="s">
        <v>6084</v>
      </c>
      <c r="K701" s="4" t="s">
        <v>37</v>
      </c>
      <c r="L701" s="4"/>
      <c r="M701" s="4"/>
      <c r="N701" s="4"/>
    </row>
    <row r="702" spans="1:14" ht="25.5" x14ac:dyDescent="0.2">
      <c r="A702" s="7" t="s">
        <v>10</v>
      </c>
      <c r="B702" s="4" t="s">
        <v>6662</v>
      </c>
      <c r="C702" s="4" t="s">
        <v>6663</v>
      </c>
      <c r="D702" s="4"/>
      <c r="E702" s="4" t="s">
        <v>6602</v>
      </c>
      <c r="F702" s="4">
        <v>36612642</v>
      </c>
      <c r="G702" s="11">
        <v>2014</v>
      </c>
      <c r="H702" s="11">
        <v>2014</v>
      </c>
      <c r="I702" s="5">
        <v>1698</v>
      </c>
      <c r="J702" s="8" t="s">
        <v>6486</v>
      </c>
      <c r="K702" s="4" t="s">
        <v>37</v>
      </c>
      <c r="L702" s="4"/>
      <c r="M702" s="4"/>
      <c r="N702" s="4"/>
    </row>
    <row r="703" spans="1:14" ht="25.5" x14ac:dyDescent="0.2">
      <c r="A703" s="7" t="s">
        <v>10</v>
      </c>
      <c r="B703" s="4" t="s">
        <v>6664</v>
      </c>
      <c r="C703" s="4" t="s">
        <v>6665</v>
      </c>
      <c r="D703" s="4"/>
      <c r="E703" s="4" t="s">
        <v>6602</v>
      </c>
      <c r="F703" s="4">
        <v>36612642</v>
      </c>
      <c r="G703" s="11">
        <v>2014</v>
      </c>
      <c r="H703" s="11">
        <v>2014</v>
      </c>
      <c r="I703" s="5">
        <v>2584</v>
      </c>
      <c r="J703" s="8" t="s">
        <v>6642</v>
      </c>
      <c r="K703" s="4" t="s">
        <v>37</v>
      </c>
      <c r="L703" s="4"/>
      <c r="M703" s="4"/>
      <c r="N703" s="4"/>
    </row>
    <row r="704" spans="1:14" ht="25.5" x14ac:dyDescent="0.2">
      <c r="A704" s="7" t="s">
        <v>10</v>
      </c>
      <c r="B704" s="4" t="s">
        <v>6666</v>
      </c>
      <c r="C704" s="4" t="s">
        <v>6667</v>
      </c>
      <c r="D704" s="4"/>
      <c r="E704" s="4" t="s">
        <v>6661</v>
      </c>
      <c r="F704" s="4">
        <v>31606296</v>
      </c>
      <c r="G704" s="11">
        <v>2014</v>
      </c>
      <c r="H704" s="11">
        <v>2014</v>
      </c>
      <c r="I704" s="5">
        <v>750</v>
      </c>
      <c r="J704" s="8" t="s">
        <v>6491</v>
      </c>
      <c r="K704" s="4" t="s">
        <v>37</v>
      </c>
      <c r="L704" s="4"/>
      <c r="M704" s="4"/>
      <c r="N704" s="4"/>
    </row>
    <row r="705" spans="1:14" ht="25.5" x14ac:dyDescent="0.2">
      <c r="A705" s="7" t="s">
        <v>10</v>
      </c>
      <c r="B705" s="4" t="s">
        <v>6668</v>
      </c>
      <c r="C705" s="4" t="s">
        <v>6669</v>
      </c>
      <c r="D705" s="4"/>
      <c r="E705" s="4" t="s">
        <v>6670</v>
      </c>
      <c r="F705" s="4">
        <v>17320429</v>
      </c>
      <c r="G705" s="11">
        <v>2014</v>
      </c>
      <c r="H705" s="11">
        <v>2014</v>
      </c>
      <c r="I705" s="5">
        <v>1150</v>
      </c>
      <c r="J705" s="8" t="s">
        <v>6069</v>
      </c>
      <c r="K705" s="4" t="s">
        <v>37</v>
      </c>
      <c r="L705" s="4"/>
      <c r="M705" s="4"/>
      <c r="N705" s="4"/>
    </row>
    <row r="706" spans="1:14" ht="25.5" x14ac:dyDescent="0.2">
      <c r="A706" s="7" t="s">
        <v>10</v>
      </c>
      <c r="B706" s="4" t="s">
        <v>6671</v>
      </c>
      <c r="C706" s="4" t="s">
        <v>6672</v>
      </c>
      <c r="D706" s="4"/>
      <c r="E706" s="4" t="s">
        <v>6080</v>
      </c>
      <c r="F706" s="4">
        <v>31356648</v>
      </c>
      <c r="G706" s="11">
        <v>2014</v>
      </c>
      <c r="H706" s="11">
        <v>2014</v>
      </c>
      <c r="I706" s="5">
        <v>2330</v>
      </c>
      <c r="J706" s="8" t="s">
        <v>6084</v>
      </c>
      <c r="K706" s="4" t="s">
        <v>37</v>
      </c>
      <c r="L706" s="4"/>
      <c r="M706" s="4"/>
      <c r="N706" s="4"/>
    </row>
    <row r="707" spans="1:14" ht="25.5" x14ac:dyDescent="0.2">
      <c r="A707" s="7" t="s">
        <v>10</v>
      </c>
      <c r="B707" s="4" t="s">
        <v>6673</v>
      </c>
      <c r="C707" s="4" t="s">
        <v>6674</v>
      </c>
      <c r="D707" s="4"/>
      <c r="E707" s="4" t="s">
        <v>6675</v>
      </c>
      <c r="F707" s="4">
        <v>46467408</v>
      </c>
      <c r="G707" s="11">
        <v>2014</v>
      </c>
      <c r="H707" s="11">
        <v>2014</v>
      </c>
      <c r="I707" s="5">
        <v>1000</v>
      </c>
      <c r="J707" s="8" t="s">
        <v>6491</v>
      </c>
      <c r="K707" s="4" t="s">
        <v>37</v>
      </c>
      <c r="L707" s="4"/>
      <c r="M707" s="4"/>
      <c r="N707" s="4"/>
    </row>
    <row r="708" spans="1:14" ht="25.5" x14ac:dyDescent="0.2">
      <c r="A708" s="7" t="s">
        <v>10</v>
      </c>
      <c r="B708" s="4" t="s">
        <v>6676</v>
      </c>
      <c r="C708" s="4" t="s">
        <v>6677</v>
      </c>
      <c r="D708" s="4"/>
      <c r="E708" s="4" t="s">
        <v>6596</v>
      </c>
      <c r="F708" s="4">
        <v>36402613</v>
      </c>
      <c r="G708" s="11">
        <v>2014</v>
      </c>
      <c r="H708" s="11">
        <v>2014</v>
      </c>
      <c r="I708" s="5">
        <v>600</v>
      </c>
      <c r="J708" s="8" t="s">
        <v>6597</v>
      </c>
      <c r="K708" s="4" t="s">
        <v>37</v>
      </c>
      <c r="L708" s="4"/>
      <c r="M708" s="4"/>
      <c r="N708" s="4"/>
    </row>
    <row r="709" spans="1:14" ht="25.5" x14ac:dyDescent="0.2">
      <c r="A709" s="7" t="s">
        <v>10</v>
      </c>
      <c r="B709" s="4" t="s">
        <v>6676</v>
      </c>
      <c r="C709" s="4" t="s">
        <v>6678</v>
      </c>
      <c r="D709" s="4"/>
      <c r="E709" s="4" t="s">
        <v>6596</v>
      </c>
      <c r="F709" s="4">
        <v>36402613</v>
      </c>
      <c r="G709" s="11">
        <v>2014</v>
      </c>
      <c r="H709" s="11">
        <v>2014</v>
      </c>
      <c r="I709" s="5">
        <v>600</v>
      </c>
      <c r="J709" s="8" t="s">
        <v>6597</v>
      </c>
      <c r="K709" s="4" t="s">
        <v>37</v>
      </c>
      <c r="L709" s="4"/>
      <c r="M709" s="4"/>
      <c r="N709" s="4"/>
    </row>
    <row r="710" spans="1:14" ht="25.5" x14ac:dyDescent="0.2">
      <c r="A710" s="7" t="s">
        <v>10</v>
      </c>
      <c r="B710" s="4" t="s">
        <v>6679</v>
      </c>
      <c r="C710" s="4" t="s">
        <v>6680</v>
      </c>
      <c r="D710" s="4"/>
      <c r="E710" s="4" t="s">
        <v>6670</v>
      </c>
      <c r="F710" s="4">
        <v>17320429</v>
      </c>
      <c r="G710" s="11">
        <v>2014</v>
      </c>
      <c r="H710" s="11">
        <v>2014</v>
      </c>
      <c r="I710" s="5">
        <v>570</v>
      </c>
      <c r="J710" s="8" t="s">
        <v>6069</v>
      </c>
      <c r="K710" s="4" t="s">
        <v>37</v>
      </c>
      <c r="L710" s="4"/>
      <c r="M710" s="4"/>
      <c r="N710" s="4"/>
    </row>
    <row r="711" spans="1:14" ht="25.5" x14ac:dyDescent="0.2">
      <c r="A711" s="7" t="s">
        <v>10</v>
      </c>
      <c r="B711" s="4" t="s">
        <v>6681</v>
      </c>
      <c r="C711" s="4" t="s">
        <v>6682</v>
      </c>
      <c r="D711" s="4"/>
      <c r="E711" s="4" t="s">
        <v>6683</v>
      </c>
      <c r="F711" s="4">
        <v>44065795</v>
      </c>
      <c r="G711" s="11">
        <v>2014</v>
      </c>
      <c r="H711" s="11">
        <v>2014</v>
      </c>
      <c r="I711" s="5">
        <v>2010</v>
      </c>
      <c r="J711" s="8" t="s">
        <v>6597</v>
      </c>
      <c r="K711" s="4" t="s">
        <v>37</v>
      </c>
      <c r="L711" s="4"/>
      <c r="M711" s="4"/>
      <c r="N711" s="4"/>
    </row>
    <row r="712" spans="1:14" ht="25.5" x14ac:dyDescent="0.2">
      <c r="A712" s="7" t="s">
        <v>10</v>
      </c>
      <c r="B712" s="4" t="s">
        <v>6684</v>
      </c>
      <c r="C712" s="4" t="s">
        <v>6685</v>
      </c>
      <c r="D712" s="4"/>
      <c r="E712" s="4" t="s">
        <v>6088</v>
      </c>
      <c r="F712" s="4">
        <v>35729023</v>
      </c>
      <c r="G712" s="11">
        <v>2014</v>
      </c>
      <c r="H712" s="11">
        <v>2014</v>
      </c>
      <c r="I712" s="5">
        <v>32270</v>
      </c>
      <c r="J712" s="8" t="s">
        <v>6150</v>
      </c>
      <c r="K712" s="4" t="s">
        <v>37</v>
      </c>
      <c r="L712" s="4"/>
      <c r="M712" s="4"/>
      <c r="N712" s="4"/>
    </row>
    <row r="713" spans="1:14" ht="25.5" x14ac:dyDescent="0.2">
      <c r="A713" s="7" t="s">
        <v>10</v>
      </c>
      <c r="B713" s="4" t="s">
        <v>6686</v>
      </c>
      <c r="C713" s="4" t="s">
        <v>6687</v>
      </c>
      <c r="D713" s="4"/>
      <c r="E713" s="4" t="s">
        <v>6080</v>
      </c>
      <c r="F713" s="4">
        <v>31356648</v>
      </c>
      <c r="G713" s="11">
        <v>2014</v>
      </c>
      <c r="H713" s="11">
        <v>2014</v>
      </c>
      <c r="I713" s="5">
        <v>6370</v>
      </c>
      <c r="J713" s="8" t="s">
        <v>6084</v>
      </c>
      <c r="K713" s="4" t="s">
        <v>37</v>
      </c>
      <c r="L713" s="4"/>
      <c r="M713" s="4"/>
      <c r="N713" s="4"/>
    </row>
    <row r="714" spans="1:14" ht="51" x14ac:dyDescent="0.2">
      <c r="A714" s="7" t="s">
        <v>10</v>
      </c>
      <c r="B714" s="4" t="s">
        <v>6688</v>
      </c>
      <c r="C714" s="4" t="s">
        <v>6689</v>
      </c>
      <c r="D714" s="4"/>
      <c r="E714" s="4" t="s">
        <v>6690</v>
      </c>
      <c r="F714" s="4" t="s">
        <v>6691</v>
      </c>
      <c r="G714" s="11">
        <v>2014</v>
      </c>
      <c r="H714" s="11">
        <v>2014</v>
      </c>
      <c r="I714" s="5">
        <v>935</v>
      </c>
      <c r="J714" s="8" t="s">
        <v>6054</v>
      </c>
      <c r="K714" s="4" t="s">
        <v>37</v>
      </c>
      <c r="L714" s="4"/>
      <c r="M714" s="4"/>
      <c r="N714" s="4"/>
    </row>
    <row r="715" spans="1:14" ht="25.5" x14ac:dyDescent="0.2">
      <c r="A715" s="7" t="s">
        <v>10</v>
      </c>
      <c r="B715" s="4" t="s">
        <v>6692</v>
      </c>
      <c r="C715" s="4" t="s">
        <v>6693</v>
      </c>
      <c r="D715" s="4"/>
      <c r="E715" s="4" t="s">
        <v>6694</v>
      </c>
      <c r="F715" s="4" t="s">
        <v>6695</v>
      </c>
      <c r="G715" s="11">
        <v>2014</v>
      </c>
      <c r="H715" s="11">
        <v>2014</v>
      </c>
      <c r="I715" s="5">
        <v>1621.1</v>
      </c>
      <c r="J715" s="8" t="s">
        <v>6054</v>
      </c>
      <c r="K715" s="4" t="s">
        <v>37</v>
      </c>
      <c r="L715" s="4"/>
      <c r="M715" s="4"/>
      <c r="N715" s="4"/>
    </row>
    <row r="716" spans="1:14" ht="25.5" x14ac:dyDescent="0.2">
      <c r="A716" s="7" t="s">
        <v>10</v>
      </c>
      <c r="B716" s="4" t="s">
        <v>6696</v>
      </c>
      <c r="C716" s="4" t="s">
        <v>6697</v>
      </c>
      <c r="D716" s="4"/>
      <c r="E716" s="4" t="s">
        <v>6698</v>
      </c>
      <c r="F716" s="4">
        <v>47184965</v>
      </c>
      <c r="G716" s="11">
        <v>2014</v>
      </c>
      <c r="H716" s="11">
        <v>2014</v>
      </c>
      <c r="I716" s="5">
        <v>1870</v>
      </c>
      <c r="J716" s="8" t="s">
        <v>6054</v>
      </c>
      <c r="K716" s="4" t="s">
        <v>37</v>
      </c>
      <c r="L716" s="4"/>
      <c r="M716" s="4"/>
      <c r="N716" s="4"/>
    </row>
    <row r="717" spans="1:14" ht="25.5" x14ac:dyDescent="0.2">
      <c r="A717" s="7" t="s">
        <v>10</v>
      </c>
      <c r="B717" s="4" t="s">
        <v>6699</v>
      </c>
      <c r="C717" s="4" t="s">
        <v>6700</v>
      </c>
      <c r="D717" s="4"/>
      <c r="E717" s="4" t="s">
        <v>6701</v>
      </c>
      <c r="F717" s="4">
        <v>37808427</v>
      </c>
      <c r="G717" s="11">
        <v>2014</v>
      </c>
      <c r="H717" s="11">
        <v>2014</v>
      </c>
      <c r="I717" s="5">
        <v>1755</v>
      </c>
      <c r="J717" s="8" t="s">
        <v>6702</v>
      </c>
      <c r="K717" s="4" t="s">
        <v>37</v>
      </c>
      <c r="L717" s="4"/>
      <c r="M717" s="4"/>
      <c r="N717" s="4"/>
    </row>
    <row r="718" spans="1:14" ht="25.5" x14ac:dyDescent="0.2">
      <c r="A718" s="7" t="s">
        <v>10</v>
      </c>
      <c r="B718" s="4" t="s">
        <v>6699</v>
      </c>
      <c r="C718" s="4" t="s">
        <v>6703</v>
      </c>
      <c r="D718" s="4"/>
      <c r="E718" s="4" t="s">
        <v>6701</v>
      </c>
      <c r="F718" s="4">
        <v>37808427</v>
      </c>
      <c r="G718" s="11">
        <v>2014</v>
      </c>
      <c r="H718" s="11">
        <v>2014</v>
      </c>
      <c r="I718" s="5">
        <v>725</v>
      </c>
      <c r="J718" s="8" t="s">
        <v>6702</v>
      </c>
      <c r="K718" s="4" t="s">
        <v>37</v>
      </c>
      <c r="L718" s="4"/>
      <c r="M718" s="4"/>
      <c r="N718" s="4"/>
    </row>
    <row r="719" spans="1:14" ht="25.5" x14ac:dyDescent="0.2">
      <c r="A719" s="7" t="s">
        <v>10</v>
      </c>
      <c r="B719" s="4" t="s">
        <v>6704</v>
      </c>
      <c r="C719" s="4" t="s">
        <v>6705</v>
      </c>
      <c r="D719" s="4"/>
      <c r="E719" s="4" t="s">
        <v>6706</v>
      </c>
      <c r="F719" s="4">
        <v>31621252</v>
      </c>
      <c r="G719" s="11">
        <v>2014</v>
      </c>
      <c r="H719" s="11">
        <v>2014</v>
      </c>
      <c r="I719" s="5">
        <v>6150</v>
      </c>
      <c r="J719" s="8" t="s">
        <v>6707</v>
      </c>
      <c r="K719" s="4" t="s">
        <v>37</v>
      </c>
      <c r="L719" s="4"/>
      <c r="M719" s="4"/>
      <c r="N719" s="4"/>
    </row>
    <row r="720" spans="1:14" ht="25.5" x14ac:dyDescent="0.2">
      <c r="A720" s="7" t="s">
        <v>10</v>
      </c>
      <c r="B720" s="4" t="s">
        <v>6708</v>
      </c>
      <c r="C720" s="4" t="s">
        <v>6709</v>
      </c>
      <c r="D720" s="4"/>
      <c r="E720" s="4" t="s">
        <v>6080</v>
      </c>
      <c r="F720" s="4">
        <v>31356648</v>
      </c>
      <c r="G720" s="11">
        <v>2014</v>
      </c>
      <c r="H720" s="11">
        <v>2014</v>
      </c>
      <c r="I720" s="5">
        <v>1012</v>
      </c>
      <c r="J720" s="8" t="s">
        <v>6084</v>
      </c>
      <c r="K720" s="4" t="s">
        <v>37</v>
      </c>
      <c r="L720" s="4"/>
      <c r="M720" s="4"/>
      <c r="N720" s="4"/>
    </row>
    <row r="721" spans="1:14" ht="25.5" x14ac:dyDescent="0.2">
      <c r="A721" s="7" t="s">
        <v>10</v>
      </c>
      <c r="B721" s="4" t="s">
        <v>6710</v>
      </c>
      <c r="C721" s="4" t="s">
        <v>6711</v>
      </c>
      <c r="D721" s="4"/>
      <c r="E721" s="4" t="s">
        <v>6712</v>
      </c>
      <c r="F721" s="4">
        <v>43861105</v>
      </c>
      <c r="G721" s="11">
        <v>2014</v>
      </c>
      <c r="H721" s="11">
        <v>2014</v>
      </c>
      <c r="I721" s="5">
        <v>1500</v>
      </c>
      <c r="J721" s="8" t="s">
        <v>6089</v>
      </c>
      <c r="K721" s="4" t="s">
        <v>37</v>
      </c>
      <c r="L721" s="4"/>
      <c r="M721" s="4"/>
      <c r="N721" s="4"/>
    </row>
    <row r="722" spans="1:14" ht="38.25" x14ac:dyDescent="0.2">
      <c r="A722" s="7" t="s">
        <v>10</v>
      </c>
      <c r="B722" s="4" t="s">
        <v>6713</v>
      </c>
      <c r="C722" s="4" t="s">
        <v>6714</v>
      </c>
      <c r="D722" s="4"/>
      <c r="E722" s="4" t="s">
        <v>6149</v>
      </c>
      <c r="F722" s="4">
        <v>35919001</v>
      </c>
      <c r="G722" s="11">
        <v>2014</v>
      </c>
      <c r="H722" s="11">
        <v>2014</v>
      </c>
      <c r="I722" s="5">
        <v>875</v>
      </c>
      <c r="J722" s="8" t="s">
        <v>6054</v>
      </c>
      <c r="K722" s="4" t="s">
        <v>37</v>
      </c>
      <c r="L722" s="4"/>
      <c r="M722" s="4"/>
      <c r="N722" s="4"/>
    </row>
    <row r="723" spans="1:14" ht="25.5" x14ac:dyDescent="0.2">
      <c r="A723" s="7" t="s">
        <v>10</v>
      </c>
      <c r="B723" s="4" t="s">
        <v>6715</v>
      </c>
      <c r="C723" s="4"/>
      <c r="D723" s="4"/>
      <c r="E723" s="4" t="s">
        <v>6716</v>
      </c>
      <c r="F723" s="4"/>
      <c r="G723" s="11">
        <v>2014</v>
      </c>
      <c r="H723" s="11">
        <v>2014</v>
      </c>
      <c r="I723" s="5">
        <v>3000</v>
      </c>
      <c r="J723" s="8" t="s">
        <v>6717</v>
      </c>
      <c r="K723" s="4" t="s">
        <v>0</v>
      </c>
      <c r="L723" s="4"/>
      <c r="M723" s="4"/>
      <c r="N723" s="4"/>
    </row>
    <row r="724" spans="1:14" ht="25.5" x14ac:dyDescent="0.2">
      <c r="A724" s="7" t="s">
        <v>10</v>
      </c>
      <c r="B724" s="4" t="s">
        <v>6718</v>
      </c>
      <c r="C724" s="4"/>
      <c r="D724" s="4"/>
      <c r="E724" s="4" t="s">
        <v>6719</v>
      </c>
      <c r="F724" s="4">
        <v>36631124</v>
      </c>
      <c r="G724" s="11">
        <v>2013</v>
      </c>
      <c r="H724" s="11">
        <v>2013</v>
      </c>
      <c r="I724" s="5">
        <v>7100</v>
      </c>
      <c r="J724" s="8" t="s">
        <v>6720</v>
      </c>
      <c r="K724" s="4" t="s">
        <v>0</v>
      </c>
      <c r="L724" s="4"/>
      <c r="M724" s="4"/>
      <c r="N724" s="4"/>
    </row>
    <row r="725" spans="1:14" ht="38.25" x14ac:dyDescent="0.2">
      <c r="A725" s="7" t="s">
        <v>10</v>
      </c>
      <c r="B725" s="4" t="s">
        <v>6721</v>
      </c>
      <c r="C725" s="4"/>
      <c r="D725" s="4"/>
      <c r="E725" s="4" t="s">
        <v>6722</v>
      </c>
      <c r="F725" s="4">
        <v>17055270</v>
      </c>
      <c r="G725" s="11">
        <v>2014</v>
      </c>
      <c r="H725" s="11">
        <v>2014</v>
      </c>
      <c r="I725" s="5">
        <v>6018.02</v>
      </c>
      <c r="J725" s="8" t="s">
        <v>6122</v>
      </c>
      <c r="K725" s="4" t="s">
        <v>0</v>
      </c>
      <c r="L725" s="4"/>
      <c r="M725" s="4"/>
      <c r="N725" s="4"/>
    </row>
    <row r="726" spans="1:14" ht="25.5" x14ac:dyDescent="0.2">
      <c r="A726" s="7" t="s">
        <v>10</v>
      </c>
      <c r="B726" s="4" t="s">
        <v>6723</v>
      </c>
      <c r="C726" s="4"/>
      <c r="D726" s="4"/>
      <c r="E726" s="4" t="s">
        <v>6724</v>
      </c>
      <c r="F726" s="4">
        <v>44536445</v>
      </c>
      <c r="G726" s="11">
        <v>2014</v>
      </c>
      <c r="H726" s="11">
        <v>2014</v>
      </c>
      <c r="I726" s="5">
        <v>1500</v>
      </c>
      <c r="J726" s="8" t="s">
        <v>6725</v>
      </c>
      <c r="K726" s="4" t="s">
        <v>0</v>
      </c>
      <c r="L726" s="4"/>
      <c r="M726" s="4"/>
      <c r="N726" s="4"/>
    </row>
    <row r="727" spans="1:14" ht="25.5" x14ac:dyDescent="0.2">
      <c r="A727" s="7" t="s">
        <v>10</v>
      </c>
      <c r="B727" s="4" t="s">
        <v>6726</v>
      </c>
      <c r="C727" s="4"/>
      <c r="D727" s="4"/>
      <c r="E727" s="4" t="s">
        <v>6727</v>
      </c>
      <c r="F727" s="4">
        <v>36033987</v>
      </c>
      <c r="G727" s="11">
        <v>2008</v>
      </c>
      <c r="H727" s="11">
        <v>2014</v>
      </c>
      <c r="I727" s="5">
        <v>372</v>
      </c>
      <c r="J727" s="8" t="s">
        <v>6728</v>
      </c>
      <c r="K727" s="4" t="s">
        <v>0</v>
      </c>
      <c r="L727" s="4"/>
      <c r="M727" s="4"/>
      <c r="N727" s="4"/>
    </row>
    <row r="728" spans="1:14" ht="25.5" x14ac:dyDescent="0.2">
      <c r="A728" s="7" t="s">
        <v>10</v>
      </c>
      <c r="B728" s="4" t="s">
        <v>6729</v>
      </c>
      <c r="C728" s="4"/>
      <c r="D728" s="4"/>
      <c r="E728" s="4" t="s">
        <v>6730</v>
      </c>
      <c r="F728" s="4">
        <v>31405851</v>
      </c>
      <c r="G728" s="11">
        <v>2014</v>
      </c>
      <c r="H728" s="11">
        <v>2014</v>
      </c>
      <c r="I728" s="5">
        <v>1500</v>
      </c>
      <c r="J728" s="8" t="s">
        <v>6725</v>
      </c>
      <c r="K728" s="4" t="s">
        <v>0</v>
      </c>
      <c r="L728" s="4"/>
      <c r="M728" s="4"/>
      <c r="N728" s="4"/>
    </row>
    <row r="729" spans="1:14" ht="25.5" x14ac:dyDescent="0.2">
      <c r="A729" s="7" t="s">
        <v>10</v>
      </c>
      <c r="B729" s="4" t="s">
        <v>6731</v>
      </c>
      <c r="C729" s="4"/>
      <c r="D729" s="4"/>
      <c r="E729" s="4" t="s">
        <v>6732</v>
      </c>
      <c r="F729" s="4">
        <v>42136571</v>
      </c>
      <c r="G729" s="11">
        <v>2014</v>
      </c>
      <c r="H729" s="11">
        <v>2014</v>
      </c>
      <c r="I729" s="5">
        <v>500</v>
      </c>
      <c r="J729" s="8" t="s">
        <v>6122</v>
      </c>
      <c r="K729" s="4" t="s">
        <v>0</v>
      </c>
      <c r="L729" s="4"/>
      <c r="M729" s="4"/>
      <c r="N729" s="4"/>
    </row>
    <row r="730" spans="1:14" ht="38.25" x14ac:dyDescent="0.2">
      <c r="A730" s="7" t="s">
        <v>10</v>
      </c>
      <c r="B730" s="4" t="s">
        <v>6733</v>
      </c>
      <c r="C730" s="4">
        <v>4500009679</v>
      </c>
      <c r="D730" s="4" t="s">
        <v>6734</v>
      </c>
      <c r="E730" s="4" t="s">
        <v>6735</v>
      </c>
      <c r="F730" s="4">
        <v>35829141</v>
      </c>
      <c r="G730" s="11">
        <v>2014</v>
      </c>
      <c r="H730" s="11">
        <v>2014</v>
      </c>
      <c r="I730" s="5">
        <v>19200</v>
      </c>
      <c r="J730" s="8" t="s">
        <v>6736</v>
      </c>
      <c r="K730" s="4" t="s">
        <v>140</v>
      </c>
      <c r="L730" s="4" t="s">
        <v>6737</v>
      </c>
      <c r="M730" s="4"/>
      <c r="N730" s="4"/>
    </row>
    <row r="731" spans="1:14" ht="25.5" x14ac:dyDescent="0.2">
      <c r="A731" s="7" t="s">
        <v>10</v>
      </c>
      <c r="B731" s="4" t="s">
        <v>6746</v>
      </c>
      <c r="C731" s="4" t="s">
        <v>6747</v>
      </c>
      <c r="D731" s="4"/>
      <c r="E731" s="4" t="s">
        <v>6748</v>
      </c>
      <c r="F731" s="4"/>
      <c r="G731" s="11">
        <v>2014</v>
      </c>
      <c r="H731" s="11">
        <v>2014</v>
      </c>
      <c r="I731" s="5">
        <v>1058.26</v>
      </c>
      <c r="J731" s="8" t="s">
        <v>6749</v>
      </c>
      <c r="K731" s="4" t="s">
        <v>6750</v>
      </c>
      <c r="L731" s="4" t="s">
        <v>6751</v>
      </c>
      <c r="M731" s="4"/>
      <c r="N731" s="4"/>
    </row>
    <row r="732" spans="1:14" ht="25.5" x14ac:dyDescent="0.2">
      <c r="A732" s="7" t="s">
        <v>10</v>
      </c>
      <c r="B732" s="4" t="s">
        <v>6746</v>
      </c>
      <c r="C732" s="4" t="s">
        <v>6752</v>
      </c>
      <c r="D732" s="4"/>
      <c r="E732" s="4" t="s">
        <v>6753</v>
      </c>
      <c r="F732" s="4"/>
      <c r="G732" s="11">
        <v>2014</v>
      </c>
      <c r="H732" s="11">
        <v>2014</v>
      </c>
      <c r="I732" s="5">
        <v>1893.53</v>
      </c>
      <c r="J732" s="8" t="s">
        <v>6754</v>
      </c>
      <c r="K732" s="4" t="s">
        <v>6750</v>
      </c>
      <c r="L732" s="4" t="s">
        <v>6751</v>
      </c>
      <c r="M732" s="4"/>
      <c r="N732" s="4"/>
    </row>
    <row r="733" spans="1:14" ht="51" x14ac:dyDescent="0.2">
      <c r="A733" s="7" t="s">
        <v>10</v>
      </c>
      <c r="B733" s="4" t="s">
        <v>6746</v>
      </c>
      <c r="C733" s="4" t="s">
        <v>6755</v>
      </c>
      <c r="D733" s="4"/>
      <c r="E733" s="4" t="s">
        <v>6756</v>
      </c>
      <c r="F733" s="4"/>
      <c r="G733" s="11">
        <v>2014</v>
      </c>
      <c r="H733" s="11">
        <v>2014</v>
      </c>
      <c r="I733" s="5">
        <v>3937.78</v>
      </c>
      <c r="J733" s="8" t="s">
        <v>6757</v>
      </c>
      <c r="K733" s="4" t="s">
        <v>6750</v>
      </c>
      <c r="L733" s="4" t="s">
        <v>6751</v>
      </c>
      <c r="M733" s="4"/>
      <c r="N733" s="4"/>
    </row>
    <row r="734" spans="1:14" ht="38.25" x14ac:dyDescent="0.2">
      <c r="A734" s="7" t="s">
        <v>10</v>
      </c>
      <c r="B734" s="4" t="s">
        <v>6746</v>
      </c>
      <c r="C734" s="4" t="s">
        <v>6758</v>
      </c>
      <c r="D734" s="4"/>
      <c r="E734" s="4" t="s">
        <v>6759</v>
      </c>
      <c r="F734" s="4"/>
      <c r="G734" s="11">
        <v>2014</v>
      </c>
      <c r="H734" s="11">
        <v>2014</v>
      </c>
      <c r="I734" s="5">
        <v>15348.62</v>
      </c>
      <c r="J734" s="8" t="s">
        <v>6760</v>
      </c>
      <c r="K734" s="4" t="s">
        <v>6750</v>
      </c>
      <c r="L734" s="4" t="s">
        <v>6751</v>
      </c>
      <c r="M734" s="4"/>
      <c r="N734" s="4"/>
    </row>
    <row r="735" spans="1:14" ht="51" x14ac:dyDescent="0.2">
      <c r="A735" s="7" t="s">
        <v>10</v>
      </c>
      <c r="B735" s="4" t="s">
        <v>6746</v>
      </c>
      <c r="C735" s="4" t="s">
        <v>6761</v>
      </c>
      <c r="D735" s="4"/>
      <c r="E735" s="4" t="s">
        <v>6762</v>
      </c>
      <c r="F735" s="4"/>
      <c r="G735" s="11">
        <v>2014</v>
      </c>
      <c r="H735" s="11">
        <v>2014</v>
      </c>
      <c r="I735" s="5">
        <v>6114.89</v>
      </c>
      <c r="J735" s="8" t="s">
        <v>6763</v>
      </c>
      <c r="K735" s="4" t="s">
        <v>6750</v>
      </c>
      <c r="L735" s="4" t="s">
        <v>6751</v>
      </c>
      <c r="M735" s="4"/>
      <c r="N735" s="4"/>
    </row>
    <row r="736" spans="1:14" ht="38.25" x14ac:dyDescent="0.2">
      <c r="A736" s="7" t="s">
        <v>10</v>
      </c>
      <c r="B736" s="4" t="s">
        <v>6746</v>
      </c>
      <c r="C736" s="4" t="s">
        <v>6764</v>
      </c>
      <c r="D736" s="4"/>
      <c r="E736" s="4" t="s">
        <v>6765</v>
      </c>
      <c r="F736" s="4"/>
      <c r="G736" s="11">
        <v>2014</v>
      </c>
      <c r="H736" s="11">
        <v>2014</v>
      </c>
      <c r="I736" s="5">
        <v>2258.5300000000002</v>
      </c>
      <c r="J736" s="8" t="s">
        <v>6754</v>
      </c>
      <c r="K736" s="4" t="s">
        <v>6750</v>
      </c>
      <c r="L736" s="4" t="s">
        <v>6751</v>
      </c>
      <c r="M736" s="4"/>
      <c r="N736" s="4"/>
    </row>
    <row r="737" spans="1:14" ht="38.25" x14ac:dyDescent="0.2">
      <c r="A737" s="7" t="s">
        <v>10</v>
      </c>
      <c r="B737" s="4" t="s">
        <v>6746</v>
      </c>
      <c r="C737" s="4" t="s">
        <v>6766</v>
      </c>
      <c r="D737" s="4"/>
      <c r="E737" s="4" t="s">
        <v>6767</v>
      </c>
      <c r="F737" s="4"/>
      <c r="G737" s="11">
        <v>2013</v>
      </c>
      <c r="H737" s="11">
        <v>2014</v>
      </c>
      <c r="I737" s="5">
        <v>225.84</v>
      </c>
      <c r="J737" s="8" t="s">
        <v>6768</v>
      </c>
      <c r="K737" s="4" t="s">
        <v>6750</v>
      </c>
      <c r="L737" s="4" t="s">
        <v>6751</v>
      </c>
      <c r="M737" s="4"/>
      <c r="N737" s="4"/>
    </row>
    <row r="738" spans="1:14" ht="25.5" x14ac:dyDescent="0.2">
      <c r="A738" s="7" t="s">
        <v>10</v>
      </c>
      <c r="B738" s="4" t="s">
        <v>6746</v>
      </c>
      <c r="C738" s="4" t="s">
        <v>6769</v>
      </c>
      <c r="D738" s="4"/>
      <c r="E738" s="4" t="s">
        <v>6770</v>
      </c>
      <c r="F738" s="4"/>
      <c r="G738" s="11">
        <v>2014</v>
      </c>
      <c r="H738" s="11">
        <v>2014</v>
      </c>
      <c r="I738" s="5">
        <v>1997.33</v>
      </c>
      <c r="J738" s="8" t="s">
        <v>6754</v>
      </c>
      <c r="K738" s="4" t="s">
        <v>6750</v>
      </c>
      <c r="L738" s="4" t="s">
        <v>6751</v>
      </c>
      <c r="M738" s="4"/>
      <c r="N738" s="4"/>
    </row>
    <row r="739" spans="1:14" ht="25.5" x14ac:dyDescent="0.2">
      <c r="A739" s="7" t="s">
        <v>10</v>
      </c>
      <c r="B739" s="4" t="s">
        <v>6746</v>
      </c>
      <c r="C739" s="4" t="s">
        <v>6771</v>
      </c>
      <c r="D739" s="4"/>
      <c r="E739" s="4" t="s">
        <v>6738</v>
      </c>
      <c r="F739" s="4"/>
      <c r="G739" s="11">
        <v>2014</v>
      </c>
      <c r="H739" s="11">
        <v>2014</v>
      </c>
      <c r="I739" s="5">
        <v>2410.54</v>
      </c>
      <c r="J739" s="8" t="s">
        <v>6772</v>
      </c>
      <c r="K739" s="4" t="s">
        <v>6750</v>
      </c>
      <c r="L739" s="4" t="s">
        <v>6751</v>
      </c>
      <c r="M739" s="4"/>
      <c r="N739" s="4"/>
    </row>
    <row r="740" spans="1:14" ht="25.5" x14ac:dyDescent="0.2">
      <c r="A740" s="7" t="s">
        <v>10</v>
      </c>
      <c r="B740" s="4" t="s">
        <v>6746</v>
      </c>
      <c r="C740" s="4" t="s">
        <v>6773</v>
      </c>
      <c r="D740" s="4"/>
      <c r="E740" s="4" t="s">
        <v>6774</v>
      </c>
      <c r="F740" s="4"/>
      <c r="G740" s="11">
        <v>2014</v>
      </c>
      <c r="H740" s="11">
        <v>2014</v>
      </c>
      <c r="I740" s="5">
        <v>1987.93</v>
      </c>
      <c r="J740" s="8" t="s">
        <v>6775</v>
      </c>
      <c r="K740" s="4" t="s">
        <v>6750</v>
      </c>
      <c r="L740" s="4" t="s">
        <v>6751</v>
      </c>
      <c r="M740" s="4"/>
      <c r="N740" s="4"/>
    </row>
    <row r="741" spans="1:14" ht="25.5" x14ac:dyDescent="0.2">
      <c r="A741" s="7" t="s">
        <v>10</v>
      </c>
      <c r="B741" s="4" t="s">
        <v>6746</v>
      </c>
      <c r="C741" s="4" t="s">
        <v>6776</v>
      </c>
      <c r="D741" s="4"/>
      <c r="E741" s="4" t="s">
        <v>6777</v>
      </c>
      <c r="F741" s="4"/>
      <c r="G741" s="11">
        <v>2014</v>
      </c>
      <c r="H741" s="11">
        <v>2014</v>
      </c>
      <c r="I741" s="5">
        <v>1032.26</v>
      </c>
      <c r="J741" s="8" t="s">
        <v>6778</v>
      </c>
      <c r="K741" s="4" t="s">
        <v>6750</v>
      </c>
      <c r="L741" s="4" t="s">
        <v>6751</v>
      </c>
      <c r="M741" s="4"/>
      <c r="N741" s="4"/>
    </row>
    <row r="742" spans="1:14" ht="25.5" x14ac:dyDescent="0.2">
      <c r="A742" s="7" t="s">
        <v>10</v>
      </c>
      <c r="B742" s="4" t="s">
        <v>6746</v>
      </c>
      <c r="C742" s="4" t="s">
        <v>6779</v>
      </c>
      <c r="D742" s="4"/>
      <c r="E742" s="4" t="s">
        <v>6770</v>
      </c>
      <c r="F742" s="4"/>
      <c r="G742" s="11">
        <v>2014</v>
      </c>
      <c r="H742" s="11">
        <v>2014</v>
      </c>
      <c r="I742" s="5">
        <v>2174.2600000000002</v>
      </c>
      <c r="J742" s="8" t="s">
        <v>6754</v>
      </c>
      <c r="K742" s="4" t="s">
        <v>6750</v>
      </c>
      <c r="L742" s="4" t="s">
        <v>6751</v>
      </c>
      <c r="M742" s="4"/>
      <c r="N742" s="4"/>
    </row>
    <row r="743" spans="1:14" ht="38.25" x14ac:dyDescent="0.2">
      <c r="A743" s="7" t="s">
        <v>10</v>
      </c>
      <c r="B743" s="4" t="s">
        <v>6746</v>
      </c>
      <c r="C743" s="4" t="s">
        <v>6780</v>
      </c>
      <c r="D743" s="4"/>
      <c r="E743" s="4" t="s">
        <v>6781</v>
      </c>
      <c r="F743" s="4"/>
      <c r="G743" s="11">
        <v>2014</v>
      </c>
      <c r="H743" s="11">
        <v>2014</v>
      </c>
      <c r="I743" s="5">
        <v>9054.66</v>
      </c>
      <c r="J743" s="8" t="s">
        <v>6772</v>
      </c>
      <c r="K743" s="4" t="s">
        <v>6750</v>
      </c>
      <c r="L743" s="4" t="s">
        <v>6751</v>
      </c>
      <c r="M743" s="4"/>
      <c r="N743" s="4"/>
    </row>
    <row r="744" spans="1:14" ht="51" x14ac:dyDescent="0.2">
      <c r="A744" s="7" t="s">
        <v>10</v>
      </c>
      <c r="B744" s="4" t="s">
        <v>6746</v>
      </c>
      <c r="C744" s="4" t="s">
        <v>6782</v>
      </c>
      <c r="D744" s="4"/>
      <c r="E744" s="4" t="s">
        <v>6783</v>
      </c>
      <c r="F744" s="4"/>
      <c r="G744" s="11">
        <v>2014</v>
      </c>
      <c r="H744" s="11">
        <v>2014</v>
      </c>
      <c r="I744" s="5">
        <v>3000</v>
      </c>
      <c r="J744" s="8" t="s">
        <v>6784</v>
      </c>
      <c r="K744" s="4" t="s">
        <v>6750</v>
      </c>
      <c r="L744" s="4" t="s">
        <v>6751</v>
      </c>
      <c r="M744" s="4"/>
      <c r="N744" s="4"/>
    </row>
    <row r="745" spans="1:14" ht="38.25" x14ac:dyDescent="0.2">
      <c r="A745" s="7" t="s">
        <v>10</v>
      </c>
      <c r="B745" s="4" t="s">
        <v>6746</v>
      </c>
      <c r="C745" s="4" t="s">
        <v>6785</v>
      </c>
      <c r="D745" s="4"/>
      <c r="E745" s="4" t="s">
        <v>6786</v>
      </c>
      <c r="F745" s="4"/>
      <c r="G745" s="11">
        <v>2014</v>
      </c>
      <c r="H745" s="11">
        <v>2014</v>
      </c>
      <c r="I745" s="5">
        <v>1944.6</v>
      </c>
      <c r="J745" s="8" t="s">
        <v>6754</v>
      </c>
      <c r="K745" s="4" t="s">
        <v>6750</v>
      </c>
      <c r="L745" s="4" t="s">
        <v>6751</v>
      </c>
      <c r="M745" s="4"/>
      <c r="N745" s="4"/>
    </row>
    <row r="746" spans="1:14" ht="51" x14ac:dyDescent="0.2">
      <c r="A746" s="7" t="s">
        <v>10</v>
      </c>
      <c r="B746" s="4" t="s">
        <v>6746</v>
      </c>
      <c r="C746" s="4" t="s">
        <v>6787</v>
      </c>
      <c r="D746" s="4"/>
      <c r="E746" s="4" t="s">
        <v>6788</v>
      </c>
      <c r="F746" s="4"/>
      <c r="G746" s="11">
        <v>2014</v>
      </c>
      <c r="H746" s="11">
        <v>2014</v>
      </c>
      <c r="I746" s="5">
        <v>1455.7</v>
      </c>
      <c r="J746" s="8" t="s">
        <v>6789</v>
      </c>
      <c r="K746" s="4" t="s">
        <v>6750</v>
      </c>
      <c r="L746" s="4" t="s">
        <v>6751</v>
      </c>
      <c r="M746" s="4"/>
      <c r="N746" s="4"/>
    </row>
    <row r="747" spans="1:14" ht="38.25" x14ac:dyDescent="0.2">
      <c r="A747" s="7" t="s">
        <v>10</v>
      </c>
      <c r="B747" s="4" t="s">
        <v>6746</v>
      </c>
      <c r="C747" s="4" t="s">
        <v>6790</v>
      </c>
      <c r="D747" s="4"/>
      <c r="E747" s="4" t="s">
        <v>6791</v>
      </c>
      <c r="F747" s="4"/>
      <c r="G747" s="11">
        <v>2014</v>
      </c>
      <c r="H747" s="11">
        <v>2014</v>
      </c>
      <c r="I747" s="5">
        <v>2429.84</v>
      </c>
      <c r="J747" s="8" t="s">
        <v>6757</v>
      </c>
      <c r="K747" s="4" t="s">
        <v>6750</v>
      </c>
      <c r="L747" s="4" t="s">
        <v>6751</v>
      </c>
      <c r="M747" s="4"/>
      <c r="N747" s="4"/>
    </row>
    <row r="748" spans="1:14" ht="38.25" x14ac:dyDescent="0.2">
      <c r="A748" s="7" t="s">
        <v>10</v>
      </c>
      <c r="B748" s="4" t="s">
        <v>6746</v>
      </c>
      <c r="C748" s="4" t="s">
        <v>6792</v>
      </c>
      <c r="D748" s="4"/>
      <c r="E748" s="4" t="s">
        <v>6793</v>
      </c>
      <c r="F748" s="4"/>
      <c r="G748" s="11">
        <v>2014</v>
      </c>
      <c r="H748" s="11">
        <v>2014</v>
      </c>
      <c r="I748" s="5">
        <v>2525.9</v>
      </c>
      <c r="J748" s="8" t="s">
        <v>6754</v>
      </c>
      <c r="K748" s="4" t="s">
        <v>6750</v>
      </c>
      <c r="L748" s="4" t="s">
        <v>6751</v>
      </c>
      <c r="M748" s="4"/>
      <c r="N748" s="4"/>
    </row>
    <row r="749" spans="1:14" ht="38.25" x14ac:dyDescent="0.2">
      <c r="A749" s="7" t="s">
        <v>10</v>
      </c>
      <c r="B749" s="4" t="s">
        <v>6746</v>
      </c>
      <c r="C749" s="4" t="s">
        <v>6794</v>
      </c>
      <c r="D749" s="4"/>
      <c r="E749" s="4" t="s">
        <v>6759</v>
      </c>
      <c r="F749" s="4"/>
      <c r="G749" s="11">
        <v>2014</v>
      </c>
      <c r="H749" s="11">
        <v>2014</v>
      </c>
      <c r="I749" s="5">
        <v>1377</v>
      </c>
      <c r="J749" s="8" t="s">
        <v>6795</v>
      </c>
      <c r="K749" s="4" t="s">
        <v>6750</v>
      </c>
      <c r="L749" s="4" t="s">
        <v>6751</v>
      </c>
      <c r="M749" s="4"/>
      <c r="N749" s="4"/>
    </row>
    <row r="750" spans="1:14" ht="38.25" x14ac:dyDescent="0.2">
      <c r="A750" s="7" t="s">
        <v>10</v>
      </c>
      <c r="B750" s="4" t="s">
        <v>6746</v>
      </c>
      <c r="C750" s="4" t="s">
        <v>6796</v>
      </c>
      <c r="D750" s="4"/>
      <c r="E750" s="4" t="s">
        <v>6797</v>
      </c>
      <c r="F750" s="4"/>
      <c r="G750" s="11">
        <v>2014</v>
      </c>
      <c r="H750" s="11">
        <v>2014</v>
      </c>
      <c r="I750" s="5">
        <v>552.86</v>
      </c>
      <c r="J750" s="8" t="s">
        <v>6784</v>
      </c>
      <c r="K750" s="4" t="s">
        <v>6750</v>
      </c>
      <c r="L750" s="4" t="s">
        <v>6751</v>
      </c>
      <c r="M750" s="4"/>
      <c r="N750" s="4"/>
    </row>
    <row r="751" spans="1:14" ht="25.5" x14ac:dyDescent="0.2">
      <c r="A751" s="7" t="s">
        <v>10</v>
      </c>
      <c r="B751" s="4" t="s">
        <v>6746</v>
      </c>
      <c r="C751" s="4" t="s">
        <v>6798</v>
      </c>
      <c r="D751" s="4"/>
      <c r="E751" s="4" t="s">
        <v>6777</v>
      </c>
      <c r="F751" s="4"/>
      <c r="G751" s="11">
        <v>2014</v>
      </c>
      <c r="H751" s="11">
        <v>2014</v>
      </c>
      <c r="I751" s="5">
        <v>1963.93</v>
      </c>
      <c r="J751" s="8" t="s">
        <v>6749</v>
      </c>
      <c r="K751" s="4" t="s">
        <v>6750</v>
      </c>
      <c r="L751" s="4" t="s">
        <v>6751</v>
      </c>
      <c r="M751" s="4"/>
      <c r="N751" s="4"/>
    </row>
    <row r="752" spans="1:14" ht="38.25" x14ac:dyDescent="0.2">
      <c r="A752" s="7" t="s">
        <v>10</v>
      </c>
      <c r="B752" s="4" t="s">
        <v>6746</v>
      </c>
      <c r="C752" s="4" t="s">
        <v>6799</v>
      </c>
      <c r="D752" s="4"/>
      <c r="E752" s="4" t="s">
        <v>6800</v>
      </c>
      <c r="F752" s="4"/>
      <c r="G752" s="11">
        <v>2014</v>
      </c>
      <c r="H752" s="11">
        <v>2014</v>
      </c>
      <c r="I752" s="5">
        <v>3800.92</v>
      </c>
      <c r="J752" s="8" t="s">
        <v>6801</v>
      </c>
      <c r="K752" s="4" t="s">
        <v>6750</v>
      </c>
      <c r="L752" s="4" t="s">
        <v>6751</v>
      </c>
      <c r="M752" s="4"/>
      <c r="N752" s="4"/>
    </row>
    <row r="753" spans="1:14" ht="25.5" x14ac:dyDescent="0.2">
      <c r="A753" s="7" t="s">
        <v>10</v>
      </c>
      <c r="B753" s="4" t="s">
        <v>6746</v>
      </c>
      <c r="C753" s="4" t="s">
        <v>6802</v>
      </c>
      <c r="D753" s="4"/>
      <c r="E753" s="4" t="s">
        <v>6803</v>
      </c>
      <c r="F753" s="4"/>
      <c r="G753" s="11">
        <v>2014</v>
      </c>
      <c r="H753" s="11">
        <v>2014</v>
      </c>
      <c r="I753" s="5">
        <v>1493.26</v>
      </c>
      <c r="J753" s="8" t="s">
        <v>6804</v>
      </c>
      <c r="K753" s="4" t="s">
        <v>6750</v>
      </c>
      <c r="L753" s="4" t="s">
        <v>6751</v>
      </c>
      <c r="M753" s="4"/>
      <c r="N753" s="4"/>
    </row>
    <row r="754" spans="1:14" ht="51" x14ac:dyDescent="0.2">
      <c r="A754" s="7" t="s">
        <v>10</v>
      </c>
      <c r="B754" s="4" t="s">
        <v>6746</v>
      </c>
      <c r="C754" s="4" t="s">
        <v>6805</v>
      </c>
      <c r="D754" s="4"/>
      <c r="E754" s="4" t="s">
        <v>6788</v>
      </c>
      <c r="F754" s="4"/>
      <c r="G754" s="11">
        <v>2014</v>
      </c>
      <c r="H754" s="11">
        <v>2014</v>
      </c>
      <c r="I754" s="5">
        <v>17754.939999999999</v>
      </c>
      <c r="J754" s="8" t="s">
        <v>6772</v>
      </c>
      <c r="K754" s="4" t="s">
        <v>6750</v>
      </c>
      <c r="L754" s="4" t="s">
        <v>6751</v>
      </c>
      <c r="M754" s="4"/>
      <c r="N754" s="4"/>
    </row>
    <row r="755" spans="1:14" ht="25.5" x14ac:dyDescent="0.2">
      <c r="A755" s="7" t="s">
        <v>10</v>
      </c>
      <c r="B755" s="4" t="s">
        <v>6746</v>
      </c>
      <c r="C755" s="4" t="s">
        <v>6806</v>
      </c>
      <c r="D755" s="4"/>
      <c r="E755" s="4" t="s">
        <v>6807</v>
      </c>
      <c r="F755" s="4"/>
      <c r="G755" s="11">
        <v>2014</v>
      </c>
      <c r="H755" s="11">
        <v>2014</v>
      </c>
      <c r="I755" s="5">
        <v>1619.3</v>
      </c>
      <c r="J755" s="8" t="s">
        <v>6808</v>
      </c>
      <c r="K755" s="4" t="s">
        <v>6750</v>
      </c>
      <c r="L755" s="4" t="s">
        <v>6751</v>
      </c>
      <c r="M755" s="4"/>
      <c r="N755" s="4"/>
    </row>
    <row r="756" spans="1:14" ht="38.25" x14ac:dyDescent="0.2">
      <c r="A756" s="7" t="s">
        <v>10</v>
      </c>
      <c r="B756" s="4" t="s">
        <v>6746</v>
      </c>
      <c r="C756" s="4" t="s">
        <v>6809</v>
      </c>
      <c r="D756" s="4"/>
      <c r="E756" s="4" t="s">
        <v>6810</v>
      </c>
      <c r="F756" s="4"/>
      <c r="G756" s="11">
        <v>2014</v>
      </c>
      <c r="H756" s="11">
        <v>2014</v>
      </c>
      <c r="I756" s="5">
        <v>1215.7</v>
      </c>
      <c r="J756" s="8" t="s">
        <v>6778</v>
      </c>
      <c r="K756" s="4" t="s">
        <v>6750</v>
      </c>
      <c r="L756" s="4" t="s">
        <v>6751</v>
      </c>
      <c r="M756" s="4"/>
      <c r="N756" s="4"/>
    </row>
    <row r="757" spans="1:14" ht="38.25" x14ac:dyDescent="0.2">
      <c r="A757" s="7" t="s">
        <v>10</v>
      </c>
      <c r="B757" s="4" t="s">
        <v>6746</v>
      </c>
      <c r="C757" s="4" t="s">
        <v>6811</v>
      </c>
      <c r="D757" s="4"/>
      <c r="E757" s="4" t="s">
        <v>6812</v>
      </c>
      <c r="F757" s="4"/>
      <c r="G757" s="11">
        <v>2014</v>
      </c>
      <c r="H757" s="11">
        <v>2014</v>
      </c>
      <c r="I757" s="5">
        <v>20000</v>
      </c>
      <c r="J757" s="8" t="s">
        <v>6784</v>
      </c>
      <c r="K757" s="4" t="s">
        <v>6750</v>
      </c>
      <c r="L757" s="4" t="s">
        <v>6751</v>
      </c>
      <c r="M757" s="4"/>
      <c r="N757" s="4"/>
    </row>
    <row r="758" spans="1:14" ht="38.25" x14ac:dyDescent="0.2">
      <c r="A758" s="7" t="s">
        <v>10</v>
      </c>
      <c r="B758" s="4" t="s">
        <v>6746</v>
      </c>
      <c r="C758" s="4" t="s">
        <v>6813</v>
      </c>
      <c r="D758" s="4"/>
      <c r="E758" s="4" t="s">
        <v>6814</v>
      </c>
      <c r="F758" s="4"/>
      <c r="G758" s="11">
        <v>2014</v>
      </c>
      <c r="H758" s="11">
        <v>2014</v>
      </c>
      <c r="I758" s="5">
        <v>1831.68</v>
      </c>
      <c r="J758" s="8" t="s">
        <v>6815</v>
      </c>
      <c r="K758" s="4" t="s">
        <v>6750</v>
      </c>
      <c r="L758" s="4" t="s">
        <v>6751</v>
      </c>
      <c r="M758" s="4"/>
      <c r="N758" s="4"/>
    </row>
    <row r="759" spans="1:14" ht="25.5" x14ac:dyDescent="0.2">
      <c r="A759" s="7" t="s">
        <v>10</v>
      </c>
      <c r="B759" s="4" t="s">
        <v>6746</v>
      </c>
      <c r="C759" s="4" t="s">
        <v>6816</v>
      </c>
      <c r="D759" s="4"/>
      <c r="E759" s="4" t="s">
        <v>3509</v>
      </c>
      <c r="F759" s="4"/>
      <c r="G759" s="11">
        <v>2014</v>
      </c>
      <c r="H759" s="11">
        <v>2014</v>
      </c>
      <c r="I759" s="5">
        <v>1151.71</v>
      </c>
      <c r="J759" s="8" t="s">
        <v>6804</v>
      </c>
      <c r="K759" s="4" t="s">
        <v>6750</v>
      </c>
      <c r="L759" s="4" t="s">
        <v>6751</v>
      </c>
      <c r="M759" s="4"/>
      <c r="N759" s="4"/>
    </row>
    <row r="760" spans="1:14" ht="25.5" x14ac:dyDescent="0.2">
      <c r="A760" s="7" t="s">
        <v>10</v>
      </c>
      <c r="B760" s="4" t="s">
        <v>6746</v>
      </c>
      <c r="C760" s="4" t="s">
        <v>6817</v>
      </c>
      <c r="D760" s="4"/>
      <c r="E760" s="4" t="s">
        <v>6818</v>
      </c>
      <c r="F760" s="4"/>
      <c r="G760" s="11">
        <v>2014</v>
      </c>
      <c r="H760" s="11">
        <v>2014</v>
      </c>
      <c r="I760" s="5">
        <v>2621.83</v>
      </c>
      <c r="J760" s="8" t="s">
        <v>6815</v>
      </c>
      <c r="K760" s="4" t="s">
        <v>6750</v>
      </c>
      <c r="L760" s="4" t="s">
        <v>6751</v>
      </c>
      <c r="M760" s="4"/>
      <c r="N760" s="4"/>
    </row>
    <row r="761" spans="1:14" ht="25.5" x14ac:dyDescent="0.2">
      <c r="A761" s="7" t="s">
        <v>10</v>
      </c>
      <c r="B761" s="4" t="s">
        <v>6746</v>
      </c>
      <c r="C761" s="4" t="s">
        <v>6819</v>
      </c>
      <c r="D761" s="4"/>
      <c r="E761" s="4" t="s">
        <v>6777</v>
      </c>
      <c r="F761" s="4"/>
      <c r="G761" s="11">
        <v>2014</v>
      </c>
      <c r="H761" s="11">
        <v>2014</v>
      </c>
      <c r="I761" s="5">
        <v>487.9</v>
      </c>
      <c r="J761" s="8" t="s">
        <v>6820</v>
      </c>
      <c r="K761" s="4" t="s">
        <v>6750</v>
      </c>
      <c r="L761" s="4" t="s">
        <v>6751</v>
      </c>
      <c r="M761" s="4"/>
      <c r="N761" s="4"/>
    </row>
    <row r="762" spans="1:14" ht="38.25" x14ac:dyDescent="0.2">
      <c r="A762" s="7" t="s">
        <v>10</v>
      </c>
      <c r="B762" s="4" t="s">
        <v>6746</v>
      </c>
      <c r="C762" s="4" t="s">
        <v>6821</v>
      </c>
      <c r="D762" s="4"/>
      <c r="E762" s="4" t="s">
        <v>6822</v>
      </c>
      <c r="F762" s="4"/>
      <c r="G762" s="11">
        <v>2014</v>
      </c>
      <c r="H762" s="11">
        <v>2014</v>
      </c>
      <c r="I762" s="5">
        <v>1816.14</v>
      </c>
      <c r="J762" s="8" t="s">
        <v>6789</v>
      </c>
      <c r="K762" s="4" t="s">
        <v>6750</v>
      </c>
      <c r="L762" s="4" t="s">
        <v>6751</v>
      </c>
      <c r="M762" s="4"/>
      <c r="N762" s="4"/>
    </row>
    <row r="763" spans="1:14" ht="25.5" x14ac:dyDescent="0.2">
      <c r="A763" s="7" t="s">
        <v>10</v>
      </c>
      <c r="B763" s="4" t="s">
        <v>6746</v>
      </c>
      <c r="C763" s="4" t="s">
        <v>6823</v>
      </c>
      <c r="D763" s="4"/>
      <c r="E763" s="4" t="s">
        <v>6824</v>
      </c>
      <c r="F763" s="4"/>
      <c r="G763" s="11">
        <v>2014</v>
      </c>
      <c r="H763" s="11">
        <v>2014</v>
      </c>
      <c r="I763" s="5">
        <v>2407.7800000000002</v>
      </c>
      <c r="J763" s="8" t="s">
        <v>6825</v>
      </c>
      <c r="K763" s="4" t="s">
        <v>6750</v>
      </c>
      <c r="L763" s="4" t="s">
        <v>6751</v>
      </c>
      <c r="M763" s="4"/>
      <c r="N763" s="4"/>
    </row>
    <row r="764" spans="1:14" ht="25.5" x14ac:dyDescent="0.2">
      <c r="A764" s="7" t="s">
        <v>10</v>
      </c>
      <c r="B764" s="4" t="s">
        <v>6746</v>
      </c>
      <c r="C764" s="4" t="s">
        <v>6826</v>
      </c>
      <c r="D764" s="4"/>
      <c r="E764" s="4" t="s">
        <v>6807</v>
      </c>
      <c r="F764" s="4"/>
      <c r="G764" s="11">
        <v>2014</v>
      </c>
      <c r="H764" s="11">
        <v>2014</v>
      </c>
      <c r="I764" s="5">
        <v>678.29</v>
      </c>
      <c r="J764" s="8" t="s">
        <v>6820</v>
      </c>
      <c r="K764" s="4" t="s">
        <v>6750</v>
      </c>
      <c r="L764" s="4" t="s">
        <v>6751</v>
      </c>
      <c r="M764" s="4"/>
      <c r="N764" s="4"/>
    </row>
    <row r="765" spans="1:14" ht="63.75" x14ac:dyDescent="0.2">
      <c r="A765" s="7" t="s">
        <v>10</v>
      </c>
      <c r="B765" s="4" t="s">
        <v>6746</v>
      </c>
      <c r="C765" s="4" t="s">
        <v>6827</v>
      </c>
      <c r="D765" s="4"/>
      <c r="E765" s="4" t="s">
        <v>6828</v>
      </c>
      <c r="F765" s="4"/>
      <c r="G765" s="11">
        <v>2014</v>
      </c>
      <c r="H765" s="11">
        <v>2014</v>
      </c>
      <c r="I765" s="5">
        <v>4440</v>
      </c>
      <c r="J765" s="8" t="s">
        <v>6829</v>
      </c>
      <c r="K765" s="4" t="s">
        <v>6750</v>
      </c>
      <c r="L765" s="4" t="s">
        <v>6751</v>
      </c>
      <c r="M765" s="4"/>
      <c r="N765" s="4"/>
    </row>
    <row r="766" spans="1:14" ht="25.5" x14ac:dyDescent="0.2">
      <c r="A766" s="7" t="s">
        <v>10</v>
      </c>
      <c r="B766" s="4" t="s">
        <v>6746</v>
      </c>
      <c r="C766" s="4" t="s">
        <v>6830</v>
      </c>
      <c r="D766" s="4"/>
      <c r="E766" s="4" t="s">
        <v>6831</v>
      </c>
      <c r="F766" s="4"/>
      <c r="G766" s="11">
        <v>2014</v>
      </c>
      <c r="H766" s="11">
        <v>2014</v>
      </c>
      <c r="I766" s="5">
        <v>2357.9499999999998</v>
      </c>
      <c r="J766" s="8" t="s">
        <v>6749</v>
      </c>
      <c r="K766" s="4" t="s">
        <v>6750</v>
      </c>
      <c r="L766" s="4" t="s">
        <v>6751</v>
      </c>
      <c r="M766" s="4"/>
      <c r="N766" s="4"/>
    </row>
    <row r="767" spans="1:14" ht="25.5" x14ac:dyDescent="0.2">
      <c r="A767" s="7" t="s">
        <v>10</v>
      </c>
      <c r="B767" s="4" t="s">
        <v>6746</v>
      </c>
      <c r="C767" s="4" t="s">
        <v>6832</v>
      </c>
      <c r="D767" s="4"/>
      <c r="E767" s="4" t="s">
        <v>6833</v>
      </c>
      <c r="F767" s="4"/>
      <c r="G767" s="11">
        <v>2014</v>
      </c>
      <c r="H767" s="11">
        <v>2014</v>
      </c>
      <c r="I767" s="5">
        <v>1417.18</v>
      </c>
      <c r="J767" s="8" t="s">
        <v>6754</v>
      </c>
      <c r="K767" s="4" t="s">
        <v>6750</v>
      </c>
      <c r="L767" s="4" t="s">
        <v>6751</v>
      </c>
      <c r="M767" s="4"/>
      <c r="N767" s="4"/>
    </row>
    <row r="768" spans="1:14" ht="25.5" x14ac:dyDescent="0.2">
      <c r="A768" s="7" t="s">
        <v>10</v>
      </c>
      <c r="B768" s="4" t="s">
        <v>6746</v>
      </c>
      <c r="C768" s="4" t="s">
        <v>6834</v>
      </c>
      <c r="D768" s="4"/>
      <c r="E768" s="4" t="s">
        <v>6753</v>
      </c>
      <c r="F768" s="4"/>
      <c r="G768" s="11">
        <v>2014</v>
      </c>
      <c r="H768" s="11">
        <v>2014</v>
      </c>
      <c r="I768" s="5">
        <v>1160.32</v>
      </c>
      <c r="J768" s="8" t="s">
        <v>6820</v>
      </c>
      <c r="K768" s="4" t="s">
        <v>6750</v>
      </c>
      <c r="L768" s="4" t="s">
        <v>6751</v>
      </c>
      <c r="M768" s="4"/>
      <c r="N768" s="4"/>
    </row>
    <row r="769" spans="1:14" ht="38.25" x14ac:dyDescent="0.2">
      <c r="A769" s="7" t="s">
        <v>10</v>
      </c>
      <c r="B769" s="4" t="s">
        <v>6746</v>
      </c>
      <c r="C769" s="4" t="s">
        <v>6835</v>
      </c>
      <c r="D769" s="4"/>
      <c r="E769" s="4" t="s">
        <v>6781</v>
      </c>
      <c r="F769" s="4"/>
      <c r="G769" s="11">
        <v>2014</v>
      </c>
      <c r="H769" s="11">
        <v>2014</v>
      </c>
      <c r="I769" s="5">
        <v>10560.26</v>
      </c>
      <c r="J769" s="8" t="s">
        <v>6772</v>
      </c>
      <c r="K769" s="4" t="s">
        <v>6750</v>
      </c>
      <c r="L769" s="4" t="s">
        <v>6751</v>
      </c>
      <c r="M769" s="4"/>
      <c r="N769" s="4"/>
    </row>
    <row r="770" spans="1:14" ht="25.5" x14ac:dyDescent="0.2">
      <c r="A770" s="7" t="s">
        <v>10</v>
      </c>
      <c r="B770" s="4" t="s">
        <v>6746</v>
      </c>
      <c r="C770" s="4" t="s">
        <v>6836</v>
      </c>
      <c r="D770" s="4"/>
      <c r="E770" s="4" t="s">
        <v>6837</v>
      </c>
      <c r="F770" s="4"/>
      <c r="G770" s="11">
        <v>2014</v>
      </c>
      <c r="H770" s="11">
        <v>2014</v>
      </c>
      <c r="I770" s="5">
        <v>1124.6600000000001</v>
      </c>
      <c r="J770" s="8" t="s">
        <v>6789</v>
      </c>
      <c r="K770" s="4" t="s">
        <v>6750</v>
      </c>
      <c r="L770" s="4" t="s">
        <v>6751</v>
      </c>
      <c r="M770" s="4"/>
      <c r="N770" s="4"/>
    </row>
    <row r="771" spans="1:14" ht="38.25" x14ac:dyDescent="0.2">
      <c r="A771" s="7" t="s">
        <v>10</v>
      </c>
      <c r="B771" s="4" t="s">
        <v>6746</v>
      </c>
      <c r="C771" s="4" t="s">
        <v>6838</v>
      </c>
      <c r="D771" s="4"/>
      <c r="E771" s="4" t="s">
        <v>6839</v>
      </c>
      <c r="F771" s="4"/>
      <c r="G771" s="11">
        <v>2014</v>
      </c>
      <c r="H771" s="11">
        <v>2014</v>
      </c>
      <c r="I771" s="5">
        <v>1163.1400000000001</v>
      </c>
      <c r="J771" s="8" t="s">
        <v>6789</v>
      </c>
      <c r="K771" s="4" t="s">
        <v>6750</v>
      </c>
      <c r="L771" s="4" t="s">
        <v>6751</v>
      </c>
      <c r="M771" s="4"/>
      <c r="N771" s="4"/>
    </row>
    <row r="772" spans="1:14" ht="25.5" x14ac:dyDescent="0.2">
      <c r="A772" s="7" t="s">
        <v>10</v>
      </c>
      <c r="B772" s="4" t="s">
        <v>6746</v>
      </c>
      <c r="C772" s="4" t="s">
        <v>6840</v>
      </c>
      <c r="D772" s="4"/>
      <c r="E772" s="4" t="s">
        <v>6841</v>
      </c>
      <c r="F772" s="4"/>
      <c r="G772" s="11">
        <v>2014</v>
      </c>
      <c r="H772" s="11">
        <v>2014</v>
      </c>
      <c r="I772" s="5">
        <v>1199.76</v>
      </c>
      <c r="J772" s="8" t="s">
        <v>6842</v>
      </c>
      <c r="K772" s="4" t="s">
        <v>6750</v>
      </c>
      <c r="L772" s="4" t="s">
        <v>6751</v>
      </c>
      <c r="M772" s="4"/>
      <c r="N772" s="4"/>
    </row>
    <row r="773" spans="1:14" ht="51" x14ac:dyDescent="0.2">
      <c r="A773" s="7" t="s">
        <v>10</v>
      </c>
      <c r="B773" s="4" t="s">
        <v>6746</v>
      </c>
      <c r="C773" s="4" t="s">
        <v>6843</v>
      </c>
      <c r="D773" s="4"/>
      <c r="E773" s="4" t="s">
        <v>6844</v>
      </c>
      <c r="F773" s="4"/>
      <c r="G773" s="11">
        <v>2014</v>
      </c>
      <c r="H773" s="11">
        <v>2014</v>
      </c>
      <c r="I773" s="5">
        <v>6841.39</v>
      </c>
      <c r="J773" s="8" t="s">
        <v>6845</v>
      </c>
      <c r="K773" s="4" t="s">
        <v>6750</v>
      </c>
      <c r="L773" s="4" t="s">
        <v>6751</v>
      </c>
      <c r="M773" s="4"/>
      <c r="N773" s="4"/>
    </row>
    <row r="774" spans="1:14" ht="51" x14ac:dyDescent="0.2">
      <c r="A774" s="7" t="s">
        <v>10</v>
      </c>
      <c r="B774" s="4" t="s">
        <v>6746</v>
      </c>
      <c r="C774" s="4" t="s">
        <v>6846</v>
      </c>
      <c r="D774" s="4"/>
      <c r="E774" s="4" t="s">
        <v>6847</v>
      </c>
      <c r="F774" s="4"/>
      <c r="G774" s="11">
        <v>2014</v>
      </c>
      <c r="H774" s="11">
        <v>2014</v>
      </c>
      <c r="I774" s="5">
        <v>300</v>
      </c>
      <c r="J774" s="8" t="s">
        <v>6848</v>
      </c>
      <c r="K774" s="4" t="s">
        <v>6750</v>
      </c>
      <c r="L774" s="4" t="s">
        <v>6751</v>
      </c>
      <c r="M774" s="4"/>
      <c r="N774" s="4"/>
    </row>
    <row r="775" spans="1:14" ht="51" x14ac:dyDescent="0.2">
      <c r="A775" s="7" t="s">
        <v>10</v>
      </c>
      <c r="B775" s="4" t="s">
        <v>6746</v>
      </c>
      <c r="C775" s="4" t="s">
        <v>6849</v>
      </c>
      <c r="D775" s="4"/>
      <c r="E775" s="4" t="s">
        <v>6850</v>
      </c>
      <c r="F775" s="4"/>
      <c r="G775" s="11">
        <v>2014</v>
      </c>
      <c r="H775" s="11">
        <v>2014</v>
      </c>
      <c r="I775" s="5">
        <v>2054.9</v>
      </c>
      <c r="J775" s="8" t="s">
        <v>6749</v>
      </c>
      <c r="K775" s="4" t="s">
        <v>6750</v>
      </c>
      <c r="L775" s="4" t="s">
        <v>6751</v>
      </c>
      <c r="M775" s="4"/>
      <c r="N775" s="4"/>
    </row>
    <row r="776" spans="1:14" ht="38.25" x14ac:dyDescent="0.2">
      <c r="A776" s="7" t="s">
        <v>10</v>
      </c>
      <c r="B776" s="4" t="s">
        <v>6746</v>
      </c>
      <c r="C776" s="4" t="s">
        <v>6851</v>
      </c>
      <c r="D776" s="4"/>
      <c r="E776" s="4" t="s">
        <v>6852</v>
      </c>
      <c r="F776" s="4"/>
      <c r="G776" s="11">
        <v>2014</v>
      </c>
      <c r="H776" s="11">
        <v>2014</v>
      </c>
      <c r="I776" s="5">
        <v>2656.52</v>
      </c>
      <c r="J776" s="8" t="s">
        <v>6848</v>
      </c>
      <c r="K776" s="4" t="s">
        <v>6750</v>
      </c>
      <c r="L776" s="4" t="s">
        <v>6751</v>
      </c>
      <c r="M776" s="4"/>
      <c r="N776" s="4"/>
    </row>
    <row r="777" spans="1:14" ht="25.5" x14ac:dyDescent="0.2">
      <c r="A777" s="7" t="s">
        <v>10</v>
      </c>
      <c r="B777" s="4" t="s">
        <v>6746</v>
      </c>
      <c r="C777" s="4" t="s">
        <v>6853</v>
      </c>
      <c r="D777" s="4"/>
      <c r="E777" s="4" t="s">
        <v>6854</v>
      </c>
      <c r="F777" s="4"/>
      <c r="G777" s="11">
        <v>2014</v>
      </c>
      <c r="H777" s="11">
        <v>2014</v>
      </c>
      <c r="I777" s="5">
        <v>2382.5300000000002</v>
      </c>
      <c r="J777" s="8" t="s">
        <v>6815</v>
      </c>
      <c r="K777" s="4" t="s">
        <v>6750</v>
      </c>
      <c r="L777" s="4" t="s">
        <v>6751</v>
      </c>
      <c r="M777" s="4"/>
      <c r="N777" s="4"/>
    </row>
    <row r="778" spans="1:14" ht="38.25" x14ac:dyDescent="0.2">
      <c r="A778" s="7" t="s">
        <v>10</v>
      </c>
      <c r="B778" s="4" t="s">
        <v>6746</v>
      </c>
      <c r="C778" s="4" t="s">
        <v>6855</v>
      </c>
      <c r="D778" s="4"/>
      <c r="E778" s="4" t="s">
        <v>6856</v>
      </c>
      <c r="F778" s="4"/>
      <c r="G778" s="11">
        <v>2014</v>
      </c>
      <c r="H778" s="11">
        <v>2014</v>
      </c>
      <c r="I778" s="5">
        <v>2490.66</v>
      </c>
      <c r="J778" s="8" t="s">
        <v>6754</v>
      </c>
      <c r="K778" s="4" t="s">
        <v>6750</v>
      </c>
      <c r="L778" s="4" t="s">
        <v>6751</v>
      </c>
      <c r="M778" s="4"/>
      <c r="N778" s="4"/>
    </row>
    <row r="779" spans="1:14" ht="38.25" x14ac:dyDescent="0.2">
      <c r="A779" s="7" t="s">
        <v>10</v>
      </c>
      <c r="B779" s="4" t="s">
        <v>6746</v>
      </c>
      <c r="C779" s="4" t="s">
        <v>6857</v>
      </c>
      <c r="D779" s="4"/>
      <c r="E779" s="4" t="s">
        <v>6858</v>
      </c>
      <c r="F779" s="4"/>
      <c r="G779" s="11">
        <v>2014</v>
      </c>
      <c r="H779" s="11">
        <v>2014</v>
      </c>
      <c r="I779" s="5">
        <v>2995.5</v>
      </c>
      <c r="J779" s="8" t="s">
        <v>6859</v>
      </c>
      <c r="K779" s="4" t="s">
        <v>6750</v>
      </c>
      <c r="L779" s="4" t="s">
        <v>6751</v>
      </c>
      <c r="M779" s="4"/>
      <c r="N779" s="4"/>
    </row>
    <row r="780" spans="1:14" ht="25.5" x14ac:dyDescent="0.2">
      <c r="A780" s="7" t="s">
        <v>10</v>
      </c>
      <c r="B780" s="4" t="s">
        <v>6746</v>
      </c>
      <c r="C780" s="4" t="s">
        <v>6860</v>
      </c>
      <c r="D780" s="4"/>
      <c r="E780" s="4" t="s">
        <v>6861</v>
      </c>
      <c r="F780" s="4"/>
      <c r="G780" s="11">
        <v>2014</v>
      </c>
      <c r="H780" s="11">
        <v>2014</v>
      </c>
      <c r="I780" s="5">
        <v>1646.88</v>
      </c>
      <c r="J780" s="8" t="s">
        <v>6789</v>
      </c>
      <c r="K780" s="4" t="s">
        <v>6750</v>
      </c>
      <c r="L780" s="4" t="s">
        <v>6751</v>
      </c>
      <c r="M780" s="4"/>
      <c r="N780" s="4"/>
    </row>
    <row r="781" spans="1:14" ht="38.25" x14ac:dyDescent="0.2">
      <c r="A781" s="7" t="s">
        <v>10</v>
      </c>
      <c r="B781" s="4" t="s">
        <v>6746</v>
      </c>
      <c r="C781" s="4" t="s">
        <v>6862</v>
      </c>
      <c r="D781" s="4"/>
      <c r="E781" s="4" t="s">
        <v>6863</v>
      </c>
      <c r="F781" s="4"/>
      <c r="G781" s="11">
        <v>2014</v>
      </c>
      <c r="H781" s="11">
        <v>2014</v>
      </c>
      <c r="I781" s="5">
        <v>1122.6199999999999</v>
      </c>
      <c r="J781" s="8" t="s">
        <v>6749</v>
      </c>
      <c r="K781" s="4" t="s">
        <v>6750</v>
      </c>
      <c r="L781" s="4" t="s">
        <v>6751</v>
      </c>
      <c r="M781" s="4"/>
      <c r="N781" s="4"/>
    </row>
    <row r="782" spans="1:14" ht="38.25" x14ac:dyDescent="0.2">
      <c r="A782" s="7" t="s">
        <v>10</v>
      </c>
      <c r="B782" s="4" t="s">
        <v>6746</v>
      </c>
      <c r="C782" s="4" t="s">
        <v>6864</v>
      </c>
      <c r="D782" s="4"/>
      <c r="E782" s="4" t="s">
        <v>6781</v>
      </c>
      <c r="F782" s="4"/>
      <c r="G782" s="11">
        <v>2014</v>
      </c>
      <c r="H782" s="11">
        <v>2014</v>
      </c>
      <c r="I782" s="5">
        <v>9785.08</v>
      </c>
      <c r="J782" s="8" t="s">
        <v>6772</v>
      </c>
      <c r="K782" s="4" t="s">
        <v>6750</v>
      </c>
      <c r="L782" s="4" t="s">
        <v>6751</v>
      </c>
      <c r="M782" s="4"/>
      <c r="N782" s="4"/>
    </row>
    <row r="783" spans="1:14" ht="25.5" x14ac:dyDescent="0.2">
      <c r="A783" s="7" t="s">
        <v>10</v>
      </c>
      <c r="B783" s="4" t="s">
        <v>6746</v>
      </c>
      <c r="C783" s="4" t="s">
        <v>6865</v>
      </c>
      <c r="D783" s="4"/>
      <c r="E783" s="4" t="s">
        <v>6866</v>
      </c>
      <c r="F783" s="4"/>
      <c r="G783" s="11">
        <v>2014</v>
      </c>
      <c r="H783" s="11">
        <v>2014</v>
      </c>
      <c r="I783" s="5">
        <v>155.59</v>
      </c>
      <c r="J783" s="8" t="s">
        <v>6772</v>
      </c>
      <c r="K783" s="4" t="s">
        <v>6750</v>
      </c>
      <c r="L783" s="4" t="s">
        <v>6751</v>
      </c>
      <c r="M783" s="4"/>
      <c r="N783" s="4"/>
    </row>
    <row r="784" spans="1:14" ht="25.5" x14ac:dyDescent="0.2">
      <c r="A784" s="7" t="s">
        <v>10</v>
      </c>
      <c r="B784" s="4" t="s">
        <v>6746</v>
      </c>
      <c r="C784" s="4" t="s">
        <v>6867</v>
      </c>
      <c r="D784" s="4"/>
      <c r="E784" s="4" t="s">
        <v>6866</v>
      </c>
      <c r="F784" s="4"/>
      <c r="G784" s="11">
        <v>2014</v>
      </c>
      <c r="H784" s="11">
        <v>2014</v>
      </c>
      <c r="I784" s="5">
        <v>230.93</v>
      </c>
      <c r="J784" s="8" t="s">
        <v>6772</v>
      </c>
      <c r="K784" s="4" t="s">
        <v>6750</v>
      </c>
      <c r="L784" s="4" t="s">
        <v>6751</v>
      </c>
      <c r="M784" s="4"/>
      <c r="N784" s="4"/>
    </row>
    <row r="785" spans="1:14" ht="38.25" x14ac:dyDescent="0.2">
      <c r="A785" s="7" t="s">
        <v>10</v>
      </c>
      <c r="B785" s="4" t="s">
        <v>6746</v>
      </c>
      <c r="C785" s="4" t="s">
        <v>6868</v>
      </c>
      <c r="D785" s="4"/>
      <c r="E785" s="4" t="s">
        <v>6869</v>
      </c>
      <c r="F785" s="4"/>
      <c r="G785" s="11">
        <v>2014</v>
      </c>
      <c r="H785" s="11">
        <v>2014</v>
      </c>
      <c r="I785" s="5">
        <v>3855.86</v>
      </c>
      <c r="J785" s="8" t="s">
        <v>6754</v>
      </c>
      <c r="K785" s="4" t="s">
        <v>6750</v>
      </c>
      <c r="L785" s="4" t="s">
        <v>6751</v>
      </c>
      <c r="M785" s="4"/>
      <c r="N785" s="4"/>
    </row>
    <row r="786" spans="1:14" ht="51" x14ac:dyDescent="0.2">
      <c r="A786" s="7" t="s">
        <v>10</v>
      </c>
      <c r="B786" s="4" t="s">
        <v>6746</v>
      </c>
      <c r="C786" s="4" t="s">
        <v>6870</v>
      </c>
      <c r="D786" s="4"/>
      <c r="E786" s="4" t="s">
        <v>6871</v>
      </c>
      <c r="F786" s="4"/>
      <c r="G786" s="11">
        <v>2014</v>
      </c>
      <c r="H786" s="11">
        <v>2014</v>
      </c>
      <c r="I786" s="5">
        <v>5145.04</v>
      </c>
      <c r="J786" s="8" t="s">
        <v>6872</v>
      </c>
      <c r="K786" s="4" t="s">
        <v>6750</v>
      </c>
      <c r="L786" s="4" t="s">
        <v>6751</v>
      </c>
      <c r="M786" s="4"/>
      <c r="N786" s="4"/>
    </row>
    <row r="787" spans="1:14" ht="25.5" x14ac:dyDescent="0.2">
      <c r="A787" s="7" t="s">
        <v>10</v>
      </c>
      <c r="B787" s="4" t="s">
        <v>6746</v>
      </c>
      <c r="C787" s="4" t="s">
        <v>6873</v>
      </c>
      <c r="D787" s="4"/>
      <c r="E787" s="4" t="s">
        <v>6874</v>
      </c>
      <c r="F787" s="4"/>
      <c r="G787" s="11">
        <v>2014</v>
      </c>
      <c r="H787" s="11">
        <v>2014</v>
      </c>
      <c r="I787" s="5">
        <v>591.86</v>
      </c>
      <c r="J787" s="8" t="s">
        <v>6804</v>
      </c>
      <c r="K787" s="4" t="s">
        <v>6750</v>
      </c>
      <c r="L787" s="4" t="s">
        <v>6751</v>
      </c>
      <c r="M787" s="4"/>
      <c r="N787" s="4"/>
    </row>
    <row r="788" spans="1:14" ht="25.5" x14ac:dyDescent="0.2">
      <c r="A788" s="7" t="s">
        <v>10</v>
      </c>
      <c r="B788" s="4" t="s">
        <v>6746</v>
      </c>
      <c r="C788" s="4" t="s">
        <v>6875</v>
      </c>
      <c r="D788" s="4"/>
      <c r="E788" s="4" t="s">
        <v>6876</v>
      </c>
      <c r="F788" s="4"/>
      <c r="G788" s="11">
        <v>2014</v>
      </c>
      <c r="H788" s="11">
        <v>2014</v>
      </c>
      <c r="I788" s="5">
        <v>544.97</v>
      </c>
      <c r="J788" s="8" t="s">
        <v>6842</v>
      </c>
      <c r="K788" s="4" t="s">
        <v>6750</v>
      </c>
      <c r="L788" s="4" t="s">
        <v>6751</v>
      </c>
      <c r="M788" s="4"/>
      <c r="N788" s="4"/>
    </row>
    <row r="789" spans="1:14" ht="25.5" x14ac:dyDescent="0.2">
      <c r="A789" s="7" t="s">
        <v>10</v>
      </c>
      <c r="B789" s="4" t="s">
        <v>6746</v>
      </c>
      <c r="C789" s="4" t="s">
        <v>6877</v>
      </c>
      <c r="D789" s="4"/>
      <c r="E789" s="4" t="s">
        <v>6878</v>
      </c>
      <c r="F789" s="4"/>
      <c r="G789" s="11">
        <v>2014</v>
      </c>
      <c r="H789" s="11">
        <v>2014</v>
      </c>
      <c r="I789" s="5">
        <v>1625.84</v>
      </c>
      <c r="J789" s="8" t="s">
        <v>6749</v>
      </c>
      <c r="K789" s="4" t="s">
        <v>6750</v>
      </c>
      <c r="L789" s="4" t="s">
        <v>6751</v>
      </c>
      <c r="M789" s="4"/>
      <c r="N789" s="4"/>
    </row>
    <row r="790" spans="1:14" ht="38.25" x14ac:dyDescent="0.2">
      <c r="A790" s="7" t="s">
        <v>10</v>
      </c>
      <c r="B790" s="4" t="s">
        <v>6746</v>
      </c>
      <c r="C790" s="4" t="s">
        <v>6879</v>
      </c>
      <c r="D790" s="4"/>
      <c r="E790" s="4" t="s">
        <v>6880</v>
      </c>
      <c r="F790" s="4"/>
      <c r="G790" s="11">
        <v>2014</v>
      </c>
      <c r="H790" s="11">
        <v>2014</v>
      </c>
      <c r="I790" s="5">
        <v>701.45</v>
      </c>
      <c r="J790" s="8" t="s">
        <v>6772</v>
      </c>
      <c r="K790" s="4" t="s">
        <v>6750</v>
      </c>
      <c r="L790" s="4" t="s">
        <v>6751</v>
      </c>
      <c r="M790" s="4"/>
      <c r="N790" s="4"/>
    </row>
    <row r="791" spans="1:14" ht="38.25" x14ac:dyDescent="0.2">
      <c r="A791" s="7" t="s">
        <v>10</v>
      </c>
      <c r="B791" s="4" t="s">
        <v>6746</v>
      </c>
      <c r="C791" s="4" t="s">
        <v>6881</v>
      </c>
      <c r="D791" s="4"/>
      <c r="E791" s="4" t="s">
        <v>6882</v>
      </c>
      <c r="F791" s="4"/>
      <c r="G791" s="11">
        <v>2014</v>
      </c>
      <c r="H791" s="11">
        <v>2014</v>
      </c>
      <c r="I791" s="5">
        <v>600</v>
      </c>
      <c r="J791" s="8" t="s">
        <v>6772</v>
      </c>
      <c r="K791" s="4" t="s">
        <v>6750</v>
      </c>
      <c r="L791" s="4" t="s">
        <v>6751</v>
      </c>
      <c r="M791" s="4"/>
      <c r="N791" s="4"/>
    </row>
    <row r="792" spans="1:14" ht="25.5" x14ac:dyDescent="0.2">
      <c r="A792" s="7" t="s">
        <v>10</v>
      </c>
      <c r="B792" s="4" t="s">
        <v>6746</v>
      </c>
      <c r="C792" s="4" t="s">
        <v>6883</v>
      </c>
      <c r="D792" s="4"/>
      <c r="E792" s="4" t="s">
        <v>6884</v>
      </c>
      <c r="F792" s="4"/>
      <c r="G792" s="11">
        <v>2014</v>
      </c>
      <c r="H792" s="11">
        <v>2014</v>
      </c>
      <c r="I792" s="5">
        <v>525.14</v>
      </c>
      <c r="J792" s="8" t="s">
        <v>6842</v>
      </c>
      <c r="K792" s="4" t="s">
        <v>6750</v>
      </c>
      <c r="L792" s="4" t="s">
        <v>6751</v>
      </c>
      <c r="M792" s="4"/>
      <c r="N792" s="4"/>
    </row>
    <row r="793" spans="1:14" ht="25.5" x14ac:dyDescent="0.2">
      <c r="A793" s="7" t="s">
        <v>10</v>
      </c>
      <c r="B793" s="4" t="s">
        <v>6746</v>
      </c>
      <c r="C793" s="4" t="s">
        <v>6885</v>
      </c>
      <c r="D793" s="4"/>
      <c r="E793" s="4" t="s">
        <v>6886</v>
      </c>
      <c r="F793" s="4"/>
      <c r="G793" s="11">
        <v>2014</v>
      </c>
      <c r="H793" s="11">
        <v>2014</v>
      </c>
      <c r="I793" s="5">
        <v>1332.31</v>
      </c>
      <c r="J793" s="8" t="s">
        <v>6757</v>
      </c>
      <c r="K793" s="4" t="s">
        <v>6750</v>
      </c>
      <c r="L793" s="4" t="s">
        <v>6751</v>
      </c>
      <c r="M793" s="4"/>
      <c r="N793" s="4"/>
    </row>
    <row r="794" spans="1:14" ht="25.5" x14ac:dyDescent="0.2">
      <c r="A794" s="7" t="s">
        <v>10</v>
      </c>
      <c r="B794" s="4" t="s">
        <v>6746</v>
      </c>
      <c r="C794" s="4" t="s">
        <v>6887</v>
      </c>
      <c r="D794" s="4"/>
      <c r="E794" s="4" t="s">
        <v>6888</v>
      </c>
      <c r="F794" s="4"/>
      <c r="G794" s="11">
        <v>2014</v>
      </c>
      <c r="H794" s="11">
        <v>2014</v>
      </c>
      <c r="I794" s="5">
        <v>1925.83</v>
      </c>
      <c r="J794" s="8" t="s">
        <v>6815</v>
      </c>
      <c r="K794" s="4" t="s">
        <v>6750</v>
      </c>
      <c r="L794" s="4" t="s">
        <v>6751</v>
      </c>
      <c r="M794" s="4"/>
      <c r="N794" s="4"/>
    </row>
    <row r="795" spans="1:14" ht="38.25" x14ac:dyDescent="0.2">
      <c r="A795" s="7" t="s">
        <v>10</v>
      </c>
      <c r="B795" s="4" t="s">
        <v>6746</v>
      </c>
      <c r="C795" s="4" t="s">
        <v>6889</v>
      </c>
      <c r="D795" s="4"/>
      <c r="E795" s="4" t="s">
        <v>6890</v>
      </c>
      <c r="F795" s="4"/>
      <c r="G795" s="11">
        <v>2014</v>
      </c>
      <c r="H795" s="11">
        <v>2014</v>
      </c>
      <c r="I795" s="5">
        <v>972.53</v>
      </c>
      <c r="J795" s="8" t="s">
        <v>6891</v>
      </c>
      <c r="K795" s="4" t="s">
        <v>6750</v>
      </c>
      <c r="L795" s="4" t="s">
        <v>6751</v>
      </c>
      <c r="M795" s="4"/>
      <c r="N795" s="4"/>
    </row>
    <row r="796" spans="1:14" ht="25.5" x14ac:dyDescent="0.2">
      <c r="A796" s="7" t="s">
        <v>10</v>
      </c>
      <c r="B796" s="4" t="s">
        <v>6746</v>
      </c>
      <c r="C796" s="4" t="s">
        <v>6892</v>
      </c>
      <c r="D796" s="4"/>
      <c r="E796" s="4" t="s">
        <v>6884</v>
      </c>
      <c r="F796" s="4"/>
      <c r="G796" s="11">
        <v>2014</v>
      </c>
      <c r="H796" s="11">
        <v>2014</v>
      </c>
      <c r="I796" s="5">
        <v>3093.43</v>
      </c>
      <c r="J796" s="8" t="s">
        <v>6842</v>
      </c>
      <c r="K796" s="4" t="s">
        <v>6750</v>
      </c>
      <c r="L796" s="4" t="s">
        <v>6751</v>
      </c>
      <c r="M796" s="4"/>
      <c r="N796" s="4"/>
    </row>
    <row r="797" spans="1:14" ht="51" x14ac:dyDescent="0.2">
      <c r="A797" s="7" t="s">
        <v>10</v>
      </c>
      <c r="B797" s="4" t="s">
        <v>6746</v>
      </c>
      <c r="C797" s="4" t="s">
        <v>6893</v>
      </c>
      <c r="D797" s="4"/>
      <c r="E797" s="4" t="s">
        <v>6894</v>
      </c>
      <c r="F797" s="4"/>
      <c r="G797" s="11">
        <v>2014</v>
      </c>
      <c r="H797" s="11">
        <v>2014</v>
      </c>
      <c r="I797" s="5">
        <v>1200</v>
      </c>
      <c r="J797" s="8" t="s">
        <v>6784</v>
      </c>
      <c r="K797" s="4" t="s">
        <v>6750</v>
      </c>
      <c r="L797" s="4" t="s">
        <v>6751</v>
      </c>
      <c r="M797" s="4"/>
      <c r="N797" s="4"/>
    </row>
    <row r="798" spans="1:14" ht="25.5" x14ac:dyDescent="0.2">
      <c r="A798" s="7" t="s">
        <v>10</v>
      </c>
      <c r="B798" s="4" t="s">
        <v>6746</v>
      </c>
      <c r="C798" s="4" t="s">
        <v>6895</v>
      </c>
      <c r="D798" s="4"/>
      <c r="E798" s="4" t="s">
        <v>3509</v>
      </c>
      <c r="F798" s="4"/>
      <c r="G798" s="11">
        <v>2014</v>
      </c>
      <c r="H798" s="11">
        <v>2014</v>
      </c>
      <c r="I798" s="5">
        <v>3347.44</v>
      </c>
      <c r="J798" s="8" t="s">
        <v>6801</v>
      </c>
      <c r="K798" s="4" t="s">
        <v>6750</v>
      </c>
      <c r="L798" s="4" t="s">
        <v>6751</v>
      </c>
      <c r="M798" s="4"/>
      <c r="N798" s="4"/>
    </row>
    <row r="799" spans="1:14" ht="25.5" x14ac:dyDescent="0.2">
      <c r="A799" s="7" t="s">
        <v>10</v>
      </c>
      <c r="B799" s="4" t="s">
        <v>6746</v>
      </c>
      <c r="C799" s="4" t="s">
        <v>6896</v>
      </c>
      <c r="D799" s="4"/>
      <c r="E799" s="4" t="s">
        <v>6884</v>
      </c>
      <c r="F799" s="4"/>
      <c r="G799" s="11">
        <v>2014</v>
      </c>
      <c r="H799" s="11">
        <v>2014</v>
      </c>
      <c r="I799" s="5">
        <v>984.05</v>
      </c>
      <c r="J799" s="8" t="s">
        <v>6897</v>
      </c>
      <c r="K799" s="4" t="s">
        <v>6750</v>
      </c>
      <c r="L799" s="4" t="s">
        <v>6751</v>
      </c>
      <c r="M799" s="4"/>
      <c r="N799" s="4"/>
    </row>
    <row r="800" spans="1:14" ht="25.5" x14ac:dyDescent="0.2">
      <c r="A800" s="7" t="s">
        <v>10</v>
      </c>
      <c r="B800" s="4" t="s">
        <v>6746</v>
      </c>
      <c r="C800" s="4" t="s">
        <v>6898</v>
      </c>
      <c r="D800" s="4"/>
      <c r="E800" s="4" t="s">
        <v>6899</v>
      </c>
      <c r="F800" s="4"/>
      <c r="G800" s="11">
        <v>2014</v>
      </c>
      <c r="H800" s="11">
        <v>2014</v>
      </c>
      <c r="I800" s="5">
        <v>2484.12</v>
      </c>
      <c r="J800" s="8" t="s">
        <v>6754</v>
      </c>
      <c r="K800" s="4" t="s">
        <v>6750</v>
      </c>
      <c r="L800" s="4" t="s">
        <v>6751</v>
      </c>
      <c r="M800" s="4"/>
      <c r="N800" s="4"/>
    </row>
    <row r="801" spans="1:14" ht="25.5" x14ac:dyDescent="0.2">
      <c r="A801" s="7" t="s">
        <v>10</v>
      </c>
      <c r="B801" s="4" t="s">
        <v>6746</v>
      </c>
      <c r="C801" s="4" t="s">
        <v>6900</v>
      </c>
      <c r="D801" s="4"/>
      <c r="E801" s="4" t="s">
        <v>6901</v>
      </c>
      <c r="F801" s="4"/>
      <c r="G801" s="11">
        <v>2014</v>
      </c>
      <c r="H801" s="11">
        <v>2014</v>
      </c>
      <c r="I801" s="5">
        <v>360</v>
      </c>
      <c r="J801" s="8" t="s">
        <v>6784</v>
      </c>
      <c r="K801" s="4" t="s">
        <v>6750</v>
      </c>
      <c r="L801" s="4" t="s">
        <v>6751</v>
      </c>
      <c r="M801" s="4"/>
      <c r="N801" s="4"/>
    </row>
    <row r="802" spans="1:14" ht="63.75" x14ac:dyDescent="0.2">
      <c r="A802" s="7" t="s">
        <v>10</v>
      </c>
      <c r="B802" s="4" t="s">
        <v>6746</v>
      </c>
      <c r="C802" s="4" t="s">
        <v>6902</v>
      </c>
      <c r="D802" s="4"/>
      <c r="E802" s="4" t="s">
        <v>6903</v>
      </c>
      <c r="F802" s="4"/>
      <c r="G802" s="11">
        <v>2014</v>
      </c>
      <c r="H802" s="11">
        <v>2014</v>
      </c>
      <c r="I802" s="5">
        <v>1639.61</v>
      </c>
      <c r="J802" s="8" t="s">
        <v>6904</v>
      </c>
      <c r="K802" s="4" t="s">
        <v>6750</v>
      </c>
      <c r="L802" s="4" t="s">
        <v>6751</v>
      </c>
      <c r="M802" s="4"/>
      <c r="N802" s="4"/>
    </row>
    <row r="803" spans="1:14" ht="25.5" x14ac:dyDescent="0.2">
      <c r="A803" s="7" t="s">
        <v>10</v>
      </c>
      <c r="B803" s="4" t="s">
        <v>6746</v>
      </c>
      <c r="C803" s="4" t="s">
        <v>6905</v>
      </c>
      <c r="D803" s="4"/>
      <c r="E803" s="4" t="s">
        <v>6906</v>
      </c>
      <c r="F803" s="4"/>
      <c r="G803" s="11">
        <v>2014</v>
      </c>
      <c r="H803" s="11">
        <v>2014</v>
      </c>
      <c r="I803" s="5">
        <v>529.14</v>
      </c>
      <c r="J803" s="8" t="s">
        <v>6907</v>
      </c>
      <c r="K803" s="4" t="s">
        <v>6750</v>
      </c>
      <c r="L803" s="4" t="s">
        <v>6751</v>
      </c>
      <c r="M803" s="4"/>
      <c r="N803" s="4"/>
    </row>
    <row r="804" spans="1:14" ht="25.5" x14ac:dyDescent="0.2">
      <c r="A804" s="7" t="s">
        <v>10</v>
      </c>
      <c r="B804" s="4" t="s">
        <v>6746</v>
      </c>
      <c r="C804" s="4" t="s">
        <v>6908</v>
      </c>
      <c r="D804" s="4"/>
      <c r="E804" s="4" t="s">
        <v>6909</v>
      </c>
      <c r="F804" s="4"/>
      <c r="G804" s="11">
        <v>2014</v>
      </c>
      <c r="H804" s="11">
        <v>2014</v>
      </c>
      <c r="I804" s="5">
        <v>432.76</v>
      </c>
      <c r="J804" s="8" t="s">
        <v>6907</v>
      </c>
      <c r="K804" s="4" t="s">
        <v>6750</v>
      </c>
      <c r="L804" s="4" t="s">
        <v>6751</v>
      </c>
      <c r="M804" s="4"/>
      <c r="N804" s="4"/>
    </row>
    <row r="805" spans="1:14" ht="25.5" x14ac:dyDescent="0.2">
      <c r="A805" s="7" t="s">
        <v>10</v>
      </c>
      <c r="B805" s="4" t="s">
        <v>6746</v>
      </c>
      <c r="C805" s="4" t="s">
        <v>6910</v>
      </c>
      <c r="D805" s="4"/>
      <c r="E805" s="4" t="s">
        <v>6911</v>
      </c>
      <c r="F805" s="4"/>
      <c r="G805" s="11">
        <v>2014</v>
      </c>
      <c r="H805" s="11">
        <v>2014</v>
      </c>
      <c r="I805" s="5">
        <v>477.92</v>
      </c>
      <c r="J805" s="8" t="s">
        <v>6820</v>
      </c>
      <c r="K805" s="4" t="s">
        <v>6750</v>
      </c>
      <c r="L805" s="4" t="s">
        <v>6751</v>
      </c>
      <c r="M805" s="4"/>
      <c r="N805" s="4"/>
    </row>
    <row r="806" spans="1:14" ht="51" x14ac:dyDescent="0.2">
      <c r="A806" s="7" t="s">
        <v>10</v>
      </c>
      <c r="B806" s="4" t="s">
        <v>6746</v>
      </c>
      <c r="C806" s="4" t="s">
        <v>6912</v>
      </c>
      <c r="D806" s="4"/>
      <c r="E806" s="4" t="s">
        <v>6913</v>
      </c>
      <c r="F806" s="4"/>
      <c r="G806" s="11">
        <v>2014</v>
      </c>
      <c r="H806" s="11">
        <v>2014</v>
      </c>
      <c r="I806" s="5">
        <v>791.92</v>
      </c>
      <c r="J806" s="8" t="s">
        <v>6845</v>
      </c>
      <c r="K806" s="4" t="s">
        <v>6750</v>
      </c>
      <c r="L806" s="4" t="s">
        <v>6751</v>
      </c>
      <c r="M806" s="4"/>
      <c r="N806" s="4"/>
    </row>
    <row r="807" spans="1:14" ht="25.5" x14ac:dyDescent="0.2">
      <c r="A807" s="7" t="s">
        <v>10</v>
      </c>
      <c r="B807" s="4" t="s">
        <v>6746</v>
      </c>
      <c r="C807" s="4" t="s">
        <v>6914</v>
      </c>
      <c r="D807" s="4"/>
      <c r="E807" s="4" t="s">
        <v>6915</v>
      </c>
      <c r="F807" s="4"/>
      <c r="G807" s="11">
        <v>2014</v>
      </c>
      <c r="H807" s="11">
        <v>2014</v>
      </c>
      <c r="I807" s="5">
        <v>2988</v>
      </c>
      <c r="J807" s="8" t="s">
        <v>6825</v>
      </c>
      <c r="K807" s="4" t="s">
        <v>6750</v>
      </c>
      <c r="L807" s="4" t="s">
        <v>6751</v>
      </c>
      <c r="M807" s="4"/>
      <c r="N807" s="4"/>
    </row>
    <row r="808" spans="1:14" ht="25.5" x14ac:dyDescent="0.2">
      <c r="A808" s="7" t="s">
        <v>10</v>
      </c>
      <c r="B808" s="4" t="s">
        <v>6746</v>
      </c>
      <c r="C808" s="4" t="s">
        <v>6916</v>
      </c>
      <c r="D808" s="4"/>
      <c r="E808" s="4" t="s">
        <v>6917</v>
      </c>
      <c r="F808" s="4"/>
      <c r="G808" s="11">
        <v>2014</v>
      </c>
      <c r="H808" s="11">
        <v>2014</v>
      </c>
      <c r="I808" s="5">
        <v>1746</v>
      </c>
      <c r="J808" s="8" t="s">
        <v>6820</v>
      </c>
      <c r="K808" s="4" t="s">
        <v>6750</v>
      </c>
      <c r="L808" s="4" t="s">
        <v>6751</v>
      </c>
      <c r="M808" s="4"/>
      <c r="N808" s="4"/>
    </row>
    <row r="809" spans="1:14" ht="25.5" x14ac:dyDescent="0.2">
      <c r="A809" s="7" t="s">
        <v>10</v>
      </c>
      <c r="B809" s="4" t="s">
        <v>6746</v>
      </c>
      <c r="C809" s="4" t="s">
        <v>6918</v>
      </c>
      <c r="D809" s="4"/>
      <c r="E809" s="4" t="s">
        <v>6919</v>
      </c>
      <c r="F809" s="4"/>
      <c r="G809" s="11">
        <v>2014</v>
      </c>
      <c r="H809" s="11">
        <v>2014</v>
      </c>
      <c r="I809" s="5">
        <v>2405.21</v>
      </c>
      <c r="J809" s="8" t="s">
        <v>6859</v>
      </c>
      <c r="K809" s="4" t="s">
        <v>6750</v>
      </c>
      <c r="L809" s="4" t="s">
        <v>6751</v>
      </c>
      <c r="M809" s="4"/>
      <c r="N809" s="4"/>
    </row>
    <row r="810" spans="1:14" ht="25.5" x14ac:dyDescent="0.2">
      <c r="A810" s="7" t="s">
        <v>10</v>
      </c>
      <c r="B810" s="4" t="s">
        <v>6746</v>
      </c>
      <c r="C810" s="4" t="s">
        <v>6920</v>
      </c>
      <c r="D810" s="4"/>
      <c r="E810" s="4" t="s">
        <v>6921</v>
      </c>
      <c r="F810" s="4"/>
      <c r="G810" s="11">
        <v>2014</v>
      </c>
      <c r="H810" s="11">
        <v>2014</v>
      </c>
      <c r="I810" s="5">
        <v>2481.12</v>
      </c>
      <c r="J810" s="8" t="s">
        <v>6859</v>
      </c>
      <c r="K810" s="4" t="s">
        <v>6750</v>
      </c>
      <c r="L810" s="4" t="s">
        <v>6751</v>
      </c>
      <c r="M810" s="4"/>
      <c r="N810" s="4"/>
    </row>
    <row r="811" spans="1:14" ht="25.5" x14ac:dyDescent="0.2">
      <c r="A811" s="7" t="s">
        <v>10</v>
      </c>
      <c r="B811" s="4" t="s">
        <v>6746</v>
      </c>
      <c r="C811" s="4" t="s">
        <v>6922</v>
      </c>
      <c r="D811" s="4"/>
      <c r="E811" s="4" t="s">
        <v>6923</v>
      </c>
      <c r="F811" s="4"/>
      <c r="G811" s="11">
        <v>2014</v>
      </c>
      <c r="H811" s="11">
        <v>2014</v>
      </c>
      <c r="I811" s="5">
        <v>1187.44</v>
      </c>
      <c r="J811" s="8" t="s">
        <v>6808</v>
      </c>
      <c r="K811" s="4" t="s">
        <v>6750</v>
      </c>
      <c r="L811" s="4" t="s">
        <v>6751</v>
      </c>
      <c r="M811" s="4"/>
      <c r="N811" s="4"/>
    </row>
    <row r="812" spans="1:14" ht="51" x14ac:dyDescent="0.2">
      <c r="A812" s="7" t="s">
        <v>10</v>
      </c>
      <c r="B812" s="4" t="s">
        <v>6746</v>
      </c>
      <c r="C812" s="4" t="s">
        <v>6924</v>
      </c>
      <c r="D812" s="4"/>
      <c r="E812" s="4" t="s">
        <v>6925</v>
      </c>
      <c r="F812" s="4"/>
      <c r="G812" s="11">
        <v>2014</v>
      </c>
      <c r="H812" s="11">
        <v>2014</v>
      </c>
      <c r="I812" s="5">
        <v>3600</v>
      </c>
      <c r="J812" s="8" t="s">
        <v>6820</v>
      </c>
      <c r="K812" s="4" t="s">
        <v>6750</v>
      </c>
      <c r="L812" s="4" t="s">
        <v>6751</v>
      </c>
      <c r="M812" s="4"/>
      <c r="N812" s="4"/>
    </row>
    <row r="813" spans="1:14" ht="25.5" x14ac:dyDescent="0.2">
      <c r="A813" s="7" t="s">
        <v>10</v>
      </c>
      <c r="B813" s="4" t="s">
        <v>6746</v>
      </c>
      <c r="C813" s="4" t="s">
        <v>6926</v>
      </c>
      <c r="D813" s="4"/>
      <c r="E813" s="4" t="s">
        <v>3509</v>
      </c>
      <c r="F813" s="4"/>
      <c r="G813" s="11">
        <v>2014</v>
      </c>
      <c r="H813" s="11">
        <v>2014</v>
      </c>
      <c r="I813" s="5">
        <v>3424.13</v>
      </c>
      <c r="J813" s="8" t="s">
        <v>6815</v>
      </c>
      <c r="K813" s="4" t="s">
        <v>6750</v>
      </c>
      <c r="L813" s="4" t="s">
        <v>6751</v>
      </c>
      <c r="M813" s="4"/>
      <c r="N813" s="4"/>
    </row>
    <row r="814" spans="1:14" ht="51" x14ac:dyDescent="0.2">
      <c r="A814" s="7" t="s">
        <v>10</v>
      </c>
      <c r="B814" s="4" t="s">
        <v>6746</v>
      </c>
      <c r="C814" s="4" t="s">
        <v>6927</v>
      </c>
      <c r="D814" s="4"/>
      <c r="E814" s="4" t="s">
        <v>6928</v>
      </c>
      <c r="F814" s="4"/>
      <c r="G814" s="11">
        <v>2014</v>
      </c>
      <c r="H814" s="11">
        <v>2014</v>
      </c>
      <c r="I814" s="5">
        <v>999.72</v>
      </c>
      <c r="J814" s="8" t="s">
        <v>6929</v>
      </c>
      <c r="K814" s="4" t="s">
        <v>6750</v>
      </c>
      <c r="L814" s="4" t="s">
        <v>6751</v>
      </c>
      <c r="M814" s="4"/>
      <c r="N814" s="4"/>
    </row>
    <row r="815" spans="1:14" ht="38.25" x14ac:dyDescent="0.2">
      <c r="A815" s="7" t="s">
        <v>10</v>
      </c>
      <c r="B815" s="4" t="s">
        <v>6746</v>
      </c>
      <c r="C815" s="4" t="s">
        <v>6930</v>
      </c>
      <c r="D815" s="4"/>
      <c r="E815" s="4" t="s">
        <v>6931</v>
      </c>
      <c r="F815" s="4"/>
      <c r="G815" s="11">
        <v>2014</v>
      </c>
      <c r="H815" s="11">
        <v>2014</v>
      </c>
      <c r="I815" s="5">
        <v>2786.15</v>
      </c>
      <c r="J815" s="8" t="s">
        <v>6775</v>
      </c>
      <c r="K815" s="4" t="s">
        <v>6750</v>
      </c>
      <c r="L815" s="4" t="s">
        <v>6751</v>
      </c>
      <c r="M815" s="4"/>
      <c r="N815" s="4"/>
    </row>
    <row r="816" spans="1:14" ht="25.5" x14ac:dyDescent="0.2">
      <c r="A816" s="7" t="s">
        <v>10</v>
      </c>
      <c r="B816" s="4" t="s">
        <v>6746</v>
      </c>
      <c r="C816" s="4" t="s">
        <v>6932</v>
      </c>
      <c r="D816" s="4"/>
      <c r="E816" s="4" t="s">
        <v>6884</v>
      </c>
      <c r="F816" s="4"/>
      <c r="G816" s="11">
        <v>2014</v>
      </c>
      <c r="H816" s="11">
        <v>2014</v>
      </c>
      <c r="I816" s="5">
        <v>4190.8599999999997</v>
      </c>
      <c r="J816" s="8" t="s">
        <v>6897</v>
      </c>
      <c r="K816" s="4" t="s">
        <v>6750</v>
      </c>
      <c r="L816" s="4" t="s">
        <v>6751</v>
      </c>
      <c r="M816" s="4"/>
      <c r="N816" s="4"/>
    </row>
    <row r="817" spans="1:14" ht="38.25" x14ac:dyDescent="0.2">
      <c r="A817" s="7" t="s">
        <v>10</v>
      </c>
      <c r="B817" s="4" t="s">
        <v>6746</v>
      </c>
      <c r="C817" s="4" t="s">
        <v>6933</v>
      </c>
      <c r="D817" s="4"/>
      <c r="E817" s="4" t="s">
        <v>6934</v>
      </c>
      <c r="F817" s="4"/>
      <c r="G817" s="11">
        <v>2014</v>
      </c>
      <c r="H817" s="11">
        <v>2014</v>
      </c>
      <c r="I817" s="5">
        <v>840</v>
      </c>
      <c r="J817" s="8" t="s">
        <v>6784</v>
      </c>
      <c r="K817" s="4" t="s">
        <v>6750</v>
      </c>
      <c r="L817" s="4" t="s">
        <v>6751</v>
      </c>
      <c r="M817" s="4"/>
      <c r="N817" s="4"/>
    </row>
    <row r="818" spans="1:14" ht="38.25" x14ac:dyDescent="0.2">
      <c r="A818" s="7" t="s">
        <v>10</v>
      </c>
      <c r="B818" s="4" t="s">
        <v>6746</v>
      </c>
      <c r="C818" s="4" t="s">
        <v>6935</v>
      </c>
      <c r="D818" s="4"/>
      <c r="E818" s="4" t="s">
        <v>6852</v>
      </c>
      <c r="F818" s="4"/>
      <c r="G818" s="11">
        <v>2014</v>
      </c>
      <c r="H818" s="11">
        <v>2014</v>
      </c>
      <c r="I818" s="5">
        <v>1179.7</v>
      </c>
      <c r="J818" s="8" t="s">
        <v>6820</v>
      </c>
      <c r="K818" s="4" t="s">
        <v>6750</v>
      </c>
      <c r="L818" s="4" t="s">
        <v>6751</v>
      </c>
      <c r="M818" s="4"/>
      <c r="N818" s="4"/>
    </row>
    <row r="819" spans="1:14" ht="25.5" x14ac:dyDescent="0.2">
      <c r="A819" s="7" t="s">
        <v>10</v>
      </c>
      <c r="B819" s="4" t="s">
        <v>6746</v>
      </c>
      <c r="C819" s="4" t="s">
        <v>6936</v>
      </c>
      <c r="D819" s="4"/>
      <c r="E819" s="4" t="s">
        <v>6937</v>
      </c>
      <c r="F819" s="4"/>
      <c r="G819" s="11">
        <v>2014</v>
      </c>
      <c r="H819" s="11">
        <v>2014</v>
      </c>
      <c r="I819" s="5">
        <v>964.15</v>
      </c>
      <c r="J819" s="8" t="s">
        <v>6891</v>
      </c>
      <c r="K819" s="4" t="s">
        <v>6750</v>
      </c>
      <c r="L819" s="4" t="s">
        <v>6751</v>
      </c>
      <c r="M819" s="4"/>
      <c r="N819" s="4"/>
    </row>
    <row r="820" spans="1:14" ht="25.5" x14ac:dyDescent="0.2">
      <c r="A820" s="7" t="s">
        <v>10</v>
      </c>
      <c r="B820" s="4" t="s">
        <v>6746</v>
      </c>
      <c r="C820" s="4" t="s">
        <v>6938</v>
      </c>
      <c r="D820" s="4"/>
      <c r="E820" s="4" t="s">
        <v>6774</v>
      </c>
      <c r="F820" s="4"/>
      <c r="G820" s="11">
        <v>2014</v>
      </c>
      <c r="H820" s="11">
        <v>2014</v>
      </c>
      <c r="I820" s="5">
        <v>990.86</v>
      </c>
      <c r="J820" s="8" t="s">
        <v>6768</v>
      </c>
      <c r="K820" s="4" t="s">
        <v>6750</v>
      </c>
      <c r="L820" s="4" t="s">
        <v>6751</v>
      </c>
      <c r="M820" s="4"/>
      <c r="N820" s="4"/>
    </row>
    <row r="821" spans="1:14" ht="63.75" x14ac:dyDescent="0.2">
      <c r="A821" s="7" t="s">
        <v>10</v>
      </c>
      <c r="B821" s="4" t="s">
        <v>6746</v>
      </c>
      <c r="C821" s="4" t="s">
        <v>6939</v>
      </c>
      <c r="D821" s="4"/>
      <c r="E821" s="4" t="s">
        <v>6940</v>
      </c>
      <c r="F821" s="4"/>
      <c r="G821" s="11">
        <v>2014</v>
      </c>
      <c r="H821" s="11">
        <v>2014</v>
      </c>
      <c r="I821" s="5">
        <v>1740</v>
      </c>
      <c r="J821" s="8" t="s">
        <v>6845</v>
      </c>
      <c r="K821" s="4" t="s">
        <v>6750</v>
      </c>
      <c r="L821" s="4" t="s">
        <v>6751</v>
      </c>
      <c r="M821" s="4"/>
      <c r="N821" s="4"/>
    </row>
    <row r="822" spans="1:14" ht="51" x14ac:dyDescent="0.2">
      <c r="A822" s="7" t="s">
        <v>10</v>
      </c>
      <c r="B822" s="4" t="s">
        <v>6746</v>
      </c>
      <c r="C822" s="4" t="s">
        <v>6941</v>
      </c>
      <c r="D822" s="4"/>
      <c r="E822" s="4" t="s">
        <v>6942</v>
      </c>
      <c r="F822" s="4"/>
      <c r="G822" s="11">
        <v>2014</v>
      </c>
      <c r="H822" s="11">
        <v>2014</v>
      </c>
      <c r="I822" s="5">
        <v>1076.6600000000001</v>
      </c>
      <c r="J822" s="8" t="s">
        <v>6789</v>
      </c>
      <c r="K822" s="4" t="s">
        <v>6750</v>
      </c>
      <c r="L822" s="4" t="s">
        <v>6751</v>
      </c>
      <c r="M822" s="4"/>
      <c r="N822" s="4"/>
    </row>
    <row r="823" spans="1:14" ht="38.25" x14ac:dyDescent="0.2">
      <c r="A823" s="7" t="s">
        <v>10</v>
      </c>
      <c r="B823" s="4" t="s">
        <v>6746</v>
      </c>
      <c r="C823" s="4" t="s">
        <v>6943</v>
      </c>
      <c r="D823" s="4"/>
      <c r="E823" s="4" t="s">
        <v>6759</v>
      </c>
      <c r="F823" s="4"/>
      <c r="G823" s="11">
        <v>2014</v>
      </c>
      <c r="H823" s="11">
        <v>2014</v>
      </c>
      <c r="I823" s="5">
        <v>1510.75</v>
      </c>
      <c r="J823" s="8" t="s">
        <v>6749</v>
      </c>
      <c r="K823" s="4" t="s">
        <v>6750</v>
      </c>
      <c r="L823" s="4" t="s">
        <v>6751</v>
      </c>
      <c r="M823" s="4"/>
      <c r="N823" s="4"/>
    </row>
    <row r="824" spans="1:14" ht="38.25" x14ac:dyDescent="0.2">
      <c r="A824" s="7" t="s">
        <v>10</v>
      </c>
      <c r="B824" s="4" t="s">
        <v>6746</v>
      </c>
      <c r="C824" s="4" t="s">
        <v>6944</v>
      </c>
      <c r="D824" s="4"/>
      <c r="E824" s="4" t="s">
        <v>6945</v>
      </c>
      <c r="F824" s="4"/>
      <c r="G824" s="11">
        <v>2014</v>
      </c>
      <c r="H824" s="11">
        <v>2014</v>
      </c>
      <c r="I824" s="5">
        <v>5040</v>
      </c>
      <c r="J824" s="8" t="s">
        <v>6872</v>
      </c>
      <c r="K824" s="4" t="s">
        <v>6750</v>
      </c>
      <c r="L824" s="4" t="s">
        <v>6751</v>
      </c>
      <c r="M824" s="4"/>
      <c r="N824" s="4"/>
    </row>
    <row r="825" spans="1:14" ht="25.5" x14ac:dyDescent="0.2">
      <c r="A825" s="7" t="s">
        <v>10</v>
      </c>
      <c r="B825" s="4" t="s">
        <v>6746</v>
      </c>
      <c r="C825" s="4" t="s">
        <v>6946</v>
      </c>
      <c r="D825" s="4"/>
      <c r="E825" s="4" t="s">
        <v>6947</v>
      </c>
      <c r="F825" s="4"/>
      <c r="G825" s="11">
        <v>2014</v>
      </c>
      <c r="H825" s="11">
        <v>2014</v>
      </c>
      <c r="I825" s="5">
        <v>656.16</v>
      </c>
      <c r="J825" s="8" t="s">
        <v>6948</v>
      </c>
      <c r="K825" s="4" t="s">
        <v>6750</v>
      </c>
      <c r="L825" s="4" t="s">
        <v>6751</v>
      </c>
      <c r="M825" s="4"/>
      <c r="N825" s="4"/>
    </row>
    <row r="826" spans="1:14" ht="25.5" x14ac:dyDescent="0.2">
      <c r="A826" s="7" t="s">
        <v>10</v>
      </c>
      <c r="B826" s="4" t="s">
        <v>6746</v>
      </c>
      <c r="C826" s="4" t="s">
        <v>6949</v>
      </c>
      <c r="D826" s="4"/>
      <c r="E826" s="4" t="s">
        <v>6917</v>
      </c>
      <c r="F826" s="4"/>
      <c r="G826" s="11">
        <v>2014</v>
      </c>
      <c r="H826" s="11">
        <v>2014</v>
      </c>
      <c r="I826" s="5">
        <v>1493.72</v>
      </c>
      <c r="J826" s="8" t="s">
        <v>6778</v>
      </c>
      <c r="K826" s="4" t="s">
        <v>6750</v>
      </c>
      <c r="L826" s="4" t="s">
        <v>6751</v>
      </c>
      <c r="M826" s="4"/>
      <c r="N826" s="4"/>
    </row>
    <row r="827" spans="1:14" ht="51" x14ac:dyDescent="0.2">
      <c r="A827" s="7" t="s">
        <v>10</v>
      </c>
      <c r="B827" s="4" t="s">
        <v>6746</v>
      </c>
      <c r="C827" s="4" t="s">
        <v>6950</v>
      </c>
      <c r="D827" s="4"/>
      <c r="E827" s="4" t="s">
        <v>6951</v>
      </c>
      <c r="F827" s="4"/>
      <c r="G827" s="11">
        <v>2014</v>
      </c>
      <c r="H827" s="11">
        <v>2014</v>
      </c>
      <c r="I827" s="5">
        <v>26423.38</v>
      </c>
      <c r="J827" s="8" t="s">
        <v>6952</v>
      </c>
      <c r="K827" s="4" t="s">
        <v>6750</v>
      </c>
      <c r="L827" s="4" t="s">
        <v>6751</v>
      </c>
      <c r="M827" s="4"/>
      <c r="N827" s="4"/>
    </row>
    <row r="828" spans="1:14" ht="51" x14ac:dyDescent="0.2">
      <c r="A828" s="7" t="s">
        <v>10</v>
      </c>
      <c r="B828" s="4" t="s">
        <v>6746</v>
      </c>
      <c r="C828" s="4" t="s">
        <v>6953</v>
      </c>
      <c r="D828" s="4"/>
      <c r="E828" s="4" t="s">
        <v>6951</v>
      </c>
      <c r="F828" s="4"/>
      <c r="G828" s="11">
        <v>2014</v>
      </c>
      <c r="H828" s="11">
        <v>2014</v>
      </c>
      <c r="I828" s="5">
        <v>2490.56</v>
      </c>
      <c r="J828" s="8" t="s">
        <v>6754</v>
      </c>
      <c r="K828" s="4" t="s">
        <v>6750</v>
      </c>
      <c r="L828" s="4" t="s">
        <v>6751</v>
      </c>
      <c r="M828" s="4"/>
      <c r="N828" s="4"/>
    </row>
    <row r="829" spans="1:14" ht="25.5" x14ac:dyDescent="0.2">
      <c r="A829" s="7" t="s">
        <v>10</v>
      </c>
      <c r="B829" s="4" t="s">
        <v>6746</v>
      </c>
      <c r="C829" s="4" t="s">
        <v>6954</v>
      </c>
      <c r="D829" s="4"/>
      <c r="E829" s="4" t="s">
        <v>6915</v>
      </c>
      <c r="F829" s="4"/>
      <c r="G829" s="11">
        <v>2014</v>
      </c>
      <c r="H829" s="11">
        <v>2014</v>
      </c>
      <c r="I829" s="5">
        <v>1030.6600000000001</v>
      </c>
      <c r="J829" s="8" t="s">
        <v>6815</v>
      </c>
      <c r="K829" s="4" t="s">
        <v>6750</v>
      </c>
      <c r="L829" s="4" t="s">
        <v>6751</v>
      </c>
      <c r="M829" s="4"/>
      <c r="N829" s="4"/>
    </row>
    <row r="830" spans="1:14" ht="51" x14ac:dyDescent="0.2">
      <c r="A830" s="7" t="s">
        <v>10</v>
      </c>
      <c r="B830" s="4" t="s">
        <v>6746</v>
      </c>
      <c r="C830" s="4" t="s">
        <v>6955</v>
      </c>
      <c r="D830" s="4"/>
      <c r="E830" s="4" t="s">
        <v>6956</v>
      </c>
      <c r="F830" s="4"/>
      <c r="G830" s="11">
        <v>2014</v>
      </c>
      <c r="H830" s="11">
        <v>2014</v>
      </c>
      <c r="I830" s="5">
        <v>42000</v>
      </c>
      <c r="J830" s="8" t="s">
        <v>6957</v>
      </c>
      <c r="K830" s="4" t="s">
        <v>6750</v>
      </c>
      <c r="L830" s="4" t="s">
        <v>6751</v>
      </c>
      <c r="M830" s="4"/>
      <c r="N830" s="4"/>
    </row>
    <row r="831" spans="1:14" ht="25.5" x14ac:dyDescent="0.2">
      <c r="A831" s="7" t="s">
        <v>10</v>
      </c>
      <c r="B831" s="4" t="s">
        <v>6746</v>
      </c>
      <c r="C831" s="4" t="s">
        <v>6958</v>
      </c>
      <c r="D831" s="4"/>
      <c r="E831" s="4" t="s">
        <v>6866</v>
      </c>
      <c r="F831" s="4"/>
      <c r="G831" s="11">
        <v>2014</v>
      </c>
      <c r="H831" s="11">
        <v>2014</v>
      </c>
      <c r="I831" s="5">
        <v>1153.8699999999999</v>
      </c>
      <c r="J831" s="8" t="s">
        <v>6907</v>
      </c>
      <c r="K831" s="4" t="s">
        <v>6750</v>
      </c>
      <c r="L831" s="4" t="s">
        <v>6751</v>
      </c>
      <c r="M831" s="4"/>
      <c r="N831" s="4"/>
    </row>
    <row r="832" spans="1:14" ht="25.5" x14ac:dyDescent="0.2">
      <c r="A832" s="7" t="s">
        <v>10</v>
      </c>
      <c r="B832" s="4" t="s">
        <v>6746</v>
      </c>
      <c r="C832" s="4" t="s">
        <v>6959</v>
      </c>
      <c r="D832" s="4"/>
      <c r="E832" s="4" t="s">
        <v>6866</v>
      </c>
      <c r="F832" s="4"/>
      <c r="G832" s="11">
        <v>2014</v>
      </c>
      <c r="H832" s="11">
        <v>2014</v>
      </c>
      <c r="I832" s="5">
        <v>213.29</v>
      </c>
      <c r="J832" s="8" t="s">
        <v>6907</v>
      </c>
      <c r="K832" s="4" t="s">
        <v>6750</v>
      </c>
      <c r="L832" s="4" t="s">
        <v>6751</v>
      </c>
      <c r="M832" s="4"/>
      <c r="N832" s="4"/>
    </row>
    <row r="833" spans="1:14" ht="25.5" x14ac:dyDescent="0.2">
      <c r="A833" s="7" t="s">
        <v>10</v>
      </c>
      <c r="B833" s="4" t="s">
        <v>6746</v>
      </c>
      <c r="C833" s="4" t="s">
        <v>6960</v>
      </c>
      <c r="D833" s="4"/>
      <c r="E833" s="4" t="s">
        <v>6917</v>
      </c>
      <c r="F833" s="4"/>
      <c r="G833" s="11">
        <v>2014</v>
      </c>
      <c r="H833" s="11">
        <v>2014</v>
      </c>
      <c r="I833" s="5">
        <v>1403.99</v>
      </c>
      <c r="J833" s="8" t="s">
        <v>6815</v>
      </c>
      <c r="K833" s="4" t="s">
        <v>6750</v>
      </c>
      <c r="L833" s="4" t="s">
        <v>6751</v>
      </c>
      <c r="M833" s="4"/>
      <c r="N833" s="4"/>
    </row>
    <row r="834" spans="1:14" ht="25.5" x14ac:dyDescent="0.2">
      <c r="A834" s="7" t="s">
        <v>10</v>
      </c>
      <c r="B834" s="4" t="s">
        <v>6746</v>
      </c>
      <c r="C834" s="4" t="s">
        <v>6961</v>
      </c>
      <c r="D834" s="4"/>
      <c r="E834" s="4" t="s">
        <v>6824</v>
      </c>
      <c r="F834" s="4"/>
      <c r="G834" s="11">
        <v>2014</v>
      </c>
      <c r="H834" s="11">
        <v>2014</v>
      </c>
      <c r="I834" s="5">
        <v>17999.8</v>
      </c>
      <c r="J834" s="8" t="s">
        <v>6957</v>
      </c>
      <c r="K834" s="4" t="s">
        <v>6750</v>
      </c>
      <c r="L834" s="4" t="s">
        <v>6751</v>
      </c>
      <c r="M834" s="4"/>
      <c r="N834" s="4"/>
    </row>
    <row r="835" spans="1:14" ht="25.5" x14ac:dyDescent="0.2">
      <c r="A835" s="7" t="s">
        <v>10</v>
      </c>
      <c r="B835" s="4" t="s">
        <v>6746</v>
      </c>
      <c r="C835" s="4" t="s">
        <v>6962</v>
      </c>
      <c r="D835" s="4"/>
      <c r="E835" s="4" t="s">
        <v>6824</v>
      </c>
      <c r="F835" s="4"/>
      <c r="G835" s="11">
        <v>2014</v>
      </c>
      <c r="H835" s="11">
        <v>2014</v>
      </c>
      <c r="I835" s="5">
        <v>6000.24</v>
      </c>
      <c r="J835" s="8" t="s">
        <v>6760</v>
      </c>
      <c r="K835" s="4" t="s">
        <v>6750</v>
      </c>
      <c r="L835" s="4" t="s">
        <v>6751</v>
      </c>
      <c r="M835" s="4"/>
      <c r="N835" s="4"/>
    </row>
    <row r="836" spans="1:14" ht="51" x14ac:dyDescent="0.2">
      <c r="A836" s="7" t="s">
        <v>10</v>
      </c>
      <c r="B836" s="4" t="s">
        <v>6746</v>
      </c>
      <c r="C836" s="4" t="s">
        <v>6963</v>
      </c>
      <c r="D836" s="4"/>
      <c r="E836" s="4" t="s">
        <v>6964</v>
      </c>
      <c r="F836" s="4"/>
      <c r="G836" s="11">
        <v>2014</v>
      </c>
      <c r="H836" s="11">
        <v>2014</v>
      </c>
      <c r="I836" s="5">
        <v>570.66999999999996</v>
      </c>
      <c r="J836" s="8" t="s">
        <v>6757</v>
      </c>
      <c r="K836" s="4" t="s">
        <v>6750</v>
      </c>
      <c r="L836" s="4" t="s">
        <v>6751</v>
      </c>
      <c r="M836" s="4"/>
      <c r="N836" s="4"/>
    </row>
    <row r="837" spans="1:14" ht="38.25" x14ac:dyDescent="0.2">
      <c r="A837" s="7" t="s">
        <v>10</v>
      </c>
      <c r="B837" s="4" t="s">
        <v>6746</v>
      </c>
      <c r="C837" s="4" t="s">
        <v>6965</v>
      </c>
      <c r="D837" s="4"/>
      <c r="E837" s="4" t="s">
        <v>6880</v>
      </c>
      <c r="F837" s="4"/>
      <c r="G837" s="11">
        <v>2014</v>
      </c>
      <c r="H837" s="11">
        <v>2014</v>
      </c>
      <c r="I837" s="5">
        <v>419.54</v>
      </c>
      <c r="J837" s="8" t="s">
        <v>6772</v>
      </c>
      <c r="K837" s="4" t="s">
        <v>6750</v>
      </c>
      <c r="L837" s="4" t="s">
        <v>6751</v>
      </c>
      <c r="M837" s="4"/>
      <c r="N837" s="4"/>
    </row>
    <row r="838" spans="1:14" ht="25.5" x14ac:dyDescent="0.2">
      <c r="A838" s="7" t="s">
        <v>10</v>
      </c>
      <c r="B838" s="4" t="s">
        <v>6746</v>
      </c>
      <c r="C838" s="4" t="s">
        <v>6966</v>
      </c>
      <c r="D838" s="4"/>
      <c r="E838" s="4" t="s">
        <v>6967</v>
      </c>
      <c r="F838" s="4"/>
      <c r="G838" s="11">
        <v>2014</v>
      </c>
      <c r="H838" s="11">
        <v>2014</v>
      </c>
      <c r="I838" s="5">
        <v>3202.87</v>
      </c>
      <c r="J838" s="8" t="s">
        <v>6754</v>
      </c>
      <c r="K838" s="4" t="s">
        <v>6750</v>
      </c>
      <c r="L838" s="4" t="s">
        <v>6751</v>
      </c>
      <c r="M838" s="4"/>
      <c r="N838" s="4"/>
    </row>
    <row r="839" spans="1:14" ht="25.5" x14ac:dyDescent="0.2">
      <c r="A839" s="7" t="s">
        <v>10</v>
      </c>
      <c r="B839" s="4" t="s">
        <v>6746</v>
      </c>
      <c r="C839" s="4" t="s">
        <v>6968</v>
      </c>
      <c r="D839" s="4"/>
      <c r="E839" s="4" t="s">
        <v>3509</v>
      </c>
      <c r="F839" s="4"/>
      <c r="G839" s="11">
        <v>2014</v>
      </c>
      <c r="H839" s="11">
        <v>2014</v>
      </c>
      <c r="I839" s="5">
        <v>1811.26</v>
      </c>
      <c r="J839" s="8" t="s">
        <v>6808</v>
      </c>
      <c r="K839" s="4" t="s">
        <v>6750</v>
      </c>
      <c r="L839" s="4" t="s">
        <v>6751</v>
      </c>
      <c r="M839" s="4"/>
      <c r="N839" s="4"/>
    </row>
    <row r="840" spans="1:14" ht="38.25" x14ac:dyDescent="0.2">
      <c r="A840" s="7" t="s">
        <v>10</v>
      </c>
      <c r="B840" s="4" t="s">
        <v>6746</v>
      </c>
      <c r="C840" s="4" t="s">
        <v>6969</v>
      </c>
      <c r="D840" s="4"/>
      <c r="E840" s="4" t="s">
        <v>6970</v>
      </c>
      <c r="F840" s="4"/>
      <c r="G840" s="11">
        <v>2014</v>
      </c>
      <c r="H840" s="11">
        <v>2014</v>
      </c>
      <c r="I840" s="5">
        <v>1423.57</v>
      </c>
      <c r="J840" s="8" t="s">
        <v>6749</v>
      </c>
      <c r="K840" s="4" t="s">
        <v>6750</v>
      </c>
      <c r="L840" s="4" t="s">
        <v>6751</v>
      </c>
      <c r="M840" s="4"/>
      <c r="N840" s="4"/>
    </row>
    <row r="841" spans="1:14" ht="38.25" x14ac:dyDescent="0.2">
      <c r="A841" s="7" t="s">
        <v>10</v>
      </c>
      <c r="B841" s="4" t="s">
        <v>6746</v>
      </c>
      <c r="C841" s="4" t="s">
        <v>6971</v>
      </c>
      <c r="D841" s="4"/>
      <c r="E841" s="4" t="s">
        <v>6822</v>
      </c>
      <c r="F841" s="4"/>
      <c r="G841" s="11">
        <v>2014</v>
      </c>
      <c r="H841" s="11">
        <v>2014</v>
      </c>
      <c r="I841" s="5">
        <v>2492.15</v>
      </c>
      <c r="J841" s="8" t="s">
        <v>6754</v>
      </c>
      <c r="K841" s="4" t="s">
        <v>6750</v>
      </c>
      <c r="L841" s="4" t="s">
        <v>6751</v>
      </c>
      <c r="M841" s="4"/>
      <c r="N841" s="4"/>
    </row>
    <row r="842" spans="1:14" ht="25.5" x14ac:dyDescent="0.2">
      <c r="A842" s="7" t="s">
        <v>10</v>
      </c>
      <c r="B842" s="4" t="s">
        <v>6746</v>
      </c>
      <c r="C842" s="4" t="s">
        <v>6972</v>
      </c>
      <c r="D842" s="4"/>
      <c r="E842" s="4" t="s">
        <v>6884</v>
      </c>
      <c r="F842" s="4"/>
      <c r="G842" s="11">
        <v>2014</v>
      </c>
      <c r="H842" s="11">
        <v>2014</v>
      </c>
      <c r="I842" s="5">
        <v>4152.6000000000004</v>
      </c>
      <c r="J842" s="8" t="s">
        <v>6897</v>
      </c>
      <c r="K842" s="4" t="s">
        <v>6750</v>
      </c>
      <c r="L842" s="4" t="s">
        <v>6751</v>
      </c>
      <c r="M842" s="4"/>
      <c r="N842" s="4"/>
    </row>
    <row r="843" spans="1:14" ht="51" x14ac:dyDescent="0.2">
      <c r="A843" s="7" t="s">
        <v>10</v>
      </c>
      <c r="B843" s="4" t="s">
        <v>6746</v>
      </c>
      <c r="C843" s="4" t="s">
        <v>6973</v>
      </c>
      <c r="D843" s="4"/>
      <c r="E843" s="4" t="s">
        <v>6974</v>
      </c>
      <c r="F843" s="4"/>
      <c r="G843" s="11">
        <v>2014</v>
      </c>
      <c r="H843" s="11">
        <v>2014</v>
      </c>
      <c r="I843" s="5">
        <v>3481.57</v>
      </c>
      <c r="J843" s="8" t="s">
        <v>6897</v>
      </c>
      <c r="K843" s="4" t="s">
        <v>6750</v>
      </c>
      <c r="L843" s="4" t="s">
        <v>6751</v>
      </c>
      <c r="M843" s="4"/>
      <c r="N843" s="4"/>
    </row>
    <row r="844" spans="1:14" ht="25.5" x14ac:dyDescent="0.2">
      <c r="A844" s="7" t="s">
        <v>10</v>
      </c>
      <c r="B844" s="4" t="s">
        <v>6746</v>
      </c>
      <c r="C844" s="4" t="s">
        <v>6975</v>
      </c>
      <c r="D844" s="4"/>
      <c r="E844" s="4" t="s">
        <v>6976</v>
      </c>
      <c r="F844" s="4"/>
      <c r="G844" s="11">
        <v>2014</v>
      </c>
      <c r="H844" s="11">
        <v>2014</v>
      </c>
      <c r="I844" s="5">
        <v>422.98</v>
      </c>
      <c r="J844" s="8" t="s">
        <v>6820</v>
      </c>
      <c r="K844" s="4" t="s">
        <v>6750</v>
      </c>
      <c r="L844" s="4" t="s">
        <v>6751</v>
      </c>
      <c r="M844" s="4"/>
      <c r="N844" s="4"/>
    </row>
    <row r="845" spans="1:14" ht="51" x14ac:dyDescent="0.2">
      <c r="A845" s="7" t="s">
        <v>10</v>
      </c>
      <c r="B845" s="4" t="s">
        <v>6746</v>
      </c>
      <c r="C845" s="4" t="s">
        <v>6977</v>
      </c>
      <c r="D845" s="4"/>
      <c r="E845" s="4" t="s">
        <v>6978</v>
      </c>
      <c r="F845" s="4"/>
      <c r="G845" s="11">
        <v>2014</v>
      </c>
      <c r="H845" s="11">
        <v>2014</v>
      </c>
      <c r="I845" s="5">
        <v>67.2</v>
      </c>
      <c r="J845" s="8" t="s">
        <v>6904</v>
      </c>
      <c r="K845" s="4" t="s">
        <v>6750</v>
      </c>
      <c r="L845" s="4" t="s">
        <v>6751</v>
      </c>
      <c r="M845" s="4"/>
      <c r="N845" s="4"/>
    </row>
    <row r="846" spans="1:14" ht="25.5" x14ac:dyDescent="0.2">
      <c r="A846" s="7" t="s">
        <v>10</v>
      </c>
      <c r="B846" s="4" t="s">
        <v>6746</v>
      </c>
      <c r="C846" s="4" t="s">
        <v>6979</v>
      </c>
      <c r="D846" s="4"/>
      <c r="E846" s="4" t="s">
        <v>3509</v>
      </c>
      <c r="F846" s="4"/>
      <c r="G846" s="11">
        <v>2014</v>
      </c>
      <c r="H846" s="11">
        <v>2014</v>
      </c>
      <c r="I846" s="5">
        <v>2523.7199999999998</v>
      </c>
      <c r="J846" s="8" t="s">
        <v>6754</v>
      </c>
      <c r="K846" s="4" t="s">
        <v>6750</v>
      </c>
      <c r="L846" s="4" t="s">
        <v>6751</v>
      </c>
      <c r="M846" s="4"/>
      <c r="N846" s="4"/>
    </row>
    <row r="847" spans="1:14" ht="25.5" x14ac:dyDescent="0.2">
      <c r="A847" s="7" t="s">
        <v>10</v>
      </c>
      <c r="B847" s="4" t="s">
        <v>6746</v>
      </c>
      <c r="C847" s="4" t="s">
        <v>6980</v>
      </c>
      <c r="D847" s="4"/>
      <c r="E847" s="4" t="s">
        <v>6981</v>
      </c>
      <c r="F847" s="4"/>
      <c r="G847" s="11">
        <v>2014</v>
      </c>
      <c r="H847" s="11">
        <v>2014</v>
      </c>
      <c r="I847" s="5">
        <v>993.43</v>
      </c>
      <c r="J847" s="8" t="s">
        <v>6754</v>
      </c>
      <c r="K847" s="4" t="s">
        <v>6750</v>
      </c>
      <c r="L847" s="4" t="s">
        <v>6751</v>
      </c>
      <c r="M847" s="4"/>
      <c r="N847" s="4"/>
    </row>
    <row r="848" spans="1:14" ht="38.25" x14ac:dyDescent="0.2">
      <c r="A848" s="7" t="s">
        <v>10</v>
      </c>
      <c r="B848" s="4" t="s">
        <v>6746</v>
      </c>
      <c r="C848" s="4" t="s">
        <v>6982</v>
      </c>
      <c r="D848" s="4"/>
      <c r="E848" s="4" t="s">
        <v>6759</v>
      </c>
      <c r="F848" s="4"/>
      <c r="G848" s="11">
        <v>2014</v>
      </c>
      <c r="H848" s="11">
        <v>2014</v>
      </c>
      <c r="I848" s="5">
        <v>24399.22</v>
      </c>
      <c r="J848" s="8" t="s">
        <v>6957</v>
      </c>
      <c r="K848" s="4" t="s">
        <v>6750</v>
      </c>
      <c r="L848" s="4" t="s">
        <v>6751</v>
      </c>
      <c r="M848" s="4"/>
      <c r="N848" s="4"/>
    </row>
    <row r="849" spans="1:14" ht="51" x14ac:dyDescent="0.2">
      <c r="A849" s="7" t="s">
        <v>10</v>
      </c>
      <c r="B849" s="4" t="s">
        <v>6746</v>
      </c>
      <c r="C849" s="4" t="s">
        <v>6983</v>
      </c>
      <c r="D849" s="4"/>
      <c r="E849" s="4" t="s">
        <v>6913</v>
      </c>
      <c r="F849" s="4"/>
      <c r="G849" s="11">
        <v>2014</v>
      </c>
      <c r="H849" s="11">
        <v>2014</v>
      </c>
      <c r="I849" s="5">
        <v>1928.86</v>
      </c>
      <c r="J849" s="8" t="s">
        <v>6763</v>
      </c>
      <c r="K849" s="4" t="s">
        <v>6750</v>
      </c>
      <c r="L849" s="4" t="s">
        <v>6751</v>
      </c>
      <c r="M849" s="4"/>
      <c r="N849" s="4"/>
    </row>
    <row r="850" spans="1:14" ht="38.25" x14ac:dyDescent="0.2">
      <c r="A850" s="7" t="s">
        <v>10</v>
      </c>
      <c r="B850" s="4" t="s">
        <v>6746</v>
      </c>
      <c r="C850" s="4" t="s">
        <v>6984</v>
      </c>
      <c r="D850" s="4"/>
      <c r="E850" s="4" t="s">
        <v>6985</v>
      </c>
      <c r="F850" s="4"/>
      <c r="G850" s="11">
        <v>2014</v>
      </c>
      <c r="H850" s="11">
        <v>2014</v>
      </c>
      <c r="I850" s="5">
        <v>1074.3800000000001</v>
      </c>
      <c r="J850" s="8" t="s">
        <v>6778</v>
      </c>
      <c r="K850" s="4" t="s">
        <v>6750</v>
      </c>
      <c r="L850" s="4" t="s">
        <v>6751</v>
      </c>
      <c r="M850" s="4"/>
      <c r="N850" s="4"/>
    </row>
    <row r="851" spans="1:14" ht="38.25" x14ac:dyDescent="0.2">
      <c r="A851" s="7" t="s">
        <v>10</v>
      </c>
      <c r="B851" s="4" t="s">
        <v>6746</v>
      </c>
      <c r="C851" s="4" t="s">
        <v>6986</v>
      </c>
      <c r="D851" s="4"/>
      <c r="E851" s="4" t="s">
        <v>6869</v>
      </c>
      <c r="F851" s="4"/>
      <c r="G851" s="11">
        <v>2014</v>
      </c>
      <c r="H851" s="11">
        <v>2014</v>
      </c>
      <c r="I851" s="5">
        <v>2983.09</v>
      </c>
      <c r="J851" s="8" t="s">
        <v>6754</v>
      </c>
      <c r="K851" s="4" t="s">
        <v>6750</v>
      </c>
      <c r="L851" s="4" t="s">
        <v>6751</v>
      </c>
      <c r="M851" s="4"/>
      <c r="N851" s="4"/>
    </row>
    <row r="852" spans="1:14" ht="38.25" x14ac:dyDescent="0.2">
      <c r="A852" s="7" t="s">
        <v>10</v>
      </c>
      <c r="B852" s="4" t="s">
        <v>6746</v>
      </c>
      <c r="C852" s="4" t="s">
        <v>6987</v>
      </c>
      <c r="D852" s="4"/>
      <c r="E852" s="4" t="s">
        <v>6822</v>
      </c>
      <c r="F852" s="4"/>
      <c r="G852" s="11">
        <v>2014</v>
      </c>
      <c r="H852" s="11">
        <v>2014</v>
      </c>
      <c r="I852" s="5">
        <v>2487.44</v>
      </c>
      <c r="J852" s="8" t="s">
        <v>6754</v>
      </c>
      <c r="K852" s="4" t="s">
        <v>6750</v>
      </c>
      <c r="L852" s="4" t="s">
        <v>6751</v>
      </c>
      <c r="M852" s="4"/>
      <c r="N852" s="4"/>
    </row>
    <row r="853" spans="1:14" ht="38.25" x14ac:dyDescent="0.2">
      <c r="A853" s="7" t="s">
        <v>10</v>
      </c>
      <c r="B853" s="4" t="s">
        <v>6746</v>
      </c>
      <c r="C853" s="4" t="s">
        <v>6988</v>
      </c>
      <c r="D853" s="4"/>
      <c r="E853" s="4" t="s">
        <v>6989</v>
      </c>
      <c r="F853" s="4"/>
      <c r="G853" s="11">
        <v>2014</v>
      </c>
      <c r="H853" s="11">
        <v>2014</v>
      </c>
      <c r="I853" s="5">
        <v>1114.78</v>
      </c>
      <c r="J853" s="8" t="s">
        <v>6842</v>
      </c>
      <c r="K853" s="4" t="s">
        <v>6750</v>
      </c>
      <c r="L853" s="4" t="s">
        <v>6751</v>
      </c>
      <c r="M853" s="4"/>
      <c r="N853" s="4"/>
    </row>
    <row r="854" spans="1:14" ht="63.75" x14ac:dyDescent="0.2">
      <c r="A854" s="7" t="s">
        <v>10</v>
      </c>
      <c r="B854" s="4" t="s">
        <v>6746</v>
      </c>
      <c r="C854" s="4" t="s">
        <v>6990</v>
      </c>
      <c r="D854" s="4"/>
      <c r="E854" s="4" t="s">
        <v>6903</v>
      </c>
      <c r="F854" s="4"/>
      <c r="G854" s="11">
        <v>2014</v>
      </c>
      <c r="H854" s="11">
        <v>2014</v>
      </c>
      <c r="I854" s="5">
        <v>1434.19</v>
      </c>
      <c r="J854" s="8" t="s">
        <v>6907</v>
      </c>
      <c r="K854" s="4" t="s">
        <v>6750</v>
      </c>
      <c r="L854" s="4" t="s">
        <v>6751</v>
      </c>
      <c r="M854" s="4"/>
      <c r="N854" s="4"/>
    </row>
    <row r="855" spans="1:14" ht="38.25" x14ac:dyDescent="0.2">
      <c r="A855" s="7" t="s">
        <v>10</v>
      </c>
      <c r="B855" s="4" t="s">
        <v>6746</v>
      </c>
      <c r="C855" s="4" t="s">
        <v>6991</v>
      </c>
      <c r="D855" s="4"/>
      <c r="E855" s="4" t="s">
        <v>3504</v>
      </c>
      <c r="F855" s="4"/>
      <c r="G855" s="11">
        <v>2014</v>
      </c>
      <c r="H855" s="11">
        <v>2014</v>
      </c>
      <c r="I855" s="5">
        <v>1081.82</v>
      </c>
      <c r="J855" s="8" t="s">
        <v>6872</v>
      </c>
      <c r="K855" s="4" t="s">
        <v>6750</v>
      </c>
      <c r="L855" s="4" t="s">
        <v>6751</v>
      </c>
      <c r="M855" s="4"/>
      <c r="N855" s="4"/>
    </row>
    <row r="856" spans="1:14" ht="25.5" x14ac:dyDescent="0.2">
      <c r="A856" s="7" t="s">
        <v>10</v>
      </c>
      <c r="B856" s="4" t="s">
        <v>6746</v>
      </c>
      <c r="C856" s="4" t="s">
        <v>6992</v>
      </c>
      <c r="D856" s="4"/>
      <c r="E856" s="4" t="s">
        <v>6888</v>
      </c>
      <c r="F856" s="4"/>
      <c r="G856" s="11">
        <v>2014</v>
      </c>
      <c r="H856" s="11">
        <v>2014</v>
      </c>
      <c r="I856" s="5">
        <v>1322.71</v>
      </c>
      <c r="J856" s="8" t="s">
        <v>6749</v>
      </c>
      <c r="K856" s="4" t="s">
        <v>6750</v>
      </c>
      <c r="L856" s="4" t="s">
        <v>6751</v>
      </c>
      <c r="M856" s="4"/>
      <c r="N856" s="4"/>
    </row>
    <row r="857" spans="1:14" ht="25.5" x14ac:dyDescent="0.2">
      <c r="A857" s="7" t="s">
        <v>10</v>
      </c>
      <c r="B857" s="4" t="s">
        <v>6746</v>
      </c>
      <c r="C857" s="4" t="s">
        <v>6993</v>
      </c>
      <c r="D857" s="4"/>
      <c r="E857" s="4" t="s">
        <v>6994</v>
      </c>
      <c r="F857" s="4"/>
      <c r="G857" s="11">
        <v>2014</v>
      </c>
      <c r="H857" s="11">
        <v>2014</v>
      </c>
      <c r="I857" s="5">
        <v>1071.0999999999999</v>
      </c>
      <c r="J857" s="8" t="s">
        <v>6789</v>
      </c>
      <c r="K857" s="4" t="s">
        <v>6750</v>
      </c>
      <c r="L857" s="4" t="s">
        <v>6751</v>
      </c>
      <c r="M857" s="4"/>
      <c r="N857" s="4"/>
    </row>
    <row r="858" spans="1:14" ht="51" x14ac:dyDescent="0.2">
      <c r="A858" s="7" t="s">
        <v>10</v>
      </c>
      <c r="B858" s="4" t="s">
        <v>6746</v>
      </c>
      <c r="C858" s="4" t="s">
        <v>6995</v>
      </c>
      <c r="D858" s="4"/>
      <c r="E858" s="4" t="s">
        <v>6996</v>
      </c>
      <c r="F858" s="4"/>
      <c r="G858" s="11">
        <v>2014</v>
      </c>
      <c r="H858" s="11">
        <v>2014</v>
      </c>
      <c r="I858" s="5">
        <v>956.06</v>
      </c>
      <c r="J858" s="8" t="s">
        <v>6907</v>
      </c>
      <c r="K858" s="4" t="s">
        <v>6750</v>
      </c>
      <c r="L858" s="4" t="s">
        <v>6751</v>
      </c>
      <c r="M858" s="4"/>
      <c r="N858" s="4"/>
    </row>
    <row r="859" spans="1:14" ht="38.25" x14ac:dyDescent="0.2">
      <c r="A859" s="7" t="s">
        <v>10</v>
      </c>
      <c r="B859" s="4" t="s">
        <v>6746</v>
      </c>
      <c r="C859" s="4" t="s">
        <v>6997</v>
      </c>
      <c r="D859" s="4"/>
      <c r="E859" s="4" t="s">
        <v>6945</v>
      </c>
      <c r="F859" s="4"/>
      <c r="G859" s="11">
        <v>2014</v>
      </c>
      <c r="H859" s="11">
        <v>2014</v>
      </c>
      <c r="I859" s="5">
        <v>5400</v>
      </c>
      <c r="J859" s="8" t="s">
        <v>6872</v>
      </c>
      <c r="K859" s="4" t="s">
        <v>6750</v>
      </c>
      <c r="L859" s="4" t="s">
        <v>6751</v>
      </c>
      <c r="M859" s="4"/>
      <c r="N859" s="4"/>
    </row>
    <row r="860" spans="1:14" ht="51" x14ac:dyDescent="0.2">
      <c r="A860" s="7" t="s">
        <v>10</v>
      </c>
      <c r="B860" s="4" t="s">
        <v>6746</v>
      </c>
      <c r="C860" s="4" t="s">
        <v>6998</v>
      </c>
      <c r="D860" s="4"/>
      <c r="E860" s="4" t="s">
        <v>6788</v>
      </c>
      <c r="F860" s="4"/>
      <c r="G860" s="11">
        <v>2014</v>
      </c>
      <c r="H860" s="11">
        <v>2014</v>
      </c>
      <c r="I860" s="5">
        <v>1195.78</v>
      </c>
      <c r="J860" s="8" t="s">
        <v>6789</v>
      </c>
      <c r="K860" s="4" t="s">
        <v>6750</v>
      </c>
      <c r="L860" s="4" t="s">
        <v>6751</v>
      </c>
      <c r="M860" s="4"/>
      <c r="N860" s="4"/>
    </row>
    <row r="861" spans="1:14" ht="63.75" x14ac:dyDescent="0.2">
      <c r="A861" s="7" t="s">
        <v>10</v>
      </c>
      <c r="B861" s="4" t="s">
        <v>6746</v>
      </c>
      <c r="C861" s="4" t="s">
        <v>6999</v>
      </c>
      <c r="D861" s="4"/>
      <c r="E861" s="4" t="s">
        <v>7000</v>
      </c>
      <c r="F861" s="4"/>
      <c r="G861" s="11">
        <v>2014</v>
      </c>
      <c r="H861" s="11">
        <v>2014</v>
      </c>
      <c r="I861" s="5">
        <v>47400</v>
      </c>
      <c r="J861" s="8" t="s">
        <v>6957</v>
      </c>
      <c r="K861" s="4" t="s">
        <v>6750</v>
      </c>
      <c r="L861" s="4" t="s">
        <v>6751</v>
      </c>
      <c r="M861" s="4"/>
      <c r="N861" s="4"/>
    </row>
    <row r="862" spans="1:14" ht="63.75" x14ac:dyDescent="0.2">
      <c r="A862" s="7" t="s">
        <v>10</v>
      </c>
      <c r="B862" s="4" t="s">
        <v>6746</v>
      </c>
      <c r="C862" s="4" t="s">
        <v>7001</v>
      </c>
      <c r="D862" s="4"/>
      <c r="E862" s="4" t="s">
        <v>7000</v>
      </c>
      <c r="F862" s="4"/>
      <c r="G862" s="11">
        <v>2014</v>
      </c>
      <c r="H862" s="11">
        <v>2014</v>
      </c>
      <c r="I862" s="5">
        <v>47640</v>
      </c>
      <c r="J862" s="8" t="s">
        <v>6957</v>
      </c>
      <c r="K862" s="4" t="s">
        <v>6750</v>
      </c>
      <c r="L862" s="4" t="s">
        <v>6751</v>
      </c>
      <c r="M862" s="4"/>
      <c r="N862" s="4"/>
    </row>
    <row r="863" spans="1:14" ht="76.5" x14ac:dyDescent="0.2">
      <c r="A863" s="7" t="s">
        <v>10</v>
      </c>
      <c r="B863" s="4" t="s">
        <v>6746</v>
      </c>
      <c r="C863" s="4" t="s">
        <v>7002</v>
      </c>
      <c r="D863" s="4"/>
      <c r="E863" s="4" t="s">
        <v>7003</v>
      </c>
      <c r="F863" s="4"/>
      <c r="G863" s="11">
        <v>2014</v>
      </c>
      <c r="H863" s="11">
        <v>2014</v>
      </c>
      <c r="I863" s="5">
        <v>1476</v>
      </c>
      <c r="J863" s="8" t="s">
        <v>6757</v>
      </c>
      <c r="K863" s="4" t="s">
        <v>6750</v>
      </c>
      <c r="L863" s="4" t="s">
        <v>6751</v>
      </c>
      <c r="M863" s="4"/>
      <c r="N863" s="4"/>
    </row>
    <row r="864" spans="1:14" ht="25.5" x14ac:dyDescent="0.2">
      <c r="A864" s="7" t="s">
        <v>10</v>
      </c>
      <c r="B864" s="4" t="s">
        <v>6746</v>
      </c>
      <c r="C864" s="4" t="s">
        <v>7004</v>
      </c>
      <c r="D864" s="4"/>
      <c r="E864" s="4" t="s">
        <v>6824</v>
      </c>
      <c r="F864" s="4"/>
      <c r="G864" s="11">
        <v>2014</v>
      </c>
      <c r="H864" s="11">
        <v>2014</v>
      </c>
      <c r="I864" s="5">
        <v>53992.67</v>
      </c>
      <c r="J864" s="8" t="s">
        <v>6957</v>
      </c>
      <c r="K864" s="4" t="s">
        <v>6750</v>
      </c>
      <c r="L864" s="4" t="s">
        <v>6751</v>
      </c>
      <c r="M864" s="4"/>
      <c r="N864" s="4"/>
    </row>
    <row r="865" spans="1:14" ht="38.25" x14ac:dyDescent="0.2">
      <c r="A865" s="7" t="s">
        <v>10</v>
      </c>
      <c r="B865" s="4" t="s">
        <v>6746</v>
      </c>
      <c r="C865" s="4" t="s">
        <v>7005</v>
      </c>
      <c r="D865" s="4"/>
      <c r="E865" s="4" t="s">
        <v>7006</v>
      </c>
      <c r="F865" s="4"/>
      <c r="G865" s="11">
        <v>2014</v>
      </c>
      <c r="H865" s="11">
        <v>2014</v>
      </c>
      <c r="I865" s="5">
        <v>620.87</v>
      </c>
      <c r="J865" s="8" t="s">
        <v>6845</v>
      </c>
      <c r="K865" s="4" t="s">
        <v>6750</v>
      </c>
      <c r="L865" s="4" t="s">
        <v>6751</v>
      </c>
      <c r="M865" s="4"/>
      <c r="N865" s="4"/>
    </row>
    <row r="866" spans="1:14" ht="51" x14ac:dyDescent="0.2">
      <c r="A866" s="7" t="s">
        <v>10</v>
      </c>
      <c r="B866" s="4" t="s">
        <v>6746</v>
      </c>
      <c r="C866" s="4" t="s">
        <v>7007</v>
      </c>
      <c r="D866" s="4"/>
      <c r="E866" s="4" t="s">
        <v>6996</v>
      </c>
      <c r="F866" s="4"/>
      <c r="G866" s="11">
        <v>2014</v>
      </c>
      <c r="H866" s="11">
        <v>2014</v>
      </c>
      <c r="I866" s="5">
        <v>986.64</v>
      </c>
      <c r="J866" s="8" t="s">
        <v>6907</v>
      </c>
      <c r="K866" s="4" t="s">
        <v>6750</v>
      </c>
      <c r="L866" s="4" t="s">
        <v>6751</v>
      </c>
      <c r="M866" s="4"/>
      <c r="N866" s="4"/>
    </row>
    <row r="867" spans="1:14" ht="51" x14ac:dyDescent="0.2">
      <c r="A867" s="7" t="s">
        <v>10</v>
      </c>
      <c r="B867" s="4" t="s">
        <v>6746</v>
      </c>
      <c r="C867" s="4" t="s">
        <v>7008</v>
      </c>
      <c r="D867" s="4"/>
      <c r="E867" s="4" t="s">
        <v>6913</v>
      </c>
      <c r="F867" s="4"/>
      <c r="G867" s="11">
        <v>2014</v>
      </c>
      <c r="H867" s="11">
        <v>2014</v>
      </c>
      <c r="I867" s="5">
        <v>1028.77</v>
      </c>
      <c r="J867" s="8" t="s">
        <v>6778</v>
      </c>
      <c r="K867" s="4" t="s">
        <v>6750</v>
      </c>
      <c r="L867" s="4" t="s">
        <v>6751</v>
      </c>
      <c r="M867" s="4"/>
      <c r="N867" s="4"/>
    </row>
    <row r="868" spans="1:14" ht="51" x14ac:dyDescent="0.2">
      <c r="A868" s="7" t="s">
        <v>10</v>
      </c>
      <c r="B868" s="4" t="s">
        <v>6746</v>
      </c>
      <c r="C868" s="4" t="s">
        <v>7009</v>
      </c>
      <c r="D868" s="4"/>
      <c r="E868" s="4" t="s">
        <v>6996</v>
      </c>
      <c r="F868" s="4"/>
      <c r="G868" s="11">
        <v>2014</v>
      </c>
      <c r="H868" s="11">
        <v>2014</v>
      </c>
      <c r="I868" s="5">
        <v>856.54</v>
      </c>
      <c r="J868" s="8" t="s">
        <v>6907</v>
      </c>
      <c r="K868" s="4" t="s">
        <v>6750</v>
      </c>
      <c r="L868" s="4" t="s">
        <v>6751</v>
      </c>
      <c r="M868" s="4"/>
      <c r="N868" s="4"/>
    </row>
    <row r="869" spans="1:14" ht="38.25" x14ac:dyDescent="0.2">
      <c r="A869" s="7" t="s">
        <v>10</v>
      </c>
      <c r="B869" s="4" t="s">
        <v>6746</v>
      </c>
      <c r="C869" s="4" t="s">
        <v>7010</v>
      </c>
      <c r="D869" s="4"/>
      <c r="E869" s="4" t="s">
        <v>7011</v>
      </c>
      <c r="F869" s="4"/>
      <c r="G869" s="11">
        <v>2014</v>
      </c>
      <c r="H869" s="11">
        <v>2014</v>
      </c>
      <c r="I869" s="5">
        <v>1440</v>
      </c>
      <c r="J869" s="8" t="s">
        <v>6820</v>
      </c>
      <c r="K869" s="4" t="s">
        <v>6750</v>
      </c>
      <c r="L869" s="4" t="s">
        <v>6751</v>
      </c>
      <c r="M869" s="4"/>
      <c r="N869" s="4"/>
    </row>
    <row r="870" spans="1:14" ht="38.25" x14ac:dyDescent="0.2">
      <c r="A870" s="7" t="s">
        <v>10</v>
      </c>
      <c r="B870" s="4" t="s">
        <v>6746</v>
      </c>
      <c r="C870" s="4" t="s">
        <v>7012</v>
      </c>
      <c r="D870" s="4"/>
      <c r="E870" s="4" t="s">
        <v>7013</v>
      </c>
      <c r="F870" s="4"/>
      <c r="G870" s="11">
        <v>2014</v>
      </c>
      <c r="H870" s="11">
        <v>2014</v>
      </c>
      <c r="I870" s="5">
        <v>314.29000000000002</v>
      </c>
      <c r="J870" s="8" t="s">
        <v>6768</v>
      </c>
      <c r="K870" s="4" t="s">
        <v>6750</v>
      </c>
      <c r="L870" s="4" t="s">
        <v>6751</v>
      </c>
      <c r="M870" s="4"/>
      <c r="N870" s="4"/>
    </row>
    <row r="871" spans="1:14" ht="25.5" x14ac:dyDescent="0.2">
      <c r="A871" s="7" t="s">
        <v>10</v>
      </c>
      <c r="B871" s="4" t="s">
        <v>6746</v>
      </c>
      <c r="C871" s="4" t="s">
        <v>7014</v>
      </c>
      <c r="D871" s="4"/>
      <c r="E871" s="4" t="s">
        <v>3509</v>
      </c>
      <c r="F871" s="4"/>
      <c r="G871" s="11">
        <v>2014</v>
      </c>
      <c r="H871" s="11">
        <v>2014</v>
      </c>
      <c r="I871" s="5">
        <v>737.42</v>
      </c>
      <c r="J871" s="8" t="s">
        <v>6820</v>
      </c>
      <c r="K871" s="4" t="s">
        <v>6750</v>
      </c>
      <c r="L871" s="4" t="s">
        <v>6751</v>
      </c>
      <c r="M871" s="4"/>
      <c r="N871" s="4"/>
    </row>
    <row r="872" spans="1:14" ht="51" x14ac:dyDescent="0.2">
      <c r="A872" s="7" t="s">
        <v>10</v>
      </c>
      <c r="B872" s="4" t="s">
        <v>6746</v>
      </c>
      <c r="C872" s="4" t="s">
        <v>7015</v>
      </c>
      <c r="D872" s="4"/>
      <c r="E872" s="4" t="s">
        <v>6913</v>
      </c>
      <c r="F872" s="4"/>
      <c r="G872" s="11">
        <v>2014</v>
      </c>
      <c r="H872" s="11">
        <v>2014</v>
      </c>
      <c r="I872" s="5">
        <v>1929</v>
      </c>
      <c r="J872" s="8" t="s">
        <v>6763</v>
      </c>
      <c r="K872" s="4" t="s">
        <v>6750</v>
      </c>
      <c r="L872" s="4" t="s">
        <v>6751</v>
      </c>
      <c r="M872" s="4"/>
      <c r="N872" s="4"/>
    </row>
    <row r="873" spans="1:14" ht="25.5" x14ac:dyDescent="0.2">
      <c r="A873" s="7" t="s">
        <v>10</v>
      </c>
      <c r="B873" s="4" t="s">
        <v>6746</v>
      </c>
      <c r="C873" s="4" t="s">
        <v>7016</v>
      </c>
      <c r="D873" s="4"/>
      <c r="E873" s="4" t="s">
        <v>6831</v>
      </c>
      <c r="F873" s="4"/>
      <c r="G873" s="11">
        <v>2014</v>
      </c>
      <c r="H873" s="11">
        <v>2014</v>
      </c>
      <c r="I873" s="5">
        <v>4967.26</v>
      </c>
      <c r="J873" s="8" t="s">
        <v>6778</v>
      </c>
      <c r="K873" s="4" t="s">
        <v>6750</v>
      </c>
      <c r="L873" s="4" t="s">
        <v>6751</v>
      </c>
      <c r="M873" s="4"/>
      <c r="N873" s="4"/>
    </row>
    <row r="874" spans="1:14" ht="51" x14ac:dyDescent="0.2">
      <c r="A874" s="7" t="s">
        <v>10</v>
      </c>
      <c r="B874" s="4" t="s">
        <v>6746</v>
      </c>
      <c r="C874" s="4" t="s">
        <v>7017</v>
      </c>
      <c r="D874" s="4"/>
      <c r="E874" s="4" t="s">
        <v>6951</v>
      </c>
      <c r="F874" s="4"/>
      <c r="G874" s="11">
        <v>2014</v>
      </c>
      <c r="H874" s="11">
        <v>2014</v>
      </c>
      <c r="I874" s="5">
        <v>1062.02</v>
      </c>
      <c r="J874" s="8" t="s">
        <v>6768</v>
      </c>
      <c r="K874" s="4" t="s">
        <v>6750</v>
      </c>
      <c r="L874" s="4" t="s">
        <v>6751</v>
      </c>
      <c r="M874" s="4"/>
      <c r="N874" s="4"/>
    </row>
    <row r="875" spans="1:14" ht="25.5" x14ac:dyDescent="0.2">
      <c r="A875" s="7" t="s">
        <v>10</v>
      </c>
      <c r="B875" s="4" t="s">
        <v>6746</v>
      </c>
      <c r="C875" s="4" t="s">
        <v>7018</v>
      </c>
      <c r="D875" s="4"/>
      <c r="E875" s="4" t="s">
        <v>6917</v>
      </c>
      <c r="F875" s="4"/>
      <c r="G875" s="11">
        <v>2014</v>
      </c>
      <c r="H875" s="11">
        <v>2014</v>
      </c>
      <c r="I875" s="5">
        <v>2634.05</v>
      </c>
      <c r="J875" s="8" t="s">
        <v>6815</v>
      </c>
      <c r="K875" s="4" t="s">
        <v>6750</v>
      </c>
      <c r="L875" s="4" t="s">
        <v>6751</v>
      </c>
      <c r="M875" s="4"/>
      <c r="N875" s="4"/>
    </row>
    <row r="876" spans="1:14" ht="25.5" x14ac:dyDescent="0.2">
      <c r="A876" s="7" t="s">
        <v>10</v>
      </c>
      <c r="B876" s="4" t="s">
        <v>6746</v>
      </c>
      <c r="C876" s="4" t="s">
        <v>7019</v>
      </c>
      <c r="D876" s="4"/>
      <c r="E876" s="4" t="s">
        <v>7020</v>
      </c>
      <c r="F876" s="4"/>
      <c r="G876" s="11">
        <v>2014</v>
      </c>
      <c r="H876" s="11">
        <v>2014</v>
      </c>
      <c r="I876" s="5">
        <v>565.6</v>
      </c>
      <c r="J876" s="8" t="s">
        <v>6820</v>
      </c>
      <c r="K876" s="4" t="s">
        <v>6750</v>
      </c>
      <c r="L876" s="4" t="s">
        <v>6751</v>
      </c>
      <c r="M876" s="4"/>
      <c r="N876" s="4"/>
    </row>
    <row r="877" spans="1:14" ht="63.75" x14ac:dyDescent="0.2">
      <c r="A877" s="7" t="s">
        <v>10</v>
      </c>
      <c r="B877" s="4" t="s">
        <v>6746</v>
      </c>
      <c r="C877" s="4" t="s">
        <v>7021</v>
      </c>
      <c r="D877" s="4"/>
      <c r="E877" s="4" t="s">
        <v>7022</v>
      </c>
      <c r="F877" s="4"/>
      <c r="G877" s="11">
        <v>2014</v>
      </c>
      <c r="H877" s="11">
        <v>2014</v>
      </c>
      <c r="I877" s="5">
        <v>1031.6199999999999</v>
      </c>
      <c r="J877" s="8" t="s">
        <v>6842</v>
      </c>
      <c r="K877" s="4" t="s">
        <v>6750</v>
      </c>
      <c r="L877" s="4" t="s">
        <v>6751</v>
      </c>
      <c r="M877" s="4"/>
      <c r="N877" s="4"/>
    </row>
    <row r="878" spans="1:14" ht="25.5" x14ac:dyDescent="0.2">
      <c r="A878" s="7" t="s">
        <v>10</v>
      </c>
      <c r="B878" s="4" t="s">
        <v>6746</v>
      </c>
      <c r="C878" s="4" t="s">
        <v>7023</v>
      </c>
      <c r="D878" s="4"/>
      <c r="E878" s="4" t="s">
        <v>7024</v>
      </c>
      <c r="F878" s="4"/>
      <c r="G878" s="11">
        <v>2014</v>
      </c>
      <c r="H878" s="11">
        <v>2014</v>
      </c>
      <c r="I878" s="5">
        <v>1234.3</v>
      </c>
      <c r="J878" s="8" t="s">
        <v>6749</v>
      </c>
      <c r="K878" s="4" t="s">
        <v>6750</v>
      </c>
      <c r="L878" s="4" t="s">
        <v>6751</v>
      </c>
      <c r="M878" s="4"/>
      <c r="N878" s="4"/>
    </row>
    <row r="879" spans="1:14" ht="51" x14ac:dyDescent="0.2">
      <c r="A879" s="7" t="s">
        <v>10</v>
      </c>
      <c r="B879" s="4" t="s">
        <v>6746</v>
      </c>
      <c r="C879" s="4" t="s">
        <v>7025</v>
      </c>
      <c r="D879" s="4"/>
      <c r="E879" s="4" t="s">
        <v>7026</v>
      </c>
      <c r="F879" s="4"/>
      <c r="G879" s="11">
        <v>2014</v>
      </c>
      <c r="H879" s="11">
        <v>2014</v>
      </c>
      <c r="I879" s="5">
        <v>728.95</v>
      </c>
      <c r="J879" s="8" t="s">
        <v>6772</v>
      </c>
      <c r="K879" s="4" t="s">
        <v>6750</v>
      </c>
      <c r="L879" s="4" t="s">
        <v>6751</v>
      </c>
      <c r="M879" s="4"/>
      <c r="N879" s="4"/>
    </row>
    <row r="880" spans="1:14" ht="25.5" x14ac:dyDescent="0.2">
      <c r="A880" s="7" t="s">
        <v>10</v>
      </c>
      <c r="B880" s="4" t="s">
        <v>6746</v>
      </c>
      <c r="C880" s="4" t="s">
        <v>7027</v>
      </c>
      <c r="D880" s="4"/>
      <c r="E880" s="4" t="s">
        <v>6919</v>
      </c>
      <c r="F880" s="4"/>
      <c r="G880" s="11">
        <v>2014</v>
      </c>
      <c r="H880" s="11">
        <v>2014</v>
      </c>
      <c r="I880" s="5">
        <v>639.4</v>
      </c>
      <c r="J880" s="8" t="s">
        <v>6820</v>
      </c>
      <c r="K880" s="4" t="s">
        <v>6750</v>
      </c>
      <c r="L880" s="4" t="s">
        <v>6751</v>
      </c>
      <c r="M880" s="4"/>
      <c r="N880" s="4"/>
    </row>
    <row r="881" spans="1:14" ht="38.25" x14ac:dyDescent="0.2">
      <c r="A881" s="7" t="s">
        <v>10</v>
      </c>
      <c r="B881" s="4" t="s">
        <v>6746</v>
      </c>
      <c r="C881" s="4" t="s">
        <v>7028</v>
      </c>
      <c r="D881" s="4"/>
      <c r="E881" s="4" t="s">
        <v>7029</v>
      </c>
      <c r="F881" s="4"/>
      <c r="G881" s="11">
        <v>2014</v>
      </c>
      <c r="H881" s="11">
        <v>2014</v>
      </c>
      <c r="I881" s="5">
        <v>936</v>
      </c>
      <c r="J881" s="8" t="s">
        <v>6820</v>
      </c>
      <c r="K881" s="4" t="s">
        <v>6750</v>
      </c>
      <c r="L881" s="4" t="s">
        <v>6751</v>
      </c>
      <c r="M881" s="4"/>
      <c r="N881" s="4"/>
    </row>
    <row r="882" spans="1:14" ht="25.5" x14ac:dyDescent="0.2">
      <c r="A882" s="7" t="s">
        <v>10</v>
      </c>
      <c r="B882" s="4" t="s">
        <v>6746</v>
      </c>
      <c r="C882" s="4" t="s">
        <v>7030</v>
      </c>
      <c r="D882" s="4"/>
      <c r="E882" s="4" t="s">
        <v>7031</v>
      </c>
      <c r="F882" s="4"/>
      <c r="G882" s="11">
        <v>2014</v>
      </c>
      <c r="H882" s="11">
        <v>2014</v>
      </c>
      <c r="I882" s="5">
        <v>905.47</v>
      </c>
      <c r="J882" s="8" t="s">
        <v>6907</v>
      </c>
      <c r="K882" s="4" t="s">
        <v>6750</v>
      </c>
      <c r="L882" s="4" t="s">
        <v>6751</v>
      </c>
      <c r="M882" s="4"/>
      <c r="N882" s="4"/>
    </row>
    <row r="883" spans="1:14" ht="38.25" x14ac:dyDescent="0.2">
      <c r="A883" s="7" t="s">
        <v>10</v>
      </c>
      <c r="B883" s="4" t="s">
        <v>6746</v>
      </c>
      <c r="C883" s="4" t="s">
        <v>7032</v>
      </c>
      <c r="D883" s="4"/>
      <c r="E883" s="4" t="s">
        <v>6786</v>
      </c>
      <c r="F883" s="4"/>
      <c r="G883" s="11">
        <v>2014</v>
      </c>
      <c r="H883" s="11">
        <v>2014</v>
      </c>
      <c r="I883" s="5">
        <v>2153.46</v>
      </c>
      <c r="J883" s="8" t="s">
        <v>6754</v>
      </c>
      <c r="K883" s="4" t="s">
        <v>6750</v>
      </c>
      <c r="L883" s="4" t="s">
        <v>6751</v>
      </c>
      <c r="M883" s="4"/>
      <c r="N883" s="4"/>
    </row>
    <row r="884" spans="1:14" ht="25.5" x14ac:dyDescent="0.2">
      <c r="A884" s="7" t="s">
        <v>10</v>
      </c>
      <c r="B884" s="4" t="s">
        <v>6746</v>
      </c>
      <c r="C884" s="4" t="s">
        <v>7033</v>
      </c>
      <c r="D884" s="4"/>
      <c r="E884" s="4" t="s">
        <v>7034</v>
      </c>
      <c r="F884" s="4"/>
      <c r="G884" s="11">
        <v>2014</v>
      </c>
      <c r="H884" s="11">
        <v>2014</v>
      </c>
      <c r="I884" s="5">
        <v>1259.6300000000001</v>
      </c>
      <c r="J884" s="8" t="s">
        <v>6754</v>
      </c>
      <c r="K884" s="4" t="s">
        <v>6750</v>
      </c>
      <c r="L884" s="4" t="s">
        <v>6751</v>
      </c>
      <c r="M884" s="4"/>
      <c r="N884" s="4"/>
    </row>
    <row r="885" spans="1:14" ht="38.25" x14ac:dyDescent="0.2">
      <c r="A885" s="7" t="s">
        <v>10</v>
      </c>
      <c r="B885" s="4" t="s">
        <v>6746</v>
      </c>
      <c r="C885" s="4" t="s">
        <v>7035</v>
      </c>
      <c r="D885" s="4"/>
      <c r="E885" s="4" t="s">
        <v>7036</v>
      </c>
      <c r="F885" s="4"/>
      <c r="G885" s="11">
        <v>2014</v>
      </c>
      <c r="H885" s="11">
        <v>2014</v>
      </c>
      <c r="I885" s="5">
        <v>1059.3</v>
      </c>
      <c r="J885" s="8" t="s">
        <v>6778</v>
      </c>
      <c r="K885" s="4" t="s">
        <v>6750</v>
      </c>
      <c r="L885" s="4" t="s">
        <v>6751</v>
      </c>
      <c r="M885" s="4"/>
      <c r="N885" s="4"/>
    </row>
    <row r="886" spans="1:14" ht="38.25" x14ac:dyDescent="0.2">
      <c r="A886" s="7" t="s">
        <v>10</v>
      </c>
      <c r="B886" s="4" t="s">
        <v>6746</v>
      </c>
      <c r="C886" s="4" t="s">
        <v>7037</v>
      </c>
      <c r="D886" s="4"/>
      <c r="E886" s="4" t="s">
        <v>7038</v>
      </c>
      <c r="F886" s="4"/>
      <c r="G886" s="11">
        <v>2014</v>
      </c>
      <c r="H886" s="11">
        <v>2014</v>
      </c>
      <c r="I886" s="5">
        <v>658.88</v>
      </c>
      <c r="J886" s="8" t="s">
        <v>6757</v>
      </c>
      <c r="K886" s="4" t="s">
        <v>6750</v>
      </c>
      <c r="L886" s="4" t="s">
        <v>6751</v>
      </c>
      <c r="M886" s="4"/>
      <c r="N886" s="4"/>
    </row>
    <row r="887" spans="1:14" ht="63.75" x14ac:dyDescent="0.2">
      <c r="A887" s="7" t="s">
        <v>10</v>
      </c>
      <c r="B887" s="4" t="s">
        <v>6746</v>
      </c>
      <c r="C887" s="4" t="s">
        <v>7039</v>
      </c>
      <c r="D887" s="4"/>
      <c r="E887" s="4" t="s">
        <v>7040</v>
      </c>
      <c r="F887" s="4"/>
      <c r="G887" s="11">
        <v>2014</v>
      </c>
      <c r="H887" s="11">
        <v>2014</v>
      </c>
      <c r="I887" s="5">
        <v>7440</v>
      </c>
      <c r="J887" s="8" t="s">
        <v>6842</v>
      </c>
      <c r="K887" s="4" t="s">
        <v>6750</v>
      </c>
      <c r="L887" s="4" t="s">
        <v>6751</v>
      </c>
      <c r="M887" s="4"/>
      <c r="N887" s="4"/>
    </row>
    <row r="888" spans="1:14" ht="25.5" x14ac:dyDescent="0.2">
      <c r="A888" s="7" t="s">
        <v>10</v>
      </c>
      <c r="B888" s="4" t="s">
        <v>6746</v>
      </c>
      <c r="C888" s="4" t="s">
        <v>7041</v>
      </c>
      <c r="D888" s="4"/>
      <c r="E888" s="4" t="s">
        <v>6866</v>
      </c>
      <c r="F888" s="4"/>
      <c r="G888" s="11">
        <v>2014</v>
      </c>
      <c r="H888" s="11">
        <v>2014</v>
      </c>
      <c r="I888" s="5">
        <v>504.08</v>
      </c>
      <c r="J888" s="8" t="s">
        <v>6842</v>
      </c>
      <c r="K888" s="4" t="s">
        <v>6750</v>
      </c>
      <c r="L888" s="4" t="s">
        <v>6751</v>
      </c>
      <c r="M888" s="4"/>
      <c r="N888" s="4"/>
    </row>
    <row r="889" spans="1:14" ht="51" x14ac:dyDescent="0.2">
      <c r="A889" s="7" t="s">
        <v>10</v>
      </c>
      <c r="B889" s="4" t="s">
        <v>6746</v>
      </c>
      <c r="C889" s="4" t="s">
        <v>7042</v>
      </c>
      <c r="D889" s="4"/>
      <c r="E889" s="4" t="s">
        <v>7043</v>
      </c>
      <c r="F889" s="4"/>
      <c r="G889" s="11">
        <v>2014</v>
      </c>
      <c r="H889" s="11">
        <v>2014</v>
      </c>
      <c r="I889" s="5">
        <v>6000</v>
      </c>
      <c r="J889" s="8" t="s">
        <v>6820</v>
      </c>
      <c r="K889" s="4" t="s">
        <v>6750</v>
      </c>
      <c r="L889" s="4" t="s">
        <v>6751</v>
      </c>
      <c r="M889" s="4"/>
      <c r="N889" s="4"/>
    </row>
    <row r="890" spans="1:14" ht="25.5" x14ac:dyDescent="0.2">
      <c r="A890" s="7" t="s">
        <v>10</v>
      </c>
      <c r="B890" s="4" t="s">
        <v>6746</v>
      </c>
      <c r="C890" s="4" t="s">
        <v>7044</v>
      </c>
      <c r="D890" s="4"/>
      <c r="E890" s="4" t="s">
        <v>6884</v>
      </c>
      <c r="F890" s="4"/>
      <c r="G890" s="11">
        <v>2014</v>
      </c>
      <c r="H890" s="11">
        <v>2014</v>
      </c>
      <c r="I890" s="5">
        <v>4195.1499999999996</v>
      </c>
      <c r="J890" s="8" t="s">
        <v>6907</v>
      </c>
      <c r="K890" s="4" t="s">
        <v>6750</v>
      </c>
      <c r="L890" s="4" t="s">
        <v>6751</v>
      </c>
      <c r="M890" s="4"/>
      <c r="N890" s="4"/>
    </row>
    <row r="891" spans="1:14" ht="51" x14ac:dyDescent="0.2">
      <c r="A891" s="7" t="s">
        <v>10</v>
      </c>
      <c r="B891" s="4" t="s">
        <v>6746</v>
      </c>
      <c r="C891" s="4" t="s">
        <v>7045</v>
      </c>
      <c r="D891" s="4"/>
      <c r="E891" s="4" t="s">
        <v>6996</v>
      </c>
      <c r="F891" s="4"/>
      <c r="G891" s="11">
        <v>2014</v>
      </c>
      <c r="H891" s="11">
        <v>2014</v>
      </c>
      <c r="I891" s="5">
        <v>972.8</v>
      </c>
      <c r="J891" s="8" t="s">
        <v>6907</v>
      </c>
      <c r="K891" s="4" t="s">
        <v>6750</v>
      </c>
      <c r="L891" s="4" t="s">
        <v>6751</v>
      </c>
      <c r="M891" s="4"/>
      <c r="N891" s="4"/>
    </row>
    <row r="892" spans="1:14" ht="38.25" x14ac:dyDescent="0.2">
      <c r="A892" s="7" t="s">
        <v>10</v>
      </c>
      <c r="B892" s="4" t="s">
        <v>6746</v>
      </c>
      <c r="C892" s="4" t="s">
        <v>7046</v>
      </c>
      <c r="D892" s="4"/>
      <c r="E892" s="4" t="s">
        <v>6786</v>
      </c>
      <c r="F892" s="4"/>
      <c r="G892" s="11">
        <v>2014</v>
      </c>
      <c r="H892" s="11">
        <v>2014</v>
      </c>
      <c r="I892" s="5">
        <v>2156.23</v>
      </c>
      <c r="J892" s="8" t="s">
        <v>6801</v>
      </c>
      <c r="K892" s="4" t="s">
        <v>6750</v>
      </c>
      <c r="L892" s="4" t="s">
        <v>6751</v>
      </c>
      <c r="M892" s="4"/>
      <c r="N892" s="4"/>
    </row>
    <row r="893" spans="1:14" ht="38.25" x14ac:dyDescent="0.2">
      <c r="A893" s="7" t="s">
        <v>10</v>
      </c>
      <c r="B893" s="4" t="s">
        <v>6746</v>
      </c>
      <c r="C893" s="4" t="s">
        <v>7047</v>
      </c>
      <c r="D893" s="4"/>
      <c r="E893" s="4" t="s">
        <v>3491</v>
      </c>
      <c r="F893" s="4"/>
      <c r="G893" s="11">
        <v>2014</v>
      </c>
      <c r="H893" s="11">
        <v>2014</v>
      </c>
      <c r="I893" s="5">
        <v>1339.14</v>
      </c>
      <c r="J893" s="8" t="s">
        <v>6815</v>
      </c>
      <c r="K893" s="4" t="s">
        <v>6750</v>
      </c>
      <c r="L893" s="4" t="s">
        <v>6751</v>
      </c>
      <c r="M893" s="4"/>
      <c r="N893" s="4"/>
    </row>
    <row r="894" spans="1:14" ht="51" x14ac:dyDescent="0.2">
      <c r="A894" s="7" t="s">
        <v>10</v>
      </c>
      <c r="B894" s="4" t="s">
        <v>6746</v>
      </c>
      <c r="C894" s="4" t="s">
        <v>7048</v>
      </c>
      <c r="D894" s="4"/>
      <c r="E894" s="4" t="s">
        <v>7049</v>
      </c>
      <c r="F894" s="4"/>
      <c r="G894" s="11">
        <v>2014</v>
      </c>
      <c r="H894" s="11">
        <v>2014</v>
      </c>
      <c r="I894" s="5">
        <v>755.84</v>
      </c>
      <c r="J894" s="8" t="s">
        <v>7050</v>
      </c>
      <c r="K894" s="4" t="s">
        <v>6750</v>
      </c>
      <c r="L894" s="4" t="s">
        <v>6751</v>
      </c>
      <c r="M894" s="4"/>
      <c r="N894" s="4"/>
    </row>
    <row r="895" spans="1:14" ht="38.25" x14ac:dyDescent="0.2">
      <c r="A895" s="7" t="s">
        <v>10</v>
      </c>
      <c r="B895" s="4" t="s">
        <v>6746</v>
      </c>
      <c r="C895" s="4" t="s">
        <v>7051</v>
      </c>
      <c r="D895" s="4"/>
      <c r="E895" s="4" t="s">
        <v>7052</v>
      </c>
      <c r="F895" s="4"/>
      <c r="G895" s="11">
        <v>2014</v>
      </c>
      <c r="H895" s="11">
        <v>2014</v>
      </c>
      <c r="I895" s="5">
        <v>18000</v>
      </c>
      <c r="J895" s="8" t="s">
        <v>6952</v>
      </c>
      <c r="K895" s="4" t="s">
        <v>6750</v>
      </c>
      <c r="L895" s="4" t="s">
        <v>6751</v>
      </c>
      <c r="M895" s="4"/>
      <c r="N895" s="4"/>
    </row>
    <row r="896" spans="1:14" ht="38.25" x14ac:dyDescent="0.2">
      <c r="A896" s="7" t="s">
        <v>10</v>
      </c>
      <c r="B896" s="4" t="s">
        <v>6746</v>
      </c>
      <c r="C896" s="4" t="s">
        <v>7053</v>
      </c>
      <c r="D896" s="4"/>
      <c r="E896" s="4" t="s">
        <v>6759</v>
      </c>
      <c r="F896" s="4"/>
      <c r="G896" s="11">
        <v>2014</v>
      </c>
      <c r="H896" s="11">
        <v>2014</v>
      </c>
      <c r="I896" s="5">
        <v>1867.81</v>
      </c>
      <c r="J896" s="8" t="s">
        <v>6754</v>
      </c>
      <c r="K896" s="4" t="s">
        <v>6750</v>
      </c>
      <c r="L896" s="4" t="s">
        <v>6751</v>
      </c>
      <c r="M896" s="4"/>
      <c r="N896" s="4"/>
    </row>
    <row r="897" spans="1:14" ht="25.5" x14ac:dyDescent="0.2">
      <c r="A897" s="7" t="s">
        <v>10</v>
      </c>
      <c r="B897" s="4" t="s">
        <v>6746</v>
      </c>
      <c r="C897" s="4" t="s">
        <v>7054</v>
      </c>
      <c r="D897" s="4"/>
      <c r="E897" s="4" t="s">
        <v>7055</v>
      </c>
      <c r="F897" s="4"/>
      <c r="G897" s="11">
        <v>2014</v>
      </c>
      <c r="H897" s="11">
        <v>2014</v>
      </c>
      <c r="I897" s="5">
        <v>4980</v>
      </c>
      <c r="J897" s="8" t="s">
        <v>6820</v>
      </c>
      <c r="K897" s="4" t="s">
        <v>6750</v>
      </c>
      <c r="L897" s="4" t="s">
        <v>6751</v>
      </c>
      <c r="M897" s="4"/>
      <c r="N897" s="4"/>
    </row>
    <row r="898" spans="1:14" ht="25.5" x14ac:dyDescent="0.2">
      <c r="A898" s="7" t="s">
        <v>10</v>
      </c>
      <c r="B898" s="4" t="s">
        <v>6746</v>
      </c>
      <c r="C898" s="4" t="s">
        <v>7056</v>
      </c>
      <c r="D898" s="4"/>
      <c r="E898" s="4" t="s">
        <v>6803</v>
      </c>
      <c r="F898" s="4"/>
      <c r="G898" s="11">
        <v>2014</v>
      </c>
      <c r="H898" s="11">
        <v>2014</v>
      </c>
      <c r="I898" s="5">
        <v>2372.16</v>
      </c>
      <c r="J898" s="8" t="s">
        <v>6815</v>
      </c>
      <c r="K898" s="4" t="s">
        <v>6750</v>
      </c>
      <c r="L898" s="4" t="s">
        <v>6751</v>
      </c>
      <c r="M898" s="4"/>
      <c r="N898" s="4"/>
    </row>
    <row r="899" spans="1:14" ht="25.5" x14ac:dyDescent="0.2">
      <c r="A899" s="7" t="s">
        <v>10</v>
      </c>
      <c r="B899" s="4" t="s">
        <v>6746</v>
      </c>
      <c r="C899" s="4" t="s">
        <v>7057</v>
      </c>
      <c r="D899" s="4"/>
      <c r="E899" s="4" t="s">
        <v>6884</v>
      </c>
      <c r="F899" s="4"/>
      <c r="G899" s="11">
        <v>2014</v>
      </c>
      <c r="H899" s="11">
        <v>2014</v>
      </c>
      <c r="I899" s="5">
        <v>4200</v>
      </c>
      <c r="J899" s="8" t="s">
        <v>6763</v>
      </c>
      <c r="K899" s="4" t="s">
        <v>6750</v>
      </c>
      <c r="L899" s="4" t="s">
        <v>6751</v>
      </c>
      <c r="M899" s="4"/>
      <c r="N899" s="4"/>
    </row>
    <row r="900" spans="1:14" ht="25.5" x14ac:dyDescent="0.2">
      <c r="A900" s="7" t="s">
        <v>10</v>
      </c>
      <c r="B900" s="4" t="s">
        <v>6746</v>
      </c>
      <c r="C900" s="4" t="s">
        <v>7058</v>
      </c>
      <c r="D900" s="4"/>
      <c r="E900" s="4" t="s">
        <v>7024</v>
      </c>
      <c r="F900" s="4"/>
      <c r="G900" s="11">
        <v>2014</v>
      </c>
      <c r="H900" s="11">
        <v>2014</v>
      </c>
      <c r="I900" s="5">
        <v>1337.09</v>
      </c>
      <c r="J900" s="8" t="s">
        <v>6749</v>
      </c>
      <c r="K900" s="4" t="s">
        <v>6750</v>
      </c>
      <c r="L900" s="4" t="s">
        <v>6751</v>
      </c>
      <c r="M900" s="4"/>
      <c r="N900" s="4"/>
    </row>
    <row r="901" spans="1:14" ht="63.75" x14ac:dyDescent="0.2">
      <c r="A901" s="7" t="s">
        <v>10</v>
      </c>
      <c r="B901" s="4" t="s">
        <v>6746</v>
      </c>
      <c r="C901" s="4" t="s">
        <v>7059</v>
      </c>
      <c r="D901" s="4"/>
      <c r="E901" s="4" t="s">
        <v>7000</v>
      </c>
      <c r="F901" s="4"/>
      <c r="G901" s="11">
        <v>2014</v>
      </c>
      <c r="H901" s="11">
        <v>2014</v>
      </c>
      <c r="I901" s="5">
        <v>24000</v>
      </c>
      <c r="J901" s="8" t="s">
        <v>6820</v>
      </c>
      <c r="K901" s="4" t="s">
        <v>6750</v>
      </c>
      <c r="L901" s="4" t="s">
        <v>6751</v>
      </c>
      <c r="M901" s="4"/>
      <c r="N901" s="4"/>
    </row>
    <row r="902" spans="1:14" ht="25.5" x14ac:dyDescent="0.2">
      <c r="A902" s="7" t="s">
        <v>10</v>
      </c>
      <c r="B902" s="4" t="s">
        <v>6746</v>
      </c>
      <c r="C902" s="4" t="s">
        <v>7060</v>
      </c>
      <c r="D902" s="4"/>
      <c r="E902" s="4" t="s">
        <v>6967</v>
      </c>
      <c r="F902" s="4"/>
      <c r="G902" s="11">
        <v>2014</v>
      </c>
      <c r="H902" s="11">
        <v>2014</v>
      </c>
      <c r="I902" s="5">
        <v>2181.92</v>
      </c>
      <c r="J902" s="8" t="s">
        <v>6757</v>
      </c>
      <c r="K902" s="4" t="s">
        <v>6750</v>
      </c>
      <c r="L902" s="4" t="s">
        <v>6751</v>
      </c>
      <c r="M902" s="4"/>
      <c r="N902" s="4"/>
    </row>
    <row r="903" spans="1:14" ht="38.25" x14ac:dyDescent="0.2">
      <c r="A903" s="7" t="s">
        <v>10</v>
      </c>
      <c r="B903" s="4" t="s">
        <v>6746</v>
      </c>
      <c r="C903" s="4" t="s">
        <v>7061</v>
      </c>
      <c r="D903" s="4"/>
      <c r="E903" s="4" t="s">
        <v>6765</v>
      </c>
      <c r="F903" s="4"/>
      <c r="G903" s="11">
        <v>2014</v>
      </c>
      <c r="H903" s="11">
        <v>2014</v>
      </c>
      <c r="I903" s="5">
        <v>2577.62</v>
      </c>
      <c r="J903" s="8" t="s">
        <v>6859</v>
      </c>
      <c r="K903" s="4" t="s">
        <v>6750</v>
      </c>
      <c r="L903" s="4" t="s">
        <v>6751</v>
      </c>
      <c r="M903" s="4"/>
      <c r="N903" s="4"/>
    </row>
    <row r="904" spans="1:14" ht="38.25" x14ac:dyDescent="0.2">
      <c r="A904" s="7" t="s">
        <v>10</v>
      </c>
      <c r="B904" s="4" t="s">
        <v>6746</v>
      </c>
      <c r="C904" s="4" t="s">
        <v>7062</v>
      </c>
      <c r="D904" s="4"/>
      <c r="E904" s="4" t="s">
        <v>7063</v>
      </c>
      <c r="F904" s="4"/>
      <c r="G904" s="11">
        <v>2014</v>
      </c>
      <c r="H904" s="11">
        <v>2014</v>
      </c>
      <c r="I904" s="5">
        <v>1978.3</v>
      </c>
      <c r="J904" s="8" t="s">
        <v>6754</v>
      </c>
      <c r="K904" s="4" t="s">
        <v>6750</v>
      </c>
      <c r="L904" s="4" t="s">
        <v>6751</v>
      </c>
      <c r="M904" s="4"/>
      <c r="N904" s="4"/>
    </row>
    <row r="905" spans="1:14" ht="25.5" x14ac:dyDescent="0.2">
      <c r="A905" s="7" t="s">
        <v>10</v>
      </c>
      <c r="B905" s="4" t="s">
        <v>6746</v>
      </c>
      <c r="C905" s="4" t="s">
        <v>7064</v>
      </c>
      <c r="D905" s="4"/>
      <c r="E905" s="4" t="s">
        <v>6884</v>
      </c>
      <c r="F905" s="4"/>
      <c r="G905" s="11">
        <v>2014</v>
      </c>
      <c r="H905" s="11">
        <v>2014</v>
      </c>
      <c r="I905" s="5">
        <v>4189.63</v>
      </c>
      <c r="J905" s="8" t="s">
        <v>6897</v>
      </c>
      <c r="K905" s="4" t="s">
        <v>6750</v>
      </c>
      <c r="L905" s="4" t="s">
        <v>6751</v>
      </c>
      <c r="M905" s="4"/>
      <c r="N905" s="4"/>
    </row>
    <row r="906" spans="1:14" ht="38.25" x14ac:dyDescent="0.2">
      <c r="A906" s="7" t="s">
        <v>10</v>
      </c>
      <c r="B906" s="4" t="s">
        <v>6746</v>
      </c>
      <c r="C906" s="4" t="s">
        <v>7065</v>
      </c>
      <c r="D906" s="4"/>
      <c r="E906" s="4" t="s">
        <v>7066</v>
      </c>
      <c r="F906" s="4"/>
      <c r="G906" s="11">
        <v>2014</v>
      </c>
      <c r="H906" s="11">
        <v>2014</v>
      </c>
      <c r="I906" s="5">
        <v>1953.66</v>
      </c>
      <c r="J906" s="8" t="s">
        <v>6929</v>
      </c>
      <c r="K906" s="4" t="s">
        <v>6750</v>
      </c>
      <c r="L906" s="4" t="s">
        <v>6751</v>
      </c>
      <c r="M906" s="4"/>
      <c r="N906" s="4"/>
    </row>
    <row r="907" spans="1:14" ht="38.25" x14ac:dyDescent="0.2">
      <c r="A907" s="7" t="s">
        <v>10</v>
      </c>
      <c r="B907" s="4" t="s">
        <v>6746</v>
      </c>
      <c r="C907" s="4" t="s">
        <v>7067</v>
      </c>
      <c r="D907" s="4"/>
      <c r="E907" s="4" t="s">
        <v>6814</v>
      </c>
      <c r="F907" s="4"/>
      <c r="G907" s="11">
        <v>2014</v>
      </c>
      <c r="H907" s="11">
        <v>2014</v>
      </c>
      <c r="I907" s="5">
        <v>1348.03</v>
      </c>
      <c r="J907" s="8" t="s">
        <v>6778</v>
      </c>
      <c r="K907" s="4" t="s">
        <v>6750</v>
      </c>
      <c r="L907" s="4" t="s">
        <v>6751</v>
      </c>
      <c r="M907" s="4"/>
      <c r="N907" s="4"/>
    </row>
    <row r="908" spans="1:14" ht="25.5" x14ac:dyDescent="0.2">
      <c r="A908" s="7" t="s">
        <v>10</v>
      </c>
      <c r="B908" s="4" t="s">
        <v>6746</v>
      </c>
      <c r="C908" s="4" t="s">
        <v>7068</v>
      </c>
      <c r="D908" s="4"/>
      <c r="E908" s="4" t="s">
        <v>6824</v>
      </c>
      <c r="F908" s="4"/>
      <c r="G908" s="11">
        <v>2014</v>
      </c>
      <c r="H908" s="11">
        <v>2014</v>
      </c>
      <c r="I908" s="5">
        <v>1806.74</v>
      </c>
      <c r="J908" s="8" t="s">
        <v>6749</v>
      </c>
      <c r="K908" s="4" t="s">
        <v>6750</v>
      </c>
      <c r="L908" s="4" t="s">
        <v>6751</v>
      </c>
      <c r="M908" s="4"/>
      <c r="N908" s="4"/>
    </row>
    <row r="909" spans="1:14" ht="25.5" x14ac:dyDescent="0.2">
      <c r="A909" s="7" t="s">
        <v>10</v>
      </c>
      <c r="B909" s="4" t="s">
        <v>6746</v>
      </c>
      <c r="C909" s="4" t="s">
        <v>7069</v>
      </c>
      <c r="D909" s="4"/>
      <c r="E909" s="4" t="s">
        <v>7024</v>
      </c>
      <c r="F909" s="4"/>
      <c r="G909" s="11">
        <v>2014</v>
      </c>
      <c r="H909" s="11">
        <v>2014</v>
      </c>
      <c r="I909" s="5">
        <v>1095.02</v>
      </c>
      <c r="J909" s="8" t="s">
        <v>6749</v>
      </c>
      <c r="K909" s="4" t="s">
        <v>6750</v>
      </c>
      <c r="L909" s="4" t="s">
        <v>6751</v>
      </c>
      <c r="M909" s="4"/>
      <c r="N909" s="4"/>
    </row>
    <row r="910" spans="1:14" ht="25.5" x14ac:dyDescent="0.2">
      <c r="A910" s="7" t="s">
        <v>10</v>
      </c>
      <c r="B910" s="4" t="s">
        <v>6746</v>
      </c>
      <c r="C910" s="4" t="s">
        <v>7070</v>
      </c>
      <c r="D910" s="4"/>
      <c r="E910" s="4" t="s">
        <v>7071</v>
      </c>
      <c r="F910" s="4"/>
      <c r="G910" s="11">
        <v>2014</v>
      </c>
      <c r="H910" s="11">
        <v>2014</v>
      </c>
      <c r="I910" s="5">
        <v>36000</v>
      </c>
      <c r="J910" s="8" t="s">
        <v>6784</v>
      </c>
      <c r="K910" s="4" t="s">
        <v>6750</v>
      </c>
      <c r="L910" s="4" t="s">
        <v>6751</v>
      </c>
      <c r="M910" s="4"/>
      <c r="N910" s="4"/>
    </row>
    <row r="911" spans="1:14" ht="63.75" x14ac:dyDescent="0.2">
      <c r="A911" s="7" t="s">
        <v>10</v>
      </c>
      <c r="B911" s="4" t="s">
        <v>6746</v>
      </c>
      <c r="C911" s="4" t="s">
        <v>7072</v>
      </c>
      <c r="D911" s="4"/>
      <c r="E911" s="4" t="s">
        <v>7073</v>
      </c>
      <c r="F911" s="4"/>
      <c r="G911" s="11">
        <v>2014</v>
      </c>
      <c r="H911" s="11">
        <v>2014</v>
      </c>
      <c r="I911" s="5">
        <v>400</v>
      </c>
      <c r="J911" s="8" t="s">
        <v>6820</v>
      </c>
      <c r="K911" s="4" t="s">
        <v>6750</v>
      </c>
      <c r="L911" s="4" t="s">
        <v>6751</v>
      </c>
      <c r="M911" s="4"/>
      <c r="N911" s="4"/>
    </row>
    <row r="912" spans="1:14" ht="51" x14ac:dyDescent="0.2">
      <c r="A912" s="7" t="s">
        <v>10</v>
      </c>
      <c r="B912" s="4" t="s">
        <v>6746</v>
      </c>
      <c r="C912" s="4" t="s">
        <v>7074</v>
      </c>
      <c r="D912" s="4"/>
      <c r="E912" s="4" t="s">
        <v>6951</v>
      </c>
      <c r="F912" s="4"/>
      <c r="G912" s="11">
        <v>2014</v>
      </c>
      <c r="H912" s="11">
        <v>2014</v>
      </c>
      <c r="I912" s="5">
        <v>1348.88</v>
      </c>
      <c r="J912" s="8" t="s">
        <v>6754</v>
      </c>
      <c r="K912" s="4" t="s">
        <v>6750</v>
      </c>
      <c r="L912" s="4" t="s">
        <v>6751</v>
      </c>
      <c r="M912" s="4"/>
      <c r="N912" s="4"/>
    </row>
    <row r="913" spans="1:14" ht="25.5" x14ac:dyDescent="0.2">
      <c r="A913" s="7" t="s">
        <v>10</v>
      </c>
      <c r="B913" s="4" t="s">
        <v>6746</v>
      </c>
      <c r="C913" s="4" t="s">
        <v>7075</v>
      </c>
      <c r="D913" s="4"/>
      <c r="E913" s="4" t="s">
        <v>6884</v>
      </c>
      <c r="F913" s="4"/>
      <c r="G913" s="11">
        <v>2014</v>
      </c>
      <c r="H913" s="11">
        <v>2014</v>
      </c>
      <c r="I913" s="5">
        <v>5040</v>
      </c>
      <c r="J913" s="8" t="s">
        <v>6763</v>
      </c>
      <c r="K913" s="4" t="s">
        <v>6750</v>
      </c>
      <c r="L913" s="4" t="s">
        <v>6751</v>
      </c>
      <c r="M913" s="4"/>
      <c r="N913" s="4"/>
    </row>
    <row r="914" spans="1:14" ht="38.25" x14ac:dyDescent="0.2">
      <c r="A914" s="7" t="s">
        <v>10</v>
      </c>
      <c r="B914" s="4" t="s">
        <v>6746</v>
      </c>
      <c r="C914" s="4" t="s">
        <v>7076</v>
      </c>
      <c r="D914" s="4"/>
      <c r="E914" s="4" t="s">
        <v>7077</v>
      </c>
      <c r="F914" s="4"/>
      <c r="G914" s="11">
        <v>2014</v>
      </c>
      <c r="H914" s="11">
        <v>2014</v>
      </c>
      <c r="I914" s="5">
        <v>1182</v>
      </c>
      <c r="J914" s="8" t="s">
        <v>6842</v>
      </c>
      <c r="K914" s="4" t="s">
        <v>6750</v>
      </c>
      <c r="L914" s="4" t="s">
        <v>6751</v>
      </c>
      <c r="M914" s="4"/>
      <c r="N914" s="4"/>
    </row>
    <row r="915" spans="1:14" ht="25.5" x14ac:dyDescent="0.2">
      <c r="A915" s="7" t="s">
        <v>10</v>
      </c>
      <c r="B915" s="4" t="s">
        <v>6746</v>
      </c>
      <c r="C915" s="4" t="s">
        <v>7078</v>
      </c>
      <c r="D915" s="4"/>
      <c r="E915" s="4" t="s">
        <v>7079</v>
      </c>
      <c r="F915" s="4"/>
      <c r="G915" s="11">
        <v>2014</v>
      </c>
      <c r="H915" s="11">
        <v>2014</v>
      </c>
      <c r="I915" s="5">
        <v>720</v>
      </c>
      <c r="J915" s="8" t="s">
        <v>6820</v>
      </c>
      <c r="K915" s="4" t="s">
        <v>6750</v>
      </c>
      <c r="L915" s="4" t="s">
        <v>6751</v>
      </c>
      <c r="M915" s="4"/>
      <c r="N915" s="4"/>
    </row>
    <row r="916" spans="1:14" ht="38.25" x14ac:dyDescent="0.2">
      <c r="A916" s="7" t="s">
        <v>10</v>
      </c>
      <c r="B916" s="4" t="s">
        <v>6746</v>
      </c>
      <c r="C916" s="4" t="s">
        <v>7080</v>
      </c>
      <c r="D916" s="4"/>
      <c r="E916" s="4" t="s">
        <v>7081</v>
      </c>
      <c r="F916" s="4"/>
      <c r="G916" s="11">
        <v>2014</v>
      </c>
      <c r="H916" s="11">
        <v>2014</v>
      </c>
      <c r="I916" s="5">
        <v>2499.23</v>
      </c>
      <c r="J916" s="8" t="s">
        <v>6754</v>
      </c>
      <c r="K916" s="4" t="s">
        <v>6750</v>
      </c>
      <c r="L916" s="4" t="s">
        <v>6751</v>
      </c>
      <c r="M916" s="4"/>
      <c r="N916" s="4"/>
    </row>
    <row r="917" spans="1:14" ht="38.25" x14ac:dyDescent="0.2">
      <c r="A917" s="7" t="s">
        <v>10</v>
      </c>
      <c r="B917" s="4" t="s">
        <v>6746</v>
      </c>
      <c r="C917" s="4" t="s">
        <v>7082</v>
      </c>
      <c r="D917" s="4"/>
      <c r="E917" s="4" t="s">
        <v>7083</v>
      </c>
      <c r="F917" s="4"/>
      <c r="G917" s="11">
        <v>2014</v>
      </c>
      <c r="H917" s="11">
        <v>2014</v>
      </c>
      <c r="I917" s="5">
        <v>1186.7</v>
      </c>
      <c r="J917" s="8" t="s">
        <v>6820</v>
      </c>
      <c r="K917" s="4" t="s">
        <v>6750</v>
      </c>
      <c r="L917" s="4" t="s">
        <v>6751</v>
      </c>
      <c r="M917" s="4"/>
      <c r="N917" s="4"/>
    </row>
    <row r="918" spans="1:14" ht="25.5" x14ac:dyDescent="0.2">
      <c r="A918" s="7" t="s">
        <v>10</v>
      </c>
      <c r="B918" s="4" t="s">
        <v>6746</v>
      </c>
      <c r="C918" s="4" t="s">
        <v>7084</v>
      </c>
      <c r="D918" s="4"/>
      <c r="E918" s="4" t="s">
        <v>7085</v>
      </c>
      <c r="F918" s="4"/>
      <c r="G918" s="11">
        <v>2014</v>
      </c>
      <c r="H918" s="11">
        <v>2014</v>
      </c>
      <c r="I918" s="5">
        <v>605.28</v>
      </c>
      <c r="J918" s="8" t="s">
        <v>6907</v>
      </c>
      <c r="K918" s="4" t="s">
        <v>6750</v>
      </c>
      <c r="L918" s="4" t="s">
        <v>6751</v>
      </c>
      <c r="M918" s="4"/>
      <c r="N918" s="4"/>
    </row>
    <row r="919" spans="1:14" ht="25.5" x14ac:dyDescent="0.2">
      <c r="A919" s="7" t="s">
        <v>10</v>
      </c>
      <c r="B919" s="4" t="s">
        <v>6746</v>
      </c>
      <c r="C919" s="4" t="s">
        <v>7086</v>
      </c>
      <c r="D919" s="4"/>
      <c r="E919" s="4" t="s">
        <v>6770</v>
      </c>
      <c r="F919" s="4"/>
      <c r="G919" s="11">
        <v>2014</v>
      </c>
      <c r="H919" s="11">
        <v>2014</v>
      </c>
      <c r="I919" s="5">
        <v>1475.4</v>
      </c>
      <c r="J919" s="8" t="s">
        <v>6859</v>
      </c>
      <c r="K919" s="4" t="s">
        <v>6750</v>
      </c>
      <c r="L919" s="4" t="s">
        <v>6751</v>
      </c>
      <c r="M919" s="4"/>
      <c r="N919" s="4"/>
    </row>
    <row r="920" spans="1:14" ht="25.5" x14ac:dyDescent="0.2">
      <c r="A920" s="7" t="s">
        <v>10</v>
      </c>
      <c r="B920" s="4" t="s">
        <v>6746</v>
      </c>
      <c r="C920" s="4" t="s">
        <v>7087</v>
      </c>
      <c r="D920" s="4"/>
      <c r="E920" s="4" t="s">
        <v>7024</v>
      </c>
      <c r="F920" s="4"/>
      <c r="G920" s="11">
        <v>2014</v>
      </c>
      <c r="H920" s="11">
        <v>2014</v>
      </c>
      <c r="I920" s="5">
        <v>893.9</v>
      </c>
      <c r="J920" s="8" t="s">
        <v>6749</v>
      </c>
      <c r="K920" s="4" t="s">
        <v>6750</v>
      </c>
      <c r="L920" s="4" t="s">
        <v>6751</v>
      </c>
      <c r="M920" s="4"/>
      <c r="N920" s="4"/>
    </row>
    <row r="921" spans="1:14" ht="25.5" x14ac:dyDescent="0.2">
      <c r="A921" s="7" t="s">
        <v>10</v>
      </c>
      <c r="B921" s="4" t="s">
        <v>6746</v>
      </c>
      <c r="C921" s="4" t="s">
        <v>7088</v>
      </c>
      <c r="D921" s="4"/>
      <c r="E921" s="4" t="s">
        <v>7089</v>
      </c>
      <c r="F921" s="4"/>
      <c r="G921" s="11">
        <v>2014</v>
      </c>
      <c r="H921" s="11">
        <v>2014</v>
      </c>
      <c r="I921" s="5">
        <v>4397.5200000000004</v>
      </c>
      <c r="J921" s="8" t="s">
        <v>7090</v>
      </c>
      <c r="K921" s="4" t="s">
        <v>6750</v>
      </c>
      <c r="L921" s="4" t="s">
        <v>6751</v>
      </c>
      <c r="M921" s="4"/>
      <c r="N921" s="4"/>
    </row>
    <row r="922" spans="1:14" ht="25.5" x14ac:dyDescent="0.2">
      <c r="A922" s="7" t="s">
        <v>10</v>
      </c>
      <c r="B922" s="4" t="s">
        <v>6746</v>
      </c>
      <c r="C922" s="4" t="s">
        <v>7091</v>
      </c>
      <c r="D922" s="4"/>
      <c r="E922" s="4" t="s">
        <v>3500</v>
      </c>
      <c r="F922" s="4"/>
      <c r="G922" s="11">
        <v>2014</v>
      </c>
      <c r="H922" s="11">
        <v>2014</v>
      </c>
      <c r="I922" s="5">
        <v>3460.87</v>
      </c>
      <c r="J922" s="8" t="s">
        <v>6775</v>
      </c>
      <c r="K922" s="4" t="s">
        <v>6750</v>
      </c>
      <c r="L922" s="4" t="s">
        <v>6751</v>
      </c>
      <c r="M922" s="4"/>
      <c r="N922" s="4"/>
    </row>
    <row r="923" spans="1:14" ht="38.25" x14ac:dyDescent="0.2">
      <c r="A923" s="7" t="s">
        <v>10</v>
      </c>
      <c r="B923" s="4" t="s">
        <v>6746</v>
      </c>
      <c r="C923" s="4" t="s">
        <v>7092</v>
      </c>
      <c r="D923" s="4"/>
      <c r="E923" s="4" t="s">
        <v>7093</v>
      </c>
      <c r="F923" s="4"/>
      <c r="G923" s="11">
        <v>2014</v>
      </c>
      <c r="H923" s="11">
        <v>2014</v>
      </c>
      <c r="I923" s="5">
        <v>1893.77</v>
      </c>
      <c r="J923" s="8" t="s">
        <v>6815</v>
      </c>
      <c r="K923" s="4" t="s">
        <v>6750</v>
      </c>
      <c r="L923" s="4" t="s">
        <v>6751</v>
      </c>
      <c r="M923" s="4"/>
      <c r="N923" s="4"/>
    </row>
    <row r="924" spans="1:14" ht="38.25" x14ac:dyDescent="0.2">
      <c r="A924" s="7" t="s">
        <v>10</v>
      </c>
      <c r="B924" s="4" t="s">
        <v>6746</v>
      </c>
      <c r="C924" s="4" t="s">
        <v>7094</v>
      </c>
      <c r="D924" s="4"/>
      <c r="E924" s="4" t="s">
        <v>7095</v>
      </c>
      <c r="F924" s="4"/>
      <c r="G924" s="11">
        <v>2014</v>
      </c>
      <c r="H924" s="11">
        <v>2014</v>
      </c>
      <c r="I924" s="5">
        <v>5040</v>
      </c>
      <c r="J924" s="8" t="s">
        <v>6768</v>
      </c>
      <c r="K924" s="4" t="s">
        <v>6750</v>
      </c>
      <c r="L924" s="4" t="s">
        <v>6751</v>
      </c>
      <c r="M924" s="4"/>
      <c r="N924" s="4"/>
    </row>
    <row r="925" spans="1:14" ht="38.25" x14ac:dyDescent="0.2">
      <c r="A925" s="7" t="s">
        <v>10</v>
      </c>
      <c r="B925" s="4" t="s">
        <v>6746</v>
      </c>
      <c r="C925" s="4" t="s">
        <v>7096</v>
      </c>
      <c r="D925" s="4"/>
      <c r="E925" s="4" t="s">
        <v>6822</v>
      </c>
      <c r="F925" s="4"/>
      <c r="G925" s="11">
        <v>2014</v>
      </c>
      <c r="H925" s="11">
        <v>2014</v>
      </c>
      <c r="I925" s="5">
        <v>2774.28</v>
      </c>
      <c r="J925" s="8" t="s">
        <v>6820</v>
      </c>
      <c r="K925" s="4" t="s">
        <v>6750</v>
      </c>
      <c r="L925" s="4" t="s">
        <v>6751</v>
      </c>
      <c r="M925" s="4"/>
      <c r="N925" s="4"/>
    </row>
    <row r="926" spans="1:14" ht="38.25" x14ac:dyDescent="0.2">
      <c r="A926" s="7" t="s">
        <v>10</v>
      </c>
      <c r="B926" s="4" t="s">
        <v>6746</v>
      </c>
      <c r="C926" s="4" t="s">
        <v>7097</v>
      </c>
      <c r="D926" s="4"/>
      <c r="E926" s="4" t="s">
        <v>7063</v>
      </c>
      <c r="F926" s="4"/>
      <c r="G926" s="11">
        <v>2014</v>
      </c>
      <c r="H926" s="11">
        <v>2014</v>
      </c>
      <c r="I926" s="5">
        <v>795.36</v>
      </c>
      <c r="J926" s="8" t="s">
        <v>6897</v>
      </c>
      <c r="K926" s="4" t="s">
        <v>6750</v>
      </c>
      <c r="L926" s="4" t="s">
        <v>6751</v>
      </c>
      <c r="M926" s="4"/>
      <c r="N926" s="4"/>
    </row>
    <row r="927" spans="1:14" ht="25.5" x14ac:dyDescent="0.2">
      <c r="A927" s="7" t="s">
        <v>10</v>
      </c>
      <c r="B927" s="4" t="s">
        <v>6746</v>
      </c>
      <c r="C927" s="4" t="s">
        <v>7098</v>
      </c>
      <c r="D927" s="4"/>
      <c r="E927" s="4" t="s">
        <v>6884</v>
      </c>
      <c r="F927" s="4"/>
      <c r="G927" s="11">
        <v>2014</v>
      </c>
      <c r="H927" s="11">
        <v>2014</v>
      </c>
      <c r="I927" s="5">
        <v>4199.24</v>
      </c>
      <c r="J927" s="8" t="s">
        <v>6757</v>
      </c>
      <c r="K927" s="4" t="s">
        <v>6750</v>
      </c>
      <c r="L927" s="4" t="s">
        <v>6751</v>
      </c>
      <c r="M927" s="4"/>
      <c r="N927" s="4"/>
    </row>
    <row r="928" spans="1:14" ht="38.25" x14ac:dyDescent="0.2">
      <c r="A928" s="7" t="s">
        <v>10</v>
      </c>
      <c r="B928" s="4" t="s">
        <v>6746</v>
      </c>
      <c r="C928" s="4" t="s">
        <v>7099</v>
      </c>
      <c r="D928" s="4"/>
      <c r="E928" s="4" t="s">
        <v>7081</v>
      </c>
      <c r="F928" s="4"/>
      <c r="G928" s="11">
        <v>2014</v>
      </c>
      <c r="H928" s="11">
        <v>2014</v>
      </c>
      <c r="I928" s="5">
        <v>661.46</v>
      </c>
      <c r="J928" s="8" t="s">
        <v>6768</v>
      </c>
      <c r="K928" s="4" t="s">
        <v>6750</v>
      </c>
      <c r="L928" s="4" t="s">
        <v>6751</v>
      </c>
      <c r="M928" s="4"/>
      <c r="N928" s="4"/>
    </row>
    <row r="929" spans="1:14" ht="25.5" x14ac:dyDescent="0.2">
      <c r="A929" s="7" t="s">
        <v>10</v>
      </c>
      <c r="B929" s="4" t="s">
        <v>6746</v>
      </c>
      <c r="C929" s="4" t="s">
        <v>7100</v>
      </c>
      <c r="D929" s="4"/>
      <c r="E929" s="4" t="s">
        <v>7101</v>
      </c>
      <c r="F929" s="4"/>
      <c r="G929" s="11">
        <v>2014</v>
      </c>
      <c r="H929" s="11">
        <v>2014</v>
      </c>
      <c r="I929" s="5">
        <v>1069.19</v>
      </c>
      <c r="J929" s="8" t="s">
        <v>6772</v>
      </c>
      <c r="K929" s="4" t="s">
        <v>6750</v>
      </c>
      <c r="L929" s="4" t="s">
        <v>6751</v>
      </c>
      <c r="M929" s="4"/>
      <c r="N929" s="4"/>
    </row>
    <row r="930" spans="1:14" ht="25.5" x14ac:dyDescent="0.2">
      <c r="A930" s="7" t="s">
        <v>10</v>
      </c>
      <c r="B930" s="4" t="s">
        <v>6746</v>
      </c>
      <c r="C930" s="4" t="s">
        <v>7102</v>
      </c>
      <c r="D930" s="4"/>
      <c r="E930" s="4" t="s">
        <v>7024</v>
      </c>
      <c r="F930" s="4"/>
      <c r="G930" s="11">
        <v>2014</v>
      </c>
      <c r="H930" s="11">
        <v>2014</v>
      </c>
      <c r="I930" s="5">
        <v>1089.8399999999999</v>
      </c>
      <c r="J930" s="8" t="s">
        <v>6749</v>
      </c>
      <c r="K930" s="4" t="s">
        <v>6750</v>
      </c>
      <c r="L930" s="4" t="s">
        <v>6751</v>
      </c>
      <c r="M930" s="4"/>
      <c r="N930" s="4"/>
    </row>
    <row r="931" spans="1:14" ht="51" x14ac:dyDescent="0.2">
      <c r="A931" s="7" t="s">
        <v>10</v>
      </c>
      <c r="B931" s="4" t="s">
        <v>6746</v>
      </c>
      <c r="C931" s="4" t="s">
        <v>7103</v>
      </c>
      <c r="D931" s="4"/>
      <c r="E931" s="4" t="s">
        <v>6974</v>
      </c>
      <c r="F931" s="4"/>
      <c r="G931" s="11">
        <v>2014</v>
      </c>
      <c r="H931" s="11">
        <v>2014</v>
      </c>
      <c r="I931" s="5">
        <v>1779.36</v>
      </c>
      <c r="J931" s="8" t="s">
        <v>6820</v>
      </c>
      <c r="K931" s="4" t="s">
        <v>6750</v>
      </c>
      <c r="L931" s="4" t="s">
        <v>6751</v>
      </c>
      <c r="M931" s="4"/>
      <c r="N931" s="4"/>
    </row>
    <row r="932" spans="1:14" ht="51" x14ac:dyDescent="0.2">
      <c r="A932" s="7" t="s">
        <v>10</v>
      </c>
      <c r="B932" s="4" t="s">
        <v>6746</v>
      </c>
      <c r="C932" s="4" t="s">
        <v>7104</v>
      </c>
      <c r="D932" s="4"/>
      <c r="E932" s="4" t="s">
        <v>7105</v>
      </c>
      <c r="F932" s="4"/>
      <c r="G932" s="11">
        <v>2014</v>
      </c>
      <c r="H932" s="11">
        <v>2014</v>
      </c>
      <c r="I932" s="5">
        <v>3000</v>
      </c>
      <c r="J932" s="8" t="s">
        <v>6820</v>
      </c>
      <c r="K932" s="4" t="s">
        <v>6750</v>
      </c>
      <c r="L932" s="4" t="s">
        <v>6751</v>
      </c>
      <c r="M932" s="4"/>
      <c r="N932" s="4"/>
    </row>
    <row r="933" spans="1:14" ht="51" x14ac:dyDescent="0.2">
      <c r="A933" s="7" t="s">
        <v>10</v>
      </c>
      <c r="B933" s="4" t="s">
        <v>6746</v>
      </c>
      <c r="C933" s="4" t="s">
        <v>7106</v>
      </c>
      <c r="D933" s="4"/>
      <c r="E933" s="4" t="s">
        <v>7105</v>
      </c>
      <c r="F933" s="4"/>
      <c r="G933" s="11">
        <v>2014</v>
      </c>
      <c r="H933" s="11">
        <v>2014</v>
      </c>
      <c r="I933" s="5">
        <v>2880</v>
      </c>
      <c r="J933" s="8" t="s">
        <v>6820</v>
      </c>
      <c r="K933" s="4" t="s">
        <v>6750</v>
      </c>
      <c r="L933" s="4" t="s">
        <v>6751</v>
      </c>
      <c r="M933" s="4"/>
      <c r="N933" s="4"/>
    </row>
    <row r="934" spans="1:14" ht="38.25" x14ac:dyDescent="0.2">
      <c r="A934" s="7" t="s">
        <v>10</v>
      </c>
      <c r="B934" s="4" t="s">
        <v>6746</v>
      </c>
      <c r="C934" s="4" t="s">
        <v>7107</v>
      </c>
      <c r="D934" s="4"/>
      <c r="E934" s="4" t="s">
        <v>7108</v>
      </c>
      <c r="F934" s="4"/>
      <c r="G934" s="11">
        <v>2014</v>
      </c>
      <c r="H934" s="11">
        <v>2014</v>
      </c>
      <c r="I934" s="5">
        <v>240</v>
      </c>
      <c r="J934" s="8" t="s">
        <v>7109</v>
      </c>
      <c r="K934" s="4" t="s">
        <v>6750</v>
      </c>
      <c r="L934" s="4" t="s">
        <v>6751</v>
      </c>
      <c r="M934" s="4"/>
      <c r="N934" s="4"/>
    </row>
    <row r="935" spans="1:14" ht="63.75" x14ac:dyDescent="0.2">
      <c r="A935" s="7" t="s">
        <v>10</v>
      </c>
      <c r="B935" s="4" t="s">
        <v>6746</v>
      </c>
      <c r="C935" s="4" t="s">
        <v>7110</v>
      </c>
      <c r="D935" s="4"/>
      <c r="E935" s="4" t="s">
        <v>7111</v>
      </c>
      <c r="F935" s="4"/>
      <c r="G935" s="11">
        <v>2014</v>
      </c>
      <c r="H935" s="11">
        <v>2014</v>
      </c>
      <c r="I935" s="5">
        <v>2551.7800000000002</v>
      </c>
      <c r="J935" s="8" t="s">
        <v>6772</v>
      </c>
      <c r="K935" s="4" t="s">
        <v>6750</v>
      </c>
      <c r="L935" s="4" t="s">
        <v>6751</v>
      </c>
      <c r="M935" s="4"/>
      <c r="N935" s="4"/>
    </row>
    <row r="936" spans="1:14" ht="76.5" x14ac:dyDescent="0.2">
      <c r="A936" s="7" t="s">
        <v>10</v>
      </c>
      <c r="B936" s="4" t="s">
        <v>6746</v>
      </c>
      <c r="C936" s="4" t="s">
        <v>7112</v>
      </c>
      <c r="D936" s="4"/>
      <c r="E936" s="4" t="s">
        <v>7003</v>
      </c>
      <c r="F936" s="4"/>
      <c r="G936" s="11">
        <v>2014</v>
      </c>
      <c r="H936" s="11">
        <v>2014</v>
      </c>
      <c r="I936" s="5">
        <v>1987.2</v>
      </c>
      <c r="J936" s="8" t="s">
        <v>7090</v>
      </c>
      <c r="K936" s="4" t="s">
        <v>6750</v>
      </c>
      <c r="L936" s="4" t="s">
        <v>6751</v>
      </c>
      <c r="M936" s="4"/>
      <c r="N936" s="4"/>
    </row>
    <row r="937" spans="1:14" ht="38.25" x14ac:dyDescent="0.2">
      <c r="A937" s="7" t="s">
        <v>10</v>
      </c>
      <c r="B937" s="4" t="s">
        <v>6746</v>
      </c>
      <c r="C937" s="4" t="s">
        <v>7113</v>
      </c>
      <c r="D937" s="4"/>
      <c r="E937" s="4" t="s">
        <v>7114</v>
      </c>
      <c r="F937" s="4"/>
      <c r="G937" s="11">
        <v>2014</v>
      </c>
      <c r="H937" s="11">
        <v>2014</v>
      </c>
      <c r="I937" s="5">
        <v>946.08</v>
      </c>
      <c r="J937" s="8" t="s">
        <v>6768</v>
      </c>
      <c r="K937" s="4" t="s">
        <v>6750</v>
      </c>
      <c r="L937" s="4" t="s">
        <v>6751</v>
      </c>
      <c r="M937" s="4"/>
      <c r="N937" s="4"/>
    </row>
    <row r="938" spans="1:14" ht="25.5" x14ac:dyDescent="0.2">
      <c r="A938" s="7" t="s">
        <v>10</v>
      </c>
      <c r="B938" s="4" t="s">
        <v>6746</v>
      </c>
      <c r="C938" s="4" t="s">
        <v>7115</v>
      </c>
      <c r="D938" s="4"/>
      <c r="E938" s="4" t="s">
        <v>6967</v>
      </c>
      <c r="F938" s="4"/>
      <c r="G938" s="11">
        <v>2014</v>
      </c>
      <c r="H938" s="11">
        <v>2014</v>
      </c>
      <c r="I938" s="5">
        <v>1090.99</v>
      </c>
      <c r="J938" s="8" t="s">
        <v>6772</v>
      </c>
      <c r="K938" s="4" t="s">
        <v>6750</v>
      </c>
      <c r="L938" s="4" t="s">
        <v>6751</v>
      </c>
      <c r="M938" s="4"/>
      <c r="N938" s="4"/>
    </row>
    <row r="939" spans="1:14" ht="38.25" x14ac:dyDescent="0.2">
      <c r="A939" s="7" t="s">
        <v>10</v>
      </c>
      <c r="B939" s="4" t="s">
        <v>6746</v>
      </c>
      <c r="C939" s="4" t="s">
        <v>7116</v>
      </c>
      <c r="D939" s="4"/>
      <c r="E939" s="4" t="s">
        <v>6839</v>
      </c>
      <c r="F939" s="4"/>
      <c r="G939" s="11">
        <v>2014</v>
      </c>
      <c r="H939" s="11">
        <v>2014</v>
      </c>
      <c r="I939" s="5">
        <v>2497.5700000000002</v>
      </c>
      <c r="J939" s="8" t="s">
        <v>6754</v>
      </c>
      <c r="K939" s="4" t="s">
        <v>6750</v>
      </c>
      <c r="L939" s="4" t="s">
        <v>6751</v>
      </c>
      <c r="M939" s="4"/>
      <c r="N939" s="4"/>
    </row>
    <row r="940" spans="1:14" ht="51" x14ac:dyDescent="0.2">
      <c r="A940" s="7" t="s">
        <v>10</v>
      </c>
      <c r="B940" s="4" t="s">
        <v>6746</v>
      </c>
      <c r="C940" s="4" t="s">
        <v>7117</v>
      </c>
      <c r="D940" s="4"/>
      <c r="E940" s="4" t="s">
        <v>6942</v>
      </c>
      <c r="F940" s="4"/>
      <c r="G940" s="11">
        <v>2014</v>
      </c>
      <c r="H940" s="11">
        <v>2014</v>
      </c>
      <c r="I940" s="5">
        <v>2598.4299999999998</v>
      </c>
      <c r="J940" s="8" t="s">
        <v>6754</v>
      </c>
      <c r="K940" s="4" t="s">
        <v>6750</v>
      </c>
      <c r="L940" s="4" t="s">
        <v>6751</v>
      </c>
      <c r="M940" s="4"/>
      <c r="N940" s="4"/>
    </row>
    <row r="941" spans="1:14" ht="38.25" x14ac:dyDescent="0.2">
      <c r="A941" s="7" t="s">
        <v>10</v>
      </c>
      <c r="B941" s="4" t="s">
        <v>6746</v>
      </c>
      <c r="C941" s="4" t="s">
        <v>7118</v>
      </c>
      <c r="D941" s="4"/>
      <c r="E941" s="4" t="s">
        <v>7081</v>
      </c>
      <c r="F941" s="4"/>
      <c r="G941" s="11">
        <v>2014</v>
      </c>
      <c r="H941" s="11">
        <v>2014</v>
      </c>
      <c r="I941" s="5">
        <v>1497.53</v>
      </c>
      <c r="J941" s="8" t="s">
        <v>6845</v>
      </c>
      <c r="K941" s="4" t="s">
        <v>6750</v>
      </c>
      <c r="L941" s="4" t="s">
        <v>6751</v>
      </c>
      <c r="M941" s="4"/>
      <c r="N941" s="4"/>
    </row>
    <row r="942" spans="1:14" ht="25.5" x14ac:dyDescent="0.2">
      <c r="A942" s="7" t="s">
        <v>10</v>
      </c>
      <c r="B942" s="4" t="s">
        <v>6746</v>
      </c>
      <c r="C942" s="4" t="s">
        <v>7119</v>
      </c>
      <c r="D942" s="4"/>
      <c r="E942" s="4" t="s">
        <v>6967</v>
      </c>
      <c r="F942" s="4"/>
      <c r="G942" s="11">
        <v>2014</v>
      </c>
      <c r="H942" s="11">
        <v>2014</v>
      </c>
      <c r="I942" s="5">
        <v>795.84</v>
      </c>
      <c r="J942" s="8" t="s">
        <v>6845</v>
      </c>
      <c r="K942" s="4" t="s">
        <v>6750</v>
      </c>
      <c r="L942" s="4" t="s">
        <v>6751</v>
      </c>
      <c r="M942" s="4"/>
      <c r="N942" s="4"/>
    </row>
    <row r="943" spans="1:14" ht="38.25" x14ac:dyDescent="0.2">
      <c r="A943" s="7" t="s">
        <v>10</v>
      </c>
      <c r="B943" s="4" t="s">
        <v>7120</v>
      </c>
      <c r="C943" s="4" t="s">
        <v>7121</v>
      </c>
      <c r="D943" s="4"/>
      <c r="E943" s="4" t="s">
        <v>7122</v>
      </c>
      <c r="F943" s="4"/>
      <c r="G943" s="11">
        <v>2014</v>
      </c>
      <c r="H943" s="11">
        <v>2014</v>
      </c>
      <c r="I943" s="5">
        <v>178.03</v>
      </c>
      <c r="J943" s="8" t="s">
        <v>6754</v>
      </c>
      <c r="K943" s="4" t="s">
        <v>6750</v>
      </c>
      <c r="L943" s="4" t="s">
        <v>6751</v>
      </c>
      <c r="M943" s="4"/>
      <c r="N943" s="4"/>
    </row>
    <row r="944" spans="1:14" ht="51" x14ac:dyDescent="0.2">
      <c r="A944" s="7" t="s">
        <v>10</v>
      </c>
      <c r="B944" s="4" t="s">
        <v>7120</v>
      </c>
      <c r="C944" s="4" t="s">
        <v>7123</v>
      </c>
      <c r="D944" s="4"/>
      <c r="E944" s="4" t="s">
        <v>7124</v>
      </c>
      <c r="F944" s="4"/>
      <c r="G944" s="11">
        <v>2014</v>
      </c>
      <c r="H944" s="11">
        <v>2014</v>
      </c>
      <c r="I944" s="5">
        <v>720</v>
      </c>
      <c r="J944" s="8" t="s">
        <v>6749</v>
      </c>
      <c r="K944" s="4" t="s">
        <v>6750</v>
      </c>
      <c r="L944" s="4" t="s">
        <v>6751</v>
      </c>
      <c r="M944" s="4"/>
      <c r="N944" s="4"/>
    </row>
    <row r="945" spans="1:14" ht="51" x14ac:dyDescent="0.2">
      <c r="A945" s="7" t="s">
        <v>10</v>
      </c>
      <c r="B945" s="4" t="s">
        <v>7120</v>
      </c>
      <c r="C945" s="4" t="s">
        <v>7125</v>
      </c>
      <c r="D945" s="4"/>
      <c r="E945" s="4" t="s">
        <v>7126</v>
      </c>
      <c r="F945" s="4"/>
      <c r="G945" s="11">
        <v>2014</v>
      </c>
      <c r="H945" s="11">
        <v>2014</v>
      </c>
      <c r="I945" s="5">
        <v>120</v>
      </c>
      <c r="J945" s="8" t="s">
        <v>6848</v>
      </c>
      <c r="K945" s="4" t="s">
        <v>6750</v>
      </c>
      <c r="L945" s="4" t="s">
        <v>6751</v>
      </c>
      <c r="M945" s="4"/>
      <c r="N945" s="4"/>
    </row>
    <row r="946" spans="1:14" ht="25.5" x14ac:dyDescent="0.2">
      <c r="A946" s="7" t="s">
        <v>10</v>
      </c>
      <c r="B946" s="4" t="s">
        <v>7120</v>
      </c>
      <c r="C946" s="4" t="s">
        <v>7127</v>
      </c>
      <c r="D946" s="4"/>
      <c r="E946" s="4" t="s">
        <v>7128</v>
      </c>
      <c r="F946" s="4"/>
      <c r="G946" s="11">
        <v>2014</v>
      </c>
      <c r="H946" s="11">
        <v>2014</v>
      </c>
      <c r="I946" s="5">
        <v>1500</v>
      </c>
      <c r="J946" s="8" t="s">
        <v>6820</v>
      </c>
      <c r="K946" s="4" t="s">
        <v>6750</v>
      </c>
      <c r="L946" s="4" t="s">
        <v>6751</v>
      </c>
      <c r="M946" s="4"/>
      <c r="N946" s="4"/>
    </row>
    <row r="947" spans="1:14" ht="51" x14ac:dyDescent="0.2">
      <c r="A947" s="7" t="s">
        <v>10</v>
      </c>
      <c r="B947" s="4" t="s">
        <v>7120</v>
      </c>
      <c r="C947" s="4" t="s">
        <v>7129</v>
      </c>
      <c r="D947" s="4"/>
      <c r="E947" s="4" t="s">
        <v>7130</v>
      </c>
      <c r="F947" s="4"/>
      <c r="G947" s="11">
        <v>2014</v>
      </c>
      <c r="H947" s="11">
        <v>2014</v>
      </c>
      <c r="I947" s="5">
        <v>2100</v>
      </c>
      <c r="J947" s="8" t="s">
        <v>6820</v>
      </c>
      <c r="K947" s="4" t="s">
        <v>6750</v>
      </c>
      <c r="L947" s="4" t="s">
        <v>6751</v>
      </c>
      <c r="M947" s="4"/>
      <c r="N947" s="4"/>
    </row>
    <row r="948" spans="1:14" ht="25.5" x14ac:dyDescent="0.2">
      <c r="A948" s="7" t="s">
        <v>10</v>
      </c>
      <c r="B948" s="4" t="s">
        <v>7120</v>
      </c>
      <c r="C948" s="4" t="s">
        <v>7131</v>
      </c>
      <c r="D948" s="4"/>
      <c r="E948" s="4" t="s">
        <v>6824</v>
      </c>
      <c r="F948" s="4"/>
      <c r="G948" s="11">
        <v>2014</v>
      </c>
      <c r="H948" s="11">
        <v>2014</v>
      </c>
      <c r="I948" s="5">
        <v>0</v>
      </c>
      <c r="J948" s="8" t="s">
        <v>6848</v>
      </c>
      <c r="K948" s="4" t="s">
        <v>6750</v>
      </c>
      <c r="L948" s="4" t="s">
        <v>6751</v>
      </c>
      <c r="M948" s="4"/>
      <c r="N948" s="4" t="s">
        <v>9592</v>
      </c>
    </row>
    <row r="949" spans="1:14" ht="51" x14ac:dyDescent="0.2">
      <c r="A949" s="7" t="s">
        <v>10</v>
      </c>
      <c r="B949" s="4" t="s">
        <v>7120</v>
      </c>
      <c r="C949" s="4" t="s">
        <v>7132</v>
      </c>
      <c r="D949" s="4"/>
      <c r="E949" s="4" t="s">
        <v>7133</v>
      </c>
      <c r="F949" s="4"/>
      <c r="G949" s="11">
        <v>2014</v>
      </c>
      <c r="H949" s="11">
        <v>2014</v>
      </c>
      <c r="I949" s="5">
        <v>36000</v>
      </c>
      <c r="J949" s="8" t="s">
        <v>6952</v>
      </c>
      <c r="K949" s="4" t="s">
        <v>6750</v>
      </c>
      <c r="L949" s="4" t="s">
        <v>6751</v>
      </c>
      <c r="M949" s="4"/>
      <c r="N949" s="4"/>
    </row>
    <row r="950" spans="1:14" ht="63.75" x14ac:dyDescent="0.2">
      <c r="A950" s="7" t="s">
        <v>10</v>
      </c>
      <c r="B950" s="4" t="s">
        <v>7120</v>
      </c>
      <c r="C950" s="4" t="s">
        <v>7134</v>
      </c>
      <c r="D950" s="4"/>
      <c r="E950" s="4" t="s">
        <v>7135</v>
      </c>
      <c r="F950" s="4"/>
      <c r="G950" s="11">
        <v>2014</v>
      </c>
      <c r="H950" s="11">
        <v>2014</v>
      </c>
      <c r="I950" s="5">
        <v>181.94</v>
      </c>
      <c r="J950" s="8" t="s">
        <v>6768</v>
      </c>
      <c r="K950" s="4" t="s">
        <v>6750</v>
      </c>
      <c r="L950" s="4" t="s">
        <v>6751</v>
      </c>
      <c r="M950" s="4"/>
      <c r="N950" s="4"/>
    </row>
    <row r="951" spans="1:14" ht="38.25" x14ac:dyDescent="0.2">
      <c r="A951" s="7" t="s">
        <v>10</v>
      </c>
      <c r="B951" s="4" t="s">
        <v>7120</v>
      </c>
      <c r="C951" s="4" t="s">
        <v>7136</v>
      </c>
      <c r="D951" s="4"/>
      <c r="E951" s="4" t="s">
        <v>7137</v>
      </c>
      <c r="F951" s="4"/>
      <c r="G951" s="11">
        <v>2014</v>
      </c>
      <c r="H951" s="11">
        <v>2014</v>
      </c>
      <c r="I951" s="5">
        <v>180</v>
      </c>
      <c r="J951" s="8" t="s">
        <v>6848</v>
      </c>
      <c r="K951" s="4" t="s">
        <v>6750</v>
      </c>
      <c r="L951" s="4" t="s">
        <v>6751</v>
      </c>
      <c r="M951" s="4"/>
      <c r="N951" s="4"/>
    </row>
    <row r="952" spans="1:14" ht="38.25" x14ac:dyDescent="0.2">
      <c r="A952" s="7" t="s">
        <v>10</v>
      </c>
      <c r="B952" s="4" t="s">
        <v>7120</v>
      </c>
      <c r="C952" s="4" t="s">
        <v>7138</v>
      </c>
      <c r="D952" s="4"/>
      <c r="E952" s="4" t="s">
        <v>7139</v>
      </c>
      <c r="F952" s="4"/>
      <c r="G952" s="11">
        <v>2014</v>
      </c>
      <c r="H952" s="11">
        <v>2014</v>
      </c>
      <c r="I952" s="5">
        <v>1620</v>
      </c>
      <c r="J952" s="8" t="s">
        <v>6820</v>
      </c>
      <c r="K952" s="4" t="s">
        <v>6750</v>
      </c>
      <c r="L952" s="4" t="s">
        <v>6751</v>
      </c>
      <c r="M952" s="4"/>
      <c r="N952" s="4"/>
    </row>
    <row r="953" spans="1:14" ht="25.5" x14ac:dyDescent="0.2">
      <c r="A953" s="7" t="s">
        <v>10</v>
      </c>
      <c r="B953" s="4" t="s">
        <v>7120</v>
      </c>
      <c r="C953" s="4" t="s">
        <v>7140</v>
      </c>
      <c r="D953" s="4"/>
      <c r="E953" s="4" t="s">
        <v>7128</v>
      </c>
      <c r="F953" s="4"/>
      <c r="G953" s="11">
        <v>2014</v>
      </c>
      <c r="H953" s="11">
        <v>2014</v>
      </c>
      <c r="I953" s="5">
        <v>180</v>
      </c>
      <c r="J953" s="8" t="s">
        <v>6820</v>
      </c>
      <c r="K953" s="4" t="s">
        <v>6750</v>
      </c>
      <c r="L953" s="4" t="s">
        <v>6751</v>
      </c>
      <c r="M953" s="4"/>
      <c r="N953" s="4"/>
    </row>
    <row r="954" spans="1:14" ht="51" x14ac:dyDescent="0.2">
      <c r="A954" s="7" t="s">
        <v>10</v>
      </c>
      <c r="B954" s="4" t="s">
        <v>7120</v>
      </c>
      <c r="C954" s="4" t="s">
        <v>7141</v>
      </c>
      <c r="D954" s="4"/>
      <c r="E954" s="4" t="s">
        <v>7142</v>
      </c>
      <c r="F954" s="4"/>
      <c r="G954" s="11">
        <v>2014</v>
      </c>
      <c r="H954" s="11">
        <v>2014</v>
      </c>
      <c r="I954" s="5">
        <v>1000</v>
      </c>
      <c r="J954" s="8" t="s">
        <v>6754</v>
      </c>
      <c r="K954" s="4" t="s">
        <v>6750</v>
      </c>
      <c r="L954" s="4" t="s">
        <v>6751</v>
      </c>
      <c r="M954" s="4"/>
      <c r="N954" s="4"/>
    </row>
    <row r="955" spans="1:14" ht="51" x14ac:dyDescent="0.2">
      <c r="A955" s="7" t="s">
        <v>10</v>
      </c>
      <c r="B955" s="4" t="s">
        <v>7120</v>
      </c>
      <c r="C955" s="4" t="s">
        <v>7143</v>
      </c>
      <c r="D955" s="4"/>
      <c r="E955" s="4" t="s">
        <v>7144</v>
      </c>
      <c r="F955" s="4"/>
      <c r="G955" s="11">
        <v>2014</v>
      </c>
      <c r="H955" s="11">
        <v>2014</v>
      </c>
      <c r="I955" s="5">
        <v>240.82</v>
      </c>
      <c r="J955" s="8" t="s">
        <v>6768</v>
      </c>
      <c r="K955" s="4" t="s">
        <v>6750</v>
      </c>
      <c r="L955" s="4" t="s">
        <v>6751</v>
      </c>
      <c r="M955" s="4"/>
      <c r="N955" s="4"/>
    </row>
    <row r="956" spans="1:14" ht="51" x14ac:dyDescent="0.2">
      <c r="A956" s="7" t="s">
        <v>10</v>
      </c>
      <c r="B956" s="4" t="s">
        <v>7120</v>
      </c>
      <c r="C956" s="4" t="s">
        <v>7145</v>
      </c>
      <c r="D956" s="4"/>
      <c r="E956" s="4" t="s">
        <v>7146</v>
      </c>
      <c r="F956" s="4"/>
      <c r="G956" s="11">
        <v>2014</v>
      </c>
      <c r="H956" s="11">
        <v>2014</v>
      </c>
      <c r="I956" s="5">
        <v>1000</v>
      </c>
      <c r="J956" s="8" t="s">
        <v>6815</v>
      </c>
      <c r="K956" s="4" t="s">
        <v>6750</v>
      </c>
      <c r="L956" s="4" t="s">
        <v>6751</v>
      </c>
      <c r="M956" s="4"/>
      <c r="N956" s="4"/>
    </row>
    <row r="957" spans="1:14" ht="51" x14ac:dyDescent="0.2">
      <c r="A957" s="7" t="s">
        <v>10</v>
      </c>
      <c r="B957" s="4" t="s">
        <v>7120</v>
      </c>
      <c r="C957" s="4" t="s">
        <v>7147</v>
      </c>
      <c r="D957" s="4"/>
      <c r="E957" s="4" t="s">
        <v>7148</v>
      </c>
      <c r="F957" s="4"/>
      <c r="G957" s="11">
        <v>2014</v>
      </c>
      <c r="H957" s="11">
        <v>2014</v>
      </c>
      <c r="I957" s="5">
        <v>2400</v>
      </c>
      <c r="J957" s="8" t="s">
        <v>6820</v>
      </c>
      <c r="K957" s="4" t="s">
        <v>6750</v>
      </c>
      <c r="L957" s="4" t="s">
        <v>6751</v>
      </c>
      <c r="M957" s="4"/>
      <c r="N957" s="4"/>
    </row>
    <row r="958" spans="1:14" ht="51" x14ac:dyDescent="0.2">
      <c r="A958" s="7" t="s">
        <v>10</v>
      </c>
      <c r="B958" s="4" t="s">
        <v>7120</v>
      </c>
      <c r="C958" s="4" t="s">
        <v>7149</v>
      </c>
      <c r="D958" s="4"/>
      <c r="E958" s="4" t="s">
        <v>7150</v>
      </c>
      <c r="F958" s="4"/>
      <c r="G958" s="11">
        <v>2014</v>
      </c>
      <c r="H958" s="11">
        <v>2014</v>
      </c>
      <c r="I958" s="5">
        <v>423.13</v>
      </c>
      <c r="J958" s="8" t="s">
        <v>6754</v>
      </c>
      <c r="K958" s="4" t="s">
        <v>6750</v>
      </c>
      <c r="L958" s="4" t="s">
        <v>6751</v>
      </c>
      <c r="M958" s="4"/>
      <c r="N958" s="4"/>
    </row>
    <row r="959" spans="1:14" ht="25.5" x14ac:dyDescent="0.2">
      <c r="A959" s="7" t="s">
        <v>10</v>
      </c>
      <c r="B959" s="4" t="s">
        <v>7120</v>
      </c>
      <c r="C959" s="4" t="s">
        <v>7151</v>
      </c>
      <c r="D959" s="4"/>
      <c r="E959" s="4" t="s">
        <v>7152</v>
      </c>
      <c r="F959" s="4"/>
      <c r="G959" s="11">
        <v>2014</v>
      </c>
      <c r="H959" s="11">
        <v>2014</v>
      </c>
      <c r="I959" s="5">
        <v>408.83</v>
      </c>
      <c r="J959" s="8" t="s">
        <v>6768</v>
      </c>
      <c r="K959" s="4" t="s">
        <v>6750</v>
      </c>
      <c r="L959" s="4" t="s">
        <v>6751</v>
      </c>
      <c r="M959" s="4"/>
      <c r="N959" s="4"/>
    </row>
    <row r="960" spans="1:14" ht="38.25" x14ac:dyDescent="0.2">
      <c r="A960" s="7" t="s">
        <v>10</v>
      </c>
      <c r="B960" s="4" t="s">
        <v>7120</v>
      </c>
      <c r="C960" s="4" t="s">
        <v>7153</v>
      </c>
      <c r="D960" s="4"/>
      <c r="E960" s="4" t="s">
        <v>7077</v>
      </c>
      <c r="F960" s="4"/>
      <c r="G960" s="11">
        <v>2014</v>
      </c>
      <c r="H960" s="11">
        <v>2014</v>
      </c>
      <c r="I960" s="5">
        <v>2400</v>
      </c>
      <c r="J960" s="8" t="s">
        <v>6768</v>
      </c>
      <c r="K960" s="4" t="s">
        <v>6750</v>
      </c>
      <c r="L960" s="4" t="s">
        <v>6751</v>
      </c>
      <c r="M960" s="4"/>
      <c r="N960" s="4"/>
    </row>
    <row r="961" spans="1:14" ht="38.25" x14ac:dyDescent="0.2">
      <c r="A961" s="7" t="s">
        <v>10</v>
      </c>
      <c r="B961" s="4" t="s">
        <v>7120</v>
      </c>
      <c r="C961" s="4" t="s">
        <v>7154</v>
      </c>
      <c r="D961" s="4"/>
      <c r="E961" s="4" t="s">
        <v>7155</v>
      </c>
      <c r="F961" s="4"/>
      <c r="G961" s="11">
        <v>2014</v>
      </c>
      <c r="H961" s="11">
        <v>2014</v>
      </c>
      <c r="I961" s="5">
        <v>90</v>
      </c>
      <c r="J961" s="8" t="s">
        <v>6904</v>
      </c>
      <c r="K961" s="4" t="s">
        <v>6750</v>
      </c>
      <c r="L961" s="4" t="s">
        <v>6751</v>
      </c>
      <c r="M961" s="4"/>
      <c r="N961" s="4"/>
    </row>
    <row r="962" spans="1:14" ht="51" x14ac:dyDescent="0.2">
      <c r="A962" s="7" t="s">
        <v>10</v>
      </c>
      <c r="B962" s="4" t="s">
        <v>7120</v>
      </c>
      <c r="C962" s="4" t="s">
        <v>7156</v>
      </c>
      <c r="D962" s="4"/>
      <c r="E962" s="4" t="s">
        <v>7157</v>
      </c>
      <c r="F962" s="4"/>
      <c r="G962" s="11">
        <v>2014</v>
      </c>
      <c r="H962" s="11">
        <v>2014</v>
      </c>
      <c r="I962" s="5">
        <v>253.66</v>
      </c>
      <c r="J962" s="8" t="s">
        <v>6820</v>
      </c>
      <c r="K962" s="4" t="s">
        <v>6750</v>
      </c>
      <c r="L962" s="4" t="s">
        <v>6751</v>
      </c>
      <c r="M962" s="4"/>
      <c r="N962" s="4"/>
    </row>
    <row r="963" spans="1:14" ht="51" x14ac:dyDescent="0.2">
      <c r="A963" s="7" t="s">
        <v>10</v>
      </c>
      <c r="B963" s="4" t="s">
        <v>7120</v>
      </c>
      <c r="C963" s="4" t="s">
        <v>7158</v>
      </c>
      <c r="D963" s="4"/>
      <c r="E963" s="4" t="s">
        <v>7159</v>
      </c>
      <c r="F963" s="4"/>
      <c r="G963" s="11">
        <v>2014</v>
      </c>
      <c r="H963" s="11">
        <v>2014</v>
      </c>
      <c r="I963" s="5">
        <v>1140</v>
      </c>
      <c r="J963" s="8" t="s">
        <v>6820</v>
      </c>
      <c r="K963" s="4" t="s">
        <v>6750</v>
      </c>
      <c r="L963" s="4" t="s">
        <v>6751</v>
      </c>
      <c r="M963" s="4"/>
      <c r="N963" s="4"/>
    </row>
    <row r="964" spans="1:14" ht="63.75" x14ac:dyDescent="0.2">
      <c r="A964" s="7" t="s">
        <v>10</v>
      </c>
      <c r="B964" s="4" t="s">
        <v>7160</v>
      </c>
      <c r="C964" s="4" t="s">
        <v>7161</v>
      </c>
      <c r="D964" s="4"/>
      <c r="E964" s="4" t="s">
        <v>7162</v>
      </c>
      <c r="F964" s="4"/>
      <c r="G964" s="11">
        <v>2014</v>
      </c>
      <c r="H964" s="11">
        <v>2014</v>
      </c>
      <c r="I964" s="5">
        <v>60</v>
      </c>
      <c r="J964" s="8" t="s">
        <v>6848</v>
      </c>
      <c r="K964" s="4" t="s">
        <v>6750</v>
      </c>
      <c r="L964" s="4" t="s">
        <v>6751</v>
      </c>
      <c r="M964" s="4"/>
      <c r="N964" s="4"/>
    </row>
    <row r="965" spans="1:14" ht="38.25" x14ac:dyDescent="0.2">
      <c r="A965" s="7" t="s">
        <v>10</v>
      </c>
      <c r="B965" s="4" t="s">
        <v>7160</v>
      </c>
      <c r="C965" s="4" t="s">
        <v>7163</v>
      </c>
      <c r="D965" s="4"/>
      <c r="E965" s="4" t="s">
        <v>7164</v>
      </c>
      <c r="F965" s="4"/>
      <c r="G965" s="11">
        <v>2014</v>
      </c>
      <c r="H965" s="11">
        <v>2014</v>
      </c>
      <c r="I965" s="5">
        <v>60</v>
      </c>
      <c r="J965" s="8" t="s">
        <v>6848</v>
      </c>
      <c r="K965" s="4" t="s">
        <v>6750</v>
      </c>
      <c r="L965" s="4" t="s">
        <v>6751</v>
      </c>
      <c r="M965" s="4"/>
      <c r="N965" s="4"/>
    </row>
    <row r="966" spans="1:14" ht="51" x14ac:dyDescent="0.2">
      <c r="A966" s="7" t="s">
        <v>10</v>
      </c>
      <c r="B966" s="4" t="s">
        <v>7160</v>
      </c>
      <c r="C966" s="4" t="s">
        <v>7165</v>
      </c>
      <c r="D966" s="4"/>
      <c r="E966" s="4" t="s">
        <v>7166</v>
      </c>
      <c r="F966" s="4"/>
      <c r="G966" s="11">
        <v>2014</v>
      </c>
      <c r="H966" s="11">
        <v>2014</v>
      </c>
      <c r="I966" s="5">
        <v>84</v>
      </c>
      <c r="J966" s="8" t="s">
        <v>6848</v>
      </c>
      <c r="K966" s="4" t="s">
        <v>6750</v>
      </c>
      <c r="L966" s="4" t="s">
        <v>6751</v>
      </c>
      <c r="M966" s="4"/>
      <c r="N966" s="4"/>
    </row>
    <row r="967" spans="1:14" ht="51" x14ac:dyDescent="0.2">
      <c r="A967" s="7" t="s">
        <v>10</v>
      </c>
      <c r="B967" s="4" t="s">
        <v>7160</v>
      </c>
      <c r="C967" s="4" t="s">
        <v>7167</v>
      </c>
      <c r="D967" s="4"/>
      <c r="E967" s="4" t="s">
        <v>7168</v>
      </c>
      <c r="F967" s="4"/>
      <c r="G967" s="11">
        <v>2014</v>
      </c>
      <c r="H967" s="11">
        <v>2014</v>
      </c>
      <c r="I967" s="5">
        <v>360</v>
      </c>
      <c r="J967" s="8" t="s">
        <v>6848</v>
      </c>
      <c r="K967" s="4" t="s">
        <v>6750</v>
      </c>
      <c r="L967" s="4" t="s">
        <v>6751</v>
      </c>
      <c r="M967" s="4"/>
      <c r="N967" s="4"/>
    </row>
    <row r="968" spans="1:14" ht="51" x14ac:dyDescent="0.2">
      <c r="A968" s="7" t="s">
        <v>10</v>
      </c>
      <c r="B968" s="4" t="s">
        <v>7160</v>
      </c>
      <c r="C968" s="4" t="s">
        <v>7169</v>
      </c>
      <c r="D968" s="4"/>
      <c r="E968" s="4" t="s">
        <v>7170</v>
      </c>
      <c r="F968" s="4"/>
      <c r="G968" s="11">
        <v>2014</v>
      </c>
      <c r="H968" s="11">
        <v>2014</v>
      </c>
      <c r="I968" s="5">
        <v>120</v>
      </c>
      <c r="J968" s="8" t="s">
        <v>6848</v>
      </c>
      <c r="K968" s="4" t="s">
        <v>6750</v>
      </c>
      <c r="L968" s="4" t="s">
        <v>6751</v>
      </c>
      <c r="M968" s="4"/>
      <c r="N968" s="4"/>
    </row>
    <row r="969" spans="1:14" ht="38.25" x14ac:dyDescent="0.2">
      <c r="A969" s="7" t="s">
        <v>10</v>
      </c>
      <c r="B969" s="4" t="s">
        <v>7160</v>
      </c>
      <c r="C969" s="4" t="s">
        <v>7171</v>
      </c>
      <c r="D969" s="4"/>
      <c r="E969" s="4" t="s">
        <v>7172</v>
      </c>
      <c r="F969" s="4"/>
      <c r="G969" s="11">
        <v>2014</v>
      </c>
      <c r="H969" s="11">
        <v>2014</v>
      </c>
      <c r="I969" s="5">
        <v>480</v>
      </c>
      <c r="J969" s="8" t="s">
        <v>6848</v>
      </c>
      <c r="K969" s="4" t="s">
        <v>6750</v>
      </c>
      <c r="L969" s="4" t="s">
        <v>6751</v>
      </c>
      <c r="M969" s="4"/>
      <c r="N969" s="4"/>
    </row>
    <row r="970" spans="1:14" ht="51" x14ac:dyDescent="0.2">
      <c r="A970" s="7" t="s">
        <v>10</v>
      </c>
      <c r="B970" s="4" t="s">
        <v>7160</v>
      </c>
      <c r="C970" s="4" t="s">
        <v>7173</v>
      </c>
      <c r="D970" s="4"/>
      <c r="E970" s="4" t="s">
        <v>7174</v>
      </c>
      <c r="F970" s="4"/>
      <c r="G970" s="11">
        <v>2014</v>
      </c>
      <c r="H970" s="11">
        <v>2014</v>
      </c>
      <c r="I970" s="5">
        <v>501.95</v>
      </c>
      <c r="J970" s="8" t="s">
        <v>6772</v>
      </c>
      <c r="K970" s="4" t="s">
        <v>6750</v>
      </c>
      <c r="L970" s="4" t="s">
        <v>6751</v>
      </c>
      <c r="M970" s="4"/>
      <c r="N970" s="4"/>
    </row>
    <row r="971" spans="1:14" ht="51" x14ac:dyDescent="0.2">
      <c r="A971" s="7" t="s">
        <v>10</v>
      </c>
      <c r="B971" s="4" t="s">
        <v>7160</v>
      </c>
      <c r="C971" s="4" t="s">
        <v>7175</v>
      </c>
      <c r="D971" s="4"/>
      <c r="E971" s="4" t="s">
        <v>7176</v>
      </c>
      <c r="F971" s="4"/>
      <c r="G971" s="11">
        <v>2014</v>
      </c>
      <c r="H971" s="11">
        <v>2014</v>
      </c>
      <c r="I971" s="5">
        <v>4440</v>
      </c>
      <c r="J971" s="8" t="s">
        <v>6820</v>
      </c>
      <c r="K971" s="4" t="s">
        <v>6750</v>
      </c>
      <c r="L971" s="4" t="s">
        <v>6751</v>
      </c>
      <c r="M971" s="4"/>
      <c r="N971" s="4"/>
    </row>
    <row r="972" spans="1:14" ht="38.25" x14ac:dyDescent="0.2">
      <c r="A972" s="7" t="s">
        <v>10</v>
      </c>
      <c r="B972" s="4" t="s">
        <v>7160</v>
      </c>
      <c r="C972" s="4" t="s">
        <v>7177</v>
      </c>
      <c r="D972" s="4"/>
      <c r="E972" s="4" t="s">
        <v>7178</v>
      </c>
      <c r="F972" s="4"/>
      <c r="G972" s="11">
        <v>2014</v>
      </c>
      <c r="H972" s="11">
        <v>2014</v>
      </c>
      <c r="I972" s="5">
        <v>60</v>
      </c>
      <c r="J972" s="8" t="s">
        <v>6848</v>
      </c>
      <c r="K972" s="4" t="s">
        <v>6750</v>
      </c>
      <c r="L972" s="4" t="s">
        <v>6751</v>
      </c>
      <c r="M972" s="4"/>
      <c r="N972" s="4"/>
    </row>
    <row r="973" spans="1:14" ht="38.25" x14ac:dyDescent="0.2">
      <c r="A973" s="7" t="s">
        <v>10</v>
      </c>
      <c r="B973" s="4" t="s">
        <v>7160</v>
      </c>
      <c r="C973" s="4" t="s">
        <v>7179</v>
      </c>
      <c r="D973" s="4"/>
      <c r="E973" s="4" t="s">
        <v>7180</v>
      </c>
      <c r="F973" s="4"/>
      <c r="G973" s="11">
        <v>2014</v>
      </c>
      <c r="H973" s="11">
        <v>2014</v>
      </c>
      <c r="I973" s="5">
        <v>305.32</v>
      </c>
      <c r="J973" s="8" t="s">
        <v>6842</v>
      </c>
      <c r="K973" s="4" t="s">
        <v>6750</v>
      </c>
      <c r="L973" s="4" t="s">
        <v>6751</v>
      </c>
      <c r="M973" s="4"/>
      <c r="N973" s="4"/>
    </row>
    <row r="974" spans="1:14" ht="25.5" x14ac:dyDescent="0.2">
      <c r="A974" s="7" t="s">
        <v>10</v>
      </c>
      <c r="B974" s="4" t="s">
        <v>7160</v>
      </c>
      <c r="C974" s="4" t="s">
        <v>7181</v>
      </c>
      <c r="D974" s="4"/>
      <c r="E974" s="4" t="s">
        <v>6866</v>
      </c>
      <c r="F974" s="4"/>
      <c r="G974" s="11">
        <v>2014</v>
      </c>
      <c r="H974" s="11">
        <v>2014</v>
      </c>
      <c r="I974" s="5">
        <v>198.43</v>
      </c>
      <c r="J974" s="8" t="s">
        <v>6772</v>
      </c>
      <c r="K974" s="4" t="s">
        <v>6750</v>
      </c>
      <c r="L974" s="4" t="s">
        <v>6751</v>
      </c>
      <c r="M974" s="4"/>
      <c r="N974" s="4"/>
    </row>
    <row r="975" spans="1:14" ht="25.5" x14ac:dyDescent="0.2">
      <c r="A975" s="7" t="s">
        <v>10</v>
      </c>
      <c r="B975" s="4" t="s">
        <v>7160</v>
      </c>
      <c r="C975" s="4" t="s">
        <v>7182</v>
      </c>
      <c r="D975" s="4"/>
      <c r="E975" s="4" t="s">
        <v>6866</v>
      </c>
      <c r="F975" s="4"/>
      <c r="G975" s="11">
        <v>2014</v>
      </c>
      <c r="H975" s="11">
        <v>2014</v>
      </c>
      <c r="I975" s="5">
        <v>300.2</v>
      </c>
      <c r="J975" s="8" t="s">
        <v>6772</v>
      </c>
      <c r="K975" s="4" t="s">
        <v>6750</v>
      </c>
      <c r="L975" s="4" t="s">
        <v>6751</v>
      </c>
      <c r="M975" s="4"/>
      <c r="N975" s="4"/>
    </row>
    <row r="976" spans="1:14" ht="38.25" x14ac:dyDescent="0.2">
      <c r="A976" s="7" t="s">
        <v>10</v>
      </c>
      <c r="B976" s="4" t="s">
        <v>7160</v>
      </c>
      <c r="C976" s="4" t="s">
        <v>7183</v>
      </c>
      <c r="D976" s="4"/>
      <c r="E976" s="4" t="s">
        <v>7184</v>
      </c>
      <c r="F976" s="4"/>
      <c r="G976" s="11">
        <v>2014</v>
      </c>
      <c r="H976" s="11">
        <v>2014</v>
      </c>
      <c r="I976" s="5">
        <v>131.97999999999999</v>
      </c>
      <c r="J976" s="8" t="s">
        <v>6820</v>
      </c>
      <c r="K976" s="4" t="s">
        <v>6750</v>
      </c>
      <c r="L976" s="4" t="s">
        <v>6751</v>
      </c>
      <c r="M976" s="4"/>
      <c r="N976" s="4"/>
    </row>
    <row r="977" spans="1:14" ht="51" x14ac:dyDescent="0.2">
      <c r="A977" s="7" t="s">
        <v>10</v>
      </c>
      <c r="B977" s="4" t="s">
        <v>7160</v>
      </c>
      <c r="C977" s="4" t="s">
        <v>7185</v>
      </c>
      <c r="D977" s="4"/>
      <c r="E977" s="4" t="s">
        <v>7186</v>
      </c>
      <c r="F977" s="4"/>
      <c r="G977" s="11">
        <v>2014</v>
      </c>
      <c r="H977" s="11">
        <v>2014</v>
      </c>
      <c r="I977" s="5">
        <v>119.14</v>
      </c>
      <c r="J977" s="8" t="s">
        <v>6848</v>
      </c>
      <c r="K977" s="4" t="s">
        <v>6750</v>
      </c>
      <c r="L977" s="4" t="s">
        <v>6751</v>
      </c>
      <c r="M977" s="4"/>
      <c r="N977" s="4"/>
    </row>
    <row r="978" spans="1:14" ht="51" x14ac:dyDescent="0.2">
      <c r="A978" s="7" t="s">
        <v>10</v>
      </c>
      <c r="B978" s="4" t="s">
        <v>7160</v>
      </c>
      <c r="C978" s="4" t="s">
        <v>7187</v>
      </c>
      <c r="D978" s="4"/>
      <c r="E978" s="4" t="s">
        <v>7188</v>
      </c>
      <c r="F978" s="4"/>
      <c r="G978" s="11">
        <v>2014</v>
      </c>
      <c r="H978" s="11">
        <v>2014</v>
      </c>
      <c r="I978" s="5">
        <v>840</v>
      </c>
      <c r="J978" s="8" t="s">
        <v>5946</v>
      </c>
      <c r="K978" s="4" t="s">
        <v>6750</v>
      </c>
      <c r="L978" s="4" t="s">
        <v>6751</v>
      </c>
      <c r="M978" s="4"/>
      <c r="N978" s="4"/>
    </row>
    <row r="979" spans="1:14" ht="38.25" x14ac:dyDescent="0.2">
      <c r="A979" s="7" t="s">
        <v>10</v>
      </c>
      <c r="B979" s="4" t="s">
        <v>7160</v>
      </c>
      <c r="C979" s="4" t="s">
        <v>7189</v>
      </c>
      <c r="D979" s="4"/>
      <c r="E979" s="4" t="s">
        <v>7190</v>
      </c>
      <c r="F979" s="4"/>
      <c r="G979" s="11">
        <v>2014</v>
      </c>
      <c r="H979" s="11">
        <v>2014</v>
      </c>
      <c r="I979" s="5">
        <v>1188</v>
      </c>
      <c r="J979" s="8" t="s">
        <v>6848</v>
      </c>
      <c r="K979" s="4" t="s">
        <v>6750</v>
      </c>
      <c r="L979" s="4" t="s">
        <v>6751</v>
      </c>
      <c r="M979" s="4"/>
      <c r="N979" s="4"/>
    </row>
    <row r="980" spans="1:14" ht="25.5" x14ac:dyDescent="0.2">
      <c r="A980" s="7" t="s">
        <v>10</v>
      </c>
      <c r="B980" s="4" t="s">
        <v>7160</v>
      </c>
      <c r="C980" s="4" t="s">
        <v>7191</v>
      </c>
      <c r="D980" s="4"/>
      <c r="E980" s="4" t="s">
        <v>7192</v>
      </c>
      <c r="F980" s="4"/>
      <c r="G980" s="11">
        <v>2014</v>
      </c>
      <c r="H980" s="11">
        <v>2014</v>
      </c>
      <c r="I980" s="5">
        <v>179.69</v>
      </c>
      <c r="J980" s="8" t="s">
        <v>6754</v>
      </c>
      <c r="K980" s="4" t="s">
        <v>6750</v>
      </c>
      <c r="L980" s="4" t="s">
        <v>6751</v>
      </c>
      <c r="M980" s="4"/>
      <c r="N980" s="4"/>
    </row>
    <row r="981" spans="1:14" ht="25.5" x14ac:dyDescent="0.2">
      <c r="A981" s="7" t="s">
        <v>10</v>
      </c>
      <c r="B981" s="4" t="s">
        <v>7160</v>
      </c>
      <c r="C981" s="4" t="s">
        <v>7193</v>
      </c>
      <c r="D981" s="4"/>
      <c r="E981" s="4" t="s">
        <v>7194</v>
      </c>
      <c r="F981" s="4"/>
      <c r="G981" s="11">
        <v>2014</v>
      </c>
      <c r="H981" s="11">
        <v>2014</v>
      </c>
      <c r="I981" s="5">
        <v>948</v>
      </c>
      <c r="J981" s="8" t="s">
        <v>7195</v>
      </c>
      <c r="K981" s="4" t="s">
        <v>6750</v>
      </c>
      <c r="L981" s="4" t="s">
        <v>6751</v>
      </c>
      <c r="M981" s="4"/>
      <c r="N981" s="4"/>
    </row>
    <row r="982" spans="1:14" ht="38.25" x14ac:dyDescent="0.2">
      <c r="A982" s="7" t="s">
        <v>10</v>
      </c>
      <c r="B982" s="4" t="s">
        <v>7196</v>
      </c>
      <c r="C982" s="4" t="s">
        <v>7197</v>
      </c>
      <c r="D982" s="4"/>
      <c r="E982" s="4" t="s">
        <v>6149</v>
      </c>
      <c r="F982" s="4">
        <v>35919001</v>
      </c>
      <c r="G982" s="11">
        <v>2013</v>
      </c>
      <c r="H982" s="11">
        <v>2014</v>
      </c>
      <c r="I982" s="5">
        <v>16788</v>
      </c>
      <c r="J982" s="8" t="s">
        <v>6150</v>
      </c>
      <c r="K982" s="4" t="s">
        <v>123</v>
      </c>
      <c r="L982" s="4" t="s">
        <v>6142</v>
      </c>
      <c r="M982" s="4"/>
      <c r="N982" s="4"/>
    </row>
    <row r="983" spans="1:14" ht="38.25" x14ac:dyDescent="0.2">
      <c r="A983" s="7" t="s">
        <v>10</v>
      </c>
      <c r="B983" s="4" t="s">
        <v>7198</v>
      </c>
      <c r="C983" s="4" t="s">
        <v>7199</v>
      </c>
      <c r="D983" s="4"/>
      <c r="E983" s="4" t="s">
        <v>6149</v>
      </c>
      <c r="F983" s="4">
        <v>35919001</v>
      </c>
      <c r="G983" s="11">
        <v>2013</v>
      </c>
      <c r="H983" s="11">
        <v>2014</v>
      </c>
      <c r="I983" s="5">
        <v>23388</v>
      </c>
      <c r="J983" s="8" t="s">
        <v>6150</v>
      </c>
      <c r="K983" s="4" t="s">
        <v>123</v>
      </c>
      <c r="L983" s="4" t="s">
        <v>6142</v>
      </c>
      <c r="M983" s="4"/>
      <c r="N983" s="4"/>
    </row>
    <row r="984" spans="1:14" ht="25.5" x14ac:dyDescent="0.2">
      <c r="A984" s="7" t="s">
        <v>10</v>
      </c>
      <c r="B984" s="4" t="s">
        <v>7200</v>
      </c>
      <c r="C984" s="4" t="s">
        <v>7201</v>
      </c>
      <c r="D984" s="4"/>
      <c r="E984" s="4" t="s">
        <v>7202</v>
      </c>
      <c r="F984" s="4">
        <v>44361882</v>
      </c>
      <c r="G984" s="11">
        <v>2014</v>
      </c>
      <c r="H984" s="11">
        <v>2014</v>
      </c>
      <c r="I984" s="5">
        <v>564</v>
      </c>
      <c r="J984" s="8" t="s">
        <v>7203</v>
      </c>
      <c r="K984" s="4" t="s">
        <v>123</v>
      </c>
      <c r="L984" s="4" t="s">
        <v>6142</v>
      </c>
      <c r="M984" s="4"/>
      <c r="N984" s="4"/>
    </row>
    <row r="985" spans="1:14" ht="38.25" x14ac:dyDescent="0.2">
      <c r="A985" s="7" t="s">
        <v>10</v>
      </c>
      <c r="B985" s="4" t="s">
        <v>7204</v>
      </c>
      <c r="C985" s="4" t="s">
        <v>7205</v>
      </c>
      <c r="D985" s="4"/>
      <c r="E985" s="4" t="s">
        <v>7206</v>
      </c>
      <c r="F985" s="4">
        <v>36386553</v>
      </c>
      <c r="G985" s="11">
        <v>2014</v>
      </c>
      <c r="H985" s="11">
        <v>2014</v>
      </c>
      <c r="I985" s="5">
        <v>480</v>
      </c>
      <c r="J985" s="8" t="s">
        <v>7207</v>
      </c>
      <c r="K985" s="4" t="s">
        <v>123</v>
      </c>
      <c r="L985" s="4" t="s">
        <v>6142</v>
      </c>
      <c r="M985" s="4"/>
      <c r="N985" s="4"/>
    </row>
    <row r="986" spans="1:14" ht="76.5" x14ac:dyDescent="0.2">
      <c r="A986" s="7" t="s">
        <v>10</v>
      </c>
      <c r="B986" s="4" t="s">
        <v>7208</v>
      </c>
      <c r="C986" s="4" t="s">
        <v>4058</v>
      </c>
      <c r="D986" s="4"/>
      <c r="E986" s="4" t="s">
        <v>7209</v>
      </c>
      <c r="F986" s="4">
        <v>36341088</v>
      </c>
      <c r="G986" s="11">
        <v>2014</v>
      </c>
      <c r="H986" s="11">
        <v>2014</v>
      </c>
      <c r="I986" s="5">
        <v>1260</v>
      </c>
      <c r="J986" s="8" t="s">
        <v>6206</v>
      </c>
      <c r="K986" s="4" t="s">
        <v>2</v>
      </c>
      <c r="L986" s="4"/>
      <c r="M986" s="4"/>
      <c r="N986" s="4"/>
    </row>
    <row r="987" spans="1:14" ht="102" x14ac:dyDescent="0.2">
      <c r="A987" s="7" t="s">
        <v>10</v>
      </c>
      <c r="B987" s="4" t="s">
        <v>7210</v>
      </c>
      <c r="C987" s="4" t="s">
        <v>4035</v>
      </c>
      <c r="D987" s="4"/>
      <c r="E987" s="4" t="s">
        <v>7211</v>
      </c>
      <c r="F987" s="4">
        <v>36407241</v>
      </c>
      <c r="G987" s="11">
        <v>2014</v>
      </c>
      <c r="H987" s="11">
        <v>2014</v>
      </c>
      <c r="I987" s="5">
        <v>300</v>
      </c>
      <c r="J987" s="8" t="s">
        <v>6206</v>
      </c>
      <c r="K987" s="4" t="s">
        <v>2</v>
      </c>
      <c r="L987" s="4"/>
      <c r="M987" s="4"/>
      <c r="N987" s="4"/>
    </row>
    <row r="988" spans="1:14" ht="51" x14ac:dyDescent="0.2">
      <c r="A988" s="7" t="s">
        <v>10</v>
      </c>
      <c r="B988" s="4" t="s">
        <v>7212</v>
      </c>
      <c r="C988" s="4" t="s">
        <v>4007</v>
      </c>
      <c r="D988" s="4"/>
      <c r="E988" s="4" t="s">
        <v>7213</v>
      </c>
      <c r="F988" s="4">
        <v>36293113</v>
      </c>
      <c r="G988" s="11">
        <v>2014</v>
      </c>
      <c r="H988" s="11">
        <v>2014</v>
      </c>
      <c r="I988" s="5">
        <v>600</v>
      </c>
      <c r="J988" s="8" t="s">
        <v>7214</v>
      </c>
      <c r="K988" s="4" t="s">
        <v>2</v>
      </c>
      <c r="L988" s="4"/>
      <c r="M988" s="4"/>
      <c r="N988" s="4"/>
    </row>
    <row r="989" spans="1:14" ht="51" x14ac:dyDescent="0.2">
      <c r="A989" s="7" t="s">
        <v>10</v>
      </c>
      <c r="B989" s="4" t="s">
        <v>7215</v>
      </c>
      <c r="C989" s="4" t="s">
        <v>3950</v>
      </c>
      <c r="D989" s="4"/>
      <c r="E989" s="4" t="s">
        <v>7216</v>
      </c>
      <c r="F989" s="4">
        <v>35723343</v>
      </c>
      <c r="G989" s="11">
        <v>2014</v>
      </c>
      <c r="H989" s="11">
        <v>2014</v>
      </c>
      <c r="I989" s="5">
        <v>4577</v>
      </c>
      <c r="J989" s="8" t="s">
        <v>6215</v>
      </c>
      <c r="K989" s="4" t="s">
        <v>2</v>
      </c>
      <c r="L989" s="4"/>
      <c r="M989" s="4"/>
      <c r="N989" s="4"/>
    </row>
    <row r="990" spans="1:14" ht="51" x14ac:dyDescent="0.2">
      <c r="A990" s="7" t="s">
        <v>10</v>
      </c>
      <c r="B990" s="4" t="s">
        <v>7215</v>
      </c>
      <c r="C990" s="4" t="s">
        <v>4052</v>
      </c>
      <c r="D990" s="4"/>
      <c r="E990" s="4" t="s">
        <v>7217</v>
      </c>
      <c r="F990" s="4" t="s">
        <v>7218</v>
      </c>
      <c r="G990" s="11">
        <v>2014</v>
      </c>
      <c r="H990" s="11">
        <v>2014</v>
      </c>
      <c r="I990" s="5">
        <v>598</v>
      </c>
      <c r="J990" s="8" t="s">
        <v>6215</v>
      </c>
      <c r="K990" s="4" t="s">
        <v>2</v>
      </c>
      <c r="L990" s="4"/>
      <c r="M990" s="4"/>
      <c r="N990" s="4"/>
    </row>
    <row r="991" spans="1:14" ht="89.25" x14ac:dyDescent="0.2">
      <c r="A991" s="7" t="s">
        <v>10</v>
      </c>
      <c r="B991" s="4" t="s">
        <v>7215</v>
      </c>
      <c r="C991" s="4" t="s">
        <v>4052</v>
      </c>
      <c r="D991" s="4"/>
      <c r="E991" s="4" t="s">
        <v>7219</v>
      </c>
      <c r="F991" s="4">
        <v>31363695</v>
      </c>
      <c r="G991" s="11">
        <v>2014</v>
      </c>
      <c r="H991" s="11">
        <v>2014</v>
      </c>
      <c r="I991" s="5">
        <v>840</v>
      </c>
      <c r="J991" s="8" t="s">
        <v>6215</v>
      </c>
      <c r="K991" s="4" t="s">
        <v>2</v>
      </c>
      <c r="L991" s="4"/>
      <c r="M991" s="4"/>
      <c r="N991" s="4"/>
    </row>
    <row r="992" spans="1:14" ht="63.75" x14ac:dyDescent="0.2">
      <c r="A992" s="7" t="s">
        <v>10</v>
      </c>
      <c r="B992" s="4" t="s">
        <v>7215</v>
      </c>
      <c r="C992" s="4" t="s">
        <v>4052</v>
      </c>
      <c r="D992" s="4"/>
      <c r="E992" s="4" t="s">
        <v>7220</v>
      </c>
      <c r="F992" s="4">
        <v>45304611</v>
      </c>
      <c r="G992" s="11">
        <v>2014</v>
      </c>
      <c r="H992" s="11">
        <v>2014</v>
      </c>
      <c r="I992" s="5">
        <v>450</v>
      </c>
      <c r="J992" s="8" t="s">
        <v>6215</v>
      </c>
      <c r="K992" s="4" t="s">
        <v>2</v>
      </c>
      <c r="L992" s="4"/>
      <c r="M992" s="4"/>
      <c r="N992" s="4"/>
    </row>
    <row r="993" spans="1:14" ht="63.75" x14ac:dyDescent="0.2">
      <c r="A993" s="7" t="s">
        <v>10</v>
      </c>
      <c r="B993" s="4" t="s">
        <v>7215</v>
      </c>
      <c r="C993" s="4" t="s">
        <v>4052</v>
      </c>
      <c r="D993" s="4"/>
      <c r="E993" s="4" t="s">
        <v>7221</v>
      </c>
      <c r="F993" s="4">
        <v>44162316</v>
      </c>
      <c r="G993" s="11">
        <v>2014</v>
      </c>
      <c r="H993" s="11">
        <v>2014</v>
      </c>
      <c r="I993" s="5">
        <v>530</v>
      </c>
      <c r="J993" s="8" t="s">
        <v>6215</v>
      </c>
      <c r="K993" s="4" t="s">
        <v>2</v>
      </c>
      <c r="L993" s="4"/>
      <c r="M993" s="4"/>
      <c r="N993" s="4"/>
    </row>
    <row r="994" spans="1:14" ht="63.75" x14ac:dyDescent="0.2">
      <c r="A994" s="7" t="s">
        <v>10</v>
      </c>
      <c r="B994" s="4" t="s">
        <v>7222</v>
      </c>
      <c r="C994" s="4" t="s">
        <v>3978</v>
      </c>
      <c r="D994" s="4"/>
      <c r="E994" s="4" t="s">
        <v>7223</v>
      </c>
      <c r="F994" s="4">
        <v>36401676</v>
      </c>
      <c r="G994" s="11">
        <v>2014</v>
      </c>
      <c r="H994" s="11">
        <v>2014</v>
      </c>
      <c r="I994" s="5">
        <v>1178.52</v>
      </c>
      <c r="J994" s="8" t="s">
        <v>7224</v>
      </c>
      <c r="K994" s="4" t="s">
        <v>2</v>
      </c>
      <c r="L994" s="4"/>
      <c r="M994" s="4"/>
      <c r="N994" s="4"/>
    </row>
    <row r="995" spans="1:14" ht="89.25" x14ac:dyDescent="0.2">
      <c r="A995" s="7" t="s">
        <v>10</v>
      </c>
      <c r="B995" s="4" t="s">
        <v>6278</v>
      </c>
      <c r="C995" s="4" t="s">
        <v>3954</v>
      </c>
      <c r="D995" s="4"/>
      <c r="E995" s="4" t="s">
        <v>7225</v>
      </c>
      <c r="F995" s="4">
        <v>36383562</v>
      </c>
      <c r="G995" s="11">
        <v>2014</v>
      </c>
      <c r="H995" s="11">
        <v>2014</v>
      </c>
      <c r="I995" s="5">
        <v>1008</v>
      </c>
      <c r="J995" s="8" t="s">
        <v>7224</v>
      </c>
      <c r="K995" s="4" t="s">
        <v>2</v>
      </c>
      <c r="L995" s="4"/>
      <c r="M995" s="4"/>
      <c r="N995" s="4"/>
    </row>
    <row r="996" spans="1:14" ht="89.25" x14ac:dyDescent="0.2">
      <c r="A996" s="7" t="s">
        <v>10</v>
      </c>
      <c r="B996" s="4" t="s">
        <v>7226</v>
      </c>
      <c r="C996" s="4" t="s">
        <v>3952</v>
      </c>
      <c r="D996" s="4"/>
      <c r="E996" s="4" t="s">
        <v>7227</v>
      </c>
      <c r="F996" s="4">
        <v>36441392</v>
      </c>
      <c r="G996" s="11">
        <v>2014</v>
      </c>
      <c r="H996" s="11">
        <v>2014</v>
      </c>
      <c r="I996" s="5">
        <v>1920</v>
      </c>
      <c r="J996" s="8" t="s">
        <v>7224</v>
      </c>
      <c r="K996" s="4" t="s">
        <v>2</v>
      </c>
      <c r="L996" s="4"/>
      <c r="M996" s="4"/>
      <c r="N996" s="4"/>
    </row>
    <row r="997" spans="1:14" ht="51" x14ac:dyDescent="0.2">
      <c r="A997" s="7" t="s">
        <v>10</v>
      </c>
      <c r="B997" s="4" t="s">
        <v>7228</v>
      </c>
      <c r="C997" s="4" t="s">
        <v>4074</v>
      </c>
      <c r="D997" s="4"/>
      <c r="E997" s="4" t="s">
        <v>7229</v>
      </c>
      <c r="F997" s="4">
        <v>31442552</v>
      </c>
      <c r="G997" s="11">
        <v>2014</v>
      </c>
      <c r="H997" s="11">
        <v>2014</v>
      </c>
      <c r="I997" s="5">
        <v>880</v>
      </c>
      <c r="J997" s="8" t="s">
        <v>7224</v>
      </c>
      <c r="K997" s="4" t="s">
        <v>2</v>
      </c>
      <c r="L997" s="4"/>
      <c r="M997" s="4"/>
      <c r="N997" s="4"/>
    </row>
    <row r="998" spans="1:14" ht="89.25" x14ac:dyDescent="0.2">
      <c r="A998" s="7" t="s">
        <v>10</v>
      </c>
      <c r="B998" s="4" t="s">
        <v>7222</v>
      </c>
      <c r="C998" s="4" t="s">
        <v>4074</v>
      </c>
      <c r="D998" s="4"/>
      <c r="E998" s="4" t="s">
        <v>7230</v>
      </c>
      <c r="F998" s="4">
        <v>36386553</v>
      </c>
      <c r="G998" s="11">
        <v>2014</v>
      </c>
      <c r="H998" s="11">
        <v>2014</v>
      </c>
      <c r="I998" s="5">
        <v>1012</v>
      </c>
      <c r="J998" s="8" t="s">
        <v>7224</v>
      </c>
      <c r="K998" s="4" t="s">
        <v>2</v>
      </c>
      <c r="L998" s="4"/>
      <c r="M998" s="4"/>
      <c r="N998" s="4"/>
    </row>
    <row r="999" spans="1:14" ht="102" x14ac:dyDescent="0.2">
      <c r="A999" s="7" t="s">
        <v>10</v>
      </c>
      <c r="B999" s="4" t="s">
        <v>7226</v>
      </c>
      <c r="C999" s="4" t="s">
        <v>4074</v>
      </c>
      <c r="D999" s="4"/>
      <c r="E999" s="4" t="s">
        <v>7231</v>
      </c>
      <c r="F999" s="4">
        <v>35728256</v>
      </c>
      <c r="G999" s="11">
        <v>2014</v>
      </c>
      <c r="H999" s="11">
        <v>2014</v>
      </c>
      <c r="I999" s="5">
        <v>525</v>
      </c>
      <c r="J999" s="8" t="s">
        <v>7224</v>
      </c>
      <c r="K999" s="4" t="s">
        <v>2</v>
      </c>
      <c r="L999" s="4"/>
      <c r="M999" s="4"/>
      <c r="N999" s="4"/>
    </row>
    <row r="1000" spans="1:14" ht="89.25" x14ac:dyDescent="0.2">
      <c r="A1000" s="7" t="s">
        <v>10</v>
      </c>
      <c r="B1000" s="4" t="s">
        <v>7226</v>
      </c>
      <c r="C1000" s="4" t="s">
        <v>4074</v>
      </c>
      <c r="D1000" s="4"/>
      <c r="E1000" s="4" t="s">
        <v>7230</v>
      </c>
      <c r="F1000" s="4">
        <v>36386553</v>
      </c>
      <c r="G1000" s="11">
        <v>2014</v>
      </c>
      <c r="H1000" s="11">
        <v>2014</v>
      </c>
      <c r="I1000" s="5">
        <v>160</v>
      </c>
      <c r="J1000" s="8" t="s">
        <v>7224</v>
      </c>
      <c r="K1000" s="4" t="s">
        <v>2</v>
      </c>
      <c r="L1000" s="4"/>
      <c r="M1000" s="4"/>
      <c r="N1000" s="4"/>
    </row>
    <row r="1001" spans="1:14" ht="63.75" x14ac:dyDescent="0.2">
      <c r="A1001" s="7" t="s">
        <v>10</v>
      </c>
      <c r="B1001" s="4" t="s">
        <v>7226</v>
      </c>
      <c r="C1001" s="4" t="s">
        <v>4074</v>
      </c>
      <c r="D1001" s="4"/>
      <c r="E1001" s="4" t="s">
        <v>7223</v>
      </c>
      <c r="F1001" s="4">
        <v>36401676</v>
      </c>
      <c r="G1001" s="11">
        <v>2014</v>
      </c>
      <c r="H1001" s="11">
        <v>2014</v>
      </c>
      <c r="I1001" s="5">
        <v>529.41</v>
      </c>
      <c r="J1001" s="8" t="s">
        <v>7224</v>
      </c>
      <c r="K1001" s="4" t="s">
        <v>2</v>
      </c>
      <c r="L1001" s="4"/>
      <c r="M1001" s="4"/>
      <c r="N1001" s="4"/>
    </row>
    <row r="1002" spans="1:14" ht="76.5" x14ac:dyDescent="0.2">
      <c r="A1002" s="7" t="s">
        <v>10</v>
      </c>
      <c r="B1002" s="4" t="s">
        <v>7232</v>
      </c>
      <c r="C1002" s="4" t="s">
        <v>4017</v>
      </c>
      <c r="D1002" s="4"/>
      <c r="E1002" s="4" t="s">
        <v>7233</v>
      </c>
      <c r="F1002" s="4">
        <v>36379620</v>
      </c>
      <c r="G1002" s="11">
        <v>2014</v>
      </c>
      <c r="H1002" s="11">
        <v>2014</v>
      </c>
      <c r="I1002" s="5">
        <v>5400</v>
      </c>
      <c r="J1002" s="8" t="s">
        <v>7224</v>
      </c>
      <c r="K1002" s="4" t="s">
        <v>2</v>
      </c>
      <c r="L1002" s="4"/>
      <c r="M1002" s="4"/>
      <c r="N1002" s="4"/>
    </row>
    <row r="1003" spans="1:14" ht="89.25" x14ac:dyDescent="0.2">
      <c r="A1003" s="7" t="s">
        <v>10</v>
      </c>
      <c r="B1003" s="4" t="s">
        <v>7234</v>
      </c>
      <c r="C1003" s="4" t="s">
        <v>3963</v>
      </c>
      <c r="D1003" s="4"/>
      <c r="E1003" s="4" t="s">
        <v>7230</v>
      </c>
      <c r="F1003" s="4">
        <v>36386553</v>
      </c>
      <c r="G1003" s="11">
        <v>2014</v>
      </c>
      <c r="H1003" s="11">
        <v>2014</v>
      </c>
      <c r="I1003" s="5">
        <v>336</v>
      </c>
      <c r="J1003" s="8" t="s">
        <v>7235</v>
      </c>
      <c r="K1003" s="4" t="s">
        <v>2</v>
      </c>
      <c r="L1003" s="4"/>
      <c r="M1003" s="4"/>
      <c r="N1003" s="4"/>
    </row>
    <row r="1004" spans="1:14" ht="89.25" x14ac:dyDescent="0.2">
      <c r="A1004" s="7" t="s">
        <v>10</v>
      </c>
      <c r="B1004" s="4" t="s">
        <v>7234</v>
      </c>
      <c r="C1004" s="4" t="s">
        <v>4083</v>
      </c>
      <c r="D1004" s="4"/>
      <c r="E1004" s="4" t="s">
        <v>7230</v>
      </c>
      <c r="F1004" s="4">
        <v>36386553</v>
      </c>
      <c r="G1004" s="11">
        <v>2014</v>
      </c>
      <c r="H1004" s="11">
        <v>2014</v>
      </c>
      <c r="I1004" s="5">
        <v>842.4</v>
      </c>
      <c r="J1004" s="8" t="s">
        <v>7235</v>
      </c>
      <c r="K1004" s="4" t="s">
        <v>2</v>
      </c>
      <c r="L1004" s="4"/>
      <c r="M1004" s="4"/>
      <c r="N1004" s="4"/>
    </row>
    <row r="1005" spans="1:14" ht="102" x14ac:dyDescent="0.2">
      <c r="A1005" s="7" t="s">
        <v>10</v>
      </c>
      <c r="B1005" s="4" t="s">
        <v>7236</v>
      </c>
      <c r="C1005" s="4" t="s">
        <v>4056</v>
      </c>
      <c r="D1005" s="4"/>
      <c r="E1005" s="4" t="s">
        <v>7211</v>
      </c>
      <c r="F1005" s="4">
        <v>36407241</v>
      </c>
      <c r="G1005" s="11">
        <v>2014</v>
      </c>
      <c r="H1005" s="11">
        <v>2014</v>
      </c>
      <c r="I1005" s="5">
        <v>562</v>
      </c>
      <c r="J1005" s="8" t="s">
        <v>6206</v>
      </c>
      <c r="K1005" s="4" t="s">
        <v>2</v>
      </c>
      <c r="L1005" s="4"/>
      <c r="M1005" s="4"/>
      <c r="N1005" s="4"/>
    </row>
    <row r="1006" spans="1:14" ht="89.25" x14ac:dyDescent="0.2">
      <c r="A1006" s="7" t="s">
        <v>10</v>
      </c>
      <c r="B1006" s="4" t="s">
        <v>7237</v>
      </c>
      <c r="C1006" s="4" t="s">
        <v>4037</v>
      </c>
      <c r="D1006" s="4"/>
      <c r="E1006" s="4" t="s">
        <v>7230</v>
      </c>
      <c r="F1006" s="4">
        <v>36386553</v>
      </c>
      <c r="G1006" s="11">
        <v>2014</v>
      </c>
      <c r="H1006" s="11">
        <v>2014</v>
      </c>
      <c r="I1006" s="5">
        <v>1472</v>
      </c>
      <c r="J1006" s="8" t="s">
        <v>7224</v>
      </c>
      <c r="K1006" s="4" t="s">
        <v>2</v>
      </c>
      <c r="L1006" s="4"/>
      <c r="M1006" s="4"/>
      <c r="N1006" s="4"/>
    </row>
    <row r="1007" spans="1:14" ht="63.75" x14ac:dyDescent="0.2">
      <c r="A1007" s="7" t="s">
        <v>10</v>
      </c>
      <c r="B1007" s="4" t="s">
        <v>7238</v>
      </c>
      <c r="C1007" s="4" t="s">
        <v>7239</v>
      </c>
      <c r="D1007" s="4"/>
      <c r="E1007" s="4" t="s">
        <v>7240</v>
      </c>
      <c r="F1007" s="4">
        <v>44624841</v>
      </c>
      <c r="G1007" s="11">
        <v>2014</v>
      </c>
      <c r="H1007" s="11">
        <v>2014</v>
      </c>
      <c r="I1007" s="5">
        <v>480</v>
      </c>
      <c r="J1007" s="8" t="s">
        <v>7224</v>
      </c>
      <c r="K1007" s="4" t="s">
        <v>2</v>
      </c>
      <c r="L1007" s="4"/>
      <c r="M1007" s="4"/>
      <c r="N1007" s="4"/>
    </row>
    <row r="1008" spans="1:14" ht="63.75" x14ac:dyDescent="0.2">
      <c r="A1008" s="7" t="s">
        <v>10</v>
      </c>
      <c r="B1008" s="4" t="s">
        <v>7238</v>
      </c>
      <c r="C1008" s="4" t="s">
        <v>7239</v>
      </c>
      <c r="D1008" s="4"/>
      <c r="E1008" s="4" t="s">
        <v>7241</v>
      </c>
      <c r="F1008" s="4">
        <v>46641866</v>
      </c>
      <c r="G1008" s="11">
        <v>2014</v>
      </c>
      <c r="H1008" s="11">
        <v>2014</v>
      </c>
      <c r="I1008" s="5">
        <v>168</v>
      </c>
      <c r="J1008" s="8" t="s">
        <v>7224</v>
      </c>
      <c r="K1008" s="4" t="s">
        <v>2</v>
      </c>
      <c r="L1008" s="4"/>
      <c r="M1008" s="4"/>
      <c r="N1008" s="4"/>
    </row>
    <row r="1009" spans="1:14" ht="51" x14ac:dyDescent="0.2">
      <c r="A1009" s="7" t="s">
        <v>10</v>
      </c>
      <c r="B1009" s="4" t="s">
        <v>7238</v>
      </c>
      <c r="C1009" s="4" t="s">
        <v>7239</v>
      </c>
      <c r="D1009" s="4"/>
      <c r="E1009" s="4" t="s">
        <v>7229</v>
      </c>
      <c r="F1009" s="4">
        <v>31442552</v>
      </c>
      <c r="G1009" s="11">
        <v>2014</v>
      </c>
      <c r="H1009" s="11">
        <v>2014</v>
      </c>
      <c r="I1009" s="5">
        <v>1094</v>
      </c>
      <c r="J1009" s="8" t="s">
        <v>7224</v>
      </c>
      <c r="K1009" s="4" t="s">
        <v>2</v>
      </c>
      <c r="L1009" s="4"/>
      <c r="M1009" s="4"/>
      <c r="N1009" s="4"/>
    </row>
    <row r="1010" spans="1:14" ht="63.75" x14ac:dyDescent="0.2">
      <c r="A1010" s="7" t="s">
        <v>10</v>
      </c>
      <c r="B1010" s="4" t="s">
        <v>7242</v>
      </c>
      <c r="C1010" s="4" t="s">
        <v>7239</v>
      </c>
      <c r="D1010" s="4"/>
      <c r="E1010" s="4" t="s">
        <v>7223</v>
      </c>
      <c r="F1010" s="4">
        <v>36401676</v>
      </c>
      <c r="G1010" s="11">
        <v>2014</v>
      </c>
      <c r="H1010" s="11">
        <v>2014</v>
      </c>
      <c r="I1010" s="5">
        <v>562.96</v>
      </c>
      <c r="J1010" s="8" t="s">
        <v>7224</v>
      </c>
      <c r="K1010" s="4" t="s">
        <v>2</v>
      </c>
      <c r="L1010" s="4"/>
      <c r="M1010" s="4"/>
      <c r="N1010" s="4"/>
    </row>
    <row r="1011" spans="1:14" ht="89.25" x14ac:dyDescent="0.2">
      <c r="A1011" s="7" t="s">
        <v>10</v>
      </c>
      <c r="B1011" s="4" t="s">
        <v>7243</v>
      </c>
      <c r="C1011" s="4" t="s">
        <v>7239</v>
      </c>
      <c r="D1011" s="4"/>
      <c r="E1011" s="4" t="s">
        <v>7230</v>
      </c>
      <c r="F1011" s="4">
        <v>36386553</v>
      </c>
      <c r="G1011" s="11">
        <v>2014</v>
      </c>
      <c r="H1011" s="11">
        <v>2014</v>
      </c>
      <c r="I1011" s="5">
        <v>406.5</v>
      </c>
      <c r="J1011" s="8" t="s">
        <v>7224</v>
      </c>
      <c r="K1011" s="4" t="s">
        <v>2</v>
      </c>
      <c r="L1011" s="4"/>
      <c r="M1011" s="4"/>
      <c r="N1011" s="4"/>
    </row>
    <row r="1012" spans="1:14" ht="51" x14ac:dyDescent="0.2">
      <c r="A1012" s="7" t="s">
        <v>10</v>
      </c>
      <c r="B1012" s="4" t="s">
        <v>7244</v>
      </c>
      <c r="C1012" s="4" t="s">
        <v>4021</v>
      </c>
      <c r="D1012" s="4"/>
      <c r="E1012" s="4" t="s">
        <v>7216</v>
      </c>
      <c r="F1012" s="4">
        <v>35723343</v>
      </c>
      <c r="G1012" s="11">
        <v>2014</v>
      </c>
      <c r="H1012" s="11">
        <v>2014</v>
      </c>
      <c r="I1012" s="5">
        <v>1455</v>
      </c>
      <c r="J1012" s="8" t="s">
        <v>6215</v>
      </c>
      <c r="K1012" s="4" t="s">
        <v>2</v>
      </c>
      <c r="L1012" s="4"/>
      <c r="M1012" s="4"/>
      <c r="N1012" s="4"/>
    </row>
    <row r="1013" spans="1:14" ht="89.25" x14ac:dyDescent="0.2">
      <c r="A1013" s="7" t="s">
        <v>10</v>
      </c>
      <c r="B1013" s="4" t="s">
        <v>7234</v>
      </c>
      <c r="C1013" s="4" t="s">
        <v>4025</v>
      </c>
      <c r="D1013" s="4"/>
      <c r="E1013" s="4" t="s">
        <v>7230</v>
      </c>
      <c r="F1013" s="4">
        <v>36386553</v>
      </c>
      <c r="G1013" s="11">
        <v>2014</v>
      </c>
      <c r="H1013" s="11">
        <v>2014</v>
      </c>
      <c r="I1013" s="5">
        <v>1869.6</v>
      </c>
      <c r="J1013" s="8" t="s">
        <v>7235</v>
      </c>
      <c r="K1013" s="4" t="s">
        <v>2</v>
      </c>
      <c r="L1013" s="4"/>
      <c r="M1013" s="4"/>
      <c r="N1013" s="4"/>
    </row>
    <row r="1014" spans="1:14" ht="89.25" x14ac:dyDescent="0.2">
      <c r="A1014" s="7" t="s">
        <v>10</v>
      </c>
      <c r="B1014" s="4" t="s">
        <v>7243</v>
      </c>
      <c r="C1014" s="4" t="s">
        <v>3984</v>
      </c>
      <c r="D1014" s="4"/>
      <c r="E1014" s="4" t="s">
        <v>7230</v>
      </c>
      <c r="F1014" s="4">
        <v>36386553</v>
      </c>
      <c r="G1014" s="11">
        <v>2014</v>
      </c>
      <c r="H1014" s="11">
        <v>2014</v>
      </c>
      <c r="I1014" s="5">
        <v>97</v>
      </c>
      <c r="J1014" s="8" t="s">
        <v>7224</v>
      </c>
      <c r="K1014" s="4" t="s">
        <v>2</v>
      </c>
      <c r="L1014" s="4"/>
      <c r="M1014" s="4"/>
      <c r="N1014" s="4"/>
    </row>
    <row r="1015" spans="1:14" ht="89.25" x14ac:dyDescent="0.2">
      <c r="A1015" s="7" t="s">
        <v>10</v>
      </c>
      <c r="B1015" s="4" t="s">
        <v>6278</v>
      </c>
      <c r="C1015" s="4" t="s">
        <v>3984</v>
      </c>
      <c r="D1015" s="4"/>
      <c r="E1015" s="4" t="s">
        <v>7230</v>
      </c>
      <c r="F1015" s="4">
        <v>36386553</v>
      </c>
      <c r="G1015" s="11">
        <v>2014</v>
      </c>
      <c r="H1015" s="11">
        <v>2014</v>
      </c>
      <c r="I1015" s="5">
        <v>190</v>
      </c>
      <c r="J1015" s="8" t="s">
        <v>7224</v>
      </c>
      <c r="K1015" s="4" t="s">
        <v>2</v>
      </c>
      <c r="L1015" s="4"/>
      <c r="M1015" s="4"/>
      <c r="N1015" s="4"/>
    </row>
    <row r="1016" spans="1:14" ht="89.25" x14ac:dyDescent="0.2">
      <c r="A1016" s="7" t="s">
        <v>10</v>
      </c>
      <c r="B1016" s="4" t="s">
        <v>7237</v>
      </c>
      <c r="C1016" s="4" t="s">
        <v>3984</v>
      </c>
      <c r="D1016" s="4"/>
      <c r="E1016" s="4" t="s">
        <v>7230</v>
      </c>
      <c r="F1016" s="4">
        <v>36386553</v>
      </c>
      <c r="G1016" s="11">
        <v>2014</v>
      </c>
      <c r="H1016" s="11">
        <v>2014</v>
      </c>
      <c r="I1016" s="5">
        <v>1012</v>
      </c>
      <c r="J1016" s="8" t="s">
        <v>7224</v>
      </c>
      <c r="K1016" s="4" t="s">
        <v>2</v>
      </c>
      <c r="L1016" s="4"/>
      <c r="M1016" s="4"/>
      <c r="N1016" s="4"/>
    </row>
    <row r="1017" spans="1:14" ht="63.75" x14ac:dyDescent="0.2">
      <c r="A1017" s="7" t="s">
        <v>10</v>
      </c>
      <c r="B1017" s="4" t="s">
        <v>7238</v>
      </c>
      <c r="C1017" s="4" t="s">
        <v>3984</v>
      </c>
      <c r="D1017" s="4"/>
      <c r="E1017" s="4" t="s">
        <v>7223</v>
      </c>
      <c r="F1017" s="4">
        <v>36401676</v>
      </c>
      <c r="G1017" s="11">
        <v>2014</v>
      </c>
      <c r="H1017" s="11">
        <v>2014</v>
      </c>
      <c r="I1017" s="5">
        <v>83.52</v>
      </c>
      <c r="J1017" s="8" t="s">
        <v>7224</v>
      </c>
      <c r="K1017" s="4" t="s">
        <v>2</v>
      </c>
      <c r="L1017" s="4"/>
      <c r="M1017" s="4"/>
      <c r="N1017" s="4"/>
    </row>
    <row r="1018" spans="1:14" ht="89.25" x14ac:dyDescent="0.2">
      <c r="A1018" s="7" t="s">
        <v>10</v>
      </c>
      <c r="B1018" s="4" t="s">
        <v>7238</v>
      </c>
      <c r="C1018" s="4" t="s">
        <v>3984</v>
      </c>
      <c r="D1018" s="4"/>
      <c r="E1018" s="4" t="s">
        <v>7227</v>
      </c>
      <c r="F1018" s="4">
        <v>36441392</v>
      </c>
      <c r="G1018" s="11">
        <v>2014</v>
      </c>
      <c r="H1018" s="11">
        <v>2014</v>
      </c>
      <c r="I1018" s="5">
        <v>2750</v>
      </c>
      <c r="J1018" s="8" t="s">
        <v>7224</v>
      </c>
      <c r="K1018" s="4" t="s">
        <v>2</v>
      </c>
      <c r="L1018" s="4"/>
      <c r="M1018" s="4"/>
      <c r="N1018" s="4"/>
    </row>
    <row r="1019" spans="1:14" ht="89.25" x14ac:dyDescent="0.2">
      <c r="A1019" s="7" t="s">
        <v>10</v>
      </c>
      <c r="B1019" s="4" t="s">
        <v>7245</v>
      </c>
      <c r="C1019" s="4" t="s">
        <v>3956</v>
      </c>
      <c r="D1019" s="4"/>
      <c r="E1019" s="4" t="s">
        <v>7227</v>
      </c>
      <c r="F1019" s="4">
        <v>36441392</v>
      </c>
      <c r="G1019" s="11">
        <v>2014</v>
      </c>
      <c r="H1019" s="11">
        <v>2014</v>
      </c>
      <c r="I1019" s="5">
        <v>279</v>
      </c>
      <c r="J1019" s="8" t="s">
        <v>7224</v>
      </c>
      <c r="K1019" s="4" t="s">
        <v>2</v>
      </c>
      <c r="L1019" s="4"/>
      <c r="M1019" s="4"/>
      <c r="N1019" s="4"/>
    </row>
    <row r="1020" spans="1:14" ht="102" x14ac:dyDescent="0.2">
      <c r="A1020" s="7" t="s">
        <v>10</v>
      </c>
      <c r="B1020" s="4" t="s">
        <v>7246</v>
      </c>
      <c r="C1020" s="4" t="s">
        <v>7247</v>
      </c>
      <c r="D1020" s="4"/>
      <c r="E1020" s="4" t="s">
        <v>7231</v>
      </c>
      <c r="F1020" s="4">
        <v>35728256</v>
      </c>
      <c r="G1020" s="11">
        <v>2014</v>
      </c>
      <c r="H1020" s="11">
        <v>2014</v>
      </c>
      <c r="I1020" s="5">
        <v>264</v>
      </c>
      <c r="J1020" s="8" t="s">
        <v>6215</v>
      </c>
      <c r="K1020" s="4" t="s">
        <v>2</v>
      </c>
      <c r="L1020" s="4"/>
      <c r="M1020" s="4"/>
      <c r="N1020" s="4"/>
    </row>
    <row r="1021" spans="1:14" ht="51" x14ac:dyDescent="0.2">
      <c r="A1021" s="7" t="s">
        <v>10</v>
      </c>
      <c r="B1021" s="4" t="s">
        <v>7246</v>
      </c>
      <c r="C1021" s="4" t="s">
        <v>7247</v>
      </c>
      <c r="D1021" s="4"/>
      <c r="E1021" s="4" t="s">
        <v>7217</v>
      </c>
      <c r="F1021" s="4" t="s">
        <v>7218</v>
      </c>
      <c r="G1021" s="11">
        <v>2014</v>
      </c>
      <c r="H1021" s="11">
        <v>2014</v>
      </c>
      <c r="I1021" s="5">
        <v>384</v>
      </c>
      <c r="J1021" s="8" t="s">
        <v>6215</v>
      </c>
      <c r="K1021" s="4" t="s">
        <v>2</v>
      </c>
      <c r="L1021" s="4"/>
      <c r="M1021" s="4"/>
      <c r="N1021" s="4"/>
    </row>
    <row r="1022" spans="1:14" ht="89.25" x14ac:dyDescent="0.2">
      <c r="A1022" s="7" t="s">
        <v>10</v>
      </c>
      <c r="B1022" s="4" t="s">
        <v>7248</v>
      </c>
      <c r="C1022" s="4" t="s">
        <v>7247</v>
      </c>
      <c r="D1022" s="4"/>
      <c r="E1022" s="4" t="s">
        <v>7219</v>
      </c>
      <c r="F1022" s="4">
        <v>31363695</v>
      </c>
      <c r="G1022" s="11">
        <v>2014</v>
      </c>
      <c r="H1022" s="11">
        <v>2014</v>
      </c>
      <c r="I1022" s="5">
        <v>340</v>
      </c>
      <c r="J1022" s="8" t="s">
        <v>6215</v>
      </c>
      <c r="K1022" s="4" t="s">
        <v>2</v>
      </c>
      <c r="L1022" s="4"/>
      <c r="M1022" s="4"/>
      <c r="N1022" s="4"/>
    </row>
    <row r="1023" spans="1:14" ht="63.75" x14ac:dyDescent="0.2">
      <c r="A1023" s="7" t="s">
        <v>10</v>
      </c>
      <c r="B1023" s="4" t="s">
        <v>7246</v>
      </c>
      <c r="C1023" s="4" t="s">
        <v>7247</v>
      </c>
      <c r="D1023" s="4"/>
      <c r="E1023" s="4" t="s">
        <v>7249</v>
      </c>
      <c r="F1023" s="4">
        <v>36410055</v>
      </c>
      <c r="G1023" s="11">
        <v>2014</v>
      </c>
      <c r="H1023" s="11">
        <v>2014</v>
      </c>
      <c r="I1023" s="5">
        <v>50</v>
      </c>
      <c r="J1023" s="8" t="s">
        <v>6215</v>
      </c>
      <c r="K1023" s="4" t="s">
        <v>2</v>
      </c>
      <c r="L1023" s="4"/>
      <c r="M1023" s="4"/>
      <c r="N1023" s="4"/>
    </row>
    <row r="1024" spans="1:14" ht="102" x14ac:dyDescent="0.2">
      <c r="A1024" s="7" t="s">
        <v>10</v>
      </c>
      <c r="B1024" s="4" t="s">
        <v>7250</v>
      </c>
      <c r="C1024" s="4" t="s">
        <v>4045</v>
      </c>
      <c r="D1024" s="4"/>
      <c r="E1024" s="4" t="s">
        <v>7251</v>
      </c>
      <c r="F1024" s="4">
        <v>35919302</v>
      </c>
      <c r="G1024" s="11">
        <v>2013</v>
      </c>
      <c r="H1024" s="11">
        <v>2014</v>
      </c>
      <c r="I1024" s="5">
        <v>459</v>
      </c>
      <c r="J1024" s="8" t="s">
        <v>7252</v>
      </c>
      <c r="K1024" s="4" t="s">
        <v>2</v>
      </c>
      <c r="L1024" s="4"/>
      <c r="M1024" s="4"/>
      <c r="N1024" s="4"/>
    </row>
    <row r="1025" spans="1:14" ht="102" x14ac:dyDescent="0.2">
      <c r="A1025" s="7" t="s">
        <v>10</v>
      </c>
      <c r="B1025" s="4" t="s">
        <v>7253</v>
      </c>
      <c r="C1025" s="4" t="s">
        <v>4045</v>
      </c>
      <c r="D1025" s="4"/>
      <c r="E1025" s="4" t="s">
        <v>7231</v>
      </c>
      <c r="F1025" s="4">
        <v>35728256</v>
      </c>
      <c r="G1025" s="11">
        <v>2014</v>
      </c>
      <c r="H1025" s="11">
        <v>2014</v>
      </c>
      <c r="I1025" s="5">
        <v>270</v>
      </c>
      <c r="J1025" s="8" t="s">
        <v>7252</v>
      </c>
      <c r="K1025" s="4" t="s">
        <v>2</v>
      </c>
      <c r="L1025" s="4"/>
      <c r="M1025" s="4"/>
      <c r="N1025" s="4"/>
    </row>
    <row r="1026" spans="1:14" ht="63.75" x14ac:dyDescent="0.2">
      <c r="A1026" s="7" t="s">
        <v>10</v>
      </c>
      <c r="B1026" s="4" t="s">
        <v>7254</v>
      </c>
      <c r="C1026" s="4" t="s">
        <v>4045</v>
      </c>
      <c r="D1026" s="4"/>
      <c r="E1026" s="4" t="s">
        <v>7223</v>
      </c>
      <c r="F1026" s="4">
        <v>36401676</v>
      </c>
      <c r="G1026" s="11">
        <v>2014</v>
      </c>
      <c r="H1026" s="11">
        <v>2014</v>
      </c>
      <c r="I1026" s="5">
        <v>1963.72</v>
      </c>
      <c r="J1026" s="8" t="s">
        <v>7252</v>
      </c>
      <c r="K1026" s="4" t="s">
        <v>2</v>
      </c>
      <c r="L1026" s="4"/>
      <c r="M1026" s="4"/>
      <c r="N1026" s="4"/>
    </row>
    <row r="1027" spans="1:14" ht="89.25" x14ac:dyDescent="0.2">
      <c r="A1027" s="7" t="s">
        <v>10</v>
      </c>
      <c r="B1027" s="4" t="s">
        <v>7237</v>
      </c>
      <c r="C1027" s="4" t="s">
        <v>4045</v>
      </c>
      <c r="D1027" s="4"/>
      <c r="E1027" s="4" t="s">
        <v>7230</v>
      </c>
      <c r="F1027" s="4">
        <v>36386553</v>
      </c>
      <c r="G1027" s="11">
        <v>2014</v>
      </c>
      <c r="H1027" s="11">
        <v>2014</v>
      </c>
      <c r="I1027" s="5">
        <v>1196</v>
      </c>
      <c r="J1027" s="8" t="s">
        <v>7252</v>
      </c>
      <c r="K1027" s="4" t="s">
        <v>2</v>
      </c>
      <c r="L1027" s="4"/>
      <c r="M1027" s="4"/>
      <c r="N1027" s="4"/>
    </row>
    <row r="1028" spans="1:14" ht="89.25" x14ac:dyDescent="0.2">
      <c r="A1028" s="7" t="s">
        <v>10</v>
      </c>
      <c r="B1028" s="4" t="s">
        <v>7255</v>
      </c>
      <c r="C1028" s="4" t="s">
        <v>4045</v>
      </c>
      <c r="D1028" s="4"/>
      <c r="E1028" s="4" t="s">
        <v>7227</v>
      </c>
      <c r="F1028" s="4">
        <v>36441392</v>
      </c>
      <c r="G1028" s="11">
        <v>2014</v>
      </c>
      <c r="H1028" s="11">
        <v>2014</v>
      </c>
      <c r="I1028" s="5">
        <v>3639</v>
      </c>
      <c r="J1028" s="8" t="s">
        <v>7252</v>
      </c>
      <c r="K1028" s="4" t="s">
        <v>2</v>
      </c>
      <c r="L1028" s="4"/>
      <c r="M1028" s="4"/>
      <c r="N1028" s="4"/>
    </row>
    <row r="1029" spans="1:14" ht="76.5" x14ac:dyDescent="0.2">
      <c r="A1029" s="7" t="s">
        <v>10</v>
      </c>
      <c r="B1029" s="4" t="s">
        <v>7256</v>
      </c>
      <c r="C1029" s="4" t="s">
        <v>4029</v>
      </c>
      <c r="D1029" s="4"/>
      <c r="E1029" s="4" t="s">
        <v>7257</v>
      </c>
      <c r="F1029" s="4">
        <v>31635164</v>
      </c>
      <c r="G1029" s="11">
        <v>2014</v>
      </c>
      <c r="H1029" s="11">
        <v>2014</v>
      </c>
      <c r="I1029" s="5">
        <v>750</v>
      </c>
      <c r="J1029" s="8" t="s">
        <v>6272</v>
      </c>
      <c r="K1029" s="4" t="s">
        <v>2</v>
      </c>
      <c r="L1029" s="4"/>
      <c r="M1029" s="4"/>
      <c r="N1029" s="4"/>
    </row>
    <row r="1030" spans="1:14" ht="89.25" x14ac:dyDescent="0.2">
      <c r="A1030" s="7" t="s">
        <v>10</v>
      </c>
      <c r="B1030" s="4" t="s">
        <v>7258</v>
      </c>
      <c r="C1030" s="4" t="s">
        <v>7259</v>
      </c>
      <c r="D1030" s="4"/>
      <c r="E1030" s="4" t="s">
        <v>7260</v>
      </c>
      <c r="F1030" s="4">
        <v>44011211</v>
      </c>
      <c r="G1030" s="11">
        <v>2014</v>
      </c>
      <c r="H1030" s="11">
        <v>2014</v>
      </c>
      <c r="I1030" s="5">
        <v>5000</v>
      </c>
      <c r="J1030" s="8" t="s">
        <v>7261</v>
      </c>
      <c r="K1030" s="4" t="s">
        <v>2</v>
      </c>
      <c r="L1030" s="4"/>
      <c r="M1030" s="4"/>
      <c r="N1030" s="4"/>
    </row>
    <row r="1031" spans="1:14" ht="63.75" x14ac:dyDescent="0.2">
      <c r="A1031" s="7" t="s">
        <v>10</v>
      </c>
      <c r="B1031" s="4" t="s">
        <v>7262</v>
      </c>
      <c r="C1031" s="4" t="s">
        <v>7263</v>
      </c>
      <c r="D1031" s="4"/>
      <c r="E1031" s="4" t="s">
        <v>7223</v>
      </c>
      <c r="F1031" s="4">
        <v>36401676</v>
      </c>
      <c r="G1031" s="11">
        <v>2014</v>
      </c>
      <c r="H1031" s="11">
        <v>2014</v>
      </c>
      <c r="I1031" s="5">
        <v>2394.3200000000002</v>
      </c>
      <c r="J1031" s="8" t="s">
        <v>7252</v>
      </c>
      <c r="K1031" s="4" t="s">
        <v>2</v>
      </c>
      <c r="L1031" s="4"/>
      <c r="M1031" s="4"/>
      <c r="N1031" s="4"/>
    </row>
    <row r="1032" spans="1:14" ht="89.25" x14ac:dyDescent="0.2">
      <c r="A1032" s="7" t="s">
        <v>10</v>
      </c>
      <c r="B1032" s="4" t="s">
        <v>7246</v>
      </c>
      <c r="C1032" s="4" t="s">
        <v>6245</v>
      </c>
      <c r="D1032" s="4"/>
      <c r="E1032" s="4" t="s">
        <v>7264</v>
      </c>
      <c r="F1032" s="4">
        <v>36657000</v>
      </c>
      <c r="G1032" s="11">
        <v>2014</v>
      </c>
      <c r="H1032" s="11">
        <v>2014</v>
      </c>
      <c r="I1032" s="5">
        <v>85</v>
      </c>
      <c r="J1032" s="8" t="s">
        <v>6215</v>
      </c>
      <c r="K1032" s="4" t="s">
        <v>2</v>
      </c>
      <c r="L1032" s="4"/>
      <c r="M1032" s="4"/>
      <c r="N1032" s="4"/>
    </row>
    <row r="1033" spans="1:14" ht="89.25" x14ac:dyDescent="0.2">
      <c r="A1033" s="7" t="s">
        <v>10</v>
      </c>
      <c r="B1033" s="4" t="s">
        <v>7248</v>
      </c>
      <c r="C1033" s="4" t="s">
        <v>7265</v>
      </c>
      <c r="D1033" s="4"/>
      <c r="E1033" s="4" t="s">
        <v>7219</v>
      </c>
      <c r="F1033" s="4">
        <v>31363695</v>
      </c>
      <c r="G1033" s="11">
        <v>2014</v>
      </c>
      <c r="H1033" s="11">
        <v>2014</v>
      </c>
      <c r="I1033" s="5">
        <v>698</v>
      </c>
      <c r="J1033" s="8" t="s">
        <v>6215</v>
      </c>
      <c r="K1033" s="4" t="s">
        <v>2</v>
      </c>
      <c r="L1033" s="4"/>
      <c r="M1033" s="4"/>
      <c r="N1033" s="4"/>
    </row>
    <row r="1034" spans="1:14" ht="89.25" x14ac:dyDescent="0.2">
      <c r="A1034" s="7" t="s">
        <v>10</v>
      </c>
      <c r="B1034" s="4" t="s">
        <v>7266</v>
      </c>
      <c r="C1034" s="4" t="s">
        <v>7265</v>
      </c>
      <c r="D1034" s="4"/>
      <c r="E1034" s="4" t="s">
        <v>7230</v>
      </c>
      <c r="F1034" s="4">
        <v>36386553</v>
      </c>
      <c r="G1034" s="11">
        <v>2014</v>
      </c>
      <c r="H1034" s="11">
        <v>2014</v>
      </c>
      <c r="I1034" s="5">
        <v>437</v>
      </c>
      <c r="J1034" s="8" t="s">
        <v>6215</v>
      </c>
      <c r="K1034" s="4" t="s">
        <v>2</v>
      </c>
      <c r="L1034" s="4"/>
      <c r="M1034" s="4"/>
      <c r="N1034" s="4"/>
    </row>
    <row r="1035" spans="1:14" ht="76.5" x14ac:dyDescent="0.2">
      <c r="A1035" s="7" t="s">
        <v>10</v>
      </c>
      <c r="B1035" s="4" t="s">
        <v>7246</v>
      </c>
      <c r="C1035" s="4" t="s">
        <v>7265</v>
      </c>
      <c r="D1035" s="4"/>
      <c r="E1035" s="4" t="s">
        <v>7267</v>
      </c>
      <c r="F1035" s="4">
        <v>35962623</v>
      </c>
      <c r="G1035" s="11">
        <v>2014</v>
      </c>
      <c r="H1035" s="11">
        <v>2014</v>
      </c>
      <c r="I1035" s="5">
        <v>262</v>
      </c>
      <c r="J1035" s="8" t="s">
        <v>6215</v>
      </c>
      <c r="K1035" s="4" t="s">
        <v>2</v>
      </c>
      <c r="L1035" s="4"/>
      <c r="M1035" s="4"/>
      <c r="N1035" s="4"/>
    </row>
    <row r="1036" spans="1:14" ht="76.5" x14ac:dyDescent="0.2">
      <c r="A1036" s="7" t="s">
        <v>10</v>
      </c>
      <c r="B1036" s="4" t="s">
        <v>7246</v>
      </c>
      <c r="C1036" s="4" t="s">
        <v>7265</v>
      </c>
      <c r="D1036" s="4"/>
      <c r="E1036" s="4" t="s">
        <v>7268</v>
      </c>
      <c r="F1036" s="4" t="s">
        <v>7269</v>
      </c>
      <c r="G1036" s="11">
        <v>2014</v>
      </c>
      <c r="H1036" s="11">
        <v>2014</v>
      </c>
      <c r="I1036" s="5">
        <v>602</v>
      </c>
      <c r="J1036" s="8" t="s">
        <v>6215</v>
      </c>
      <c r="K1036" s="4" t="s">
        <v>2</v>
      </c>
      <c r="L1036" s="4"/>
      <c r="M1036" s="4"/>
      <c r="N1036" s="4"/>
    </row>
    <row r="1037" spans="1:14" ht="89.25" x14ac:dyDescent="0.2">
      <c r="A1037" s="7" t="s">
        <v>10</v>
      </c>
      <c r="B1037" s="4" t="s">
        <v>6278</v>
      </c>
      <c r="C1037" s="4" t="s">
        <v>7270</v>
      </c>
      <c r="D1037" s="4"/>
      <c r="E1037" s="4" t="s">
        <v>7230</v>
      </c>
      <c r="F1037" s="4">
        <v>36386553</v>
      </c>
      <c r="G1037" s="11">
        <v>2014</v>
      </c>
      <c r="H1037" s="11">
        <v>2014</v>
      </c>
      <c r="I1037" s="5">
        <v>726</v>
      </c>
      <c r="J1037" s="8" t="s">
        <v>7252</v>
      </c>
      <c r="K1037" s="4" t="s">
        <v>2</v>
      </c>
      <c r="L1037" s="4"/>
      <c r="M1037" s="4"/>
      <c r="N1037" s="4"/>
    </row>
    <row r="1038" spans="1:14" ht="51" x14ac:dyDescent="0.2">
      <c r="A1038" s="7" t="s">
        <v>10</v>
      </c>
      <c r="B1038" s="4" t="s">
        <v>7271</v>
      </c>
      <c r="C1038" s="4" t="s">
        <v>7270</v>
      </c>
      <c r="D1038" s="4"/>
      <c r="E1038" s="4" t="s">
        <v>7229</v>
      </c>
      <c r="F1038" s="4">
        <v>31442552</v>
      </c>
      <c r="G1038" s="11">
        <v>2014</v>
      </c>
      <c r="H1038" s="11">
        <v>2014</v>
      </c>
      <c r="I1038" s="5">
        <v>40</v>
      </c>
      <c r="J1038" s="8" t="s">
        <v>7252</v>
      </c>
      <c r="K1038" s="4" t="s">
        <v>2</v>
      </c>
      <c r="L1038" s="4"/>
      <c r="M1038" s="4"/>
      <c r="N1038" s="4"/>
    </row>
    <row r="1039" spans="1:14" ht="63.75" x14ac:dyDescent="0.2">
      <c r="A1039" s="7" t="s">
        <v>10</v>
      </c>
      <c r="B1039" s="4" t="s">
        <v>7222</v>
      </c>
      <c r="C1039" s="4" t="s">
        <v>7270</v>
      </c>
      <c r="D1039" s="4"/>
      <c r="E1039" s="4" t="s">
        <v>7223</v>
      </c>
      <c r="F1039" s="4">
        <v>36401676</v>
      </c>
      <c r="G1039" s="11">
        <v>2014</v>
      </c>
      <c r="H1039" s="11">
        <v>2014</v>
      </c>
      <c r="I1039" s="5">
        <v>366.6</v>
      </c>
      <c r="J1039" s="8" t="s">
        <v>7252</v>
      </c>
      <c r="K1039" s="4" t="s">
        <v>2</v>
      </c>
      <c r="L1039" s="4"/>
      <c r="M1039" s="4"/>
      <c r="N1039" s="4"/>
    </row>
    <row r="1040" spans="1:14" ht="76.5" x14ac:dyDescent="0.2">
      <c r="A1040" s="7" t="s">
        <v>10</v>
      </c>
      <c r="B1040" s="4" t="s">
        <v>7272</v>
      </c>
      <c r="C1040" s="4" t="s">
        <v>7273</v>
      </c>
      <c r="D1040" s="4"/>
      <c r="E1040" s="4" t="s">
        <v>7274</v>
      </c>
      <c r="F1040" s="4" t="s">
        <v>7269</v>
      </c>
      <c r="G1040" s="11">
        <v>2014</v>
      </c>
      <c r="H1040" s="11">
        <v>2014</v>
      </c>
      <c r="I1040" s="5">
        <v>5000</v>
      </c>
      <c r="J1040" s="8" t="s">
        <v>7261</v>
      </c>
      <c r="K1040" s="4" t="s">
        <v>2</v>
      </c>
      <c r="L1040" s="4"/>
      <c r="M1040" s="4"/>
      <c r="N1040" s="4"/>
    </row>
    <row r="1041" spans="1:14" ht="89.25" x14ac:dyDescent="0.2">
      <c r="A1041" s="7" t="s">
        <v>10</v>
      </c>
      <c r="B1041" s="4" t="s">
        <v>7234</v>
      </c>
      <c r="C1041" s="4" t="s">
        <v>7275</v>
      </c>
      <c r="D1041" s="4"/>
      <c r="E1041" s="4" t="s">
        <v>7230</v>
      </c>
      <c r="F1041" s="4">
        <v>36386553</v>
      </c>
      <c r="G1041" s="11">
        <v>2014</v>
      </c>
      <c r="H1041" s="11">
        <v>2014</v>
      </c>
      <c r="I1041" s="5">
        <v>1032</v>
      </c>
      <c r="J1041" s="8" t="s">
        <v>7235</v>
      </c>
      <c r="K1041" s="4" t="s">
        <v>2</v>
      </c>
      <c r="L1041" s="4"/>
      <c r="M1041" s="4"/>
      <c r="N1041" s="4"/>
    </row>
    <row r="1042" spans="1:14" ht="102" x14ac:dyDescent="0.2">
      <c r="A1042" s="7" t="s">
        <v>10</v>
      </c>
      <c r="B1042" s="4" t="s">
        <v>7276</v>
      </c>
      <c r="C1042" s="4" t="s">
        <v>7277</v>
      </c>
      <c r="D1042" s="4"/>
      <c r="E1042" s="4" t="s">
        <v>7231</v>
      </c>
      <c r="F1042" s="4">
        <v>35728256</v>
      </c>
      <c r="G1042" s="11">
        <v>2014</v>
      </c>
      <c r="H1042" s="11">
        <v>2014</v>
      </c>
      <c r="I1042" s="5">
        <v>4858.5</v>
      </c>
      <c r="J1042" s="8" t="s">
        <v>7224</v>
      </c>
      <c r="K1042" s="4" t="s">
        <v>2</v>
      </c>
      <c r="L1042" s="4"/>
      <c r="M1042" s="4"/>
      <c r="N1042" s="4"/>
    </row>
    <row r="1043" spans="1:14" ht="63.75" x14ac:dyDescent="0.2">
      <c r="A1043" s="7" t="s">
        <v>10</v>
      </c>
      <c r="B1043" s="4" t="s">
        <v>7222</v>
      </c>
      <c r="C1043" s="4" t="s">
        <v>7277</v>
      </c>
      <c r="D1043" s="4"/>
      <c r="E1043" s="4" t="s">
        <v>7223</v>
      </c>
      <c r="F1043" s="4">
        <v>36401676</v>
      </c>
      <c r="G1043" s="11">
        <v>2014</v>
      </c>
      <c r="H1043" s="11">
        <v>2014</v>
      </c>
      <c r="I1043" s="5">
        <v>304.81</v>
      </c>
      <c r="J1043" s="8" t="s">
        <v>7224</v>
      </c>
      <c r="K1043" s="4" t="s">
        <v>2</v>
      </c>
      <c r="L1043" s="4"/>
      <c r="M1043" s="4"/>
      <c r="N1043" s="4"/>
    </row>
    <row r="1044" spans="1:14" ht="89.25" x14ac:dyDescent="0.2">
      <c r="A1044" s="7" t="s">
        <v>10</v>
      </c>
      <c r="B1044" s="4" t="s">
        <v>7278</v>
      </c>
      <c r="C1044" s="4" t="s">
        <v>7279</v>
      </c>
      <c r="D1044" s="4"/>
      <c r="E1044" s="4" t="s">
        <v>7227</v>
      </c>
      <c r="F1044" s="4">
        <v>36441392</v>
      </c>
      <c r="G1044" s="11">
        <v>2014</v>
      </c>
      <c r="H1044" s="11">
        <v>2014</v>
      </c>
      <c r="I1044" s="5">
        <v>3469</v>
      </c>
      <c r="J1044" s="8" t="s">
        <v>7224</v>
      </c>
      <c r="K1044" s="4" t="s">
        <v>2</v>
      </c>
      <c r="L1044" s="4"/>
      <c r="M1044" s="4"/>
      <c r="N1044" s="4"/>
    </row>
    <row r="1045" spans="1:14" ht="89.25" x14ac:dyDescent="0.2">
      <c r="A1045" s="7" t="s">
        <v>10</v>
      </c>
      <c r="B1045" s="4" t="s">
        <v>7280</v>
      </c>
      <c r="C1045" s="4" t="s">
        <v>7281</v>
      </c>
      <c r="D1045" s="4"/>
      <c r="E1045" s="4" t="s">
        <v>7230</v>
      </c>
      <c r="F1045" s="4">
        <v>36386553</v>
      </c>
      <c r="G1045" s="11">
        <v>2014</v>
      </c>
      <c r="H1045" s="11">
        <v>2014</v>
      </c>
      <c r="I1045" s="5">
        <v>1331</v>
      </c>
      <c r="J1045" s="8" t="s">
        <v>7224</v>
      </c>
      <c r="K1045" s="4" t="s">
        <v>2</v>
      </c>
      <c r="L1045" s="4"/>
      <c r="M1045" s="4"/>
      <c r="N1045" s="4"/>
    </row>
    <row r="1046" spans="1:14" ht="63.75" x14ac:dyDescent="0.2">
      <c r="A1046" s="7" t="s">
        <v>10</v>
      </c>
      <c r="B1046" s="4" t="s">
        <v>7242</v>
      </c>
      <c r="C1046" s="4" t="s">
        <v>7282</v>
      </c>
      <c r="D1046" s="4"/>
      <c r="E1046" s="4" t="s">
        <v>7223</v>
      </c>
      <c r="F1046" s="4">
        <v>36401676</v>
      </c>
      <c r="G1046" s="11">
        <v>2014</v>
      </c>
      <c r="H1046" s="11">
        <v>2014</v>
      </c>
      <c r="I1046" s="5">
        <v>226.62</v>
      </c>
      <c r="J1046" s="8" t="s">
        <v>7224</v>
      </c>
      <c r="K1046" s="4" t="s">
        <v>2</v>
      </c>
      <c r="L1046" s="4"/>
      <c r="M1046" s="4"/>
      <c r="N1046" s="4"/>
    </row>
    <row r="1047" spans="1:14" ht="102" x14ac:dyDescent="0.2">
      <c r="A1047" s="7" t="s">
        <v>10</v>
      </c>
      <c r="B1047" s="4" t="s">
        <v>7283</v>
      </c>
      <c r="C1047" s="4" t="s">
        <v>7282</v>
      </c>
      <c r="D1047" s="4"/>
      <c r="E1047" s="4" t="s">
        <v>7231</v>
      </c>
      <c r="F1047" s="4">
        <v>35728256</v>
      </c>
      <c r="G1047" s="11">
        <v>2014</v>
      </c>
      <c r="H1047" s="11">
        <v>2014</v>
      </c>
      <c r="I1047" s="5">
        <v>463.2</v>
      </c>
      <c r="J1047" s="8" t="s">
        <v>7224</v>
      </c>
      <c r="K1047" s="4" t="s">
        <v>2</v>
      </c>
      <c r="L1047" s="4"/>
      <c r="M1047" s="4"/>
      <c r="N1047" s="4"/>
    </row>
    <row r="1048" spans="1:14" ht="89.25" x14ac:dyDescent="0.2">
      <c r="A1048" s="7" t="s">
        <v>10</v>
      </c>
      <c r="B1048" s="4" t="s">
        <v>7284</v>
      </c>
      <c r="C1048" s="4" t="s">
        <v>7285</v>
      </c>
      <c r="D1048" s="4"/>
      <c r="E1048" s="4" t="s">
        <v>7286</v>
      </c>
      <c r="F1048" s="4" t="s">
        <v>6211</v>
      </c>
      <c r="G1048" s="11">
        <v>2014</v>
      </c>
      <c r="H1048" s="11">
        <v>2014</v>
      </c>
      <c r="I1048" s="5">
        <v>460</v>
      </c>
      <c r="J1048" s="8" t="s">
        <v>7287</v>
      </c>
      <c r="K1048" s="4" t="s">
        <v>2</v>
      </c>
      <c r="L1048" s="4"/>
      <c r="M1048" s="4"/>
      <c r="N1048" s="4"/>
    </row>
    <row r="1049" spans="1:14" ht="76.5" x14ac:dyDescent="0.2">
      <c r="A1049" s="7" t="s">
        <v>10</v>
      </c>
      <c r="B1049" s="4" t="s">
        <v>2765</v>
      </c>
      <c r="C1049" s="4" t="s">
        <v>7288</v>
      </c>
      <c r="D1049" s="4"/>
      <c r="E1049" s="4" t="s">
        <v>7289</v>
      </c>
      <c r="F1049" s="4">
        <v>36777706</v>
      </c>
      <c r="G1049" s="11">
        <v>2014</v>
      </c>
      <c r="H1049" s="11">
        <v>2014</v>
      </c>
      <c r="I1049" s="5">
        <v>220</v>
      </c>
      <c r="J1049" s="8" t="s">
        <v>7290</v>
      </c>
      <c r="K1049" s="4" t="s">
        <v>2</v>
      </c>
      <c r="L1049" s="4"/>
      <c r="M1049" s="4"/>
      <c r="N1049" s="4"/>
    </row>
    <row r="1050" spans="1:14" ht="76.5" x14ac:dyDescent="0.2">
      <c r="A1050" s="7" t="s">
        <v>10</v>
      </c>
      <c r="B1050" s="4" t="s">
        <v>7291</v>
      </c>
      <c r="C1050" s="4" t="s">
        <v>7288</v>
      </c>
      <c r="D1050" s="4"/>
      <c r="E1050" s="4" t="s">
        <v>7292</v>
      </c>
      <c r="F1050" s="4">
        <v>35805609</v>
      </c>
      <c r="G1050" s="11">
        <v>2014</v>
      </c>
      <c r="H1050" s="11">
        <v>2014</v>
      </c>
      <c r="I1050" s="5">
        <v>101.77</v>
      </c>
      <c r="J1050" s="8" t="s">
        <v>7290</v>
      </c>
      <c r="K1050" s="4" t="s">
        <v>2</v>
      </c>
      <c r="L1050" s="4"/>
      <c r="M1050" s="4"/>
      <c r="N1050" s="4"/>
    </row>
    <row r="1051" spans="1:14" ht="63.75" x14ac:dyDescent="0.2">
      <c r="A1051" s="7" t="s">
        <v>10</v>
      </c>
      <c r="B1051" s="4" t="s">
        <v>7222</v>
      </c>
      <c r="C1051" s="4" t="s">
        <v>7293</v>
      </c>
      <c r="D1051" s="4"/>
      <c r="E1051" s="4" t="s">
        <v>7223</v>
      </c>
      <c r="F1051" s="4">
        <v>36401676</v>
      </c>
      <c r="G1051" s="11">
        <v>2014</v>
      </c>
      <c r="H1051" s="11">
        <v>2014</v>
      </c>
      <c r="I1051" s="5">
        <v>2928.34</v>
      </c>
      <c r="J1051" s="8" t="s">
        <v>7252</v>
      </c>
      <c r="K1051" s="4" t="s">
        <v>2</v>
      </c>
      <c r="L1051" s="4"/>
      <c r="M1051" s="4"/>
      <c r="N1051" s="4"/>
    </row>
    <row r="1052" spans="1:14" ht="89.25" x14ac:dyDescent="0.2">
      <c r="A1052" s="7" t="s">
        <v>10</v>
      </c>
      <c r="B1052" s="4" t="s">
        <v>7294</v>
      </c>
      <c r="C1052" s="4" t="s">
        <v>7295</v>
      </c>
      <c r="D1052" s="4"/>
      <c r="E1052" s="4" t="s">
        <v>7230</v>
      </c>
      <c r="F1052" s="4">
        <v>36386553</v>
      </c>
      <c r="G1052" s="11">
        <v>2014</v>
      </c>
      <c r="H1052" s="11">
        <v>2014</v>
      </c>
      <c r="I1052" s="5">
        <v>569</v>
      </c>
      <c r="J1052" s="8" t="s">
        <v>7252</v>
      </c>
      <c r="K1052" s="4" t="s">
        <v>2</v>
      </c>
      <c r="L1052" s="4"/>
      <c r="M1052" s="4"/>
      <c r="N1052" s="4"/>
    </row>
    <row r="1053" spans="1:14" ht="89.25" x14ac:dyDescent="0.2">
      <c r="A1053" s="7" t="s">
        <v>10</v>
      </c>
      <c r="B1053" s="4" t="s">
        <v>7222</v>
      </c>
      <c r="C1053" s="4" t="s">
        <v>7296</v>
      </c>
      <c r="D1053" s="4"/>
      <c r="E1053" s="4" t="s">
        <v>7227</v>
      </c>
      <c r="F1053" s="4">
        <v>36441392</v>
      </c>
      <c r="G1053" s="11">
        <v>2014</v>
      </c>
      <c r="H1053" s="11">
        <v>2014</v>
      </c>
      <c r="I1053" s="5">
        <v>3487</v>
      </c>
      <c r="J1053" s="8" t="s">
        <v>7252</v>
      </c>
      <c r="K1053" s="4" t="s">
        <v>2</v>
      </c>
      <c r="L1053" s="4"/>
      <c r="M1053" s="4"/>
      <c r="N1053" s="4"/>
    </row>
    <row r="1054" spans="1:14" ht="89.25" x14ac:dyDescent="0.2">
      <c r="A1054" s="7" t="s">
        <v>10</v>
      </c>
      <c r="B1054" s="4" t="s">
        <v>7234</v>
      </c>
      <c r="C1054" s="4" t="s">
        <v>7297</v>
      </c>
      <c r="D1054" s="4"/>
      <c r="E1054" s="4" t="s">
        <v>7230</v>
      </c>
      <c r="F1054" s="4">
        <v>36386553</v>
      </c>
      <c r="G1054" s="11">
        <v>2014</v>
      </c>
      <c r="H1054" s="11">
        <v>2014</v>
      </c>
      <c r="I1054" s="5">
        <v>924</v>
      </c>
      <c r="J1054" s="8" t="s">
        <v>7235</v>
      </c>
      <c r="K1054" s="4" t="s">
        <v>2</v>
      </c>
      <c r="L1054" s="4"/>
      <c r="M1054" s="4"/>
      <c r="N1054" s="4"/>
    </row>
    <row r="1055" spans="1:14" ht="89.25" x14ac:dyDescent="0.2">
      <c r="A1055" s="7" t="s">
        <v>10</v>
      </c>
      <c r="B1055" s="4" t="s">
        <v>7237</v>
      </c>
      <c r="C1055" s="4" t="s">
        <v>7298</v>
      </c>
      <c r="D1055" s="4"/>
      <c r="E1055" s="4" t="s">
        <v>7230</v>
      </c>
      <c r="F1055" s="4">
        <v>36386553</v>
      </c>
      <c r="G1055" s="11">
        <v>2014</v>
      </c>
      <c r="H1055" s="11">
        <v>2014</v>
      </c>
      <c r="I1055" s="5">
        <v>552</v>
      </c>
      <c r="J1055" s="8" t="s">
        <v>7224</v>
      </c>
      <c r="K1055" s="4" t="s">
        <v>2</v>
      </c>
      <c r="L1055" s="4"/>
      <c r="M1055" s="4"/>
      <c r="N1055" s="4"/>
    </row>
    <row r="1056" spans="1:14" ht="89.25" x14ac:dyDescent="0.2">
      <c r="A1056" s="7" t="s">
        <v>10</v>
      </c>
      <c r="B1056" s="4" t="s">
        <v>7294</v>
      </c>
      <c r="C1056" s="4" t="s">
        <v>7299</v>
      </c>
      <c r="D1056" s="4"/>
      <c r="E1056" s="4" t="s">
        <v>7230</v>
      </c>
      <c r="F1056" s="4">
        <v>36386553</v>
      </c>
      <c r="G1056" s="11">
        <v>2014</v>
      </c>
      <c r="H1056" s="11">
        <v>2014</v>
      </c>
      <c r="I1056" s="5">
        <v>1536.2</v>
      </c>
      <c r="J1056" s="8" t="s">
        <v>7224</v>
      </c>
      <c r="K1056" s="4" t="s">
        <v>2</v>
      </c>
      <c r="L1056" s="4"/>
      <c r="M1056" s="4"/>
      <c r="N1056" s="4"/>
    </row>
    <row r="1057" spans="1:14" ht="63.75" x14ac:dyDescent="0.2">
      <c r="A1057" s="7" t="s">
        <v>10</v>
      </c>
      <c r="B1057" s="4" t="s">
        <v>7222</v>
      </c>
      <c r="C1057" s="4" t="s">
        <v>7300</v>
      </c>
      <c r="D1057" s="4"/>
      <c r="E1057" s="4" t="s">
        <v>7223</v>
      </c>
      <c r="F1057" s="4">
        <v>36401676</v>
      </c>
      <c r="G1057" s="11">
        <v>2014</v>
      </c>
      <c r="H1057" s="11">
        <v>2014</v>
      </c>
      <c r="I1057" s="5">
        <v>869.35</v>
      </c>
      <c r="J1057" s="8" t="s">
        <v>7224</v>
      </c>
      <c r="K1057" s="4" t="s">
        <v>2</v>
      </c>
      <c r="L1057" s="4"/>
      <c r="M1057" s="4"/>
      <c r="N1057" s="4"/>
    </row>
    <row r="1058" spans="1:14" ht="102" x14ac:dyDescent="0.2">
      <c r="A1058" s="7" t="s">
        <v>10</v>
      </c>
      <c r="B1058" s="4" t="s">
        <v>7248</v>
      </c>
      <c r="C1058" s="4" t="s">
        <v>6261</v>
      </c>
      <c r="D1058" s="4"/>
      <c r="E1058" s="4" t="s">
        <v>7301</v>
      </c>
      <c r="F1058" s="4">
        <v>35723343</v>
      </c>
      <c r="G1058" s="11">
        <v>2014</v>
      </c>
      <c r="H1058" s="11">
        <v>2014</v>
      </c>
      <c r="I1058" s="5">
        <v>1936</v>
      </c>
      <c r="J1058" s="8" t="s">
        <v>6215</v>
      </c>
      <c r="K1058" s="4" t="s">
        <v>2</v>
      </c>
      <c r="L1058" s="4"/>
      <c r="M1058" s="4"/>
      <c r="N1058" s="4"/>
    </row>
    <row r="1059" spans="1:14" ht="51" x14ac:dyDescent="0.2">
      <c r="A1059" s="7" t="s">
        <v>10</v>
      </c>
      <c r="B1059" s="4" t="s">
        <v>7302</v>
      </c>
      <c r="C1059" s="4" t="s">
        <v>6261</v>
      </c>
      <c r="D1059" s="4"/>
      <c r="E1059" s="4" t="s">
        <v>7217</v>
      </c>
      <c r="F1059" s="4" t="s">
        <v>7218</v>
      </c>
      <c r="G1059" s="11">
        <v>2014</v>
      </c>
      <c r="H1059" s="11">
        <v>2014</v>
      </c>
      <c r="I1059" s="5">
        <v>302</v>
      </c>
      <c r="J1059" s="8" t="s">
        <v>6215</v>
      </c>
      <c r="K1059" s="4" t="s">
        <v>2</v>
      </c>
      <c r="L1059" s="4"/>
      <c r="M1059" s="4"/>
      <c r="N1059" s="4"/>
    </row>
    <row r="1060" spans="1:14" ht="76.5" x14ac:dyDescent="0.2">
      <c r="A1060" s="7" t="s">
        <v>10</v>
      </c>
      <c r="B1060" s="4" t="s">
        <v>7303</v>
      </c>
      <c r="C1060" s="4" t="s">
        <v>7304</v>
      </c>
      <c r="D1060" s="4"/>
      <c r="E1060" s="4" t="s">
        <v>7305</v>
      </c>
      <c r="F1060" s="4">
        <v>45552894</v>
      </c>
      <c r="G1060" s="11">
        <v>2014</v>
      </c>
      <c r="H1060" s="11">
        <v>2014</v>
      </c>
      <c r="I1060" s="5">
        <v>759</v>
      </c>
      <c r="J1060" s="8" t="s">
        <v>6215</v>
      </c>
      <c r="K1060" s="4" t="s">
        <v>2</v>
      </c>
      <c r="L1060" s="4"/>
      <c r="M1060" s="4"/>
      <c r="N1060" s="4"/>
    </row>
    <row r="1061" spans="1:14" ht="89.25" x14ac:dyDescent="0.2">
      <c r="A1061" s="7" t="s">
        <v>10</v>
      </c>
      <c r="B1061" s="4" t="s">
        <v>7302</v>
      </c>
      <c r="C1061" s="4" t="s">
        <v>7304</v>
      </c>
      <c r="D1061" s="4"/>
      <c r="E1061" s="4" t="s">
        <v>7306</v>
      </c>
      <c r="F1061" s="4">
        <v>31594352</v>
      </c>
      <c r="G1061" s="11">
        <v>2014</v>
      </c>
      <c r="H1061" s="11">
        <v>2014</v>
      </c>
      <c r="I1061" s="5">
        <v>150</v>
      </c>
      <c r="J1061" s="8" t="s">
        <v>6215</v>
      </c>
      <c r="K1061" s="4" t="s">
        <v>2</v>
      </c>
      <c r="L1061" s="4"/>
      <c r="M1061" s="4"/>
      <c r="N1061" s="4"/>
    </row>
    <row r="1062" spans="1:14" ht="89.25" x14ac:dyDescent="0.2">
      <c r="A1062" s="7" t="s">
        <v>10</v>
      </c>
      <c r="B1062" s="4" t="s">
        <v>7222</v>
      </c>
      <c r="C1062" s="4" t="s">
        <v>7307</v>
      </c>
      <c r="D1062" s="4"/>
      <c r="E1062" s="4" t="s">
        <v>7227</v>
      </c>
      <c r="F1062" s="4">
        <v>36441392</v>
      </c>
      <c r="G1062" s="11">
        <v>2014</v>
      </c>
      <c r="H1062" s="11">
        <v>2014</v>
      </c>
      <c r="I1062" s="5">
        <v>3320</v>
      </c>
      <c r="J1062" s="8" t="s">
        <v>7224</v>
      </c>
      <c r="K1062" s="4" t="s">
        <v>2</v>
      </c>
      <c r="L1062" s="4"/>
      <c r="M1062" s="4"/>
      <c r="N1062" s="4"/>
    </row>
    <row r="1063" spans="1:14" ht="63.75" x14ac:dyDescent="0.2">
      <c r="A1063" s="7" t="s">
        <v>10</v>
      </c>
      <c r="B1063" s="4" t="s">
        <v>7222</v>
      </c>
      <c r="C1063" s="4" t="s">
        <v>7308</v>
      </c>
      <c r="D1063" s="4"/>
      <c r="E1063" s="4" t="s">
        <v>7223</v>
      </c>
      <c r="F1063" s="4">
        <v>36401676</v>
      </c>
      <c r="G1063" s="11">
        <v>2014</v>
      </c>
      <c r="H1063" s="11">
        <v>2014</v>
      </c>
      <c r="I1063" s="5">
        <v>2171.7399999999998</v>
      </c>
      <c r="J1063" s="8" t="s">
        <v>7224</v>
      </c>
      <c r="K1063" s="4" t="s">
        <v>2</v>
      </c>
      <c r="L1063" s="4"/>
      <c r="M1063" s="4"/>
      <c r="N1063" s="4"/>
    </row>
    <row r="1064" spans="1:14" ht="89.25" x14ac:dyDescent="0.2">
      <c r="A1064" s="7" t="s">
        <v>10</v>
      </c>
      <c r="B1064" s="4" t="s">
        <v>7309</v>
      </c>
      <c r="C1064" s="4" t="s">
        <v>7310</v>
      </c>
      <c r="D1064" s="4"/>
      <c r="E1064" s="4" t="s">
        <v>7230</v>
      </c>
      <c r="F1064" s="4">
        <v>36386553</v>
      </c>
      <c r="G1064" s="11">
        <v>2014</v>
      </c>
      <c r="H1064" s="11">
        <v>2014</v>
      </c>
      <c r="I1064" s="5">
        <v>1224</v>
      </c>
      <c r="J1064" s="8" t="s">
        <v>7252</v>
      </c>
      <c r="K1064" s="4" t="s">
        <v>2</v>
      </c>
      <c r="L1064" s="4"/>
      <c r="M1064" s="4"/>
      <c r="N1064" s="4"/>
    </row>
    <row r="1065" spans="1:14" ht="51" x14ac:dyDescent="0.2">
      <c r="A1065" s="7" t="s">
        <v>10</v>
      </c>
      <c r="B1065" s="4" t="s">
        <v>7238</v>
      </c>
      <c r="C1065" s="4" t="s">
        <v>7311</v>
      </c>
      <c r="D1065" s="4"/>
      <c r="E1065" s="4" t="s">
        <v>7229</v>
      </c>
      <c r="F1065" s="4">
        <v>31442552</v>
      </c>
      <c r="G1065" s="11">
        <v>2014</v>
      </c>
      <c r="H1065" s="11">
        <v>2014</v>
      </c>
      <c r="I1065" s="5">
        <v>1381.6</v>
      </c>
      <c r="J1065" s="8" t="s">
        <v>7252</v>
      </c>
      <c r="K1065" s="4" t="s">
        <v>2</v>
      </c>
      <c r="L1065" s="4"/>
      <c r="M1065" s="4"/>
      <c r="N1065" s="4"/>
    </row>
    <row r="1066" spans="1:14" ht="63.75" x14ac:dyDescent="0.2">
      <c r="A1066" s="7" t="s">
        <v>10</v>
      </c>
      <c r="B1066" s="4" t="s">
        <v>7312</v>
      </c>
      <c r="C1066" s="4" t="s">
        <v>7313</v>
      </c>
      <c r="D1066" s="4"/>
      <c r="E1066" s="4" t="s">
        <v>7240</v>
      </c>
      <c r="F1066" s="4" t="s">
        <v>7314</v>
      </c>
      <c r="G1066" s="11">
        <v>2014</v>
      </c>
      <c r="H1066" s="11">
        <v>2014</v>
      </c>
      <c r="I1066" s="5">
        <v>345</v>
      </c>
      <c r="J1066" s="8" t="s">
        <v>7252</v>
      </c>
      <c r="K1066" s="4" t="s">
        <v>2</v>
      </c>
      <c r="L1066" s="4"/>
      <c r="M1066" s="4"/>
      <c r="N1066" s="4"/>
    </row>
    <row r="1067" spans="1:14" ht="89.25" x14ac:dyDescent="0.2">
      <c r="A1067" s="7" t="s">
        <v>10</v>
      </c>
      <c r="B1067" s="4" t="s">
        <v>7237</v>
      </c>
      <c r="C1067" s="4" t="s">
        <v>7315</v>
      </c>
      <c r="D1067" s="4"/>
      <c r="E1067" s="4" t="s">
        <v>7230</v>
      </c>
      <c r="F1067" s="4">
        <v>36386553</v>
      </c>
      <c r="G1067" s="11">
        <v>2014</v>
      </c>
      <c r="H1067" s="11">
        <v>2014</v>
      </c>
      <c r="I1067" s="5">
        <v>690</v>
      </c>
      <c r="J1067" s="8" t="s">
        <v>7252</v>
      </c>
      <c r="K1067" s="4" t="s">
        <v>2</v>
      </c>
      <c r="L1067" s="4"/>
      <c r="M1067" s="4"/>
      <c r="N1067" s="4"/>
    </row>
    <row r="1068" spans="1:14" ht="63.75" x14ac:dyDescent="0.2">
      <c r="A1068" s="7" t="s">
        <v>10</v>
      </c>
      <c r="B1068" s="4" t="s">
        <v>7222</v>
      </c>
      <c r="C1068" s="4" t="s">
        <v>7316</v>
      </c>
      <c r="D1068" s="4"/>
      <c r="E1068" s="4" t="s">
        <v>7240</v>
      </c>
      <c r="F1068" s="4" t="s">
        <v>7314</v>
      </c>
      <c r="G1068" s="11">
        <v>2014</v>
      </c>
      <c r="H1068" s="11">
        <v>2014</v>
      </c>
      <c r="I1068" s="5">
        <v>585</v>
      </c>
      <c r="J1068" s="8" t="s">
        <v>7252</v>
      </c>
      <c r="K1068" s="4" t="s">
        <v>146</v>
      </c>
      <c r="L1068" s="4"/>
      <c r="M1068" s="4"/>
      <c r="N1068" s="4"/>
    </row>
    <row r="1069" spans="1:14" ht="76.5" x14ac:dyDescent="0.2">
      <c r="A1069" s="7" t="s">
        <v>10</v>
      </c>
      <c r="B1069" s="4" t="s">
        <v>7232</v>
      </c>
      <c r="C1069" s="4" t="s">
        <v>7317</v>
      </c>
      <c r="D1069" s="4"/>
      <c r="E1069" s="4" t="s">
        <v>7233</v>
      </c>
      <c r="F1069" s="4">
        <v>36379620</v>
      </c>
      <c r="G1069" s="11">
        <v>2014</v>
      </c>
      <c r="H1069" s="11">
        <v>2014</v>
      </c>
      <c r="I1069" s="5">
        <v>780</v>
      </c>
      <c r="J1069" s="8" t="s">
        <v>7252</v>
      </c>
      <c r="K1069" s="4" t="s">
        <v>2</v>
      </c>
      <c r="L1069" s="4"/>
      <c r="M1069" s="4"/>
      <c r="N1069" s="4"/>
    </row>
    <row r="1070" spans="1:14" ht="89.25" x14ac:dyDescent="0.2">
      <c r="A1070" s="7" t="s">
        <v>10</v>
      </c>
      <c r="B1070" s="4" t="s">
        <v>7222</v>
      </c>
      <c r="C1070" s="4" t="s">
        <v>7318</v>
      </c>
      <c r="D1070" s="4"/>
      <c r="E1070" s="4" t="s">
        <v>7227</v>
      </c>
      <c r="F1070" s="4">
        <v>36441392</v>
      </c>
      <c r="G1070" s="11">
        <v>2014</v>
      </c>
      <c r="H1070" s="11">
        <v>2014</v>
      </c>
      <c r="I1070" s="5">
        <v>3295</v>
      </c>
      <c r="J1070" s="8" t="s">
        <v>7252</v>
      </c>
      <c r="K1070" s="4" t="s">
        <v>2</v>
      </c>
      <c r="L1070" s="4"/>
      <c r="M1070" s="4"/>
      <c r="N1070" s="4"/>
    </row>
    <row r="1071" spans="1:14" ht="89.25" x14ac:dyDescent="0.2">
      <c r="A1071" s="7" t="s">
        <v>10</v>
      </c>
      <c r="B1071" s="4" t="s">
        <v>7319</v>
      </c>
      <c r="C1071" s="4" t="s">
        <v>7320</v>
      </c>
      <c r="D1071" s="4"/>
      <c r="E1071" s="4" t="s">
        <v>7321</v>
      </c>
      <c r="F1071" s="4">
        <v>36299626</v>
      </c>
      <c r="G1071" s="11">
        <v>2014</v>
      </c>
      <c r="H1071" s="11">
        <v>2014</v>
      </c>
      <c r="I1071" s="5">
        <v>312</v>
      </c>
      <c r="J1071" s="8" t="s">
        <v>6344</v>
      </c>
      <c r="K1071" s="4" t="s">
        <v>2</v>
      </c>
      <c r="L1071" s="4"/>
      <c r="M1071" s="4"/>
      <c r="N1071" s="4"/>
    </row>
    <row r="1072" spans="1:14" ht="89.25" x14ac:dyDescent="0.2">
      <c r="A1072" s="7" t="s">
        <v>10</v>
      </c>
      <c r="B1072" s="4" t="s">
        <v>7322</v>
      </c>
      <c r="C1072" s="4" t="s">
        <v>7323</v>
      </c>
      <c r="D1072" s="4"/>
      <c r="E1072" s="4" t="s">
        <v>7219</v>
      </c>
      <c r="F1072" s="4">
        <v>31363695</v>
      </c>
      <c r="G1072" s="11">
        <v>2014</v>
      </c>
      <c r="H1072" s="11">
        <v>2014</v>
      </c>
      <c r="I1072" s="5">
        <v>166.67</v>
      </c>
      <c r="J1072" s="8" t="s">
        <v>6244</v>
      </c>
      <c r="K1072" s="4" t="s">
        <v>2</v>
      </c>
      <c r="L1072" s="4"/>
      <c r="M1072" s="4"/>
      <c r="N1072" s="4"/>
    </row>
    <row r="1073" spans="1:14" ht="63.75" x14ac:dyDescent="0.2">
      <c r="A1073" s="7" t="s">
        <v>10</v>
      </c>
      <c r="B1073" s="4" t="s">
        <v>7324</v>
      </c>
      <c r="C1073" s="4" t="s">
        <v>7325</v>
      </c>
      <c r="D1073" s="4"/>
      <c r="E1073" s="4" t="s">
        <v>7223</v>
      </c>
      <c r="F1073" s="4">
        <v>36401676</v>
      </c>
      <c r="G1073" s="11">
        <v>2014</v>
      </c>
      <c r="H1073" s="11">
        <v>2014</v>
      </c>
      <c r="I1073" s="5">
        <v>4476.68</v>
      </c>
      <c r="J1073" s="8" t="s">
        <v>7224</v>
      </c>
      <c r="K1073" s="4" t="s">
        <v>2</v>
      </c>
      <c r="L1073" s="4"/>
      <c r="M1073" s="4"/>
      <c r="N1073" s="4"/>
    </row>
    <row r="1074" spans="1:14" ht="114.75" x14ac:dyDescent="0.2">
      <c r="A1074" s="7" t="s">
        <v>10</v>
      </c>
      <c r="B1074" s="4" t="s">
        <v>7326</v>
      </c>
      <c r="C1074" s="4" t="s">
        <v>7327</v>
      </c>
      <c r="D1074" s="4"/>
      <c r="E1074" s="4" t="s">
        <v>7328</v>
      </c>
      <c r="F1074" s="4">
        <v>46682341</v>
      </c>
      <c r="G1074" s="11">
        <v>2014</v>
      </c>
      <c r="H1074" s="11">
        <v>2014</v>
      </c>
      <c r="I1074" s="5">
        <v>572</v>
      </c>
      <c r="J1074" s="8" t="s">
        <v>6215</v>
      </c>
      <c r="K1074" s="4" t="s">
        <v>2</v>
      </c>
      <c r="L1074" s="4"/>
      <c r="M1074" s="4"/>
      <c r="N1074" s="4"/>
    </row>
    <row r="1075" spans="1:14" ht="76.5" x14ac:dyDescent="0.2">
      <c r="A1075" s="7" t="s">
        <v>10</v>
      </c>
      <c r="B1075" s="4" t="s">
        <v>7329</v>
      </c>
      <c r="C1075" s="4" t="s">
        <v>7330</v>
      </c>
      <c r="D1075" s="4"/>
      <c r="E1075" s="4" t="s">
        <v>7268</v>
      </c>
      <c r="F1075" s="4">
        <v>44751389</v>
      </c>
      <c r="G1075" s="11">
        <v>2014</v>
      </c>
      <c r="H1075" s="11">
        <v>2014</v>
      </c>
      <c r="I1075" s="5">
        <v>259</v>
      </c>
      <c r="J1075" s="8" t="s">
        <v>6215</v>
      </c>
      <c r="K1075" s="4" t="s">
        <v>2</v>
      </c>
      <c r="L1075" s="4"/>
      <c r="M1075" s="4"/>
      <c r="N1075" s="4"/>
    </row>
    <row r="1076" spans="1:14" ht="89.25" x14ac:dyDescent="0.2">
      <c r="A1076" s="7" t="s">
        <v>10</v>
      </c>
      <c r="B1076" s="4" t="s">
        <v>7234</v>
      </c>
      <c r="C1076" s="4" t="s">
        <v>7331</v>
      </c>
      <c r="D1076" s="4"/>
      <c r="E1076" s="4" t="s">
        <v>7230</v>
      </c>
      <c r="F1076" s="4">
        <v>36386553</v>
      </c>
      <c r="G1076" s="11">
        <v>2014</v>
      </c>
      <c r="H1076" s="11">
        <v>2014</v>
      </c>
      <c r="I1076" s="5">
        <v>1848</v>
      </c>
      <c r="J1076" s="8" t="s">
        <v>7235</v>
      </c>
      <c r="K1076" s="4" t="s">
        <v>2</v>
      </c>
      <c r="L1076" s="4"/>
      <c r="M1076" s="4"/>
      <c r="N1076" s="4"/>
    </row>
    <row r="1077" spans="1:14" ht="25.5" x14ac:dyDescent="0.2">
      <c r="A1077" s="7" t="s">
        <v>10</v>
      </c>
      <c r="B1077" s="4" t="s">
        <v>7332</v>
      </c>
      <c r="C1077" s="4" t="s">
        <v>7333</v>
      </c>
      <c r="D1077" s="4"/>
      <c r="E1077" s="4" t="s">
        <v>7334</v>
      </c>
      <c r="F1077" s="4">
        <v>36427101</v>
      </c>
      <c r="G1077" s="11">
        <v>2014</v>
      </c>
      <c r="H1077" s="11">
        <v>2014</v>
      </c>
      <c r="I1077" s="5">
        <v>616</v>
      </c>
      <c r="J1077" s="8" t="s">
        <v>6215</v>
      </c>
      <c r="K1077" s="4" t="s">
        <v>2</v>
      </c>
      <c r="L1077" s="4"/>
      <c r="M1077" s="4"/>
      <c r="N1077" s="4"/>
    </row>
    <row r="1078" spans="1:14" ht="89.25" x14ac:dyDescent="0.2">
      <c r="A1078" s="7" t="s">
        <v>10</v>
      </c>
      <c r="B1078" s="4" t="s">
        <v>7335</v>
      </c>
      <c r="C1078" s="4" t="s">
        <v>7336</v>
      </c>
      <c r="D1078" s="4"/>
      <c r="E1078" s="4" t="s">
        <v>7230</v>
      </c>
      <c r="F1078" s="4">
        <v>36386553</v>
      </c>
      <c r="G1078" s="11">
        <v>2014</v>
      </c>
      <c r="H1078" s="11">
        <v>2014</v>
      </c>
      <c r="I1078" s="5">
        <v>500</v>
      </c>
      <c r="J1078" s="8" t="s">
        <v>7337</v>
      </c>
      <c r="K1078" s="4" t="s">
        <v>2</v>
      </c>
      <c r="L1078" s="4"/>
      <c r="M1078" s="4"/>
      <c r="N1078" s="4"/>
    </row>
    <row r="1079" spans="1:14" ht="63.75" x14ac:dyDescent="0.2">
      <c r="A1079" s="7" t="s">
        <v>10</v>
      </c>
      <c r="B1079" s="4" t="s">
        <v>7246</v>
      </c>
      <c r="C1079" s="4" t="s">
        <v>6285</v>
      </c>
      <c r="D1079" s="4"/>
      <c r="E1079" s="4" t="s">
        <v>7249</v>
      </c>
      <c r="F1079" s="4">
        <v>36410055</v>
      </c>
      <c r="G1079" s="11">
        <v>2014</v>
      </c>
      <c r="H1079" s="11">
        <v>2014</v>
      </c>
      <c r="I1079" s="5">
        <v>380</v>
      </c>
      <c r="J1079" s="8" t="s">
        <v>6215</v>
      </c>
      <c r="K1079" s="4" t="s">
        <v>2</v>
      </c>
      <c r="L1079" s="4"/>
      <c r="M1079" s="4"/>
      <c r="N1079" s="4"/>
    </row>
    <row r="1080" spans="1:14" ht="89.25" x14ac:dyDescent="0.2">
      <c r="A1080" s="7" t="s">
        <v>10</v>
      </c>
      <c r="B1080" s="4" t="s">
        <v>7246</v>
      </c>
      <c r="C1080" s="4" t="s">
        <v>6285</v>
      </c>
      <c r="D1080" s="4"/>
      <c r="E1080" s="4" t="s">
        <v>7338</v>
      </c>
      <c r="F1080" s="4">
        <v>36302848</v>
      </c>
      <c r="G1080" s="11">
        <v>2014</v>
      </c>
      <c r="H1080" s="11">
        <v>2014</v>
      </c>
      <c r="I1080" s="5">
        <v>34</v>
      </c>
      <c r="J1080" s="8" t="s">
        <v>6215</v>
      </c>
      <c r="K1080" s="4" t="s">
        <v>2</v>
      </c>
      <c r="L1080" s="4"/>
      <c r="M1080" s="4"/>
      <c r="N1080" s="4"/>
    </row>
    <row r="1081" spans="1:14" ht="89.25" x14ac:dyDescent="0.2">
      <c r="A1081" s="7" t="s">
        <v>10</v>
      </c>
      <c r="B1081" s="4" t="s">
        <v>7294</v>
      </c>
      <c r="C1081" s="4" t="s">
        <v>7339</v>
      </c>
      <c r="D1081" s="4"/>
      <c r="E1081" s="4" t="s">
        <v>7230</v>
      </c>
      <c r="F1081" s="4">
        <v>36386553</v>
      </c>
      <c r="G1081" s="11">
        <v>2014</v>
      </c>
      <c r="H1081" s="11">
        <v>2014</v>
      </c>
      <c r="I1081" s="5">
        <v>3752</v>
      </c>
      <c r="J1081" s="8" t="s">
        <v>7252</v>
      </c>
      <c r="K1081" s="4" t="s">
        <v>2</v>
      </c>
      <c r="L1081" s="4"/>
      <c r="M1081" s="4"/>
      <c r="N1081" s="4"/>
    </row>
    <row r="1082" spans="1:14" ht="51" x14ac:dyDescent="0.2">
      <c r="A1082" s="7" t="s">
        <v>10</v>
      </c>
      <c r="B1082" s="4" t="s">
        <v>7340</v>
      </c>
      <c r="C1082" s="4" t="s">
        <v>7341</v>
      </c>
      <c r="D1082" s="4"/>
      <c r="E1082" s="4" t="s">
        <v>7229</v>
      </c>
      <c r="F1082" s="4">
        <v>31442552</v>
      </c>
      <c r="G1082" s="11">
        <v>2014</v>
      </c>
      <c r="H1082" s="11">
        <v>2014</v>
      </c>
      <c r="I1082" s="5">
        <v>90</v>
      </c>
      <c r="J1082" s="8" t="s">
        <v>7252</v>
      </c>
      <c r="K1082" s="4" t="s">
        <v>2</v>
      </c>
      <c r="L1082" s="4"/>
      <c r="M1082" s="4"/>
      <c r="N1082" s="4"/>
    </row>
    <row r="1083" spans="1:14" ht="114.75" x14ac:dyDescent="0.2">
      <c r="A1083" s="7" t="s">
        <v>10</v>
      </c>
      <c r="B1083" s="4" t="s">
        <v>7342</v>
      </c>
      <c r="C1083" s="4" t="s">
        <v>7341</v>
      </c>
      <c r="D1083" s="4"/>
      <c r="E1083" s="4" t="s">
        <v>7343</v>
      </c>
      <c r="F1083" s="4" t="s">
        <v>7344</v>
      </c>
      <c r="G1083" s="11">
        <v>2014</v>
      </c>
      <c r="H1083" s="11">
        <v>2014</v>
      </c>
      <c r="I1083" s="5">
        <v>280</v>
      </c>
      <c r="J1083" s="8" t="s">
        <v>7252</v>
      </c>
      <c r="K1083" s="4" t="s">
        <v>2</v>
      </c>
      <c r="L1083" s="4"/>
      <c r="M1083" s="4"/>
      <c r="N1083" s="4"/>
    </row>
    <row r="1084" spans="1:14" ht="76.5" x14ac:dyDescent="0.2">
      <c r="A1084" s="7" t="s">
        <v>10</v>
      </c>
      <c r="B1084" s="4" t="s">
        <v>7232</v>
      </c>
      <c r="C1084" s="4" t="s">
        <v>7341</v>
      </c>
      <c r="D1084" s="4"/>
      <c r="E1084" s="4" t="s">
        <v>7233</v>
      </c>
      <c r="F1084" s="4">
        <v>36379620</v>
      </c>
      <c r="G1084" s="11">
        <v>2014</v>
      </c>
      <c r="H1084" s="11">
        <v>2014</v>
      </c>
      <c r="I1084" s="5">
        <v>1710</v>
      </c>
      <c r="J1084" s="8" t="s">
        <v>7252</v>
      </c>
      <c r="K1084" s="4" t="s">
        <v>2</v>
      </c>
      <c r="L1084" s="4"/>
      <c r="M1084" s="4"/>
      <c r="N1084" s="4"/>
    </row>
    <row r="1085" spans="1:14" ht="89.25" x14ac:dyDescent="0.2">
      <c r="A1085" s="7" t="s">
        <v>10</v>
      </c>
      <c r="B1085" s="4" t="s">
        <v>7345</v>
      </c>
      <c r="C1085" s="4" t="s">
        <v>7346</v>
      </c>
      <c r="D1085" s="4"/>
      <c r="E1085" s="4" t="s">
        <v>7227</v>
      </c>
      <c r="F1085" s="4">
        <v>36441392</v>
      </c>
      <c r="G1085" s="11">
        <v>2014</v>
      </c>
      <c r="H1085" s="11">
        <v>2014</v>
      </c>
      <c r="I1085" s="5">
        <v>3531</v>
      </c>
      <c r="J1085" s="8" t="s">
        <v>7252</v>
      </c>
      <c r="K1085" s="4" t="s">
        <v>2</v>
      </c>
      <c r="L1085" s="4"/>
      <c r="M1085" s="4"/>
      <c r="N1085" s="4"/>
    </row>
    <row r="1086" spans="1:14" ht="63.75" x14ac:dyDescent="0.2">
      <c r="A1086" s="7" t="s">
        <v>10</v>
      </c>
      <c r="B1086" s="4" t="s">
        <v>7347</v>
      </c>
      <c r="C1086" s="4" t="s">
        <v>7348</v>
      </c>
      <c r="D1086" s="4"/>
      <c r="E1086" s="4" t="s">
        <v>7223</v>
      </c>
      <c r="F1086" s="4">
        <v>36401676</v>
      </c>
      <c r="G1086" s="11">
        <v>2014</v>
      </c>
      <c r="H1086" s="11">
        <v>2014</v>
      </c>
      <c r="I1086" s="5">
        <v>4774.93</v>
      </c>
      <c r="J1086" s="8" t="s">
        <v>7252</v>
      </c>
      <c r="K1086" s="4" t="s">
        <v>2</v>
      </c>
      <c r="L1086" s="4"/>
      <c r="M1086" s="4"/>
      <c r="N1086" s="4"/>
    </row>
    <row r="1087" spans="1:14" ht="102" x14ac:dyDescent="0.2">
      <c r="A1087" s="7" t="s">
        <v>10</v>
      </c>
      <c r="B1087" s="4" t="s">
        <v>1816</v>
      </c>
      <c r="C1087" s="4" t="s">
        <v>7349</v>
      </c>
      <c r="D1087" s="4"/>
      <c r="E1087" s="4" t="s">
        <v>7350</v>
      </c>
      <c r="F1087" s="4">
        <v>36042773</v>
      </c>
      <c r="G1087" s="11">
        <v>2014</v>
      </c>
      <c r="H1087" s="11">
        <v>2014</v>
      </c>
      <c r="I1087" s="5">
        <v>290</v>
      </c>
      <c r="J1087" s="8" t="s">
        <v>7351</v>
      </c>
      <c r="K1087" s="4" t="s">
        <v>2</v>
      </c>
      <c r="L1087" s="4"/>
      <c r="M1087" s="4"/>
      <c r="N1087" s="4"/>
    </row>
    <row r="1088" spans="1:14" ht="51" x14ac:dyDescent="0.2">
      <c r="A1088" s="7" t="s">
        <v>10</v>
      </c>
      <c r="B1088" s="4" t="s">
        <v>7228</v>
      </c>
      <c r="C1088" s="4" t="s">
        <v>7352</v>
      </c>
      <c r="D1088" s="4"/>
      <c r="E1088" s="4" t="s">
        <v>7229</v>
      </c>
      <c r="F1088" s="4">
        <v>31442552</v>
      </c>
      <c r="G1088" s="11">
        <v>2014</v>
      </c>
      <c r="H1088" s="11">
        <v>2014</v>
      </c>
      <c r="I1088" s="5">
        <v>3524</v>
      </c>
      <c r="J1088" s="8" t="s">
        <v>7252</v>
      </c>
      <c r="K1088" s="4" t="s">
        <v>2</v>
      </c>
      <c r="L1088" s="4"/>
      <c r="M1088" s="4"/>
      <c r="N1088" s="4"/>
    </row>
    <row r="1089" spans="1:14" ht="89.25" x14ac:dyDescent="0.2">
      <c r="A1089" s="7" t="s">
        <v>10</v>
      </c>
      <c r="B1089" s="4" t="s">
        <v>7353</v>
      </c>
      <c r="C1089" s="4" t="s">
        <v>7354</v>
      </c>
      <c r="D1089" s="4"/>
      <c r="E1089" s="4" t="s">
        <v>7230</v>
      </c>
      <c r="F1089" s="4">
        <v>36386553</v>
      </c>
      <c r="G1089" s="11">
        <v>2014</v>
      </c>
      <c r="H1089" s="11">
        <v>2014</v>
      </c>
      <c r="I1089" s="5">
        <v>2883.12</v>
      </c>
      <c r="J1089" s="8" t="s">
        <v>7252</v>
      </c>
      <c r="K1089" s="4" t="s">
        <v>2</v>
      </c>
      <c r="L1089" s="4"/>
      <c r="M1089" s="4"/>
      <c r="N1089" s="4"/>
    </row>
    <row r="1090" spans="1:14" ht="89.25" x14ac:dyDescent="0.2">
      <c r="A1090" s="7" t="s">
        <v>10</v>
      </c>
      <c r="B1090" s="4" t="s">
        <v>7234</v>
      </c>
      <c r="C1090" s="4" t="s">
        <v>7355</v>
      </c>
      <c r="D1090" s="4"/>
      <c r="E1090" s="4" t="s">
        <v>7230</v>
      </c>
      <c r="F1090" s="4">
        <v>36386553</v>
      </c>
      <c r="G1090" s="11">
        <v>2014</v>
      </c>
      <c r="H1090" s="11">
        <v>2014</v>
      </c>
      <c r="I1090" s="5">
        <v>1886.4</v>
      </c>
      <c r="J1090" s="8" t="s">
        <v>7235</v>
      </c>
      <c r="K1090" s="4" t="s">
        <v>2</v>
      </c>
      <c r="L1090" s="4"/>
      <c r="M1090" s="4"/>
      <c r="N1090" s="4"/>
    </row>
    <row r="1091" spans="1:14" ht="63.75" x14ac:dyDescent="0.2">
      <c r="A1091" s="7" t="s">
        <v>10</v>
      </c>
      <c r="B1091" s="4" t="s">
        <v>7246</v>
      </c>
      <c r="C1091" s="4" t="s">
        <v>7356</v>
      </c>
      <c r="D1091" s="4"/>
      <c r="E1091" s="4" t="s">
        <v>7249</v>
      </c>
      <c r="F1091" s="4">
        <v>36410055</v>
      </c>
      <c r="G1091" s="11">
        <v>2014</v>
      </c>
      <c r="H1091" s="11">
        <v>2014</v>
      </c>
      <c r="I1091" s="5">
        <v>100</v>
      </c>
      <c r="J1091" s="8" t="s">
        <v>6215</v>
      </c>
      <c r="K1091" s="4" t="s">
        <v>2</v>
      </c>
      <c r="L1091" s="4"/>
      <c r="M1091" s="4"/>
      <c r="N1091" s="4"/>
    </row>
    <row r="1092" spans="1:14" ht="63.75" x14ac:dyDescent="0.2">
      <c r="A1092" s="7" t="s">
        <v>10</v>
      </c>
      <c r="B1092" s="4" t="s">
        <v>7302</v>
      </c>
      <c r="C1092" s="4" t="s">
        <v>7356</v>
      </c>
      <c r="D1092" s="4"/>
      <c r="E1092" s="4" t="s">
        <v>7357</v>
      </c>
      <c r="F1092" s="4">
        <v>36410047</v>
      </c>
      <c r="G1092" s="11">
        <v>2014</v>
      </c>
      <c r="H1092" s="11">
        <v>2014</v>
      </c>
      <c r="I1092" s="5">
        <v>86</v>
      </c>
      <c r="J1092" s="8" t="s">
        <v>6215</v>
      </c>
      <c r="K1092" s="4" t="s">
        <v>2</v>
      </c>
      <c r="L1092" s="4"/>
      <c r="M1092" s="4"/>
      <c r="N1092" s="4"/>
    </row>
    <row r="1093" spans="1:14" ht="63.75" x14ac:dyDescent="0.2">
      <c r="A1093" s="7" t="s">
        <v>10</v>
      </c>
      <c r="B1093" s="4" t="s">
        <v>7246</v>
      </c>
      <c r="C1093" s="4" t="s">
        <v>7356</v>
      </c>
      <c r="D1093" s="4"/>
      <c r="E1093" s="4" t="s">
        <v>7358</v>
      </c>
      <c r="F1093" s="4">
        <v>36382647</v>
      </c>
      <c r="G1093" s="11">
        <v>2014</v>
      </c>
      <c r="H1093" s="11">
        <v>2014</v>
      </c>
      <c r="I1093" s="5">
        <v>380</v>
      </c>
      <c r="J1093" s="8" t="s">
        <v>6215</v>
      </c>
      <c r="K1093" s="4" t="s">
        <v>2</v>
      </c>
      <c r="L1093" s="4"/>
      <c r="M1093" s="4"/>
      <c r="N1093" s="4"/>
    </row>
    <row r="1094" spans="1:14" ht="51" x14ac:dyDescent="0.2">
      <c r="A1094" s="7" t="s">
        <v>10</v>
      </c>
      <c r="B1094" s="4" t="s">
        <v>7246</v>
      </c>
      <c r="C1094" s="4" t="s">
        <v>7356</v>
      </c>
      <c r="D1094" s="4"/>
      <c r="E1094" s="4" t="s">
        <v>7217</v>
      </c>
      <c r="F1094" s="4" t="s">
        <v>7218</v>
      </c>
      <c r="G1094" s="11">
        <v>2014</v>
      </c>
      <c r="H1094" s="11">
        <v>2014</v>
      </c>
      <c r="I1094" s="5">
        <v>496</v>
      </c>
      <c r="J1094" s="8" t="s">
        <v>6215</v>
      </c>
      <c r="K1094" s="4" t="s">
        <v>2</v>
      </c>
      <c r="L1094" s="4"/>
      <c r="M1094" s="4"/>
      <c r="N1094" s="4"/>
    </row>
    <row r="1095" spans="1:14" ht="89.25" x14ac:dyDescent="0.2">
      <c r="A1095" s="7" t="s">
        <v>10</v>
      </c>
      <c r="B1095" s="4" t="s">
        <v>7222</v>
      </c>
      <c r="C1095" s="4" t="s">
        <v>7359</v>
      </c>
      <c r="D1095" s="4"/>
      <c r="E1095" s="4" t="s">
        <v>7227</v>
      </c>
      <c r="F1095" s="4">
        <v>36441392</v>
      </c>
      <c r="G1095" s="11">
        <v>2014</v>
      </c>
      <c r="H1095" s="11">
        <v>2014</v>
      </c>
      <c r="I1095" s="5">
        <v>4860</v>
      </c>
      <c r="J1095" s="8" t="s">
        <v>7252</v>
      </c>
      <c r="K1095" s="4" t="s">
        <v>2</v>
      </c>
      <c r="L1095" s="4"/>
      <c r="M1095" s="4"/>
      <c r="N1095" s="4"/>
    </row>
    <row r="1096" spans="1:14" ht="89.25" x14ac:dyDescent="0.2">
      <c r="A1096" s="7" t="s">
        <v>10</v>
      </c>
      <c r="B1096" s="4" t="s">
        <v>7294</v>
      </c>
      <c r="C1096" s="4" t="s">
        <v>6302</v>
      </c>
      <c r="D1096" s="4"/>
      <c r="E1096" s="4" t="s">
        <v>7230</v>
      </c>
      <c r="F1096" s="4">
        <v>36386553</v>
      </c>
      <c r="G1096" s="11">
        <v>2014</v>
      </c>
      <c r="H1096" s="11">
        <v>2014</v>
      </c>
      <c r="I1096" s="5">
        <v>5255</v>
      </c>
      <c r="J1096" s="8" t="s">
        <v>7252</v>
      </c>
      <c r="K1096" s="4" t="s">
        <v>2</v>
      </c>
      <c r="L1096" s="4"/>
      <c r="M1096" s="4"/>
      <c r="N1096" s="4"/>
    </row>
    <row r="1097" spans="1:14" ht="89.25" x14ac:dyDescent="0.2">
      <c r="A1097" s="7" t="s">
        <v>10</v>
      </c>
      <c r="B1097" s="4" t="s">
        <v>7360</v>
      </c>
      <c r="C1097" s="4" t="s">
        <v>7361</v>
      </c>
      <c r="D1097" s="4"/>
      <c r="E1097" s="4" t="s">
        <v>7227</v>
      </c>
      <c r="F1097" s="4">
        <v>36441392</v>
      </c>
      <c r="G1097" s="11">
        <v>2014</v>
      </c>
      <c r="H1097" s="11">
        <v>2014</v>
      </c>
      <c r="I1097" s="5">
        <v>4653</v>
      </c>
      <c r="J1097" s="8" t="s">
        <v>7252</v>
      </c>
      <c r="K1097" s="4" t="s">
        <v>2</v>
      </c>
      <c r="L1097" s="4"/>
      <c r="M1097" s="4"/>
      <c r="N1097" s="4"/>
    </row>
    <row r="1098" spans="1:14" ht="76.5" x14ac:dyDescent="0.2">
      <c r="A1098" s="7" t="s">
        <v>10</v>
      </c>
      <c r="B1098" s="4" t="s">
        <v>7302</v>
      </c>
      <c r="C1098" s="4" t="s">
        <v>7362</v>
      </c>
      <c r="D1098" s="4"/>
      <c r="E1098" s="4" t="s">
        <v>7305</v>
      </c>
      <c r="F1098" s="4">
        <v>45552894</v>
      </c>
      <c r="G1098" s="11">
        <v>2014</v>
      </c>
      <c r="H1098" s="11">
        <v>2014</v>
      </c>
      <c r="I1098" s="5">
        <v>1155</v>
      </c>
      <c r="J1098" s="8" t="s">
        <v>6215</v>
      </c>
      <c r="K1098" s="4" t="s">
        <v>2</v>
      </c>
      <c r="L1098" s="4"/>
      <c r="M1098" s="4"/>
      <c r="N1098" s="4"/>
    </row>
    <row r="1099" spans="1:14" ht="76.5" x14ac:dyDescent="0.2">
      <c r="A1099" s="7" t="s">
        <v>10</v>
      </c>
      <c r="B1099" s="4" t="s">
        <v>7363</v>
      </c>
      <c r="C1099" s="4" t="s">
        <v>7364</v>
      </c>
      <c r="D1099" s="4"/>
      <c r="E1099" s="4" t="s">
        <v>7365</v>
      </c>
      <c r="F1099" s="4">
        <v>43881548</v>
      </c>
      <c r="G1099" s="11">
        <v>2014</v>
      </c>
      <c r="H1099" s="11">
        <v>2014</v>
      </c>
      <c r="I1099" s="5">
        <v>200</v>
      </c>
      <c r="J1099" s="8" t="s">
        <v>7252</v>
      </c>
      <c r="K1099" s="4" t="s">
        <v>2</v>
      </c>
      <c r="L1099" s="4"/>
      <c r="M1099" s="4"/>
      <c r="N1099" s="4"/>
    </row>
    <row r="1100" spans="1:14" ht="51" x14ac:dyDescent="0.2">
      <c r="A1100" s="7" t="s">
        <v>10</v>
      </c>
      <c r="B1100" s="4" t="s">
        <v>7366</v>
      </c>
      <c r="C1100" s="4" t="s">
        <v>7367</v>
      </c>
      <c r="D1100" s="4"/>
      <c r="E1100" s="4" t="s">
        <v>7368</v>
      </c>
      <c r="F1100" s="4">
        <v>36616150</v>
      </c>
      <c r="G1100" s="11">
        <v>2014</v>
      </c>
      <c r="H1100" s="11">
        <v>2014</v>
      </c>
      <c r="I1100" s="5">
        <v>8000</v>
      </c>
      <c r="J1100" s="8" t="s">
        <v>7261</v>
      </c>
      <c r="K1100" s="4" t="s">
        <v>2</v>
      </c>
      <c r="L1100" s="4"/>
      <c r="M1100" s="4"/>
      <c r="N1100" s="4"/>
    </row>
    <row r="1101" spans="1:14" ht="76.5" x14ac:dyDescent="0.2">
      <c r="A1101" s="7" t="s">
        <v>10</v>
      </c>
      <c r="B1101" s="4" t="s">
        <v>7366</v>
      </c>
      <c r="C1101" s="4" t="s">
        <v>7367</v>
      </c>
      <c r="D1101" s="4"/>
      <c r="E1101" s="4" t="s">
        <v>7369</v>
      </c>
      <c r="F1101" s="4">
        <v>34138234</v>
      </c>
      <c r="G1101" s="11">
        <v>2014</v>
      </c>
      <c r="H1101" s="11">
        <v>2014</v>
      </c>
      <c r="I1101" s="5">
        <v>5000</v>
      </c>
      <c r="J1101" s="8" t="s">
        <v>7261</v>
      </c>
      <c r="K1101" s="4" t="s">
        <v>2</v>
      </c>
      <c r="L1101" s="4"/>
      <c r="M1101" s="4"/>
      <c r="N1101" s="4"/>
    </row>
    <row r="1102" spans="1:14" ht="102" x14ac:dyDescent="0.2">
      <c r="A1102" s="7" t="s">
        <v>10</v>
      </c>
      <c r="B1102" s="4" t="s">
        <v>7366</v>
      </c>
      <c r="C1102" s="4" t="s">
        <v>7367</v>
      </c>
      <c r="D1102" s="4"/>
      <c r="E1102" s="4" t="s">
        <v>7370</v>
      </c>
      <c r="F1102" s="4">
        <v>36380032</v>
      </c>
      <c r="G1102" s="11">
        <v>2014</v>
      </c>
      <c r="H1102" s="11">
        <v>2014</v>
      </c>
      <c r="I1102" s="5">
        <v>5000</v>
      </c>
      <c r="J1102" s="8" t="s">
        <v>7261</v>
      </c>
      <c r="K1102" s="4" t="s">
        <v>2</v>
      </c>
      <c r="L1102" s="4"/>
      <c r="M1102" s="4"/>
      <c r="N1102" s="4"/>
    </row>
    <row r="1103" spans="1:14" ht="38.25" x14ac:dyDescent="0.2">
      <c r="A1103" s="17" t="s">
        <v>11</v>
      </c>
      <c r="B1103" s="18" t="s">
        <v>3082</v>
      </c>
      <c r="C1103" s="19" t="s">
        <v>3083</v>
      </c>
      <c r="D1103" s="4"/>
      <c r="E1103" s="19" t="s">
        <v>3084</v>
      </c>
      <c r="F1103" s="4"/>
      <c r="G1103" s="11">
        <v>2014</v>
      </c>
      <c r="H1103" s="11">
        <v>2014</v>
      </c>
      <c r="I1103" s="5">
        <v>600</v>
      </c>
      <c r="J1103" s="8"/>
      <c r="K1103" s="4" t="s">
        <v>141</v>
      </c>
      <c r="L1103" s="4"/>
      <c r="M1103" s="4"/>
      <c r="N1103" s="4" t="s">
        <v>9617</v>
      </c>
    </row>
    <row r="1104" spans="1:14" ht="38.25" x14ac:dyDescent="0.2">
      <c r="A1104" s="17" t="s">
        <v>11</v>
      </c>
      <c r="B1104" s="18" t="s">
        <v>3085</v>
      </c>
      <c r="C1104" s="19" t="s">
        <v>3086</v>
      </c>
      <c r="D1104" s="4"/>
      <c r="E1104" s="19" t="s">
        <v>3087</v>
      </c>
      <c r="F1104" s="4"/>
      <c r="G1104" s="11">
        <v>2014</v>
      </c>
      <c r="H1104" s="11">
        <v>2014</v>
      </c>
      <c r="I1104" s="5">
        <v>4800</v>
      </c>
      <c r="J1104" s="8"/>
      <c r="K1104" s="4" t="s">
        <v>22</v>
      </c>
      <c r="L1104" s="4"/>
      <c r="M1104" s="4"/>
      <c r="N1104" s="4" t="s">
        <v>9617</v>
      </c>
    </row>
    <row r="1105" spans="1:14" ht="38.25" x14ac:dyDescent="0.2">
      <c r="A1105" s="7" t="s">
        <v>11</v>
      </c>
      <c r="B1105" s="4" t="s">
        <v>3095</v>
      </c>
      <c r="C1105" s="4" t="s">
        <v>3096</v>
      </c>
      <c r="D1105" s="4"/>
      <c r="E1105" s="4" t="s">
        <v>3097</v>
      </c>
      <c r="F1105" s="4">
        <v>47236761</v>
      </c>
      <c r="G1105" s="11">
        <v>2014</v>
      </c>
      <c r="H1105" s="11">
        <v>2014</v>
      </c>
      <c r="I1105" s="5">
        <v>360</v>
      </c>
      <c r="J1105" s="8"/>
      <c r="K1105" s="4" t="s">
        <v>124</v>
      </c>
      <c r="L1105" s="4" t="s">
        <v>3076</v>
      </c>
      <c r="M1105" s="4"/>
      <c r="N1105" s="4"/>
    </row>
    <row r="1106" spans="1:14" ht="38.25" x14ac:dyDescent="0.2">
      <c r="A1106" s="7" t="s">
        <v>11</v>
      </c>
      <c r="B1106" s="4" t="s">
        <v>3095</v>
      </c>
      <c r="C1106" s="4" t="s">
        <v>3098</v>
      </c>
      <c r="D1106" s="4"/>
      <c r="E1106" s="4" t="s">
        <v>3097</v>
      </c>
      <c r="F1106" s="4">
        <v>47236761</v>
      </c>
      <c r="G1106" s="11">
        <v>2014</v>
      </c>
      <c r="H1106" s="11">
        <v>2014</v>
      </c>
      <c r="I1106" s="5">
        <v>480</v>
      </c>
      <c r="J1106" s="8"/>
      <c r="K1106" s="4" t="s">
        <v>124</v>
      </c>
      <c r="L1106" s="4" t="s">
        <v>3076</v>
      </c>
      <c r="M1106" s="4"/>
      <c r="N1106" s="4"/>
    </row>
    <row r="1107" spans="1:14" ht="51" x14ac:dyDescent="0.2">
      <c r="A1107" s="7" t="s">
        <v>11</v>
      </c>
      <c r="B1107" s="4" t="s">
        <v>3099</v>
      </c>
      <c r="C1107" s="4" t="s">
        <v>3100</v>
      </c>
      <c r="D1107" s="4"/>
      <c r="E1107" s="4" t="s">
        <v>3101</v>
      </c>
      <c r="F1107" s="4">
        <v>34126520</v>
      </c>
      <c r="G1107" s="11">
        <v>2014</v>
      </c>
      <c r="H1107" s="11">
        <v>2014</v>
      </c>
      <c r="I1107" s="5">
        <v>1650</v>
      </c>
      <c r="J1107" s="8"/>
      <c r="K1107" s="4" t="s">
        <v>124</v>
      </c>
      <c r="L1107" s="4" t="s">
        <v>3076</v>
      </c>
      <c r="M1107" s="4"/>
      <c r="N1107" s="4"/>
    </row>
    <row r="1108" spans="1:14" ht="51" x14ac:dyDescent="0.2">
      <c r="A1108" s="7" t="s">
        <v>11</v>
      </c>
      <c r="B1108" s="4" t="s">
        <v>3099</v>
      </c>
      <c r="C1108" s="4" t="s">
        <v>3102</v>
      </c>
      <c r="D1108" s="4"/>
      <c r="E1108" s="4" t="s">
        <v>3101</v>
      </c>
      <c r="F1108" s="4">
        <v>34126520</v>
      </c>
      <c r="G1108" s="11">
        <v>2014</v>
      </c>
      <c r="H1108" s="11">
        <v>2014</v>
      </c>
      <c r="I1108" s="5">
        <v>1650</v>
      </c>
      <c r="J1108" s="8"/>
      <c r="K1108" s="4" t="s">
        <v>124</v>
      </c>
      <c r="L1108" s="4" t="s">
        <v>3076</v>
      </c>
      <c r="M1108" s="4"/>
      <c r="N1108" s="4"/>
    </row>
    <row r="1109" spans="1:14" ht="38.25" x14ac:dyDescent="0.2">
      <c r="A1109" s="7" t="s">
        <v>11</v>
      </c>
      <c r="B1109" s="4" t="s">
        <v>3103</v>
      </c>
      <c r="C1109" s="4">
        <v>122856</v>
      </c>
      <c r="D1109" s="4"/>
      <c r="E1109" s="4" t="s">
        <v>3104</v>
      </c>
      <c r="F1109" s="4">
        <v>35820349</v>
      </c>
      <c r="G1109" s="11">
        <v>2014</v>
      </c>
      <c r="H1109" s="11">
        <v>2014</v>
      </c>
      <c r="I1109" s="5">
        <v>800</v>
      </c>
      <c r="J1109" s="8"/>
      <c r="K1109" s="4" t="s">
        <v>124</v>
      </c>
      <c r="L1109" s="4" t="s">
        <v>3076</v>
      </c>
      <c r="M1109" s="4"/>
      <c r="N1109" s="4"/>
    </row>
    <row r="1110" spans="1:14" ht="38.25" x14ac:dyDescent="0.2">
      <c r="A1110" s="7" t="s">
        <v>11</v>
      </c>
      <c r="B1110" s="4" t="s">
        <v>3105</v>
      </c>
      <c r="C1110" s="4" t="s">
        <v>3106</v>
      </c>
      <c r="D1110" s="4"/>
      <c r="E1110" s="4" t="s">
        <v>3107</v>
      </c>
      <c r="F1110" s="4">
        <v>46154639</v>
      </c>
      <c r="G1110" s="11">
        <v>2014</v>
      </c>
      <c r="H1110" s="11">
        <v>2014</v>
      </c>
      <c r="I1110" s="5">
        <v>360</v>
      </c>
      <c r="J1110" s="8"/>
      <c r="K1110" s="4" t="s">
        <v>124</v>
      </c>
      <c r="L1110" s="4" t="s">
        <v>3076</v>
      </c>
      <c r="M1110" s="4"/>
      <c r="N1110" s="4"/>
    </row>
    <row r="1111" spans="1:14" ht="38.25" x14ac:dyDescent="0.2">
      <c r="A1111" s="7" t="s">
        <v>11</v>
      </c>
      <c r="B1111" s="4" t="s">
        <v>3108</v>
      </c>
      <c r="C1111" s="4" t="s">
        <v>3109</v>
      </c>
      <c r="D1111" s="4"/>
      <c r="E1111" s="4" t="s">
        <v>3110</v>
      </c>
      <c r="F1111" s="4">
        <v>28297971</v>
      </c>
      <c r="G1111" s="11">
        <v>2014</v>
      </c>
      <c r="H1111" s="11">
        <v>2014</v>
      </c>
      <c r="I1111" s="5">
        <v>1000</v>
      </c>
      <c r="J1111" s="8"/>
      <c r="K1111" s="4" t="s">
        <v>124</v>
      </c>
      <c r="L1111" s="4" t="s">
        <v>3076</v>
      </c>
      <c r="M1111" s="4"/>
      <c r="N1111" s="4"/>
    </row>
    <row r="1112" spans="1:14" ht="38.25" x14ac:dyDescent="0.2">
      <c r="A1112" s="7" t="s">
        <v>11</v>
      </c>
      <c r="B1112" s="4" t="s">
        <v>3111</v>
      </c>
      <c r="C1112" s="4" t="s">
        <v>3112</v>
      </c>
      <c r="D1112" s="4"/>
      <c r="E1112" s="4" t="s">
        <v>3113</v>
      </c>
      <c r="F1112" s="4">
        <v>31594352</v>
      </c>
      <c r="G1112" s="11">
        <v>2014</v>
      </c>
      <c r="H1112" s="11">
        <v>2014</v>
      </c>
      <c r="I1112" s="5">
        <v>500</v>
      </c>
      <c r="J1112" s="8"/>
      <c r="K1112" s="4" t="s">
        <v>124</v>
      </c>
      <c r="L1112" s="4" t="s">
        <v>3076</v>
      </c>
      <c r="M1112" s="4"/>
      <c r="N1112" s="4"/>
    </row>
    <row r="1113" spans="1:14" ht="38.25" x14ac:dyDescent="0.2">
      <c r="A1113" s="7" t="s">
        <v>11</v>
      </c>
      <c r="B1113" s="4" t="s">
        <v>3114</v>
      </c>
      <c r="C1113" s="4" t="s">
        <v>3115</v>
      </c>
      <c r="D1113" s="4"/>
      <c r="E1113" s="4" t="s">
        <v>3116</v>
      </c>
      <c r="F1113" s="4">
        <v>31642403</v>
      </c>
      <c r="G1113" s="11">
        <v>2014</v>
      </c>
      <c r="H1113" s="11">
        <v>2014</v>
      </c>
      <c r="I1113" s="5">
        <v>463</v>
      </c>
      <c r="J1113" s="8"/>
      <c r="K1113" s="4" t="s">
        <v>124</v>
      </c>
      <c r="L1113" s="4" t="s">
        <v>3076</v>
      </c>
      <c r="M1113" s="4"/>
      <c r="N1113" s="4"/>
    </row>
    <row r="1114" spans="1:14" ht="38.25" x14ac:dyDescent="0.2">
      <c r="A1114" s="7" t="s">
        <v>11</v>
      </c>
      <c r="B1114" s="4" t="s">
        <v>3117</v>
      </c>
      <c r="C1114" s="4" t="s">
        <v>3118</v>
      </c>
      <c r="D1114" s="4"/>
      <c r="E1114" s="4" t="s">
        <v>3113</v>
      </c>
      <c r="F1114" s="4">
        <v>31594352</v>
      </c>
      <c r="G1114" s="11">
        <v>2014</v>
      </c>
      <c r="H1114" s="11">
        <v>2014</v>
      </c>
      <c r="I1114" s="5">
        <v>850</v>
      </c>
      <c r="J1114" s="8"/>
      <c r="K1114" s="4" t="s">
        <v>124</v>
      </c>
      <c r="L1114" s="4" t="s">
        <v>3076</v>
      </c>
      <c r="M1114" s="4"/>
      <c r="N1114" s="4"/>
    </row>
    <row r="1115" spans="1:14" ht="38.25" x14ac:dyDescent="0.2">
      <c r="A1115" s="7" t="s">
        <v>11</v>
      </c>
      <c r="B1115" s="4" t="s">
        <v>3119</v>
      </c>
      <c r="C1115" s="4" t="s">
        <v>3120</v>
      </c>
      <c r="D1115" s="4"/>
      <c r="E1115" s="4" t="s">
        <v>3121</v>
      </c>
      <c r="F1115" s="4">
        <v>31642403</v>
      </c>
      <c r="G1115" s="11">
        <v>2014</v>
      </c>
      <c r="H1115" s="11">
        <v>2014</v>
      </c>
      <c r="I1115" s="5">
        <v>1140</v>
      </c>
      <c r="J1115" s="8"/>
      <c r="K1115" s="4" t="s">
        <v>124</v>
      </c>
      <c r="L1115" s="4" t="s">
        <v>3076</v>
      </c>
      <c r="M1115" s="4"/>
      <c r="N1115" s="4"/>
    </row>
    <row r="1116" spans="1:14" ht="38.25" x14ac:dyDescent="0.2">
      <c r="A1116" s="7" t="s">
        <v>11</v>
      </c>
      <c r="B1116" s="4" t="s">
        <v>3122</v>
      </c>
      <c r="C1116" s="4" t="s">
        <v>3123</v>
      </c>
      <c r="D1116" s="4"/>
      <c r="E1116" s="4" t="s">
        <v>3124</v>
      </c>
      <c r="F1116" s="4">
        <v>25849077</v>
      </c>
      <c r="G1116" s="11">
        <v>2014</v>
      </c>
      <c r="H1116" s="11">
        <v>2014</v>
      </c>
      <c r="I1116" s="5">
        <v>1580</v>
      </c>
      <c r="J1116" s="8"/>
      <c r="K1116" s="4" t="s">
        <v>124</v>
      </c>
      <c r="L1116" s="4" t="s">
        <v>3076</v>
      </c>
      <c r="M1116" s="4"/>
      <c r="N1116" s="4"/>
    </row>
    <row r="1117" spans="1:14" ht="38.25" x14ac:dyDescent="0.2">
      <c r="A1117" s="7" t="s">
        <v>11</v>
      </c>
      <c r="B1117" s="4" t="s">
        <v>3125</v>
      </c>
      <c r="C1117" s="4" t="s">
        <v>3126</v>
      </c>
      <c r="D1117" s="4"/>
      <c r="E1117" s="4" t="s">
        <v>3124</v>
      </c>
      <c r="F1117" s="4">
        <v>25849077</v>
      </c>
      <c r="G1117" s="11">
        <v>2014</v>
      </c>
      <c r="H1117" s="11">
        <v>2014</v>
      </c>
      <c r="I1117" s="5">
        <v>790</v>
      </c>
      <c r="J1117" s="8"/>
      <c r="K1117" s="4" t="s">
        <v>124</v>
      </c>
      <c r="L1117" s="4" t="s">
        <v>3076</v>
      </c>
      <c r="M1117" s="4"/>
      <c r="N1117" s="4"/>
    </row>
    <row r="1118" spans="1:14" ht="38.25" x14ac:dyDescent="0.2">
      <c r="A1118" s="7" t="s">
        <v>11</v>
      </c>
      <c r="B1118" s="4" t="s">
        <v>3127</v>
      </c>
      <c r="C1118" s="4" t="s">
        <v>3128</v>
      </c>
      <c r="D1118" s="4"/>
      <c r="E1118" s="4" t="s">
        <v>3124</v>
      </c>
      <c r="F1118" s="4">
        <v>25849077</v>
      </c>
      <c r="G1118" s="11">
        <v>2014</v>
      </c>
      <c r="H1118" s="11">
        <v>2014</v>
      </c>
      <c r="I1118" s="5">
        <v>1580</v>
      </c>
      <c r="J1118" s="8"/>
      <c r="K1118" s="4" t="s">
        <v>124</v>
      </c>
      <c r="L1118" s="4" t="s">
        <v>3076</v>
      </c>
      <c r="M1118" s="4"/>
      <c r="N1118" s="4"/>
    </row>
    <row r="1119" spans="1:14" ht="38.25" x14ac:dyDescent="0.2">
      <c r="A1119" s="7" t="s">
        <v>11</v>
      </c>
      <c r="B1119" s="4" t="s">
        <v>3129</v>
      </c>
      <c r="C1119" s="4" t="s">
        <v>3130</v>
      </c>
      <c r="D1119" s="4"/>
      <c r="E1119" s="4" t="s">
        <v>3124</v>
      </c>
      <c r="F1119" s="4">
        <v>25849077</v>
      </c>
      <c r="G1119" s="11">
        <v>2014</v>
      </c>
      <c r="H1119" s="11">
        <v>2014</v>
      </c>
      <c r="I1119" s="5">
        <v>790</v>
      </c>
      <c r="J1119" s="8"/>
      <c r="K1119" s="4" t="s">
        <v>124</v>
      </c>
      <c r="L1119" s="4" t="s">
        <v>3076</v>
      </c>
      <c r="M1119" s="4"/>
      <c r="N1119" s="4"/>
    </row>
    <row r="1120" spans="1:14" ht="38.25" x14ac:dyDescent="0.2">
      <c r="A1120" s="7" t="s">
        <v>11</v>
      </c>
      <c r="B1120" s="4" t="s">
        <v>3131</v>
      </c>
      <c r="C1120" s="4" t="s">
        <v>3132</v>
      </c>
      <c r="D1120" s="4"/>
      <c r="E1120" s="4" t="s">
        <v>3124</v>
      </c>
      <c r="F1120" s="4">
        <v>25849077</v>
      </c>
      <c r="G1120" s="11">
        <v>2014</v>
      </c>
      <c r="H1120" s="11">
        <v>2014</v>
      </c>
      <c r="I1120" s="5">
        <v>790</v>
      </c>
      <c r="J1120" s="8"/>
      <c r="K1120" s="4" t="s">
        <v>124</v>
      </c>
      <c r="L1120" s="4" t="s">
        <v>3076</v>
      </c>
      <c r="M1120" s="4"/>
      <c r="N1120" s="4"/>
    </row>
    <row r="1121" spans="1:14" ht="38.25" x14ac:dyDescent="0.2">
      <c r="A1121" s="7" t="s">
        <v>11</v>
      </c>
      <c r="B1121" s="4" t="s">
        <v>3133</v>
      </c>
      <c r="C1121" s="4" t="s">
        <v>3134</v>
      </c>
      <c r="D1121" s="4"/>
      <c r="E1121" s="4" t="s">
        <v>3124</v>
      </c>
      <c r="F1121" s="4">
        <v>25849077</v>
      </c>
      <c r="G1121" s="11">
        <v>2014</v>
      </c>
      <c r="H1121" s="11">
        <v>2014</v>
      </c>
      <c r="I1121" s="5">
        <v>1580</v>
      </c>
      <c r="J1121" s="8"/>
      <c r="K1121" s="4" t="s">
        <v>124</v>
      </c>
      <c r="L1121" s="4" t="s">
        <v>3076</v>
      </c>
      <c r="M1121" s="4"/>
      <c r="N1121" s="4"/>
    </row>
    <row r="1122" spans="1:14" ht="38.25" x14ac:dyDescent="0.2">
      <c r="A1122" s="7" t="s">
        <v>11</v>
      </c>
      <c r="B1122" s="4" t="s">
        <v>3135</v>
      </c>
      <c r="C1122" s="4" t="s">
        <v>3136</v>
      </c>
      <c r="D1122" s="4"/>
      <c r="E1122" s="4" t="s">
        <v>3124</v>
      </c>
      <c r="F1122" s="4">
        <v>25849077</v>
      </c>
      <c r="G1122" s="11">
        <v>2014</v>
      </c>
      <c r="H1122" s="11">
        <v>2014</v>
      </c>
      <c r="I1122" s="5">
        <v>790</v>
      </c>
      <c r="J1122" s="8"/>
      <c r="K1122" s="4" t="s">
        <v>124</v>
      </c>
      <c r="L1122" s="4" t="s">
        <v>3076</v>
      </c>
      <c r="M1122" s="4"/>
      <c r="N1122" s="4"/>
    </row>
    <row r="1123" spans="1:14" ht="38.25" x14ac:dyDescent="0.2">
      <c r="A1123" s="7" t="s">
        <v>11</v>
      </c>
      <c r="B1123" s="4" t="s">
        <v>3137</v>
      </c>
      <c r="C1123" s="4" t="s">
        <v>3138</v>
      </c>
      <c r="D1123" s="4"/>
      <c r="E1123" s="4" t="s">
        <v>3124</v>
      </c>
      <c r="F1123" s="4">
        <v>25849077</v>
      </c>
      <c r="G1123" s="11">
        <v>2014</v>
      </c>
      <c r="H1123" s="11">
        <v>2014</v>
      </c>
      <c r="I1123" s="5">
        <v>3950</v>
      </c>
      <c r="J1123" s="8"/>
      <c r="K1123" s="4" t="s">
        <v>124</v>
      </c>
      <c r="L1123" s="4" t="s">
        <v>3076</v>
      </c>
      <c r="M1123" s="4"/>
      <c r="N1123" s="4"/>
    </row>
    <row r="1124" spans="1:14" ht="38.25" x14ac:dyDescent="0.2">
      <c r="A1124" s="7" t="s">
        <v>11</v>
      </c>
      <c r="B1124" s="4" t="s">
        <v>3139</v>
      </c>
      <c r="C1124" s="4" t="s">
        <v>3140</v>
      </c>
      <c r="D1124" s="4"/>
      <c r="E1124" s="4" t="s">
        <v>3124</v>
      </c>
      <c r="F1124" s="4">
        <v>25849077</v>
      </c>
      <c r="G1124" s="11">
        <v>2014</v>
      </c>
      <c r="H1124" s="11">
        <v>2014</v>
      </c>
      <c r="I1124" s="5">
        <v>790</v>
      </c>
      <c r="J1124" s="8"/>
      <c r="K1124" s="4" t="s">
        <v>124</v>
      </c>
      <c r="L1124" s="4" t="s">
        <v>3076</v>
      </c>
      <c r="M1124" s="4"/>
      <c r="N1124" s="4"/>
    </row>
    <row r="1125" spans="1:14" ht="38.25" x14ac:dyDescent="0.2">
      <c r="A1125" s="7" t="s">
        <v>11</v>
      </c>
      <c r="B1125" s="4" t="s">
        <v>3141</v>
      </c>
      <c r="C1125" s="4" t="s">
        <v>3142</v>
      </c>
      <c r="D1125" s="4"/>
      <c r="E1125" s="4" t="s">
        <v>3124</v>
      </c>
      <c r="F1125" s="4">
        <v>25849077</v>
      </c>
      <c r="G1125" s="11">
        <v>2014</v>
      </c>
      <c r="H1125" s="11">
        <v>2014</v>
      </c>
      <c r="I1125" s="5">
        <v>1580</v>
      </c>
      <c r="J1125" s="8"/>
      <c r="K1125" s="4" t="s">
        <v>124</v>
      </c>
      <c r="L1125" s="4" t="s">
        <v>3076</v>
      </c>
      <c r="M1125" s="4"/>
      <c r="N1125" s="4"/>
    </row>
    <row r="1126" spans="1:14" ht="38.25" x14ac:dyDescent="0.2">
      <c r="A1126" s="7" t="s">
        <v>11</v>
      </c>
      <c r="B1126" s="4" t="s">
        <v>3143</v>
      </c>
      <c r="C1126" s="4" t="s">
        <v>3144</v>
      </c>
      <c r="D1126" s="4"/>
      <c r="E1126" s="4" t="s">
        <v>3124</v>
      </c>
      <c r="F1126" s="4">
        <v>25849077</v>
      </c>
      <c r="G1126" s="11">
        <v>2014</v>
      </c>
      <c r="H1126" s="11">
        <v>2014</v>
      </c>
      <c r="I1126" s="5">
        <v>2370</v>
      </c>
      <c r="J1126" s="8"/>
      <c r="K1126" s="4" t="s">
        <v>124</v>
      </c>
      <c r="L1126" s="4" t="s">
        <v>3076</v>
      </c>
      <c r="M1126" s="4"/>
      <c r="N1126" s="4"/>
    </row>
    <row r="1127" spans="1:14" ht="38.25" x14ac:dyDescent="0.2">
      <c r="A1127" s="7" t="s">
        <v>11</v>
      </c>
      <c r="B1127" s="4" t="s">
        <v>3145</v>
      </c>
      <c r="C1127" s="4" t="s">
        <v>3146</v>
      </c>
      <c r="D1127" s="4"/>
      <c r="E1127" s="4" t="s">
        <v>3124</v>
      </c>
      <c r="F1127" s="4">
        <v>25849077</v>
      </c>
      <c r="G1127" s="11">
        <v>2014</v>
      </c>
      <c r="H1127" s="11">
        <v>2014</v>
      </c>
      <c r="I1127" s="5">
        <v>790</v>
      </c>
      <c r="J1127" s="8"/>
      <c r="K1127" s="4" t="s">
        <v>124</v>
      </c>
      <c r="L1127" s="4" t="s">
        <v>3076</v>
      </c>
      <c r="M1127" s="4"/>
      <c r="N1127" s="4"/>
    </row>
    <row r="1128" spans="1:14" ht="25.5" x14ac:dyDescent="0.2">
      <c r="A1128" s="7" t="s">
        <v>11</v>
      </c>
      <c r="B1128" s="4" t="s">
        <v>3147</v>
      </c>
      <c r="C1128" s="4" t="s">
        <v>3148</v>
      </c>
      <c r="D1128" s="4"/>
      <c r="E1128" s="4" t="s">
        <v>3149</v>
      </c>
      <c r="F1128" s="4">
        <v>36309028</v>
      </c>
      <c r="G1128" s="11">
        <v>2014</v>
      </c>
      <c r="H1128" s="11">
        <v>2014</v>
      </c>
      <c r="I1128" s="5">
        <v>80</v>
      </c>
      <c r="J1128" s="8"/>
      <c r="K1128" s="4" t="s">
        <v>141</v>
      </c>
      <c r="L1128" s="4"/>
      <c r="M1128" s="4"/>
      <c r="N1128" s="4"/>
    </row>
    <row r="1129" spans="1:14" ht="38.25" x14ac:dyDescent="0.2">
      <c r="A1129" s="7" t="s">
        <v>11</v>
      </c>
      <c r="B1129" s="4" t="s">
        <v>3150</v>
      </c>
      <c r="C1129" s="4" t="s">
        <v>3151</v>
      </c>
      <c r="D1129" s="4"/>
      <c r="E1129" s="4" t="s">
        <v>3152</v>
      </c>
      <c r="F1129" s="4">
        <v>36309991</v>
      </c>
      <c r="G1129" s="11">
        <v>2014</v>
      </c>
      <c r="H1129" s="11">
        <v>2014</v>
      </c>
      <c r="I1129" s="5">
        <v>15</v>
      </c>
      <c r="J1129" s="8"/>
      <c r="K1129" s="4" t="s">
        <v>141</v>
      </c>
      <c r="L1129" s="4"/>
      <c r="M1129" s="4"/>
      <c r="N1129" s="4"/>
    </row>
    <row r="1130" spans="1:14" ht="38.25" x14ac:dyDescent="0.2">
      <c r="A1130" s="7" t="s">
        <v>11</v>
      </c>
      <c r="B1130" s="4" t="s">
        <v>3153</v>
      </c>
      <c r="C1130" s="4">
        <v>25012014001</v>
      </c>
      <c r="D1130" s="4"/>
      <c r="E1130" s="4" t="s">
        <v>3154</v>
      </c>
      <c r="F1130" s="4">
        <v>46352830</v>
      </c>
      <c r="G1130" s="11">
        <v>2014</v>
      </c>
      <c r="H1130" s="11">
        <v>2014</v>
      </c>
      <c r="I1130" s="5">
        <v>550</v>
      </c>
      <c r="J1130" s="8"/>
      <c r="K1130" s="4" t="s">
        <v>22</v>
      </c>
      <c r="L1130" s="4"/>
      <c r="M1130" s="4"/>
      <c r="N1130" s="4"/>
    </row>
    <row r="1131" spans="1:14" ht="38.25" x14ac:dyDescent="0.2">
      <c r="A1131" s="7" t="s">
        <v>11</v>
      </c>
      <c r="B1131" s="4" t="s">
        <v>3155</v>
      </c>
      <c r="C1131" s="4" t="s">
        <v>3156</v>
      </c>
      <c r="D1131" s="4"/>
      <c r="E1131" s="4"/>
      <c r="F1131" s="4"/>
      <c r="G1131" s="11">
        <v>2014</v>
      </c>
      <c r="H1131" s="11">
        <v>2014</v>
      </c>
      <c r="I1131" s="5">
        <v>800</v>
      </c>
      <c r="J1131" s="8"/>
      <c r="K1131" s="4" t="s">
        <v>22</v>
      </c>
      <c r="L1131" s="4"/>
      <c r="M1131" s="4"/>
      <c r="N1131" s="4"/>
    </row>
    <row r="1132" spans="1:14" ht="38.25" x14ac:dyDescent="0.2">
      <c r="A1132" s="7" t="s">
        <v>11</v>
      </c>
      <c r="B1132" s="4" t="s">
        <v>3157</v>
      </c>
      <c r="C1132" s="4">
        <v>4800103397</v>
      </c>
      <c r="D1132" s="4"/>
      <c r="E1132" s="4" t="s">
        <v>3113</v>
      </c>
      <c r="F1132" s="4">
        <v>31594352</v>
      </c>
      <c r="G1132" s="11">
        <v>2014</v>
      </c>
      <c r="H1132" s="11">
        <v>2014</v>
      </c>
      <c r="I1132" s="5">
        <v>300</v>
      </c>
      <c r="J1132" s="8"/>
      <c r="K1132" s="4" t="s">
        <v>124</v>
      </c>
      <c r="L1132" s="4" t="s">
        <v>3076</v>
      </c>
      <c r="M1132" s="4"/>
      <c r="N1132" s="4"/>
    </row>
    <row r="1133" spans="1:14" ht="38.25" x14ac:dyDescent="0.2">
      <c r="A1133" s="7" t="s">
        <v>11</v>
      </c>
      <c r="B1133" s="4" t="s">
        <v>3158</v>
      </c>
      <c r="C1133" s="4" t="s">
        <v>3159</v>
      </c>
      <c r="D1133" s="4"/>
      <c r="E1133" s="4" t="s">
        <v>3087</v>
      </c>
      <c r="F1133" s="4">
        <v>31642403</v>
      </c>
      <c r="G1133" s="11">
        <v>2014</v>
      </c>
      <c r="H1133" s="11">
        <v>2014</v>
      </c>
      <c r="I1133" s="5">
        <v>115</v>
      </c>
      <c r="J1133" s="8"/>
      <c r="K1133" s="4" t="s">
        <v>124</v>
      </c>
      <c r="L1133" s="4" t="s">
        <v>3076</v>
      </c>
      <c r="M1133" s="4"/>
      <c r="N1133" s="4"/>
    </row>
    <row r="1134" spans="1:14" ht="38.25" x14ac:dyDescent="0.2">
      <c r="A1134" s="7" t="s">
        <v>11</v>
      </c>
      <c r="B1134" s="4" t="s">
        <v>3158</v>
      </c>
      <c r="C1134" s="4" t="s">
        <v>3120</v>
      </c>
      <c r="D1134" s="4"/>
      <c r="E1134" s="4" t="s">
        <v>3087</v>
      </c>
      <c r="F1134" s="4">
        <v>31642403</v>
      </c>
      <c r="G1134" s="11">
        <v>2014</v>
      </c>
      <c r="H1134" s="11">
        <v>2014</v>
      </c>
      <c r="I1134" s="5">
        <v>460</v>
      </c>
      <c r="J1134" s="8"/>
      <c r="K1134" s="4" t="s">
        <v>124</v>
      </c>
      <c r="L1134" s="4" t="s">
        <v>3076</v>
      </c>
      <c r="M1134" s="4"/>
      <c r="N1134" s="4"/>
    </row>
    <row r="1135" spans="1:14" ht="38.25" x14ac:dyDescent="0.2">
      <c r="A1135" s="7" t="s">
        <v>11</v>
      </c>
      <c r="B1135" s="4" t="s">
        <v>3160</v>
      </c>
      <c r="C1135" s="4" t="s">
        <v>3161</v>
      </c>
      <c r="D1135" s="4"/>
      <c r="E1135" s="4" t="s">
        <v>3162</v>
      </c>
      <c r="F1135" s="4">
        <v>35832517</v>
      </c>
      <c r="G1135" s="11">
        <v>2014</v>
      </c>
      <c r="H1135" s="11">
        <v>2014</v>
      </c>
      <c r="I1135" s="5">
        <v>200</v>
      </c>
      <c r="J1135" s="8"/>
      <c r="K1135" s="4" t="s">
        <v>124</v>
      </c>
      <c r="L1135" s="4" t="s">
        <v>3076</v>
      </c>
      <c r="M1135" s="4"/>
      <c r="N1135" s="4"/>
    </row>
    <row r="1136" spans="1:14" ht="38.25" x14ac:dyDescent="0.2">
      <c r="A1136" s="7" t="s">
        <v>11</v>
      </c>
      <c r="B1136" s="4" t="s">
        <v>3160</v>
      </c>
      <c r="C1136" s="4"/>
      <c r="D1136" s="4"/>
      <c r="E1136" s="4" t="s">
        <v>3162</v>
      </c>
      <c r="F1136" s="4">
        <v>35832517</v>
      </c>
      <c r="G1136" s="11">
        <v>2014</v>
      </c>
      <c r="H1136" s="11">
        <v>2014</v>
      </c>
      <c r="I1136" s="5">
        <v>1200</v>
      </c>
      <c r="J1136" s="8"/>
      <c r="K1136" s="4" t="s">
        <v>124</v>
      </c>
      <c r="L1136" s="4" t="s">
        <v>3076</v>
      </c>
      <c r="M1136" s="4"/>
      <c r="N1136" s="4"/>
    </row>
    <row r="1137" spans="1:14" ht="25.5" x14ac:dyDescent="0.2">
      <c r="A1137" s="7" t="s">
        <v>12</v>
      </c>
      <c r="B1137" s="4" t="s">
        <v>364</v>
      </c>
      <c r="C1137" s="4" t="s">
        <v>365</v>
      </c>
      <c r="D1137" s="4" t="s">
        <v>366</v>
      </c>
      <c r="E1137" s="4" t="s">
        <v>366</v>
      </c>
      <c r="F1137" s="4">
        <v>30856043</v>
      </c>
      <c r="G1137" s="11">
        <v>2014</v>
      </c>
      <c r="H1137" s="11">
        <v>2014</v>
      </c>
      <c r="I1137" s="5">
        <v>5000</v>
      </c>
      <c r="J1137" s="8" t="s">
        <v>352</v>
      </c>
      <c r="K1137" s="4" t="s">
        <v>61</v>
      </c>
      <c r="L1137" s="4"/>
      <c r="M1137" s="4"/>
      <c r="N1137" s="4"/>
    </row>
    <row r="1138" spans="1:14" ht="38.25" x14ac:dyDescent="0.2">
      <c r="A1138" s="7" t="s">
        <v>12</v>
      </c>
      <c r="B1138" s="4" t="s">
        <v>367</v>
      </c>
      <c r="C1138" s="4" t="s">
        <v>368</v>
      </c>
      <c r="D1138" s="4" t="s">
        <v>369</v>
      </c>
      <c r="E1138" s="4" t="s">
        <v>366</v>
      </c>
      <c r="F1138" s="4">
        <v>30856043</v>
      </c>
      <c r="G1138" s="11">
        <v>2013</v>
      </c>
      <c r="H1138" s="11">
        <v>2014</v>
      </c>
      <c r="I1138" s="5">
        <v>10000</v>
      </c>
      <c r="J1138" s="8" t="s">
        <v>370</v>
      </c>
      <c r="K1138" s="4" t="s">
        <v>61</v>
      </c>
      <c r="L1138" s="4"/>
      <c r="M1138" s="4"/>
      <c r="N1138" s="4"/>
    </row>
    <row r="1139" spans="1:14" ht="38.25" x14ac:dyDescent="0.2">
      <c r="A1139" s="7" t="s">
        <v>12</v>
      </c>
      <c r="B1139" s="4" t="s">
        <v>371</v>
      </c>
      <c r="C1139" s="4" t="s">
        <v>372</v>
      </c>
      <c r="D1139" s="4" t="s">
        <v>373</v>
      </c>
      <c r="E1139" s="4" t="s">
        <v>366</v>
      </c>
      <c r="F1139" s="4">
        <v>30856043</v>
      </c>
      <c r="G1139" s="11">
        <v>2014</v>
      </c>
      <c r="H1139" s="11">
        <v>2015</v>
      </c>
      <c r="I1139" s="5">
        <v>35000</v>
      </c>
      <c r="J1139" s="8" t="s">
        <v>374</v>
      </c>
      <c r="K1139" s="4" t="s">
        <v>61</v>
      </c>
      <c r="L1139" s="4"/>
      <c r="M1139" s="4"/>
      <c r="N1139" s="4"/>
    </row>
    <row r="1140" spans="1:14" ht="76.5" x14ac:dyDescent="0.2">
      <c r="A1140" s="7" t="s">
        <v>12</v>
      </c>
      <c r="B1140" s="4" t="s">
        <v>375</v>
      </c>
      <c r="C1140" s="4" t="s">
        <v>376</v>
      </c>
      <c r="D1140" s="4" t="s">
        <v>287</v>
      </c>
      <c r="E1140" s="4" t="s">
        <v>377</v>
      </c>
      <c r="F1140" s="4">
        <v>31784828</v>
      </c>
      <c r="G1140" s="11">
        <v>2014</v>
      </c>
      <c r="H1140" s="11">
        <v>2014</v>
      </c>
      <c r="I1140" s="5">
        <v>3000</v>
      </c>
      <c r="J1140" s="8" t="s">
        <v>378</v>
      </c>
      <c r="K1140" s="4" t="s">
        <v>56</v>
      </c>
      <c r="L1140" s="4"/>
      <c r="M1140" s="4"/>
      <c r="N1140" s="4"/>
    </row>
    <row r="1141" spans="1:14" ht="25.5" x14ac:dyDescent="0.2">
      <c r="A1141" s="7" t="s">
        <v>12</v>
      </c>
      <c r="B1141" s="4" t="s">
        <v>379</v>
      </c>
      <c r="C1141" s="4" t="s">
        <v>380</v>
      </c>
      <c r="D1141" s="4" t="s">
        <v>381</v>
      </c>
      <c r="E1141" s="4" t="s">
        <v>381</v>
      </c>
      <c r="F1141" s="4">
        <v>30857571</v>
      </c>
      <c r="G1141" s="11">
        <v>2013</v>
      </c>
      <c r="H1141" s="11">
        <v>2014</v>
      </c>
      <c r="I1141" s="5">
        <v>4400</v>
      </c>
      <c r="J1141" s="8" t="s">
        <v>382</v>
      </c>
      <c r="K1141" s="4" t="s">
        <v>59</v>
      </c>
      <c r="L1141" s="4" t="s">
        <v>383</v>
      </c>
      <c r="M1141" s="4"/>
      <c r="N1141" s="4"/>
    </row>
    <row r="1142" spans="1:14" ht="25.5" x14ac:dyDescent="0.2">
      <c r="A1142" s="7" t="s">
        <v>12</v>
      </c>
      <c r="B1142" s="4" t="s">
        <v>384</v>
      </c>
      <c r="C1142" s="4" t="s">
        <v>385</v>
      </c>
      <c r="D1142" s="4" t="s">
        <v>381</v>
      </c>
      <c r="E1142" s="4" t="s">
        <v>381</v>
      </c>
      <c r="F1142" s="4">
        <v>30857571</v>
      </c>
      <c r="G1142" s="11">
        <v>2014</v>
      </c>
      <c r="H1142" s="11">
        <v>2014</v>
      </c>
      <c r="I1142" s="5">
        <v>760</v>
      </c>
      <c r="J1142" s="8" t="s">
        <v>386</v>
      </c>
      <c r="K1142" s="4" t="s">
        <v>57</v>
      </c>
      <c r="L1142" s="4"/>
      <c r="M1142" s="4"/>
      <c r="N1142" s="4"/>
    </row>
    <row r="1143" spans="1:14" ht="51" x14ac:dyDescent="0.2">
      <c r="A1143" s="7" t="s">
        <v>12</v>
      </c>
      <c r="B1143" s="4" t="s">
        <v>387</v>
      </c>
      <c r="C1143" s="4" t="s">
        <v>388</v>
      </c>
      <c r="D1143" s="4" t="s">
        <v>389</v>
      </c>
      <c r="E1143" s="4" t="s">
        <v>390</v>
      </c>
      <c r="F1143" s="4">
        <v>31784828</v>
      </c>
      <c r="G1143" s="11">
        <v>2014</v>
      </c>
      <c r="H1143" s="11">
        <v>2014</v>
      </c>
      <c r="I1143" s="5">
        <v>2985</v>
      </c>
      <c r="J1143" s="8" t="s">
        <v>391</v>
      </c>
      <c r="K1143" s="4" t="s">
        <v>57</v>
      </c>
      <c r="L1143" s="4"/>
      <c r="M1143" s="4"/>
      <c r="N1143" s="4"/>
    </row>
    <row r="1144" spans="1:14" ht="76.5" x14ac:dyDescent="0.2">
      <c r="A1144" s="7" t="s">
        <v>14</v>
      </c>
      <c r="B1144" s="4" t="s">
        <v>4180</v>
      </c>
      <c r="C1144" s="4" t="s">
        <v>4181</v>
      </c>
      <c r="D1144" s="4" t="s">
        <v>4182</v>
      </c>
      <c r="E1144" s="4" t="s">
        <v>2739</v>
      </c>
      <c r="F1144" s="4">
        <v>165182</v>
      </c>
      <c r="G1144" s="11">
        <v>2014</v>
      </c>
      <c r="H1144" s="11">
        <v>2014</v>
      </c>
      <c r="I1144" s="5">
        <v>4000</v>
      </c>
      <c r="J1144" s="8" t="s">
        <v>4183</v>
      </c>
      <c r="K1144" s="4" t="s">
        <v>127</v>
      </c>
      <c r="L1144" s="4"/>
      <c r="M1144" s="4"/>
      <c r="N1144" s="4"/>
    </row>
    <row r="1145" spans="1:14" ht="38.25" x14ac:dyDescent="0.2">
      <c r="A1145" s="7" t="s">
        <v>14</v>
      </c>
      <c r="B1145" s="4" t="s">
        <v>4184</v>
      </c>
      <c r="C1145" s="4" t="s">
        <v>4185</v>
      </c>
      <c r="D1145" s="4" t="s">
        <v>4186</v>
      </c>
      <c r="E1145" s="4" t="s">
        <v>2739</v>
      </c>
      <c r="F1145" s="4">
        <v>165182</v>
      </c>
      <c r="G1145" s="11">
        <v>2014</v>
      </c>
      <c r="H1145" s="11">
        <v>2014</v>
      </c>
      <c r="I1145" s="5">
        <v>3000</v>
      </c>
      <c r="J1145" s="8" t="s">
        <v>4187</v>
      </c>
      <c r="K1145" s="4" t="s">
        <v>17</v>
      </c>
      <c r="L1145" s="4" t="s">
        <v>4188</v>
      </c>
      <c r="M1145" s="4"/>
      <c r="N1145" s="4"/>
    </row>
    <row r="1146" spans="1:14" ht="25.5" x14ac:dyDescent="0.2">
      <c r="A1146" s="7" t="s">
        <v>14</v>
      </c>
      <c r="B1146" s="4" t="s">
        <v>4189</v>
      </c>
      <c r="C1146" s="4" t="s">
        <v>4190</v>
      </c>
      <c r="D1146" s="4" t="s">
        <v>4191</v>
      </c>
      <c r="E1146" s="4" t="s">
        <v>2739</v>
      </c>
      <c r="F1146" s="4">
        <v>165182</v>
      </c>
      <c r="G1146" s="11">
        <v>2014</v>
      </c>
      <c r="H1146" s="11">
        <v>2014</v>
      </c>
      <c r="I1146" s="5">
        <v>9000</v>
      </c>
      <c r="J1146" s="8" t="s">
        <v>4187</v>
      </c>
      <c r="K1146" s="4" t="s">
        <v>17</v>
      </c>
      <c r="L1146" s="4" t="s">
        <v>4192</v>
      </c>
      <c r="M1146" s="4"/>
      <c r="N1146" s="4"/>
    </row>
    <row r="1147" spans="1:14" ht="38.25" x14ac:dyDescent="0.2">
      <c r="A1147" s="7" t="s">
        <v>14</v>
      </c>
      <c r="B1147" s="4" t="s">
        <v>4193</v>
      </c>
      <c r="C1147" s="4" t="s">
        <v>4194</v>
      </c>
      <c r="D1147" s="4" t="s">
        <v>4186</v>
      </c>
      <c r="E1147" s="4" t="s">
        <v>2739</v>
      </c>
      <c r="F1147" s="4">
        <v>165182</v>
      </c>
      <c r="G1147" s="11">
        <v>2014</v>
      </c>
      <c r="H1147" s="11">
        <v>2014</v>
      </c>
      <c r="I1147" s="5">
        <v>4500</v>
      </c>
      <c r="J1147" s="8" t="s">
        <v>4195</v>
      </c>
      <c r="K1147" s="4" t="s">
        <v>17</v>
      </c>
      <c r="L1147" s="4"/>
      <c r="M1147" s="4"/>
      <c r="N1147" s="4"/>
    </row>
    <row r="1148" spans="1:14" ht="51" x14ac:dyDescent="0.2">
      <c r="A1148" s="7" t="s">
        <v>14</v>
      </c>
      <c r="B1148" s="4" t="s">
        <v>4196</v>
      </c>
      <c r="C1148" s="4">
        <v>134120625</v>
      </c>
      <c r="D1148" s="4" t="s">
        <v>4197</v>
      </c>
      <c r="E1148" s="4" t="s">
        <v>1125</v>
      </c>
      <c r="F1148" s="4">
        <v>164381</v>
      </c>
      <c r="G1148" s="11">
        <v>2013</v>
      </c>
      <c r="H1148" s="11">
        <v>2015</v>
      </c>
      <c r="I1148" s="5">
        <v>0</v>
      </c>
      <c r="J1148" s="8" t="s">
        <v>4178</v>
      </c>
      <c r="K1148" s="4" t="s">
        <v>127</v>
      </c>
      <c r="L1148" s="4" t="s">
        <v>4198</v>
      </c>
      <c r="M1148" s="4"/>
      <c r="N1148" s="4" t="s">
        <v>9592</v>
      </c>
    </row>
    <row r="1149" spans="1:14" ht="51" x14ac:dyDescent="0.2">
      <c r="A1149" s="7" t="s">
        <v>14</v>
      </c>
      <c r="B1149" s="4" t="s">
        <v>4157</v>
      </c>
      <c r="C1149" s="4" t="s">
        <v>4162</v>
      </c>
      <c r="D1149" s="4" t="s">
        <v>267</v>
      </c>
      <c r="E1149" s="4" t="s">
        <v>1125</v>
      </c>
      <c r="F1149" s="4"/>
      <c r="G1149" s="11">
        <v>2014</v>
      </c>
      <c r="H1149" s="11">
        <v>2016</v>
      </c>
      <c r="I1149" s="5">
        <v>16428</v>
      </c>
      <c r="J1149" s="8" t="s">
        <v>4160</v>
      </c>
      <c r="K1149" s="4" t="s">
        <v>127</v>
      </c>
      <c r="L1149" s="4"/>
      <c r="M1149" s="4"/>
      <c r="N1149" s="4"/>
    </row>
    <row r="1150" spans="1:14" ht="51" x14ac:dyDescent="0.2">
      <c r="A1150" s="7" t="s">
        <v>14</v>
      </c>
      <c r="B1150" s="4" t="s">
        <v>4199</v>
      </c>
      <c r="C1150" s="4" t="s">
        <v>4200</v>
      </c>
      <c r="D1150" s="4" t="s">
        <v>4201</v>
      </c>
      <c r="E1150" s="4" t="s">
        <v>4202</v>
      </c>
      <c r="F1150" s="4">
        <v>31595537</v>
      </c>
      <c r="G1150" s="11">
        <v>2014</v>
      </c>
      <c r="H1150" s="11">
        <v>2015</v>
      </c>
      <c r="I1150" s="5">
        <v>7000</v>
      </c>
      <c r="J1150" s="8" t="s">
        <v>4139</v>
      </c>
      <c r="K1150" s="4" t="s">
        <v>104</v>
      </c>
      <c r="L1150" s="4"/>
      <c r="M1150" s="4"/>
      <c r="N1150" s="4"/>
    </row>
    <row r="1151" spans="1:14" ht="51" x14ac:dyDescent="0.2">
      <c r="A1151" s="7" t="s">
        <v>14</v>
      </c>
      <c r="B1151" s="4" t="s">
        <v>4199</v>
      </c>
      <c r="C1151" s="4" t="s">
        <v>4203</v>
      </c>
      <c r="D1151" s="4" t="s">
        <v>4201</v>
      </c>
      <c r="E1151" s="4" t="s">
        <v>4204</v>
      </c>
      <c r="F1151" s="4">
        <v>36572047</v>
      </c>
      <c r="G1151" s="11">
        <v>2014</v>
      </c>
      <c r="H1151" s="11">
        <v>2015</v>
      </c>
      <c r="I1151" s="5">
        <v>7000</v>
      </c>
      <c r="J1151" s="8" t="s">
        <v>4139</v>
      </c>
      <c r="K1151" s="4" t="s">
        <v>104</v>
      </c>
      <c r="L1151" s="4"/>
      <c r="M1151" s="4"/>
      <c r="N1151" s="4"/>
    </row>
    <row r="1152" spans="1:14" ht="51" x14ac:dyDescent="0.2">
      <c r="A1152" s="7" t="s">
        <v>14</v>
      </c>
      <c r="B1152" s="4" t="s">
        <v>4199</v>
      </c>
      <c r="C1152" s="4" t="s">
        <v>4205</v>
      </c>
      <c r="D1152" s="4" t="s">
        <v>4201</v>
      </c>
      <c r="E1152" s="4" t="s">
        <v>4206</v>
      </c>
      <c r="F1152" s="4">
        <v>34109323</v>
      </c>
      <c r="G1152" s="11">
        <v>2014</v>
      </c>
      <c r="H1152" s="11">
        <v>2015</v>
      </c>
      <c r="I1152" s="5">
        <v>6000</v>
      </c>
      <c r="J1152" s="8" t="s">
        <v>4139</v>
      </c>
      <c r="K1152" s="4" t="s">
        <v>104</v>
      </c>
      <c r="L1152" s="4"/>
      <c r="M1152" s="4"/>
      <c r="N1152" s="4"/>
    </row>
    <row r="1153" spans="1:14" ht="38.25" x14ac:dyDescent="0.2">
      <c r="A1153" s="7" t="s">
        <v>14</v>
      </c>
      <c r="B1153" s="4" t="s">
        <v>4207</v>
      </c>
      <c r="C1153" s="4" t="s">
        <v>4208</v>
      </c>
      <c r="D1153" s="4" t="s">
        <v>4209</v>
      </c>
      <c r="E1153" s="4" t="s">
        <v>4210</v>
      </c>
      <c r="F1153" s="4">
        <v>36038351</v>
      </c>
      <c r="G1153" s="11">
        <v>2014</v>
      </c>
      <c r="H1153" s="11">
        <v>2014</v>
      </c>
      <c r="I1153" s="5">
        <v>1800</v>
      </c>
      <c r="J1153" s="8" t="s">
        <v>4211</v>
      </c>
      <c r="K1153" s="4" t="s">
        <v>104</v>
      </c>
      <c r="L1153" s="4"/>
      <c r="M1153" s="4"/>
      <c r="N1153" s="4"/>
    </row>
    <row r="1154" spans="1:14" ht="63.75" x14ac:dyDescent="0.2">
      <c r="A1154" s="7" t="s">
        <v>14</v>
      </c>
      <c r="B1154" s="4" t="s">
        <v>4207</v>
      </c>
      <c r="C1154" s="4" t="s">
        <v>4212</v>
      </c>
      <c r="D1154" s="4" t="s">
        <v>4209</v>
      </c>
      <c r="E1154" s="4" t="s">
        <v>4213</v>
      </c>
      <c r="F1154" s="4">
        <v>31577920</v>
      </c>
      <c r="G1154" s="11">
        <v>2014</v>
      </c>
      <c r="H1154" s="11">
        <v>2014</v>
      </c>
      <c r="I1154" s="5">
        <v>900</v>
      </c>
      <c r="J1154" s="8" t="s">
        <v>4211</v>
      </c>
      <c r="K1154" s="4" t="s">
        <v>104</v>
      </c>
      <c r="L1154" s="4"/>
      <c r="M1154" s="4"/>
      <c r="N1154" s="4"/>
    </row>
    <row r="1155" spans="1:14" ht="51" x14ac:dyDescent="0.2">
      <c r="A1155" s="7" t="s">
        <v>14</v>
      </c>
      <c r="B1155" s="4" t="s">
        <v>4214</v>
      </c>
      <c r="C1155" s="4"/>
      <c r="D1155" s="4" t="s">
        <v>1361</v>
      </c>
      <c r="E1155" s="4" t="s">
        <v>4215</v>
      </c>
      <c r="F1155" s="4"/>
      <c r="G1155" s="11">
        <v>2014</v>
      </c>
      <c r="H1155" s="11">
        <v>2014</v>
      </c>
      <c r="I1155" s="5">
        <v>120</v>
      </c>
      <c r="J1155" s="8" t="s">
        <v>4216</v>
      </c>
      <c r="K1155" s="4" t="s">
        <v>104</v>
      </c>
      <c r="L1155" s="4"/>
      <c r="M1155" s="4"/>
      <c r="N1155" s="4"/>
    </row>
    <row r="1156" spans="1:14" ht="51" x14ac:dyDescent="0.2">
      <c r="A1156" s="7" t="s">
        <v>14</v>
      </c>
      <c r="B1156" s="4" t="s">
        <v>4217</v>
      </c>
      <c r="C1156" s="4" t="s">
        <v>4218</v>
      </c>
      <c r="D1156" s="4" t="s">
        <v>4209</v>
      </c>
      <c r="E1156" s="4" t="s">
        <v>4219</v>
      </c>
      <c r="F1156" s="4">
        <v>17083851</v>
      </c>
      <c r="G1156" s="11">
        <v>2014</v>
      </c>
      <c r="H1156" s="11">
        <v>2014</v>
      </c>
      <c r="I1156" s="5">
        <v>200</v>
      </c>
      <c r="J1156" s="8" t="s">
        <v>4122</v>
      </c>
      <c r="K1156" s="4" t="s">
        <v>104</v>
      </c>
      <c r="L1156" s="4"/>
      <c r="M1156" s="4"/>
      <c r="N1156" s="4"/>
    </row>
    <row r="1157" spans="1:14" ht="102" x14ac:dyDescent="0.2">
      <c r="A1157" s="7" t="s">
        <v>14</v>
      </c>
      <c r="B1157" s="4" t="s">
        <v>4220</v>
      </c>
      <c r="C1157" s="4"/>
      <c r="D1157" s="4" t="s">
        <v>4221</v>
      </c>
      <c r="E1157" s="4" t="s">
        <v>4222</v>
      </c>
      <c r="F1157" s="4"/>
      <c r="G1157" s="11">
        <v>2013</v>
      </c>
      <c r="H1157" s="11">
        <v>2015</v>
      </c>
      <c r="I1157" s="5">
        <v>30750</v>
      </c>
      <c r="J1157" s="8" t="s">
        <v>4223</v>
      </c>
      <c r="K1157" s="4" t="s">
        <v>103</v>
      </c>
      <c r="L1157" s="4"/>
      <c r="M1157" s="4"/>
      <c r="N1157" s="4"/>
    </row>
    <row r="1158" spans="1:14" ht="178.5" x14ac:dyDescent="0.2">
      <c r="A1158" s="7" t="s">
        <v>14</v>
      </c>
      <c r="B1158" s="4" t="s">
        <v>4224</v>
      </c>
      <c r="C1158" s="4"/>
      <c r="D1158" s="4" t="s">
        <v>4225</v>
      </c>
      <c r="E1158" s="4" t="s">
        <v>4222</v>
      </c>
      <c r="F1158" s="4"/>
      <c r="G1158" s="11">
        <v>2014</v>
      </c>
      <c r="H1158" s="11">
        <v>2015</v>
      </c>
      <c r="I1158" s="5">
        <v>31400</v>
      </c>
      <c r="J1158" s="8" t="s">
        <v>4223</v>
      </c>
      <c r="K1158" s="4" t="s">
        <v>103</v>
      </c>
      <c r="L1158" s="4"/>
      <c r="M1158" s="4"/>
      <c r="N1158" s="4"/>
    </row>
    <row r="1159" spans="1:14" ht="76.5" x14ac:dyDescent="0.2">
      <c r="A1159" s="7" t="s">
        <v>14</v>
      </c>
      <c r="B1159" s="4" t="s">
        <v>4226</v>
      </c>
      <c r="C1159" s="4"/>
      <c r="D1159" s="4" t="s">
        <v>4227</v>
      </c>
      <c r="E1159" s="4" t="s">
        <v>4228</v>
      </c>
      <c r="F1159" s="4"/>
      <c r="G1159" s="11">
        <v>2014</v>
      </c>
      <c r="H1159" s="11">
        <v>2014</v>
      </c>
      <c r="I1159" s="5">
        <v>3780</v>
      </c>
      <c r="J1159" s="8" t="s">
        <v>4229</v>
      </c>
      <c r="K1159" s="4" t="s">
        <v>24</v>
      </c>
      <c r="L1159" s="4"/>
      <c r="M1159" s="4"/>
      <c r="N1159" s="4"/>
    </row>
    <row r="1160" spans="1:14" ht="38.25" x14ac:dyDescent="0.2">
      <c r="A1160" s="7" t="s">
        <v>35</v>
      </c>
      <c r="B1160" s="4" t="s">
        <v>7507</v>
      </c>
      <c r="C1160" s="4" t="s">
        <v>7508</v>
      </c>
      <c r="D1160" s="4" t="s">
        <v>7509</v>
      </c>
      <c r="E1160" s="4" t="s">
        <v>244</v>
      </c>
      <c r="F1160" s="4">
        <v>42169330</v>
      </c>
      <c r="G1160" s="11">
        <v>2014</v>
      </c>
      <c r="H1160" s="11">
        <v>2015</v>
      </c>
      <c r="I1160" s="5">
        <v>3000</v>
      </c>
      <c r="J1160" s="8" t="s">
        <v>7510</v>
      </c>
      <c r="K1160" s="4" t="s">
        <v>108</v>
      </c>
      <c r="L1160" s="4" t="s">
        <v>7511</v>
      </c>
      <c r="M1160" s="4"/>
      <c r="N1160" s="4"/>
    </row>
    <row r="1161" spans="1:14" ht="38.25" x14ac:dyDescent="0.2">
      <c r="A1161" s="7" t="s">
        <v>35</v>
      </c>
      <c r="B1161" s="4" t="s">
        <v>7512</v>
      </c>
      <c r="C1161" s="4" t="s">
        <v>7513</v>
      </c>
      <c r="D1161" s="4" t="s">
        <v>7509</v>
      </c>
      <c r="E1161" s="4" t="s">
        <v>244</v>
      </c>
      <c r="F1161" s="4">
        <v>42169330</v>
      </c>
      <c r="G1161" s="11">
        <v>2014</v>
      </c>
      <c r="H1161" s="11">
        <v>2015</v>
      </c>
      <c r="I1161" s="5">
        <v>4000</v>
      </c>
      <c r="J1161" s="8" t="s">
        <v>7514</v>
      </c>
      <c r="K1161" s="4" t="s">
        <v>108</v>
      </c>
      <c r="L1161" s="4" t="s">
        <v>7511</v>
      </c>
      <c r="M1161" s="4"/>
      <c r="N1161" s="4"/>
    </row>
    <row r="1162" spans="1:14" ht="38.25" x14ac:dyDescent="0.2">
      <c r="A1162" s="7" t="s">
        <v>35</v>
      </c>
      <c r="B1162" s="4" t="s">
        <v>7515</v>
      </c>
      <c r="C1162" s="4" t="s">
        <v>7516</v>
      </c>
      <c r="D1162" s="4" t="s">
        <v>7509</v>
      </c>
      <c r="E1162" s="4" t="s">
        <v>244</v>
      </c>
      <c r="F1162" s="4">
        <v>42169330</v>
      </c>
      <c r="G1162" s="11">
        <v>2014</v>
      </c>
      <c r="H1162" s="11">
        <v>2015</v>
      </c>
      <c r="I1162" s="5">
        <v>1010</v>
      </c>
      <c r="J1162" s="8" t="s">
        <v>7517</v>
      </c>
      <c r="K1162" s="4" t="s">
        <v>108</v>
      </c>
      <c r="L1162" s="4" t="s">
        <v>7511</v>
      </c>
      <c r="M1162" s="4"/>
      <c r="N1162" s="4"/>
    </row>
    <row r="1163" spans="1:14" ht="63.75" x14ac:dyDescent="0.2">
      <c r="A1163" s="7" t="s">
        <v>35</v>
      </c>
      <c r="B1163" s="4" t="s">
        <v>7518</v>
      </c>
      <c r="C1163" s="4" t="s">
        <v>7519</v>
      </c>
      <c r="D1163" s="4" t="s">
        <v>7520</v>
      </c>
      <c r="E1163" s="4" t="s">
        <v>244</v>
      </c>
      <c r="F1163" s="4">
        <v>42169330</v>
      </c>
      <c r="G1163" s="11">
        <v>2014</v>
      </c>
      <c r="H1163" s="11">
        <v>2015</v>
      </c>
      <c r="I1163" s="5">
        <v>9000</v>
      </c>
      <c r="J1163" s="8" t="s">
        <v>7374</v>
      </c>
      <c r="K1163" s="4" t="s">
        <v>108</v>
      </c>
      <c r="L1163" s="4" t="s">
        <v>7511</v>
      </c>
      <c r="M1163" s="4"/>
      <c r="N1163" s="4"/>
    </row>
    <row r="1164" spans="1:14" ht="51" x14ac:dyDescent="0.2">
      <c r="A1164" s="7" t="s">
        <v>35</v>
      </c>
      <c r="B1164" s="4" t="s">
        <v>7521</v>
      </c>
      <c r="C1164" s="4" t="s">
        <v>7522</v>
      </c>
      <c r="D1164" s="4" t="s">
        <v>7523</v>
      </c>
      <c r="E1164" s="4" t="s">
        <v>2739</v>
      </c>
      <c r="F1164" s="4">
        <v>165182</v>
      </c>
      <c r="G1164" s="11">
        <v>2014</v>
      </c>
      <c r="H1164" s="11">
        <v>2014</v>
      </c>
      <c r="I1164" s="5">
        <v>1500</v>
      </c>
      <c r="J1164" s="8" t="s">
        <v>7524</v>
      </c>
      <c r="K1164" s="4" t="s">
        <v>107</v>
      </c>
      <c r="L1164" s="4" t="s">
        <v>7525</v>
      </c>
      <c r="M1164" s="4"/>
      <c r="N1164" s="4"/>
    </row>
    <row r="1165" spans="1:14" ht="63.75" x14ac:dyDescent="0.2">
      <c r="A1165" s="7" t="s">
        <v>35</v>
      </c>
      <c r="B1165" s="4" t="s">
        <v>7526</v>
      </c>
      <c r="C1165" s="4" t="s">
        <v>7527</v>
      </c>
      <c r="D1165" s="4" t="s">
        <v>7523</v>
      </c>
      <c r="E1165" s="4" t="s">
        <v>2739</v>
      </c>
      <c r="F1165" s="4">
        <v>165182</v>
      </c>
      <c r="G1165" s="11">
        <v>2014</v>
      </c>
      <c r="H1165" s="11">
        <v>2014</v>
      </c>
      <c r="I1165" s="5">
        <v>343.21</v>
      </c>
      <c r="J1165" s="8" t="s">
        <v>7524</v>
      </c>
      <c r="K1165" s="4" t="s">
        <v>107</v>
      </c>
      <c r="L1165" s="4" t="s">
        <v>7525</v>
      </c>
      <c r="M1165" s="4"/>
      <c r="N1165" s="4"/>
    </row>
    <row r="1166" spans="1:14" ht="38.25" x14ac:dyDescent="0.2">
      <c r="A1166" s="7" t="s">
        <v>35</v>
      </c>
      <c r="B1166" s="4" t="s">
        <v>7528</v>
      </c>
      <c r="C1166" s="4" t="s">
        <v>7529</v>
      </c>
      <c r="D1166" s="4" t="s">
        <v>7523</v>
      </c>
      <c r="E1166" s="4" t="s">
        <v>2739</v>
      </c>
      <c r="F1166" s="4">
        <v>165182</v>
      </c>
      <c r="G1166" s="11">
        <v>2014</v>
      </c>
      <c r="H1166" s="11">
        <v>2014</v>
      </c>
      <c r="I1166" s="5">
        <v>4000</v>
      </c>
      <c r="J1166" s="8" t="s">
        <v>7524</v>
      </c>
      <c r="K1166" s="4" t="s">
        <v>107</v>
      </c>
      <c r="L1166" s="4" t="s">
        <v>7525</v>
      </c>
      <c r="M1166" s="4"/>
      <c r="N1166" s="4"/>
    </row>
    <row r="1167" spans="1:14" ht="38.25" x14ac:dyDescent="0.2">
      <c r="A1167" s="7" t="s">
        <v>35</v>
      </c>
      <c r="B1167" s="4" t="s">
        <v>7530</v>
      </c>
      <c r="C1167" s="4" t="s">
        <v>7531</v>
      </c>
      <c r="D1167" s="4" t="s">
        <v>7523</v>
      </c>
      <c r="E1167" s="4" t="s">
        <v>2739</v>
      </c>
      <c r="F1167" s="4">
        <v>165182</v>
      </c>
      <c r="G1167" s="11">
        <v>2014</v>
      </c>
      <c r="H1167" s="11">
        <v>2014</v>
      </c>
      <c r="I1167" s="5">
        <v>1000</v>
      </c>
      <c r="J1167" s="8" t="s">
        <v>7524</v>
      </c>
      <c r="K1167" s="4" t="s">
        <v>107</v>
      </c>
      <c r="L1167" s="4" t="s">
        <v>7525</v>
      </c>
      <c r="M1167" s="4"/>
      <c r="N1167" s="4"/>
    </row>
    <row r="1168" spans="1:14" ht="51" x14ac:dyDescent="0.2">
      <c r="A1168" s="7" t="s">
        <v>35</v>
      </c>
      <c r="B1168" s="4" t="s">
        <v>7532</v>
      </c>
      <c r="C1168" s="4" t="s">
        <v>7533</v>
      </c>
      <c r="D1168" s="4" t="s">
        <v>7523</v>
      </c>
      <c r="E1168" s="4" t="s">
        <v>2739</v>
      </c>
      <c r="F1168" s="4">
        <v>165182</v>
      </c>
      <c r="G1168" s="11">
        <v>2014</v>
      </c>
      <c r="H1168" s="11">
        <v>2014</v>
      </c>
      <c r="I1168" s="5">
        <v>2000</v>
      </c>
      <c r="J1168" s="8" t="s">
        <v>7510</v>
      </c>
      <c r="K1168" s="4" t="s">
        <v>108</v>
      </c>
      <c r="L1168" s="4" t="s">
        <v>7525</v>
      </c>
      <c r="M1168" s="4"/>
      <c r="N1168" s="4"/>
    </row>
    <row r="1169" spans="1:14" ht="63.75" x14ac:dyDescent="0.2">
      <c r="A1169" s="7" t="s">
        <v>15</v>
      </c>
      <c r="B1169" s="4" t="s">
        <v>5825</v>
      </c>
      <c r="C1169" s="4" t="s">
        <v>5826</v>
      </c>
      <c r="D1169" s="4"/>
      <c r="E1169" s="4" t="s">
        <v>5827</v>
      </c>
      <c r="F1169" s="4"/>
      <c r="G1169" s="11">
        <v>2014</v>
      </c>
      <c r="H1169" s="11">
        <v>2014</v>
      </c>
      <c r="I1169" s="5">
        <v>3300</v>
      </c>
      <c r="J1169" s="8" t="s">
        <v>5828</v>
      </c>
      <c r="K1169" s="4" t="s">
        <v>110</v>
      </c>
      <c r="L1169" s="4"/>
      <c r="M1169" s="4"/>
      <c r="N1169" s="4" t="s">
        <v>9617</v>
      </c>
    </row>
    <row r="1170" spans="1:14" ht="51" x14ac:dyDescent="0.2">
      <c r="A1170" s="7" t="s">
        <v>15</v>
      </c>
      <c r="B1170" s="4" t="s">
        <v>5825</v>
      </c>
      <c r="C1170" s="4" t="s">
        <v>5829</v>
      </c>
      <c r="D1170" s="4"/>
      <c r="E1170" s="4" t="s">
        <v>5830</v>
      </c>
      <c r="F1170" s="4"/>
      <c r="G1170" s="11">
        <v>2014</v>
      </c>
      <c r="H1170" s="11">
        <v>2014</v>
      </c>
      <c r="I1170" s="5">
        <v>250</v>
      </c>
      <c r="J1170" s="8" t="s">
        <v>5828</v>
      </c>
      <c r="K1170" s="4" t="s">
        <v>110</v>
      </c>
      <c r="L1170" s="4"/>
      <c r="M1170" s="4"/>
      <c r="N1170" s="4" t="s">
        <v>9617</v>
      </c>
    </row>
    <row r="1171" spans="1:14" ht="38.25" x14ac:dyDescent="0.2">
      <c r="A1171" s="7" t="s">
        <v>15</v>
      </c>
      <c r="B1171" s="4" t="s">
        <v>5849</v>
      </c>
      <c r="C1171" s="4" t="s">
        <v>5850</v>
      </c>
      <c r="D1171" s="4" t="s">
        <v>5851</v>
      </c>
      <c r="E1171" s="4" t="s">
        <v>3166</v>
      </c>
      <c r="F1171" s="4">
        <v>165182</v>
      </c>
      <c r="G1171" s="11">
        <v>2014</v>
      </c>
      <c r="H1171" s="11">
        <v>2014</v>
      </c>
      <c r="I1171" s="5">
        <v>3230</v>
      </c>
      <c r="J1171" s="8" t="s">
        <v>5852</v>
      </c>
      <c r="K1171" s="4" t="s">
        <v>146</v>
      </c>
      <c r="L1171" s="4"/>
      <c r="M1171" s="4"/>
      <c r="N1171" s="4"/>
    </row>
    <row r="1172" spans="1:14" ht="38.25" x14ac:dyDescent="0.2">
      <c r="A1172" s="7" t="s">
        <v>15</v>
      </c>
      <c r="B1172" s="4" t="s">
        <v>5853</v>
      </c>
      <c r="C1172" s="4" t="s">
        <v>5854</v>
      </c>
      <c r="D1172" s="4" t="s">
        <v>5855</v>
      </c>
      <c r="E1172" s="4" t="s">
        <v>3166</v>
      </c>
      <c r="F1172" s="4">
        <v>165182</v>
      </c>
      <c r="G1172" s="11">
        <v>2014</v>
      </c>
      <c r="H1172" s="11">
        <v>2014</v>
      </c>
      <c r="I1172" s="5">
        <v>3000</v>
      </c>
      <c r="J1172" s="8" t="s">
        <v>5852</v>
      </c>
      <c r="K1172" s="4" t="s">
        <v>146</v>
      </c>
      <c r="L1172" s="4"/>
      <c r="M1172" s="4"/>
      <c r="N1172" s="4"/>
    </row>
    <row r="1173" spans="1:14" ht="38.25" x14ac:dyDescent="0.2">
      <c r="A1173" s="7" t="s">
        <v>15</v>
      </c>
      <c r="B1173" s="4" t="s">
        <v>5856</v>
      </c>
      <c r="C1173" s="4" t="s">
        <v>5857</v>
      </c>
      <c r="D1173" s="4" t="s">
        <v>5858</v>
      </c>
      <c r="E1173" s="4" t="s">
        <v>3166</v>
      </c>
      <c r="F1173" s="4">
        <v>165182</v>
      </c>
      <c r="G1173" s="11">
        <v>2014</v>
      </c>
      <c r="H1173" s="11">
        <v>2014</v>
      </c>
      <c r="I1173" s="5">
        <v>7000</v>
      </c>
      <c r="J1173" s="8" t="s">
        <v>5859</v>
      </c>
      <c r="K1173" s="4" t="s">
        <v>146</v>
      </c>
      <c r="L1173" s="4"/>
      <c r="M1173" s="4"/>
      <c r="N1173" s="4"/>
    </row>
    <row r="1174" spans="1:14" ht="38.25" x14ac:dyDescent="0.2">
      <c r="A1174" s="7" t="s">
        <v>15</v>
      </c>
      <c r="B1174" s="4" t="s">
        <v>5860</v>
      </c>
      <c r="C1174" s="4" t="s">
        <v>5861</v>
      </c>
      <c r="D1174" s="4" t="s">
        <v>5858</v>
      </c>
      <c r="E1174" s="4" t="s">
        <v>3166</v>
      </c>
      <c r="F1174" s="4">
        <v>165182</v>
      </c>
      <c r="G1174" s="11">
        <v>2014</v>
      </c>
      <c r="H1174" s="11">
        <v>2014</v>
      </c>
      <c r="I1174" s="5">
        <v>8000</v>
      </c>
      <c r="J1174" s="8" t="s">
        <v>5862</v>
      </c>
      <c r="K1174" s="4" t="s">
        <v>146</v>
      </c>
      <c r="L1174" s="4"/>
      <c r="M1174" s="4"/>
      <c r="N1174" s="4"/>
    </row>
    <row r="1175" spans="1:14" ht="38.25" x14ac:dyDescent="0.2">
      <c r="A1175" s="7" t="s">
        <v>15</v>
      </c>
      <c r="B1175" s="4" t="s">
        <v>5863</v>
      </c>
      <c r="C1175" s="4" t="s">
        <v>5864</v>
      </c>
      <c r="D1175" s="4" t="s">
        <v>5858</v>
      </c>
      <c r="E1175" s="4" t="s">
        <v>3166</v>
      </c>
      <c r="F1175" s="4">
        <v>165182</v>
      </c>
      <c r="G1175" s="11">
        <v>2014</v>
      </c>
      <c r="H1175" s="11">
        <v>2014</v>
      </c>
      <c r="I1175" s="5">
        <v>6000</v>
      </c>
      <c r="J1175" s="8" t="s">
        <v>5865</v>
      </c>
      <c r="K1175" s="4" t="s">
        <v>146</v>
      </c>
      <c r="L1175" s="4"/>
      <c r="M1175" s="4"/>
      <c r="N1175" s="4"/>
    </row>
    <row r="1176" spans="1:14" ht="38.25" x14ac:dyDescent="0.2">
      <c r="A1176" s="7" t="s">
        <v>15</v>
      </c>
      <c r="B1176" s="4" t="s">
        <v>5866</v>
      </c>
      <c r="C1176" s="4" t="s">
        <v>5867</v>
      </c>
      <c r="D1176" s="4" t="s">
        <v>5858</v>
      </c>
      <c r="E1176" s="4" t="s">
        <v>3166</v>
      </c>
      <c r="F1176" s="4">
        <v>165182</v>
      </c>
      <c r="G1176" s="11">
        <v>2014</v>
      </c>
      <c r="H1176" s="11">
        <v>2014</v>
      </c>
      <c r="I1176" s="5">
        <v>3000</v>
      </c>
      <c r="J1176" s="8" t="s">
        <v>5868</v>
      </c>
      <c r="K1176" s="4" t="s">
        <v>146</v>
      </c>
      <c r="L1176" s="4"/>
      <c r="M1176" s="4"/>
      <c r="N1176" s="4"/>
    </row>
    <row r="1177" spans="1:14" ht="38.25" x14ac:dyDescent="0.2">
      <c r="A1177" s="7" t="s">
        <v>15</v>
      </c>
      <c r="B1177" s="4" t="s">
        <v>5869</v>
      </c>
      <c r="C1177" s="4" t="s">
        <v>5870</v>
      </c>
      <c r="D1177" s="4" t="s">
        <v>5871</v>
      </c>
      <c r="E1177" s="4" t="s">
        <v>3166</v>
      </c>
      <c r="F1177" s="4">
        <v>165182</v>
      </c>
      <c r="G1177" s="11">
        <v>2014</v>
      </c>
      <c r="H1177" s="11">
        <v>2014</v>
      </c>
      <c r="I1177" s="5">
        <v>3000</v>
      </c>
      <c r="J1177" s="8" t="s">
        <v>5872</v>
      </c>
      <c r="K1177" s="4" t="s">
        <v>146</v>
      </c>
      <c r="L1177" s="4"/>
      <c r="M1177" s="4"/>
      <c r="N1177" s="4"/>
    </row>
    <row r="1178" spans="1:14" ht="38.25" x14ac:dyDescent="0.2">
      <c r="A1178" s="7" t="s">
        <v>15</v>
      </c>
      <c r="B1178" s="4" t="s">
        <v>5873</v>
      </c>
      <c r="C1178" s="4" t="s">
        <v>5874</v>
      </c>
      <c r="D1178" s="4" t="s">
        <v>5875</v>
      </c>
      <c r="E1178" s="4" t="s">
        <v>3166</v>
      </c>
      <c r="F1178" s="4">
        <v>165182</v>
      </c>
      <c r="G1178" s="11">
        <v>2014</v>
      </c>
      <c r="H1178" s="11">
        <v>2014</v>
      </c>
      <c r="I1178" s="5">
        <v>1000</v>
      </c>
      <c r="J1178" s="8" t="s">
        <v>5876</v>
      </c>
      <c r="K1178" s="4" t="s">
        <v>146</v>
      </c>
      <c r="L1178" s="4"/>
      <c r="M1178" s="4"/>
      <c r="N1178" s="4"/>
    </row>
    <row r="1179" spans="1:14" ht="38.25" x14ac:dyDescent="0.2">
      <c r="A1179" s="7" t="s">
        <v>15</v>
      </c>
      <c r="B1179" s="4" t="s">
        <v>5877</v>
      </c>
      <c r="C1179" s="4" t="s">
        <v>5878</v>
      </c>
      <c r="D1179" s="4" t="s">
        <v>5879</v>
      </c>
      <c r="E1179" s="4" t="s">
        <v>3166</v>
      </c>
      <c r="F1179" s="4">
        <v>165182</v>
      </c>
      <c r="G1179" s="11">
        <v>2014</v>
      </c>
      <c r="H1179" s="11">
        <v>2014</v>
      </c>
      <c r="I1179" s="5">
        <v>3000</v>
      </c>
      <c r="J1179" s="8" t="s">
        <v>5880</v>
      </c>
      <c r="K1179" s="4" t="s">
        <v>146</v>
      </c>
      <c r="L1179" s="4"/>
      <c r="M1179" s="4"/>
      <c r="N1179" s="4"/>
    </row>
    <row r="1180" spans="1:14" ht="38.25" x14ac:dyDescent="0.2">
      <c r="A1180" s="7" t="s">
        <v>15</v>
      </c>
      <c r="B1180" s="4" t="s">
        <v>5881</v>
      </c>
      <c r="C1180" s="4" t="s">
        <v>5882</v>
      </c>
      <c r="D1180" s="4" t="s">
        <v>5875</v>
      </c>
      <c r="E1180" s="4" t="s">
        <v>3166</v>
      </c>
      <c r="F1180" s="4">
        <v>165182</v>
      </c>
      <c r="G1180" s="11">
        <v>2014</v>
      </c>
      <c r="H1180" s="11">
        <v>2014</v>
      </c>
      <c r="I1180" s="5">
        <v>2000</v>
      </c>
      <c r="J1180" s="8" t="s">
        <v>5883</v>
      </c>
      <c r="K1180" s="4" t="s">
        <v>146</v>
      </c>
      <c r="L1180" s="4"/>
      <c r="M1180" s="4"/>
      <c r="N1180" s="4"/>
    </row>
    <row r="1181" spans="1:14" ht="38.25" x14ac:dyDescent="0.2">
      <c r="A1181" s="7" t="s">
        <v>15</v>
      </c>
      <c r="B1181" s="4" t="s">
        <v>5884</v>
      </c>
      <c r="C1181" s="4" t="s">
        <v>5885</v>
      </c>
      <c r="D1181" s="4" t="s">
        <v>5875</v>
      </c>
      <c r="E1181" s="4" t="s">
        <v>3166</v>
      </c>
      <c r="F1181" s="4">
        <v>165182</v>
      </c>
      <c r="G1181" s="11">
        <v>2014</v>
      </c>
      <c r="H1181" s="11">
        <v>2014</v>
      </c>
      <c r="I1181" s="5">
        <v>2000</v>
      </c>
      <c r="J1181" s="8" t="s">
        <v>5886</v>
      </c>
      <c r="K1181" s="4" t="s">
        <v>146</v>
      </c>
      <c r="L1181" s="4"/>
      <c r="M1181" s="4"/>
      <c r="N1181" s="4"/>
    </row>
    <row r="1182" spans="1:14" ht="38.25" x14ac:dyDescent="0.2">
      <c r="A1182" s="7" t="s">
        <v>15</v>
      </c>
      <c r="B1182" s="4" t="s">
        <v>5887</v>
      </c>
      <c r="C1182" s="4" t="s">
        <v>5888</v>
      </c>
      <c r="D1182" s="4" t="s">
        <v>5875</v>
      </c>
      <c r="E1182" s="4" t="s">
        <v>3166</v>
      </c>
      <c r="F1182" s="4">
        <v>165182</v>
      </c>
      <c r="G1182" s="11">
        <v>2014</v>
      </c>
      <c r="H1182" s="11">
        <v>2014</v>
      </c>
      <c r="I1182" s="5">
        <v>7000</v>
      </c>
      <c r="J1182" s="8" t="s">
        <v>5889</v>
      </c>
      <c r="K1182" s="4" t="s">
        <v>146</v>
      </c>
      <c r="L1182" s="4"/>
      <c r="M1182" s="4"/>
      <c r="N1182" s="4"/>
    </row>
    <row r="1183" spans="1:14" ht="38.25" x14ac:dyDescent="0.2">
      <c r="A1183" s="7" t="s">
        <v>15</v>
      </c>
      <c r="B1183" s="4" t="s">
        <v>5890</v>
      </c>
      <c r="C1183" s="4" t="s">
        <v>5891</v>
      </c>
      <c r="D1183" s="4" t="s">
        <v>5879</v>
      </c>
      <c r="E1183" s="4" t="s">
        <v>3166</v>
      </c>
      <c r="F1183" s="4">
        <v>165182</v>
      </c>
      <c r="G1183" s="11">
        <v>2014</v>
      </c>
      <c r="H1183" s="11">
        <v>2014</v>
      </c>
      <c r="I1183" s="5">
        <v>3000</v>
      </c>
      <c r="J1183" s="8" t="s">
        <v>5892</v>
      </c>
      <c r="K1183" s="4" t="s">
        <v>146</v>
      </c>
      <c r="L1183" s="4"/>
      <c r="M1183" s="4"/>
      <c r="N1183" s="4"/>
    </row>
    <row r="1184" spans="1:14" ht="38.25" x14ac:dyDescent="0.2">
      <c r="A1184" s="7" t="s">
        <v>15</v>
      </c>
      <c r="B1184" s="4" t="s">
        <v>5893</v>
      </c>
      <c r="C1184" s="4" t="s">
        <v>5882</v>
      </c>
      <c r="D1184" s="4" t="s">
        <v>5875</v>
      </c>
      <c r="E1184" s="4" t="s">
        <v>3166</v>
      </c>
      <c r="F1184" s="4">
        <v>165182</v>
      </c>
      <c r="G1184" s="11">
        <v>2014</v>
      </c>
      <c r="H1184" s="11">
        <v>2014</v>
      </c>
      <c r="I1184" s="5">
        <v>5000</v>
      </c>
      <c r="J1184" s="8" t="s">
        <v>5894</v>
      </c>
      <c r="K1184" s="4" t="s">
        <v>146</v>
      </c>
      <c r="L1184" s="4"/>
      <c r="M1184" s="4"/>
      <c r="N1184" s="4"/>
    </row>
    <row r="1185" spans="1:14" ht="38.25" x14ac:dyDescent="0.2">
      <c r="A1185" s="7" t="s">
        <v>15</v>
      </c>
      <c r="B1185" s="4" t="s">
        <v>5895</v>
      </c>
      <c r="C1185" s="4" t="s">
        <v>5896</v>
      </c>
      <c r="D1185" s="4" t="s">
        <v>5875</v>
      </c>
      <c r="E1185" s="4" t="s">
        <v>3166</v>
      </c>
      <c r="F1185" s="4">
        <v>165182</v>
      </c>
      <c r="G1185" s="11">
        <v>2014</v>
      </c>
      <c r="H1185" s="11">
        <v>2014</v>
      </c>
      <c r="I1185" s="5">
        <v>7000</v>
      </c>
      <c r="J1185" s="8" t="s">
        <v>5897</v>
      </c>
      <c r="K1185" s="4" t="s">
        <v>146</v>
      </c>
      <c r="L1185" s="4"/>
      <c r="M1185" s="4"/>
      <c r="N1185" s="4"/>
    </row>
    <row r="1186" spans="1:14" ht="25.5" x14ac:dyDescent="0.2">
      <c r="A1186" s="7" t="s">
        <v>15</v>
      </c>
      <c r="B1186" s="4" t="s">
        <v>5898</v>
      </c>
      <c r="C1186" s="4" t="s">
        <v>5899</v>
      </c>
      <c r="D1186" s="4" t="s">
        <v>5900</v>
      </c>
      <c r="E1186" s="4" t="s">
        <v>5901</v>
      </c>
      <c r="F1186" s="4">
        <v>30857571</v>
      </c>
      <c r="G1186" s="11">
        <v>2014</v>
      </c>
      <c r="H1186" s="11">
        <v>2014</v>
      </c>
      <c r="I1186" s="5">
        <v>1400</v>
      </c>
      <c r="J1186" s="8" t="s">
        <v>5902</v>
      </c>
      <c r="K1186" s="4" t="s">
        <v>146</v>
      </c>
      <c r="L1186" s="4"/>
      <c r="M1186" s="4"/>
      <c r="N1186" s="4"/>
    </row>
    <row r="1187" spans="1:14" ht="25.5" x14ac:dyDescent="0.2">
      <c r="A1187" s="7" t="s">
        <v>15</v>
      </c>
      <c r="B1187" s="4" t="s">
        <v>5903</v>
      </c>
      <c r="C1187" s="4" t="s">
        <v>5904</v>
      </c>
      <c r="D1187" s="4" t="s">
        <v>5905</v>
      </c>
      <c r="E1187" s="4" t="s">
        <v>5901</v>
      </c>
      <c r="F1187" s="4">
        <v>30857571</v>
      </c>
      <c r="G1187" s="11">
        <v>2014</v>
      </c>
      <c r="H1187" s="11">
        <v>2014</v>
      </c>
      <c r="I1187" s="5">
        <v>1000</v>
      </c>
      <c r="J1187" s="8" t="s">
        <v>5906</v>
      </c>
      <c r="K1187" s="4" t="s">
        <v>146</v>
      </c>
      <c r="L1187" s="4"/>
      <c r="M1187" s="4"/>
      <c r="N1187" s="4"/>
    </row>
    <row r="1188" spans="1:14" ht="38.25" x14ac:dyDescent="0.2">
      <c r="A1188" s="7" t="s">
        <v>15</v>
      </c>
      <c r="B1188" s="4" t="s">
        <v>5907</v>
      </c>
      <c r="C1188" s="4" t="s">
        <v>5908</v>
      </c>
      <c r="D1188" s="4" t="s">
        <v>5909</v>
      </c>
      <c r="E1188" s="4" t="s">
        <v>5910</v>
      </c>
      <c r="F1188" s="4">
        <v>30856868</v>
      </c>
      <c r="G1188" s="11">
        <v>2014</v>
      </c>
      <c r="H1188" s="11">
        <v>2014</v>
      </c>
      <c r="I1188" s="5">
        <v>2980</v>
      </c>
      <c r="J1188" s="8" t="s">
        <v>5883</v>
      </c>
      <c r="K1188" s="4" t="s">
        <v>146</v>
      </c>
      <c r="L1188" s="4"/>
      <c r="M1188" s="4"/>
      <c r="N1188" s="4"/>
    </row>
    <row r="1189" spans="1:14" ht="25.5" x14ac:dyDescent="0.2">
      <c r="A1189" s="7" t="s">
        <v>15</v>
      </c>
      <c r="B1189" s="4" t="s">
        <v>5911</v>
      </c>
      <c r="C1189" s="4" t="s">
        <v>5912</v>
      </c>
      <c r="D1189" s="4" t="s">
        <v>5905</v>
      </c>
      <c r="E1189" s="4" t="s">
        <v>5901</v>
      </c>
      <c r="F1189" s="4">
        <v>30857571</v>
      </c>
      <c r="G1189" s="11">
        <v>2014</v>
      </c>
      <c r="H1189" s="11">
        <v>2015</v>
      </c>
      <c r="I1189" s="5">
        <v>2100</v>
      </c>
      <c r="J1189" s="8" t="s">
        <v>5913</v>
      </c>
      <c r="K1189" s="4" t="s">
        <v>146</v>
      </c>
      <c r="L1189" s="4"/>
      <c r="M1189" s="4"/>
      <c r="N1189" s="4"/>
    </row>
    <row r="1190" spans="1:14" ht="51" x14ac:dyDescent="0.2">
      <c r="A1190" s="7" t="s">
        <v>15</v>
      </c>
      <c r="B1190" s="4" t="s">
        <v>5890</v>
      </c>
      <c r="C1190" s="4" t="s">
        <v>5914</v>
      </c>
      <c r="D1190" s="4" t="s">
        <v>5915</v>
      </c>
      <c r="E1190" s="4" t="s">
        <v>5916</v>
      </c>
      <c r="F1190" s="4">
        <v>603481</v>
      </c>
      <c r="G1190" s="11">
        <v>2014</v>
      </c>
      <c r="H1190" s="11">
        <v>2014</v>
      </c>
      <c r="I1190" s="5">
        <v>600</v>
      </c>
      <c r="J1190" s="8" t="s">
        <v>5917</v>
      </c>
      <c r="K1190" s="4" t="s">
        <v>146</v>
      </c>
      <c r="L1190" s="4"/>
      <c r="M1190" s="4"/>
      <c r="N1190" s="4"/>
    </row>
    <row r="1191" spans="1:14" ht="38.25" x14ac:dyDescent="0.2">
      <c r="A1191" s="7" t="s">
        <v>15</v>
      </c>
      <c r="B1191" s="4" t="s">
        <v>5918</v>
      </c>
      <c r="C1191" s="4" t="s">
        <v>5919</v>
      </c>
      <c r="D1191" s="4" t="s">
        <v>5920</v>
      </c>
      <c r="E1191" s="4" t="s">
        <v>5910</v>
      </c>
      <c r="F1191" s="4">
        <v>30856868</v>
      </c>
      <c r="G1191" s="11">
        <v>2014</v>
      </c>
      <c r="H1191" s="11">
        <v>2014</v>
      </c>
      <c r="I1191" s="5">
        <v>3000</v>
      </c>
      <c r="J1191" s="8" t="s">
        <v>5921</v>
      </c>
      <c r="K1191" s="4" t="s">
        <v>146</v>
      </c>
      <c r="L1191" s="4"/>
      <c r="M1191" s="4"/>
      <c r="N1191" s="4"/>
    </row>
    <row r="1192" spans="1:14" ht="38.25" x14ac:dyDescent="0.2">
      <c r="A1192" s="7" t="s">
        <v>15</v>
      </c>
      <c r="B1192" s="4" t="s">
        <v>5922</v>
      </c>
      <c r="C1192" s="4" t="s">
        <v>5923</v>
      </c>
      <c r="D1192" s="4"/>
      <c r="E1192" s="4" t="s">
        <v>5901</v>
      </c>
      <c r="F1192" s="4">
        <v>30857571</v>
      </c>
      <c r="G1192" s="11">
        <v>2015</v>
      </c>
      <c r="H1192" s="11">
        <v>2015</v>
      </c>
      <c r="I1192" s="5">
        <v>10000</v>
      </c>
      <c r="J1192" s="8" t="s">
        <v>5924</v>
      </c>
      <c r="K1192" s="4" t="s">
        <v>146</v>
      </c>
      <c r="L1192" s="4"/>
      <c r="M1192" s="4"/>
      <c r="N1192" s="4"/>
    </row>
    <row r="1193" spans="1:14" ht="38.25" x14ac:dyDescent="0.2">
      <c r="A1193" s="7" t="s">
        <v>15</v>
      </c>
      <c r="B1193" s="4" t="s">
        <v>5925</v>
      </c>
      <c r="C1193" s="4" t="s">
        <v>5926</v>
      </c>
      <c r="D1193" s="4"/>
      <c r="E1193" s="4" t="s">
        <v>5927</v>
      </c>
      <c r="F1193" s="4">
        <v>31783393</v>
      </c>
      <c r="G1193" s="11">
        <v>2014</v>
      </c>
      <c r="H1193" s="11">
        <v>2014</v>
      </c>
      <c r="I1193" s="5">
        <v>700</v>
      </c>
      <c r="J1193" s="8" t="s">
        <v>5928</v>
      </c>
      <c r="K1193" s="4" t="s">
        <v>146</v>
      </c>
      <c r="L1193" s="4"/>
      <c r="M1193" s="4"/>
      <c r="N1193" s="4"/>
    </row>
    <row r="1194" spans="1:14" ht="38.25" x14ac:dyDescent="0.2">
      <c r="A1194" s="7" t="s">
        <v>15</v>
      </c>
      <c r="B1194" s="4" t="s">
        <v>5929</v>
      </c>
      <c r="C1194" s="4" t="s">
        <v>5930</v>
      </c>
      <c r="D1194" s="4"/>
      <c r="E1194" s="4" t="s">
        <v>5931</v>
      </c>
      <c r="F1194" s="4">
        <v>36341355</v>
      </c>
      <c r="G1194" s="11">
        <v>2014</v>
      </c>
      <c r="H1194" s="11">
        <v>2014</v>
      </c>
      <c r="I1194" s="5">
        <v>4680</v>
      </c>
      <c r="J1194" s="8"/>
      <c r="K1194" s="4" t="s">
        <v>146</v>
      </c>
      <c r="L1194" s="4"/>
      <c r="M1194" s="4"/>
      <c r="N1194" s="4"/>
    </row>
    <row r="1195" spans="1:14" ht="51" x14ac:dyDescent="0.2">
      <c r="A1195" s="7" t="s">
        <v>30</v>
      </c>
      <c r="B1195" s="4" t="s">
        <v>543</v>
      </c>
      <c r="C1195" s="4" t="s">
        <v>544</v>
      </c>
      <c r="D1195" s="4" t="s">
        <v>543</v>
      </c>
      <c r="E1195" s="4" t="s">
        <v>519</v>
      </c>
      <c r="F1195" s="4">
        <v>30778867</v>
      </c>
      <c r="G1195" s="11">
        <v>2014</v>
      </c>
      <c r="H1195" s="11">
        <v>2014</v>
      </c>
      <c r="I1195" s="5">
        <v>200</v>
      </c>
      <c r="J1195" s="8" t="s">
        <v>545</v>
      </c>
      <c r="K1195" s="4" t="s">
        <v>146</v>
      </c>
      <c r="L1195" s="4"/>
      <c r="M1195" s="4"/>
      <c r="N1195" s="4"/>
    </row>
    <row r="1196" spans="1:14" ht="76.5" x14ac:dyDescent="0.2">
      <c r="A1196" s="7" t="s">
        <v>30</v>
      </c>
      <c r="B1196" s="4" t="s">
        <v>546</v>
      </c>
      <c r="C1196" s="4" t="s">
        <v>547</v>
      </c>
      <c r="D1196" s="4" t="s">
        <v>546</v>
      </c>
      <c r="E1196" s="4" t="s">
        <v>548</v>
      </c>
      <c r="F1196" s="4">
        <v>684325</v>
      </c>
      <c r="G1196" s="11">
        <v>2013</v>
      </c>
      <c r="H1196" s="11">
        <v>2013</v>
      </c>
      <c r="I1196" s="5">
        <v>550</v>
      </c>
      <c r="J1196" s="8" t="s">
        <v>545</v>
      </c>
      <c r="K1196" s="4" t="s">
        <v>146</v>
      </c>
      <c r="L1196" s="4"/>
      <c r="M1196" s="4"/>
      <c r="N1196" s="4"/>
    </row>
    <row r="1197" spans="1:14" ht="51" x14ac:dyDescent="0.2">
      <c r="A1197" s="7" t="s">
        <v>30</v>
      </c>
      <c r="B1197" s="4" t="s">
        <v>357</v>
      </c>
      <c r="C1197" s="4" t="s">
        <v>520</v>
      </c>
      <c r="D1197" s="4" t="s">
        <v>357</v>
      </c>
      <c r="E1197" s="4" t="s">
        <v>519</v>
      </c>
      <c r="F1197" s="4">
        <v>30778867</v>
      </c>
      <c r="G1197" s="11">
        <v>2014</v>
      </c>
      <c r="H1197" s="11">
        <v>2016</v>
      </c>
      <c r="I1197" s="5">
        <v>29658</v>
      </c>
      <c r="J1197" s="8" t="s">
        <v>545</v>
      </c>
      <c r="K1197" s="4" t="s">
        <v>146</v>
      </c>
      <c r="L1197" s="4"/>
      <c r="M1197" s="4"/>
      <c r="N1197" s="4"/>
    </row>
    <row r="1198" spans="1:14" ht="76.5" x14ac:dyDescent="0.2">
      <c r="A1198" s="7" t="s">
        <v>30</v>
      </c>
      <c r="B1198" s="4" t="s">
        <v>549</v>
      </c>
      <c r="C1198" s="4" t="s">
        <v>550</v>
      </c>
      <c r="D1198" s="4" t="s">
        <v>551</v>
      </c>
      <c r="E1198" s="4" t="s">
        <v>552</v>
      </c>
      <c r="F1198" s="4">
        <v>164381</v>
      </c>
      <c r="G1198" s="11">
        <v>2011</v>
      </c>
      <c r="H1198" s="11">
        <v>2014</v>
      </c>
      <c r="I1198" s="5">
        <v>30104.36</v>
      </c>
      <c r="J1198" s="8" t="s">
        <v>516</v>
      </c>
      <c r="K1198" s="4" t="s">
        <v>146</v>
      </c>
      <c r="L1198" s="4" t="s">
        <v>553</v>
      </c>
      <c r="M1198" s="4" t="s">
        <v>9591</v>
      </c>
      <c r="N1198" s="4"/>
    </row>
    <row r="1199" spans="1:14" ht="76.5" x14ac:dyDescent="0.2">
      <c r="A1199" s="7" t="s">
        <v>30</v>
      </c>
      <c r="B1199" s="4" t="s">
        <v>554</v>
      </c>
      <c r="C1199" s="4" t="s">
        <v>555</v>
      </c>
      <c r="D1199" s="4" t="s">
        <v>556</v>
      </c>
      <c r="E1199" s="4" t="s">
        <v>552</v>
      </c>
      <c r="F1199" s="4">
        <v>164381</v>
      </c>
      <c r="G1199" s="11">
        <v>2011</v>
      </c>
      <c r="H1199" s="11">
        <v>2014</v>
      </c>
      <c r="I1199" s="5">
        <v>5731.36</v>
      </c>
      <c r="J1199" s="8" t="s">
        <v>557</v>
      </c>
      <c r="K1199" s="4" t="s">
        <v>146</v>
      </c>
      <c r="L1199" s="4" t="s">
        <v>553</v>
      </c>
      <c r="M1199" s="4" t="s">
        <v>9591</v>
      </c>
      <c r="N1199" s="4"/>
    </row>
    <row r="1200" spans="1:14" ht="76.5" x14ac:dyDescent="0.2">
      <c r="A1200" s="7" t="s">
        <v>30</v>
      </c>
      <c r="B1200" s="4" t="s">
        <v>558</v>
      </c>
      <c r="C1200" s="4" t="s">
        <v>559</v>
      </c>
      <c r="D1200" s="4" t="s">
        <v>556</v>
      </c>
      <c r="E1200" s="4" t="s">
        <v>552</v>
      </c>
      <c r="F1200" s="4">
        <v>164381</v>
      </c>
      <c r="G1200" s="11">
        <v>2012</v>
      </c>
      <c r="H1200" s="11">
        <v>2014</v>
      </c>
      <c r="I1200" s="5">
        <v>11376.25</v>
      </c>
      <c r="J1200" s="8" t="s">
        <v>557</v>
      </c>
      <c r="K1200" s="4" t="s">
        <v>146</v>
      </c>
      <c r="L1200" s="4" t="s">
        <v>553</v>
      </c>
      <c r="M1200" s="4" t="s">
        <v>9591</v>
      </c>
      <c r="N1200" s="4"/>
    </row>
    <row r="1201" spans="1:14" ht="63.75" x14ac:dyDescent="0.2">
      <c r="A1201" s="7" t="s">
        <v>30</v>
      </c>
      <c r="B1201" s="4" t="s">
        <v>560</v>
      </c>
      <c r="C1201" s="4" t="s">
        <v>561</v>
      </c>
      <c r="D1201" s="4"/>
      <c r="E1201" s="4" t="s">
        <v>562</v>
      </c>
      <c r="F1201" s="4">
        <v>315737</v>
      </c>
      <c r="G1201" s="11">
        <v>2014</v>
      </c>
      <c r="H1201" s="11">
        <v>2014</v>
      </c>
      <c r="I1201" s="5">
        <v>150</v>
      </c>
      <c r="J1201" s="8" t="s">
        <v>563</v>
      </c>
      <c r="K1201" s="4" t="s">
        <v>116</v>
      </c>
      <c r="L1201" s="4"/>
      <c r="M1201" s="4"/>
      <c r="N1201" s="4"/>
    </row>
    <row r="1202" spans="1:14" ht="38.25" x14ac:dyDescent="0.2">
      <c r="A1202" s="7" t="s">
        <v>30</v>
      </c>
      <c r="B1202" s="4" t="s">
        <v>564</v>
      </c>
      <c r="C1202" s="4" t="s">
        <v>565</v>
      </c>
      <c r="D1202" s="4"/>
      <c r="E1202" s="4" t="s">
        <v>566</v>
      </c>
      <c r="F1202" s="4">
        <v>37977873</v>
      </c>
      <c r="G1202" s="11">
        <v>2014</v>
      </c>
      <c r="H1202" s="11">
        <v>2014</v>
      </c>
      <c r="I1202" s="5">
        <v>400</v>
      </c>
      <c r="J1202" s="8" t="s">
        <v>567</v>
      </c>
      <c r="K1202" s="4" t="s">
        <v>116</v>
      </c>
      <c r="L1202" s="4"/>
      <c r="M1202" s="4"/>
      <c r="N1202" s="4"/>
    </row>
    <row r="1203" spans="1:14" ht="38.25" x14ac:dyDescent="0.2">
      <c r="A1203" s="7" t="s">
        <v>30</v>
      </c>
      <c r="B1203" s="4" t="s">
        <v>568</v>
      </c>
      <c r="C1203" s="4" t="s">
        <v>569</v>
      </c>
      <c r="D1203" s="4"/>
      <c r="E1203" s="4" t="s">
        <v>570</v>
      </c>
      <c r="F1203" s="4">
        <v>37972065</v>
      </c>
      <c r="G1203" s="11">
        <v>2014</v>
      </c>
      <c r="H1203" s="11">
        <v>2014</v>
      </c>
      <c r="I1203" s="5">
        <v>2000</v>
      </c>
      <c r="J1203" s="8" t="s">
        <v>567</v>
      </c>
      <c r="K1203" s="4" t="s">
        <v>116</v>
      </c>
      <c r="L1203" s="4"/>
      <c r="M1203" s="4"/>
      <c r="N1203" s="4"/>
    </row>
    <row r="1204" spans="1:14" ht="38.25" x14ac:dyDescent="0.2">
      <c r="A1204" s="7" t="s">
        <v>30</v>
      </c>
      <c r="B1204" s="4" t="s">
        <v>571</v>
      </c>
      <c r="C1204" s="4" t="s">
        <v>572</v>
      </c>
      <c r="D1204" s="4"/>
      <c r="E1204" s="4" t="s">
        <v>566</v>
      </c>
      <c r="F1204" s="4">
        <v>37977873</v>
      </c>
      <c r="G1204" s="11">
        <v>2014</v>
      </c>
      <c r="H1204" s="11">
        <v>2014</v>
      </c>
      <c r="I1204" s="5">
        <v>530</v>
      </c>
      <c r="J1204" s="8" t="s">
        <v>573</v>
      </c>
      <c r="K1204" s="4" t="s">
        <v>116</v>
      </c>
      <c r="L1204" s="4"/>
      <c r="M1204" s="4"/>
      <c r="N1204" s="4"/>
    </row>
    <row r="1205" spans="1:14" ht="38.25" x14ac:dyDescent="0.2">
      <c r="A1205" s="7" t="s">
        <v>30</v>
      </c>
      <c r="B1205" s="4" t="s">
        <v>574</v>
      </c>
      <c r="C1205" s="4" t="s">
        <v>575</v>
      </c>
      <c r="D1205" s="4"/>
      <c r="E1205" s="4" t="s">
        <v>570</v>
      </c>
      <c r="F1205" s="4">
        <v>37972065</v>
      </c>
      <c r="G1205" s="11">
        <v>2014</v>
      </c>
      <c r="H1205" s="11">
        <v>2014</v>
      </c>
      <c r="I1205" s="5">
        <v>2000</v>
      </c>
      <c r="J1205" s="8" t="s">
        <v>576</v>
      </c>
      <c r="K1205" s="4" t="s">
        <v>116</v>
      </c>
      <c r="L1205" s="4"/>
      <c r="M1205" s="4"/>
      <c r="N1205" s="4"/>
    </row>
    <row r="1206" spans="1:14" ht="63.75" x14ac:dyDescent="0.2">
      <c r="A1206" s="7" t="s">
        <v>30</v>
      </c>
      <c r="B1206" s="4" t="s">
        <v>577</v>
      </c>
      <c r="C1206" s="4" t="s">
        <v>578</v>
      </c>
      <c r="D1206" s="4"/>
      <c r="E1206" s="4" t="s">
        <v>579</v>
      </c>
      <c r="F1206" s="4">
        <v>329321</v>
      </c>
      <c r="G1206" s="11">
        <v>2014</v>
      </c>
      <c r="H1206" s="11">
        <v>2014</v>
      </c>
      <c r="I1206" s="5">
        <v>500</v>
      </c>
      <c r="J1206" s="8" t="s">
        <v>580</v>
      </c>
      <c r="K1206" s="4" t="s">
        <v>116</v>
      </c>
      <c r="L1206" s="4"/>
      <c r="M1206" s="4"/>
      <c r="N1206" s="4"/>
    </row>
    <row r="1207" spans="1:14" ht="114.75" x14ac:dyDescent="0.2">
      <c r="A1207" s="7" t="s">
        <v>21</v>
      </c>
      <c r="B1207" s="4" t="s">
        <v>4521</v>
      </c>
      <c r="C1207" s="4">
        <v>26110230108</v>
      </c>
      <c r="D1207" s="4" t="s">
        <v>4424</v>
      </c>
      <c r="E1207" s="4" t="s">
        <v>4522</v>
      </c>
      <c r="F1207" s="4"/>
      <c r="G1207" s="11">
        <v>2013</v>
      </c>
      <c r="H1207" s="11">
        <v>2015</v>
      </c>
      <c r="I1207" s="5">
        <v>29614</v>
      </c>
      <c r="J1207" s="8" t="s">
        <v>4495</v>
      </c>
      <c r="K1207" s="4" t="s">
        <v>146</v>
      </c>
      <c r="L1207" s="4" t="s">
        <v>4485</v>
      </c>
      <c r="M1207" s="4" t="s">
        <v>9591</v>
      </c>
      <c r="N1207" s="4"/>
    </row>
    <row r="1208" spans="1:14" ht="25.5" x14ac:dyDescent="0.2">
      <c r="A1208" s="7" t="s">
        <v>6738</v>
      </c>
      <c r="B1208" s="4" t="s">
        <v>6739</v>
      </c>
      <c r="C1208" s="4" t="s">
        <v>6740</v>
      </c>
      <c r="D1208" s="4" t="s">
        <v>6741</v>
      </c>
      <c r="E1208" s="4" t="s">
        <v>6742</v>
      </c>
      <c r="F1208" s="4">
        <v>321796</v>
      </c>
      <c r="G1208" s="11">
        <v>2014</v>
      </c>
      <c r="H1208" s="11">
        <v>2014</v>
      </c>
      <c r="I1208" s="5">
        <v>900</v>
      </c>
      <c r="J1208" s="8" t="s">
        <v>6743</v>
      </c>
      <c r="K1208" s="4" t="s">
        <v>149</v>
      </c>
      <c r="L1208" s="4" t="s">
        <v>3168</v>
      </c>
      <c r="M1208" s="4"/>
      <c r="N1208" s="4"/>
    </row>
    <row r="1209" spans="1:14" ht="25.5" x14ac:dyDescent="0.2">
      <c r="A1209" s="7" t="s">
        <v>6738</v>
      </c>
      <c r="B1209" s="4" t="s">
        <v>6744</v>
      </c>
      <c r="C1209" s="4" t="s">
        <v>2024</v>
      </c>
      <c r="D1209" s="4" t="s">
        <v>6741</v>
      </c>
      <c r="E1209" s="4" t="s">
        <v>6742</v>
      </c>
      <c r="F1209" s="4">
        <v>321796</v>
      </c>
      <c r="G1209" s="11">
        <v>2014</v>
      </c>
      <c r="H1209" s="11">
        <v>2014</v>
      </c>
      <c r="I1209" s="5">
        <v>900</v>
      </c>
      <c r="J1209" s="8" t="s">
        <v>6745</v>
      </c>
      <c r="K1209" s="4" t="s">
        <v>149</v>
      </c>
      <c r="L1209" s="4" t="s">
        <v>3168</v>
      </c>
      <c r="M1209" s="4"/>
      <c r="N1209" s="4"/>
    </row>
    <row r="1210" spans="1:14" ht="39" customHeight="1" x14ac:dyDescent="0.2"/>
    <row r="1211" spans="1:14" ht="62.25" customHeight="1" x14ac:dyDescent="0.2">
      <c r="A1211" s="74"/>
      <c r="B1211" s="74"/>
      <c r="C1211" s="74"/>
      <c r="D1211" s="74"/>
      <c r="E1211" s="74"/>
      <c r="F1211" s="74"/>
      <c r="G1211" s="74"/>
      <c r="H1211" s="74"/>
      <c r="I1211" s="74"/>
      <c r="J1211" s="74"/>
      <c r="K1211" s="74"/>
      <c r="L1211" s="74"/>
      <c r="M1211" s="74"/>
      <c r="N1211" s="74"/>
    </row>
    <row r="1212" spans="1:14" ht="84" customHeight="1" x14ac:dyDescent="0.2">
      <c r="A1212" s="12"/>
    </row>
  </sheetData>
  <autoFilter ref="A2:N1209">
    <sortState ref="A3:N1220">
      <sortCondition ref="A3:A1220" customList="UK Bratislava,UPJŠ Košice,PU Prešov,UCM Trnava,UVLF Košice,UKF Nitra,UMB Banská Bystrica,TVU Trnava,STU Bratislava,TU Košice,ŽU Žilina,TUAD Trenčín,EU Bratislava,SPU Nitra,TU Zvolen,VŠMU Bratislava,VŠVU Bratislava,AU Banská Bystrica,KU Ružomberok,UJS Komá"/>
    </sortState>
  </autoFilter>
  <mergeCells count="1">
    <mergeCell ref="A1211:N1211"/>
  </mergeCells>
  <dataValidations count="1">
    <dataValidation type="list" allowBlank="1" showInputMessage="1" showErrorMessage="1" sqref="K3 K5:K10 K13:K1209">
      <formula1>#REF!</formula1>
    </dataValidation>
  </dataValidations>
  <pageMargins left="0.70866141732283472" right="0.70866141732283472" top="0.74803149606299213" bottom="0.74803149606299213" header="0.31496062992125984" footer="0.31496062992125984"/>
  <pageSetup paperSize="9" scale="47"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'T1 - výskumné z verejnej správy'!$L$280:$L$409</xm:f>
          </x14:formula1>
          <xm:sqref>K4</xm:sqref>
        </x14:dataValidation>
        <x14:dataValidation type="list" allowBlank="1" showInputMessage="1" showErrorMessage="1">
          <x14:formula1>
            <xm:f>'T1 - výskumné z verejnej správy'!$A$280:$A$300</xm:f>
          </x14:formula1>
          <xm:sqref>A3:A1209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4"/>
  <sheetViews>
    <sheetView workbookViewId="0"/>
  </sheetViews>
  <sheetFormatPr defaultRowHeight="12.75" x14ac:dyDescent="0.2"/>
  <cols>
    <col min="1" max="1" width="49.5703125" customWidth="1"/>
    <col min="2" max="2" width="95.85546875" customWidth="1"/>
    <col min="3" max="3" width="16.140625" bestFit="1" customWidth="1"/>
    <col min="4" max="4" width="13.28515625" bestFit="1" customWidth="1"/>
    <col min="5" max="5" width="20.42578125" customWidth="1"/>
    <col min="6" max="6" width="11.42578125" customWidth="1"/>
    <col min="7" max="7" width="10.140625" customWidth="1"/>
    <col min="8" max="8" width="31.42578125" customWidth="1"/>
    <col min="9" max="9" width="49.85546875" customWidth="1"/>
    <col min="10" max="10" width="25.140625" style="57" customWidth="1"/>
    <col min="11" max="11" width="25.140625" style="58" customWidth="1"/>
    <col min="12" max="12" width="18.28515625" customWidth="1"/>
    <col min="14" max="14" width="51.140625" bestFit="1" customWidth="1"/>
  </cols>
  <sheetData>
    <row r="1" spans="1:14" ht="76.5" x14ac:dyDescent="0.2">
      <c r="A1" s="66" t="s">
        <v>25</v>
      </c>
      <c r="B1" s="67" t="s">
        <v>26</v>
      </c>
      <c r="C1" s="66" t="s">
        <v>16</v>
      </c>
      <c r="D1" s="65" t="s">
        <v>9638</v>
      </c>
      <c r="E1" s="66" t="s">
        <v>4</v>
      </c>
      <c r="F1" s="66" t="s">
        <v>154</v>
      </c>
      <c r="G1" s="66" t="s">
        <v>155</v>
      </c>
      <c r="H1" s="66" t="s">
        <v>7540</v>
      </c>
      <c r="I1" s="65" t="s">
        <v>7541</v>
      </c>
      <c r="J1" s="68" t="s">
        <v>7542</v>
      </c>
      <c r="K1" s="68" t="s">
        <v>7543</v>
      </c>
      <c r="L1" s="65" t="s">
        <v>7544</v>
      </c>
      <c r="M1" s="69" t="s">
        <v>7545</v>
      </c>
      <c r="N1" s="66" t="s">
        <v>7546</v>
      </c>
    </row>
    <row r="2" spans="1:14" ht="25.5" hidden="1" x14ac:dyDescent="0.2">
      <c r="B2" s="66" t="s">
        <v>7547</v>
      </c>
      <c r="C2" t="s">
        <v>7548</v>
      </c>
      <c r="D2" t="s">
        <v>7549</v>
      </c>
      <c r="E2" s="73" t="s">
        <v>1043</v>
      </c>
      <c r="F2" s="73">
        <v>2008</v>
      </c>
      <c r="G2" s="73">
        <v>2008</v>
      </c>
      <c r="H2" s="66" t="s">
        <v>7550</v>
      </c>
      <c r="I2" s="66" t="s">
        <v>7551</v>
      </c>
      <c r="J2" s="57">
        <v>19151</v>
      </c>
      <c r="K2" s="73" t="s">
        <v>7552</v>
      </c>
      <c r="L2" s="72" t="s">
        <v>9600</v>
      </c>
      <c r="M2" s="72" t="s">
        <v>9591</v>
      </c>
      <c r="N2" s="70" t="s">
        <v>9639</v>
      </c>
    </row>
    <row r="3" spans="1:14" ht="25.5" hidden="1" x14ac:dyDescent="0.2">
      <c r="A3" t="s">
        <v>122</v>
      </c>
      <c r="B3" s="66" t="s">
        <v>7553</v>
      </c>
      <c r="C3" t="s">
        <v>7554</v>
      </c>
      <c r="D3" t="s">
        <v>7555</v>
      </c>
      <c r="E3" s="73" t="s">
        <v>1043</v>
      </c>
      <c r="F3" s="73">
        <v>2009</v>
      </c>
      <c r="G3" s="73">
        <v>2009</v>
      </c>
      <c r="H3" s="66" t="s">
        <v>7556</v>
      </c>
      <c r="I3" s="66" t="s">
        <v>122</v>
      </c>
      <c r="J3" s="57">
        <v>10515</v>
      </c>
      <c r="K3" s="73" t="s">
        <v>7552</v>
      </c>
      <c r="L3" s="72" t="s">
        <v>9600</v>
      </c>
      <c r="M3" s="72" t="s">
        <v>9591</v>
      </c>
      <c r="N3" s="70" t="s">
        <v>9601</v>
      </c>
    </row>
    <row r="4" spans="1:14" ht="25.5" hidden="1" x14ac:dyDescent="0.2">
      <c r="A4" t="s">
        <v>122</v>
      </c>
      <c r="B4" s="66" t="s">
        <v>7557</v>
      </c>
      <c r="C4" t="s">
        <v>7558</v>
      </c>
      <c r="D4" t="s">
        <v>7555</v>
      </c>
      <c r="E4" s="73" t="s">
        <v>1043</v>
      </c>
      <c r="F4" s="73">
        <v>2008</v>
      </c>
      <c r="G4" s="73">
        <v>2008</v>
      </c>
      <c r="H4" s="66" t="s">
        <v>7559</v>
      </c>
      <c r="I4" s="66" t="s">
        <v>7560</v>
      </c>
      <c r="J4" s="57">
        <v>1057</v>
      </c>
      <c r="K4" s="73" t="s">
        <v>7552</v>
      </c>
      <c r="L4" s="72" t="s">
        <v>9600</v>
      </c>
      <c r="M4" s="72" t="s">
        <v>9591</v>
      </c>
      <c r="N4" s="70" t="s">
        <v>9601</v>
      </c>
    </row>
    <row r="5" spans="1:14" hidden="1" x14ac:dyDescent="0.2">
      <c r="A5" t="s">
        <v>7561</v>
      </c>
      <c r="B5" s="66" t="s">
        <v>7562</v>
      </c>
      <c r="C5" t="s">
        <v>7563</v>
      </c>
      <c r="D5" t="s">
        <v>7564</v>
      </c>
      <c r="E5" s="73" t="s">
        <v>1043</v>
      </c>
      <c r="F5" s="73">
        <v>2009</v>
      </c>
      <c r="G5" s="73">
        <v>2013</v>
      </c>
      <c r="H5" s="66" t="s">
        <v>7565</v>
      </c>
      <c r="I5" s="66" t="s">
        <v>7561</v>
      </c>
      <c r="J5" s="57">
        <v>9613</v>
      </c>
      <c r="K5" s="73" t="s">
        <v>7552</v>
      </c>
      <c r="L5" s="72" t="s">
        <v>9600</v>
      </c>
      <c r="M5" s="72" t="s">
        <v>9591</v>
      </c>
      <c r="N5" s="70" t="s">
        <v>9639</v>
      </c>
    </row>
    <row r="6" spans="1:14" hidden="1" x14ac:dyDescent="0.2">
      <c r="A6" t="s">
        <v>126</v>
      </c>
      <c r="B6" s="66" t="s">
        <v>7566</v>
      </c>
      <c r="C6" t="s">
        <v>7567</v>
      </c>
      <c r="D6" t="s">
        <v>7564</v>
      </c>
      <c r="E6" s="73" t="s">
        <v>1043</v>
      </c>
      <c r="F6" s="73">
        <v>2010</v>
      </c>
      <c r="G6" s="73">
        <v>2013</v>
      </c>
      <c r="H6" s="66" t="s">
        <v>7568</v>
      </c>
      <c r="I6" s="66" t="s">
        <v>126</v>
      </c>
      <c r="J6" s="57">
        <v>9747</v>
      </c>
      <c r="K6" s="73" t="s">
        <v>7552</v>
      </c>
      <c r="L6" s="72" t="s">
        <v>9600</v>
      </c>
      <c r="M6" s="72" t="s">
        <v>9591</v>
      </c>
      <c r="N6" s="70" t="s">
        <v>9601</v>
      </c>
    </row>
    <row r="7" spans="1:14" ht="25.5" hidden="1" x14ac:dyDescent="0.2">
      <c r="B7" s="66" t="s">
        <v>7569</v>
      </c>
      <c r="C7" t="s">
        <v>7570</v>
      </c>
      <c r="D7" t="s">
        <v>7564</v>
      </c>
      <c r="E7" s="73" t="s">
        <v>1043</v>
      </c>
      <c r="F7" s="73">
        <v>2009</v>
      </c>
      <c r="G7" s="73">
        <v>2013</v>
      </c>
      <c r="H7" s="66" t="s">
        <v>7571</v>
      </c>
      <c r="I7" s="66" t="s">
        <v>7572</v>
      </c>
      <c r="J7" s="57">
        <v>5569</v>
      </c>
      <c r="K7" s="73" t="s">
        <v>7552</v>
      </c>
      <c r="L7" s="72" t="s">
        <v>9600</v>
      </c>
      <c r="M7" s="72" t="s">
        <v>9591</v>
      </c>
      <c r="N7" s="70" t="s">
        <v>9639</v>
      </c>
    </row>
    <row r="8" spans="1:14" hidden="1" x14ac:dyDescent="0.2">
      <c r="B8" s="66" t="s">
        <v>7573</v>
      </c>
      <c r="C8" t="s">
        <v>7574</v>
      </c>
      <c r="D8" t="s">
        <v>7564</v>
      </c>
      <c r="E8" s="73" t="s">
        <v>1043</v>
      </c>
      <c r="F8" s="73">
        <v>2010</v>
      </c>
      <c r="G8" s="73">
        <v>2014</v>
      </c>
      <c r="H8" s="66" t="s">
        <v>7575</v>
      </c>
      <c r="I8" s="66" t="s">
        <v>7576</v>
      </c>
      <c r="J8" s="57">
        <v>12319</v>
      </c>
      <c r="K8" s="73" t="s">
        <v>7552</v>
      </c>
      <c r="L8" s="72" t="s">
        <v>9600</v>
      </c>
      <c r="M8" s="72" t="s">
        <v>9591</v>
      </c>
      <c r="N8" s="70" t="s">
        <v>9639</v>
      </c>
    </row>
    <row r="9" spans="1:14" hidden="1" x14ac:dyDescent="0.2">
      <c r="B9" s="66" t="s">
        <v>7577</v>
      </c>
      <c r="C9" t="s">
        <v>7578</v>
      </c>
      <c r="D9" t="s">
        <v>7564</v>
      </c>
      <c r="E9" s="73" t="s">
        <v>1043</v>
      </c>
      <c r="F9" s="73">
        <v>2010</v>
      </c>
      <c r="G9" s="73">
        <v>2014</v>
      </c>
      <c r="H9" s="66" t="s">
        <v>7579</v>
      </c>
      <c r="I9" s="66" t="s">
        <v>7580</v>
      </c>
      <c r="J9" s="57">
        <v>6375</v>
      </c>
      <c r="K9" s="73" t="s">
        <v>7552</v>
      </c>
      <c r="L9" s="72" t="s">
        <v>9600</v>
      </c>
      <c r="M9" s="72" t="s">
        <v>9591</v>
      </c>
      <c r="N9" s="70" t="s">
        <v>9639</v>
      </c>
    </row>
    <row r="10" spans="1:14" ht="25.5" hidden="1" x14ac:dyDescent="0.2">
      <c r="B10" s="66" t="s">
        <v>7581</v>
      </c>
      <c r="C10" t="s">
        <v>7582</v>
      </c>
      <c r="D10" t="s">
        <v>7583</v>
      </c>
      <c r="E10" s="73" t="s">
        <v>1043</v>
      </c>
      <c r="F10" s="73">
        <v>2011</v>
      </c>
      <c r="G10" s="73">
        <v>2014</v>
      </c>
      <c r="H10" s="66" t="s">
        <v>7584</v>
      </c>
      <c r="I10" s="66" t="s">
        <v>7585</v>
      </c>
      <c r="J10" s="57">
        <v>8347</v>
      </c>
      <c r="K10" s="73" t="s">
        <v>7552</v>
      </c>
      <c r="L10" s="72" t="s">
        <v>9600</v>
      </c>
      <c r="M10" s="72" t="s">
        <v>9591</v>
      </c>
      <c r="N10" s="70" t="s">
        <v>9639</v>
      </c>
    </row>
    <row r="11" spans="1:14" ht="25.5" hidden="1" x14ac:dyDescent="0.2">
      <c r="A11" t="s">
        <v>7105</v>
      </c>
      <c r="B11" s="66" t="s">
        <v>7586</v>
      </c>
      <c r="C11" t="s">
        <v>5301</v>
      </c>
      <c r="D11" t="s">
        <v>7583</v>
      </c>
      <c r="E11" s="73" t="s">
        <v>1043</v>
      </c>
      <c r="F11" s="73">
        <v>2011</v>
      </c>
      <c r="G11" s="73">
        <v>2016</v>
      </c>
      <c r="H11" s="66" t="s">
        <v>7587</v>
      </c>
      <c r="I11" s="66" t="s">
        <v>7588</v>
      </c>
      <c r="J11" s="57">
        <v>34727</v>
      </c>
      <c r="K11" s="73" t="s">
        <v>7552</v>
      </c>
      <c r="L11" s="72" t="s">
        <v>9600</v>
      </c>
      <c r="M11" s="72" t="s">
        <v>9591</v>
      </c>
      <c r="N11" s="70" t="s">
        <v>9601</v>
      </c>
    </row>
    <row r="12" spans="1:14" hidden="1" x14ac:dyDescent="0.2">
      <c r="B12" s="66" t="s">
        <v>7589</v>
      </c>
      <c r="C12" t="s">
        <v>7590</v>
      </c>
      <c r="D12" t="s">
        <v>7583</v>
      </c>
      <c r="E12" s="73" t="s">
        <v>1043</v>
      </c>
      <c r="F12" s="73">
        <v>2011</v>
      </c>
      <c r="G12" s="73">
        <v>2014</v>
      </c>
      <c r="H12" s="66" t="s">
        <v>7591</v>
      </c>
      <c r="I12" s="66" t="s">
        <v>7592</v>
      </c>
      <c r="J12" s="57">
        <v>13606</v>
      </c>
      <c r="K12" s="73" t="s">
        <v>7552</v>
      </c>
      <c r="L12" s="72" t="s">
        <v>9600</v>
      </c>
      <c r="M12" s="72" t="s">
        <v>9591</v>
      </c>
      <c r="N12" s="70" t="s">
        <v>9639</v>
      </c>
    </row>
    <row r="13" spans="1:14" hidden="1" x14ac:dyDescent="0.2">
      <c r="B13" s="66" t="s">
        <v>7593</v>
      </c>
      <c r="C13" t="s">
        <v>7594</v>
      </c>
      <c r="D13" t="s">
        <v>7583</v>
      </c>
      <c r="E13" s="73" t="s">
        <v>1043</v>
      </c>
      <c r="F13" s="73">
        <v>2011</v>
      </c>
      <c r="G13" s="73">
        <v>2014</v>
      </c>
      <c r="H13" s="66" t="s">
        <v>7595</v>
      </c>
      <c r="I13" s="66" t="s">
        <v>7596</v>
      </c>
      <c r="J13" s="57">
        <v>5102</v>
      </c>
      <c r="K13" s="73" t="s">
        <v>7552</v>
      </c>
      <c r="L13" s="72" t="s">
        <v>9600</v>
      </c>
      <c r="M13" s="72" t="s">
        <v>9591</v>
      </c>
      <c r="N13" s="70" t="s">
        <v>9639</v>
      </c>
    </row>
    <row r="14" spans="1:14" hidden="1" x14ac:dyDescent="0.2">
      <c r="A14" t="s">
        <v>122</v>
      </c>
      <c r="B14" s="66" t="s">
        <v>7597</v>
      </c>
      <c r="C14" t="s">
        <v>7598</v>
      </c>
      <c r="D14" t="s">
        <v>7583</v>
      </c>
      <c r="E14" s="73" t="s">
        <v>1043</v>
      </c>
      <c r="F14" s="73">
        <v>2011</v>
      </c>
      <c r="G14" s="73">
        <v>2015</v>
      </c>
      <c r="H14" s="66" t="s">
        <v>3732</v>
      </c>
      <c r="I14" s="66" t="s">
        <v>7599</v>
      </c>
      <c r="J14" s="57">
        <v>38894</v>
      </c>
      <c r="K14" s="73" t="s">
        <v>7552</v>
      </c>
      <c r="L14" s="72" t="s">
        <v>9600</v>
      </c>
      <c r="M14" s="72" t="s">
        <v>9591</v>
      </c>
      <c r="N14" s="70" t="s">
        <v>9601</v>
      </c>
    </row>
    <row r="15" spans="1:14" ht="25.5" hidden="1" x14ac:dyDescent="0.2">
      <c r="A15" t="s">
        <v>7600</v>
      </c>
      <c r="B15" s="66" t="s">
        <v>7601</v>
      </c>
      <c r="C15" t="s">
        <v>7602</v>
      </c>
      <c r="D15" t="s">
        <v>7583</v>
      </c>
      <c r="E15" s="73" t="s">
        <v>1043</v>
      </c>
      <c r="F15" s="73">
        <v>2011</v>
      </c>
      <c r="G15" s="73">
        <v>2015</v>
      </c>
      <c r="H15" s="66" t="s">
        <v>7603</v>
      </c>
      <c r="I15" s="66" t="s">
        <v>7600</v>
      </c>
      <c r="J15" s="57">
        <v>14776</v>
      </c>
      <c r="K15" s="73" t="s">
        <v>7552</v>
      </c>
      <c r="L15" s="72" t="s">
        <v>9600</v>
      </c>
      <c r="M15" s="72" t="s">
        <v>9591</v>
      </c>
      <c r="N15" s="70" t="s">
        <v>9601</v>
      </c>
    </row>
    <row r="16" spans="1:14" hidden="1" x14ac:dyDescent="0.2">
      <c r="A16" t="s">
        <v>7105</v>
      </c>
      <c r="B16" s="66" t="s">
        <v>7604</v>
      </c>
      <c r="C16" t="s">
        <v>7605</v>
      </c>
      <c r="D16" t="s">
        <v>7583</v>
      </c>
      <c r="E16" s="73" t="s">
        <v>1043</v>
      </c>
      <c r="F16" s="73">
        <v>2011</v>
      </c>
      <c r="G16" s="73">
        <v>2014</v>
      </c>
      <c r="H16" s="66" t="s">
        <v>7606</v>
      </c>
      <c r="I16" s="66" t="s">
        <v>7105</v>
      </c>
      <c r="J16" s="57">
        <v>18300</v>
      </c>
      <c r="K16" s="73" t="s">
        <v>7552</v>
      </c>
      <c r="L16" s="72" t="s">
        <v>9600</v>
      </c>
      <c r="M16" s="72" t="s">
        <v>9591</v>
      </c>
      <c r="N16" s="70" t="s">
        <v>9601</v>
      </c>
    </row>
    <row r="17" spans="1:14" ht="25.5" hidden="1" x14ac:dyDescent="0.2">
      <c r="A17" t="s">
        <v>7105</v>
      </c>
      <c r="B17" s="66" t="s">
        <v>7607</v>
      </c>
      <c r="C17" t="s">
        <v>7608</v>
      </c>
      <c r="D17" t="s">
        <v>7583</v>
      </c>
      <c r="E17" s="73" t="s">
        <v>1043</v>
      </c>
      <c r="F17" s="73">
        <v>2012</v>
      </c>
      <c r="G17" s="73">
        <v>2015</v>
      </c>
      <c r="H17" s="66" t="s">
        <v>7609</v>
      </c>
      <c r="I17" s="66" t="s">
        <v>7610</v>
      </c>
      <c r="J17" s="57">
        <v>1274</v>
      </c>
      <c r="K17" s="73" t="s">
        <v>7552</v>
      </c>
      <c r="L17" s="72" t="s">
        <v>9600</v>
      </c>
      <c r="M17" s="72" t="s">
        <v>9591</v>
      </c>
      <c r="N17" s="70" t="s">
        <v>9601</v>
      </c>
    </row>
    <row r="18" spans="1:14" hidden="1" x14ac:dyDescent="0.2">
      <c r="A18" t="s">
        <v>7105</v>
      </c>
      <c r="B18" s="66" t="s">
        <v>7611</v>
      </c>
      <c r="C18" t="s">
        <v>7612</v>
      </c>
      <c r="D18" t="s">
        <v>7583</v>
      </c>
      <c r="E18" s="73" t="s">
        <v>1043</v>
      </c>
      <c r="F18" s="73">
        <v>2011</v>
      </c>
      <c r="G18" s="73">
        <v>2014</v>
      </c>
      <c r="H18" s="66" t="s">
        <v>7613</v>
      </c>
      <c r="I18" s="66" t="s">
        <v>7105</v>
      </c>
      <c r="J18" s="57">
        <v>35738</v>
      </c>
      <c r="K18" s="73" t="s">
        <v>7552</v>
      </c>
      <c r="L18" s="72" t="s">
        <v>9600</v>
      </c>
      <c r="M18" s="72" t="s">
        <v>9591</v>
      </c>
      <c r="N18" s="70" t="s">
        <v>9601</v>
      </c>
    </row>
    <row r="19" spans="1:14" hidden="1" x14ac:dyDescent="0.2">
      <c r="A19" t="s">
        <v>123</v>
      </c>
      <c r="B19" s="66" t="s">
        <v>7614</v>
      </c>
      <c r="C19" t="s">
        <v>7615</v>
      </c>
      <c r="D19" t="s">
        <v>7583</v>
      </c>
      <c r="E19" s="73" t="s">
        <v>1043</v>
      </c>
      <c r="F19" s="73">
        <v>2009</v>
      </c>
      <c r="G19" s="73">
        <v>2012</v>
      </c>
      <c r="H19" s="66" t="s">
        <v>7616</v>
      </c>
      <c r="I19" s="66" t="s">
        <v>123</v>
      </c>
      <c r="J19" s="57">
        <v>12488</v>
      </c>
      <c r="K19" s="73" t="s">
        <v>7552</v>
      </c>
      <c r="L19" s="72" t="s">
        <v>9600</v>
      </c>
      <c r="M19" s="72" t="s">
        <v>9591</v>
      </c>
      <c r="N19" s="70" t="s">
        <v>9601</v>
      </c>
    </row>
    <row r="20" spans="1:14" hidden="1" x14ac:dyDescent="0.2">
      <c r="A20" t="s">
        <v>126</v>
      </c>
      <c r="B20" s="66" t="s">
        <v>7617</v>
      </c>
      <c r="C20" t="s">
        <v>7618</v>
      </c>
      <c r="D20" t="s">
        <v>7583</v>
      </c>
      <c r="E20" s="73" t="s">
        <v>1043</v>
      </c>
      <c r="F20" s="73">
        <v>2012</v>
      </c>
      <c r="G20" s="73">
        <v>2017</v>
      </c>
      <c r="H20" s="66" t="s">
        <v>815</v>
      </c>
      <c r="I20" s="66" t="s">
        <v>126</v>
      </c>
      <c r="J20" s="57">
        <v>18216</v>
      </c>
      <c r="K20" s="73" t="s">
        <v>7552</v>
      </c>
      <c r="L20" s="72" t="s">
        <v>9600</v>
      </c>
      <c r="M20" s="72" t="s">
        <v>9591</v>
      </c>
      <c r="N20" s="70" t="s">
        <v>9601</v>
      </c>
    </row>
    <row r="21" spans="1:14" hidden="1" x14ac:dyDescent="0.2">
      <c r="A21" t="s">
        <v>122</v>
      </c>
      <c r="B21" s="66" t="s">
        <v>7619</v>
      </c>
      <c r="C21" t="s">
        <v>7620</v>
      </c>
      <c r="D21" t="s">
        <v>7583</v>
      </c>
      <c r="E21" s="73" t="s">
        <v>1043</v>
      </c>
      <c r="F21" s="73">
        <v>2011</v>
      </c>
      <c r="G21" s="73">
        <v>2015</v>
      </c>
      <c r="H21" s="66" t="s">
        <v>7621</v>
      </c>
      <c r="I21" s="66" t="s">
        <v>122</v>
      </c>
      <c r="J21" s="57">
        <v>30425</v>
      </c>
      <c r="K21" s="73" t="s">
        <v>7552</v>
      </c>
      <c r="L21" s="72" t="s">
        <v>9600</v>
      </c>
      <c r="M21" s="72" t="s">
        <v>9591</v>
      </c>
      <c r="N21" s="70" t="s">
        <v>9601</v>
      </c>
    </row>
    <row r="22" spans="1:14" hidden="1" x14ac:dyDescent="0.2">
      <c r="B22" s="66" t="s">
        <v>7622</v>
      </c>
      <c r="C22" t="s">
        <v>7623</v>
      </c>
      <c r="D22" t="s">
        <v>7583</v>
      </c>
      <c r="E22" s="73" t="s">
        <v>1043</v>
      </c>
      <c r="F22" s="73">
        <v>2012</v>
      </c>
      <c r="G22" s="73">
        <v>2017</v>
      </c>
      <c r="H22" s="66" t="s">
        <v>7571</v>
      </c>
      <c r="I22" s="66" t="s">
        <v>7572</v>
      </c>
      <c r="J22" s="57">
        <v>1000</v>
      </c>
      <c r="K22" s="73" t="s">
        <v>7552</v>
      </c>
      <c r="L22" s="72" t="s">
        <v>9600</v>
      </c>
      <c r="M22" s="72" t="s">
        <v>9591</v>
      </c>
      <c r="N22" s="70" t="s">
        <v>9639</v>
      </c>
    </row>
    <row r="23" spans="1:14" hidden="1" x14ac:dyDescent="0.2">
      <c r="A23" t="s">
        <v>7624</v>
      </c>
      <c r="B23" s="66" t="s">
        <v>7625</v>
      </c>
      <c r="C23" t="s">
        <v>7626</v>
      </c>
      <c r="D23" t="s">
        <v>7583</v>
      </c>
      <c r="E23" s="73" t="s">
        <v>1043</v>
      </c>
      <c r="F23" s="73">
        <v>2011</v>
      </c>
      <c r="G23" s="73">
        <v>2014</v>
      </c>
      <c r="H23" s="66" t="s">
        <v>1009</v>
      </c>
      <c r="I23" s="66" t="s">
        <v>7624</v>
      </c>
      <c r="J23" s="57">
        <v>4007</v>
      </c>
      <c r="K23" s="73" t="s">
        <v>7552</v>
      </c>
      <c r="L23" s="72" t="s">
        <v>9600</v>
      </c>
      <c r="M23" s="72" t="s">
        <v>9591</v>
      </c>
      <c r="N23" s="70" t="s">
        <v>9601</v>
      </c>
    </row>
    <row r="24" spans="1:14" ht="25.5" hidden="1" x14ac:dyDescent="0.2">
      <c r="A24" t="s">
        <v>7105</v>
      </c>
      <c r="B24" s="66" t="s">
        <v>7627</v>
      </c>
      <c r="C24" t="s">
        <v>5307</v>
      </c>
      <c r="D24" t="s">
        <v>7583</v>
      </c>
      <c r="E24" s="73" t="s">
        <v>1043</v>
      </c>
      <c r="F24" s="73">
        <v>2008</v>
      </c>
      <c r="G24" s="73">
        <v>2013</v>
      </c>
      <c r="H24" s="66" t="s">
        <v>7628</v>
      </c>
      <c r="I24" s="66" t="s">
        <v>7629</v>
      </c>
      <c r="J24" s="57">
        <v>1902</v>
      </c>
      <c r="K24" s="73" t="s">
        <v>7552</v>
      </c>
      <c r="L24" s="72" t="s">
        <v>9600</v>
      </c>
      <c r="M24" s="72" t="s">
        <v>9591</v>
      </c>
      <c r="N24" s="70" t="s">
        <v>9601</v>
      </c>
    </row>
    <row r="25" spans="1:14" ht="38.25" hidden="1" x14ac:dyDescent="0.2">
      <c r="A25" t="s">
        <v>7624</v>
      </c>
      <c r="B25" s="66" t="s">
        <v>7630</v>
      </c>
      <c r="C25" t="s">
        <v>7631</v>
      </c>
      <c r="D25" t="s">
        <v>7632</v>
      </c>
      <c r="E25" s="73" t="s">
        <v>1043</v>
      </c>
      <c r="F25" s="73">
        <v>2008</v>
      </c>
      <c r="G25" s="73">
        <v>2013</v>
      </c>
      <c r="H25" s="66" t="s">
        <v>2062</v>
      </c>
      <c r="I25" s="66" t="s">
        <v>7624</v>
      </c>
      <c r="J25" s="57">
        <v>7277</v>
      </c>
      <c r="K25" s="73" t="s">
        <v>7552</v>
      </c>
      <c r="L25" s="72" t="s">
        <v>9600</v>
      </c>
      <c r="M25" s="72" t="s">
        <v>9591</v>
      </c>
      <c r="N25" s="70" t="s">
        <v>9601</v>
      </c>
    </row>
    <row r="26" spans="1:14" hidden="1" x14ac:dyDescent="0.2">
      <c r="B26" s="66" t="s">
        <v>7633</v>
      </c>
      <c r="C26" t="s">
        <v>7634</v>
      </c>
      <c r="D26" t="s">
        <v>7632</v>
      </c>
      <c r="E26" s="73" t="s">
        <v>1043</v>
      </c>
      <c r="F26" s="73">
        <v>2012</v>
      </c>
      <c r="G26" s="73">
        <v>2018</v>
      </c>
      <c r="H26" s="66" t="s">
        <v>7635</v>
      </c>
      <c r="I26" s="66" t="s">
        <v>7636</v>
      </c>
      <c r="J26" s="57">
        <v>1415</v>
      </c>
      <c r="K26" s="73" t="s">
        <v>7552</v>
      </c>
      <c r="L26" s="72" t="s">
        <v>9600</v>
      </c>
      <c r="M26" s="72" t="s">
        <v>9591</v>
      </c>
      <c r="N26" s="70" t="s">
        <v>9639</v>
      </c>
    </row>
    <row r="27" spans="1:14" hidden="1" x14ac:dyDescent="0.2">
      <c r="A27" t="s">
        <v>119</v>
      </c>
      <c r="B27" s="66" t="s">
        <v>7637</v>
      </c>
      <c r="C27" t="s">
        <v>7638</v>
      </c>
      <c r="D27" t="s">
        <v>7632</v>
      </c>
      <c r="E27" s="73" t="s">
        <v>1043</v>
      </c>
      <c r="F27" s="73">
        <v>2011</v>
      </c>
      <c r="G27" s="73">
        <v>2015</v>
      </c>
      <c r="H27" s="66" t="s">
        <v>7639</v>
      </c>
      <c r="I27" s="66" t="s">
        <v>119</v>
      </c>
      <c r="J27" s="57">
        <v>20761</v>
      </c>
      <c r="K27" s="73" t="s">
        <v>7552</v>
      </c>
      <c r="L27" s="72" t="s">
        <v>9600</v>
      </c>
      <c r="M27" s="72" t="s">
        <v>9591</v>
      </c>
      <c r="N27" s="70" t="s">
        <v>9601</v>
      </c>
    </row>
    <row r="28" spans="1:14" hidden="1" x14ac:dyDescent="0.2">
      <c r="B28" s="66" t="s">
        <v>7640</v>
      </c>
      <c r="C28" t="s">
        <v>7641</v>
      </c>
      <c r="D28" t="s">
        <v>7632</v>
      </c>
      <c r="E28" s="73" t="s">
        <v>1043</v>
      </c>
      <c r="F28" s="73">
        <v>2012</v>
      </c>
      <c r="G28" s="73">
        <v>2016</v>
      </c>
      <c r="H28" s="66" t="s">
        <v>7642</v>
      </c>
      <c r="I28" s="66" t="s">
        <v>7596</v>
      </c>
      <c r="J28" s="57">
        <v>12644</v>
      </c>
      <c r="K28" s="73" t="s">
        <v>7552</v>
      </c>
      <c r="L28" s="72" t="s">
        <v>9600</v>
      </c>
      <c r="M28" s="72" t="s">
        <v>9591</v>
      </c>
      <c r="N28" s="70" t="s">
        <v>9639</v>
      </c>
    </row>
    <row r="29" spans="1:14" hidden="1" x14ac:dyDescent="0.2">
      <c r="B29" s="66" t="s">
        <v>7643</v>
      </c>
      <c r="C29" t="s">
        <v>7644</v>
      </c>
      <c r="D29" t="s">
        <v>7632</v>
      </c>
      <c r="E29" s="73" t="s">
        <v>1043</v>
      </c>
      <c r="F29" s="73">
        <v>2013</v>
      </c>
      <c r="G29" s="73">
        <v>2016</v>
      </c>
      <c r="H29" s="66" t="s">
        <v>7645</v>
      </c>
      <c r="I29" s="66" t="s">
        <v>7646</v>
      </c>
      <c r="J29" s="57">
        <v>16111</v>
      </c>
      <c r="K29" s="73" t="s">
        <v>7552</v>
      </c>
      <c r="L29" s="72" t="s">
        <v>9600</v>
      </c>
      <c r="M29" s="72" t="s">
        <v>9591</v>
      </c>
      <c r="N29" s="70" t="s">
        <v>9639</v>
      </c>
    </row>
    <row r="30" spans="1:14" hidden="1" x14ac:dyDescent="0.2">
      <c r="A30" t="s">
        <v>123</v>
      </c>
      <c r="B30" s="66" t="s">
        <v>7647</v>
      </c>
      <c r="C30" t="s">
        <v>7648</v>
      </c>
      <c r="D30" t="s">
        <v>7632</v>
      </c>
      <c r="E30" s="73" t="s">
        <v>1043</v>
      </c>
      <c r="F30" s="73">
        <v>2013</v>
      </c>
      <c r="G30" s="73">
        <v>2016</v>
      </c>
      <c r="H30" s="66" t="s">
        <v>7649</v>
      </c>
      <c r="I30" s="66" t="s">
        <v>123</v>
      </c>
      <c r="J30" s="57">
        <v>12430</v>
      </c>
      <c r="K30" s="73" t="s">
        <v>7552</v>
      </c>
      <c r="L30" s="72" t="s">
        <v>9600</v>
      </c>
      <c r="M30" s="72" t="s">
        <v>9591</v>
      </c>
      <c r="N30" s="70" t="s">
        <v>9601</v>
      </c>
    </row>
    <row r="31" spans="1:14" hidden="1" x14ac:dyDescent="0.2">
      <c r="A31" t="s">
        <v>126</v>
      </c>
      <c r="B31" s="66" t="s">
        <v>7650</v>
      </c>
      <c r="C31" t="s">
        <v>7651</v>
      </c>
      <c r="D31" t="s">
        <v>7632</v>
      </c>
      <c r="E31" s="73" t="s">
        <v>1043</v>
      </c>
      <c r="F31" s="73">
        <v>2011</v>
      </c>
      <c r="G31" s="73">
        <v>2015</v>
      </c>
      <c r="H31" s="66" t="s">
        <v>807</v>
      </c>
      <c r="I31" s="66" t="s">
        <v>126</v>
      </c>
      <c r="J31" s="57">
        <v>26776</v>
      </c>
      <c r="K31" s="73" t="s">
        <v>7552</v>
      </c>
      <c r="L31" s="72" t="s">
        <v>9600</v>
      </c>
      <c r="M31" s="72" t="s">
        <v>9591</v>
      </c>
      <c r="N31" s="70" t="s">
        <v>9601</v>
      </c>
    </row>
    <row r="32" spans="1:14" hidden="1" x14ac:dyDescent="0.2">
      <c r="B32" s="66" t="s">
        <v>7652</v>
      </c>
      <c r="C32" t="s">
        <v>7653</v>
      </c>
      <c r="D32" t="s">
        <v>7632</v>
      </c>
      <c r="E32" s="73" t="s">
        <v>1043</v>
      </c>
      <c r="F32" s="73">
        <v>2012</v>
      </c>
      <c r="G32" s="73">
        <v>2015</v>
      </c>
      <c r="H32" s="66" t="s">
        <v>7654</v>
      </c>
      <c r="I32" s="66" t="s">
        <v>7655</v>
      </c>
      <c r="J32" s="57">
        <v>3553</v>
      </c>
      <c r="K32" s="73" t="s">
        <v>7552</v>
      </c>
      <c r="L32" s="72" t="s">
        <v>9600</v>
      </c>
      <c r="M32" s="72" t="s">
        <v>9591</v>
      </c>
      <c r="N32" s="70" t="s">
        <v>9639</v>
      </c>
    </row>
    <row r="33" spans="1:14" hidden="1" x14ac:dyDescent="0.2">
      <c r="A33" s="70" t="s">
        <v>7105</v>
      </c>
      <c r="B33" s="66" t="s">
        <v>7656</v>
      </c>
      <c r="C33" t="s">
        <v>7657</v>
      </c>
      <c r="D33" t="s">
        <v>7658</v>
      </c>
      <c r="E33" s="73" t="s">
        <v>1043</v>
      </c>
      <c r="F33" s="73">
        <v>2011</v>
      </c>
      <c r="G33" s="73">
        <v>2014</v>
      </c>
      <c r="H33" s="66" t="s">
        <v>7659</v>
      </c>
      <c r="I33" s="66" t="s">
        <v>68</v>
      </c>
      <c r="J33" s="57">
        <v>3600</v>
      </c>
      <c r="K33" s="73">
        <v>0</v>
      </c>
      <c r="L33" s="72" t="s">
        <v>9600</v>
      </c>
      <c r="M33" s="72" t="s">
        <v>9591</v>
      </c>
      <c r="N33" s="70" t="s">
        <v>9601</v>
      </c>
    </row>
    <row r="34" spans="1:14" ht="25.5" hidden="1" x14ac:dyDescent="0.2">
      <c r="A34" t="s">
        <v>7624</v>
      </c>
      <c r="B34" s="66" t="s">
        <v>7656</v>
      </c>
      <c r="C34" t="s">
        <v>7657</v>
      </c>
      <c r="D34" t="s">
        <v>7658</v>
      </c>
      <c r="E34" s="73" t="s">
        <v>1043</v>
      </c>
      <c r="F34" s="73">
        <v>2011</v>
      </c>
      <c r="G34" s="73">
        <v>2014</v>
      </c>
      <c r="H34" s="66" t="s">
        <v>7659</v>
      </c>
      <c r="I34" s="66" t="s">
        <v>7660</v>
      </c>
      <c r="J34" s="57">
        <v>2400</v>
      </c>
      <c r="K34" s="73">
        <v>0</v>
      </c>
      <c r="L34" s="72" t="s">
        <v>9600</v>
      </c>
      <c r="M34" s="72" t="s">
        <v>9591</v>
      </c>
      <c r="N34" s="70" t="s">
        <v>9601</v>
      </c>
    </row>
    <row r="35" spans="1:14" hidden="1" x14ac:dyDescent="0.2">
      <c r="B35" s="66" t="s">
        <v>7656</v>
      </c>
      <c r="C35" t="s">
        <v>7657</v>
      </c>
      <c r="D35" t="s">
        <v>7658</v>
      </c>
      <c r="E35" s="73" t="s">
        <v>1043</v>
      </c>
      <c r="F35" s="73">
        <v>2011</v>
      </c>
      <c r="G35" s="73">
        <v>2014</v>
      </c>
      <c r="H35" s="66" t="s">
        <v>7659</v>
      </c>
      <c r="I35" s="66" t="s">
        <v>7661</v>
      </c>
      <c r="J35" s="57">
        <v>2000</v>
      </c>
      <c r="K35" s="73">
        <v>0</v>
      </c>
      <c r="L35" s="72" t="s">
        <v>9600</v>
      </c>
      <c r="M35" s="72" t="s">
        <v>9591</v>
      </c>
      <c r="N35" s="70" t="s">
        <v>9639</v>
      </c>
    </row>
    <row r="36" spans="1:14" hidden="1" x14ac:dyDescent="0.2">
      <c r="A36" t="s">
        <v>7624</v>
      </c>
      <c r="B36" s="66" t="s">
        <v>2848</v>
      </c>
      <c r="C36" t="s">
        <v>2849</v>
      </c>
      <c r="D36" t="s">
        <v>7662</v>
      </c>
      <c r="E36" s="73" t="s">
        <v>1043</v>
      </c>
      <c r="F36" s="73">
        <v>2013</v>
      </c>
      <c r="G36" s="73">
        <v>2014</v>
      </c>
      <c r="H36" s="66" t="s">
        <v>7663</v>
      </c>
      <c r="I36" s="66" t="s">
        <v>7624</v>
      </c>
      <c r="J36" s="57">
        <v>2000</v>
      </c>
      <c r="K36" s="73" t="s">
        <v>7552</v>
      </c>
      <c r="L36" s="72" t="s">
        <v>9600</v>
      </c>
      <c r="M36" s="72" t="s">
        <v>9591</v>
      </c>
      <c r="N36" s="70" t="s">
        <v>9601</v>
      </c>
    </row>
    <row r="37" spans="1:14" ht="25.5" hidden="1" x14ac:dyDescent="0.2">
      <c r="B37" s="66" t="s">
        <v>2848</v>
      </c>
      <c r="C37" t="s">
        <v>2849</v>
      </c>
      <c r="D37" t="s">
        <v>7662</v>
      </c>
      <c r="E37" s="73" t="s">
        <v>1043</v>
      </c>
      <c r="F37" s="73">
        <v>2013</v>
      </c>
      <c r="G37" s="73">
        <v>2014</v>
      </c>
      <c r="H37" s="66" t="s">
        <v>7663</v>
      </c>
      <c r="I37" s="66" t="s">
        <v>7664</v>
      </c>
      <c r="J37" s="57" t="s">
        <v>7552</v>
      </c>
      <c r="K37" s="73" t="s">
        <v>7552</v>
      </c>
      <c r="L37" s="72" t="s">
        <v>9600</v>
      </c>
      <c r="M37" s="72" t="s">
        <v>9591</v>
      </c>
      <c r="N37" s="70" t="s">
        <v>9639</v>
      </c>
    </row>
    <row r="38" spans="1:14" ht="25.5" hidden="1" x14ac:dyDescent="0.2">
      <c r="A38" t="s">
        <v>7105</v>
      </c>
      <c r="B38" s="66" t="s">
        <v>5293</v>
      </c>
      <c r="C38" t="s">
        <v>5294</v>
      </c>
      <c r="D38" t="s">
        <v>7662</v>
      </c>
      <c r="E38" s="73" t="s">
        <v>1043</v>
      </c>
      <c r="F38" s="73">
        <v>2013</v>
      </c>
      <c r="G38" s="73">
        <v>2014</v>
      </c>
      <c r="H38" s="66" t="s">
        <v>7665</v>
      </c>
      <c r="I38" s="66" t="s">
        <v>7629</v>
      </c>
      <c r="J38" s="57">
        <v>2000</v>
      </c>
      <c r="K38" s="73" t="s">
        <v>7552</v>
      </c>
      <c r="L38" s="72" t="s">
        <v>9600</v>
      </c>
      <c r="M38" s="72" t="s">
        <v>9591</v>
      </c>
      <c r="N38" s="70" t="s">
        <v>9601</v>
      </c>
    </row>
    <row r="39" spans="1:14" ht="38.25" hidden="1" x14ac:dyDescent="0.2">
      <c r="B39" s="66" t="s">
        <v>5293</v>
      </c>
      <c r="C39" t="s">
        <v>5294</v>
      </c>
      <c r="D39" t="s">
        <v>7662</v>
      </c>
      <c r="E39" s="73" t="s">
        <v>1043</v>
      </c>
      <c r="F39" s="73">
        <v>2013</v>
      </c>
      <c r="G39" s="73">
        <v>2014</v>
      </c>
      <c r="H39" s="66" t="s">
        <v>7665</v>
      </c>
      <c r="I39" s="66" t="s">
        <v>7666</v>
      </c>
      <c r="J39" s="57" t="s">
        <v>7552</v>
      </c>
      <c r="K39" s="73" t="s">
        <v>7552</v>
      </c>
      <c r="L39" s="72" t="s">
        <v>9600</v>
      </c>
      <c r="M39" s="72" t="s">
        <v>9591</v>
      </c>
      <c r="N39" s="70" t="s">
        <v>9639</v>
      </c>
    </row>
    <row r="40" spans="1:14" hidden="1" x14ac:dyDescent="0.2">
      <c r="B40" s="66" t="s">
        <v>7667</v>
      </c>
      <c r="C40" t="s">
        <v>7668</v>
      </c>
      <c r="D40" t="s">
        <v>7662</v>
      </c>
      <c r="E40" s="73" t="s">
        <v>1043</v>
      </c>
      <c r="F40" s="73">
        <v>2013</v>
      </c>
      <c r="G40" s="73">
        <v>2014</v>
      </c>
      <c r="H40" s="66" t="s">
        <v>7669</v>
      </c>
      <c r="I40" s="66" t="s">
        <v>7670</v>
      </c>
      <c r="J40" s="57">
        <v>2000</v>
      </c>
      <c r="K40" s="73" t="s">
        <v>7552</v>
      </c>
      <c r="L40" s="72" t="s">
        <v>9600</v>
      </c>
      <c r="M40" s="72" t="s">
        <v>9591</v>
      </c>
      <c r="N40" s="70" t="s">
        <v>9639</v>
      </c>
    </row>
    <row r="41" spans="1:14" ht="25.5" hidden="1" x14ac:dyDescent="0.2">
      <c r="B41" s="66" t="s">
        <v>7667</v>
      </c>
      <c r="C41" t="s">
        <v>7668</v>
      </c>
      <c r="D41" t="s">
        <v>7662</v>
      </c>
      <c r="E41" s="73" t="s">
        <v>1043</v>
      </c>
      <c r="F41" s="73">
        <v>2013</v>
      </c>
      <c r="G41" s="73">
        <v>2014</v>
      </c>
      <c r="H41" s="66" t="s">
        <v>7669</v>
      </c>
      <c r="I41" s="66" t="s">
        <v>7671</v>
      </c>
      <c r="J41" s="57" t="s">
        <v>7552</v>
      </c>
      <c r="K41" s="73" t="s">
        <v>7552</v>
      </c>
      <c r="L41" s="72" t="s">
        <v>9600</v>
      </c>
      <c r="M41" s="72" t="s">
        <v>9591</v>
      </c>
      <c r="N41" s="70" t="s">
        <v>9639</v>
      </c>
    </row>
    <row r="42" spans="1:14" hidden="1" x14ac:dyDescent="0.2">
      <c r="B42" s="66" t="s">
        <v>7672</v>
      </c>
      <c r="C42" t="s">
        <v>7673</v>
      </c>
      <c r="D42" t="s">
        <v>7662</v>
      </c>
      <c r="E42" s="73" t="s">
        <v>1043</v>
      </c>
      <c r="F42" s="73">
        <v>2013</v>
      </c>
      <c r="G42" s="73">
        <v>2014</v>
      </c>
      <c r="H42" s="66" t="s">
        <v>7674</v>
      </c>
      <c r="I42" s="66" t="s">
        <v>7661</v>
      </c>
      <c r="J42" s="57">
        <v>1999</v>
      </c>
      <c r="K42" s="73" t="s">
        <v>7552</v>
      </c>
      <c r="L42" s="72" t="s">
        <v>9600</v>
      </c>
      <c r="M42" s="72" t="s">
        <v>9591</v>
      </c>
      <c r="N42" s="70" t="s">
        <v>9639</v>
      </c>
    </row>
    <row r="43" spans="1:14" hidden="1" x14ac:dyDescent="0.2">
      <c r="B43" s="66" t="s">
        <v>7672</v>
      </c>
      <c r="C43" t="s">
        <v>7673</v>
      </c>
      <c r="D43" t="s">
        <v>7662</v>
      </c>
      <c r="E43" s="73" t="s">
        <v>1043</v>
      </c>
      <c r="F43" s="73">
        <v>2013</v>
      </c>
      <c r="G43" s="73">
        <v>2014</v>
      </c>
      <c r="H43" s="66" t="s">
        <v>7674</v>
      </c>
      <c r="I43" s="66" t="s">
        <v>7675</v>
      </c>
      <c r="J43" s="57" t="s">
        <v>7552</v>
      </c>
      <c r="K43" s="73" t="s">
        <v>7552</v>
      </c>
      <c r="L43" s="72" t="s">
        <v>9600</v>
      </c>
      <c r="M43" s="72" t="s">
        <v>9591</v>
      </c>
      <c r="N43" s="70" t="s">
        <v>9639</v>
      </c>
    </row>
    <row r="44" spans="1:14" ht="25.5" hidden="1" x14ac:dyDescent="0.2">
      <c r="A44" t="s">
        <v>7105</v>
      </c>
      <c r="B44" s="66" t="s">
        <v>5290</v>
      </c>
      <c r="C44" t="s">
        <v>5291</v>
      </c>
      <c r="D44" t="s">
        <v>7662</v>
      </c>
      <c r="E44" s="73" t="s">
        <v>1043</v>
      </c>
      <c r="F44" s="73">
        <v>2013</v>
      </c>
      <c r="G44" s="73">
        <v>2014</v>
      </c>
      <c r="H44" s="66" t="s">
        <v>7676</v>
      </c>
      <c r="I44" s="66" t="s">
        <v>7629</v>
      </c>
      <c r="J44" s="57">
        <v>2000</v>
      </c>
      <c r="K44" s="73" t="s">
        <v>7552</v>
      </c>
      <c r="L44" s="72" t="s">
        <v>9600</v>
      </c>
      <c r="M44" s="72" t="s">
        <v>9591</v>
      </c>
      <c r="N44" s="70" t="s">
        <v>9601</v>
      </c>
    </row>
    <row r="45" spans="1:14" hidden="1" x14ac:dyDescent="0.2">
      <c r="B45" s="66" t="s">
        <v>5290</v>
      </c>
      <c r="C45" t="s">
        <v>5291</v>
      </c>
      <c r="D45" t="s">
        <v>7662</v>
      </c>
      <c r="E45" s="73" t="s">
        <v>1043</v>
      </c>
      <c r="F45" s="73">
        <v>2013</v>
      </c>
      <c r="G45" s="73">
        <v>2014</v>
      </c>
      <c r="H45" s="66" t="s">
        <v>7676</v>
      </c>
      <c r="I45" s="66" t="s">
        <v>7677</v>
      </c>
      <c r="J45" s="57" t="s">
        <v>7552</v>
      </c>
      <c r="K45" s="73" t="s">
        <v>7552</v>
      </c>
      <c r="L45" s="72" t="s">
        <v>9600</v>
      </c>
      <c r="M45" s="72" t="s">
        <v>9591</v>
      </c>
      <c r="N45" s="70" t="s">
        <v>9639</v>
      </c>
    </row>
    <row r="46" spans="1:14" hidden="1" x14ac:dyDescent="0.2">
      <c r="A46" t="s">
        <v>7624</v>
      </c>
      <c r="B46" s="66" t="s">
        <v>2852</v>
      </c>
      <c r="C46" t="s">
        <v>2853</v>
      </c>
      <c r="D46" t="s">
        <v>7662</v>
      </c>
      <c r="E46" s="73" t="s">
        <v>1043</v>
      </c>
      <c r="F46" s="73">
        <v>2013</v>
      </c>
      <c r="G46" s="73">
        <v>2014</v>
      </c>
      <c r="H46" s="66" t="s">
        <v>7678</v>
      </c>
      <c r="I46" s="66" t="s">
        <v>7624</v>
      </c>
      <c r="J46" s="57">
        <v>1960</v>
      </c>
      <c r="K46" s="73" t="s">
        <v>7552</v>
      </c>
      <c r="L46" s="72" t="s">
        <v>9600</v>
      </c>
      <c r="M46" s="72" t="s">
        <v>9591</v>
      </c>
      <c r="N46" s="70" t="s">
        <v>9601</v>
      </c>
    </row>
    <row r="47" spans="1:14" hidden="1" x14ac:dyDescent="0.2">
      <c r="B47" s="66" t="s">
        <v>2852</v>
      </c>
      <c r="C47" t="s">
        <v>2853</v>
      </c>
      <c r="D47" t="s">
        <v>7662</v>
      </c>
      <c r="E47" s="73" t="s">
        <v>1043</v>
      </c>
      <c r="F47" s="73">
        <v>2013</v>
      </c>
      <c r="G47" s="73">
        <v>2014</v>
      </c>
      <c r="H47" s="66" t="s">
        <v>7678</v>
      </c>
      <c r="I47" s="66" t="s">
        <v>7679</v>
      </c>
      <c r="J47" s="57" t="s">
        <v>7552</v>
      </c>
      <c r="K47" s="73" t="s">
        <v>7552</v>
      </c>
      <c r="L47" s="72" t="s">
        <v>9600</v>
      </c>
      <c r="M47" s="72" t="s">
        <v>9591</v>
      </c>
      <c r="N47" s="70" t="s">
        <v>9639</v>
      </c>
    </row>
    <row r="48" spans="1:14" hidden="1" x14ac:dyDescent="0.2">
      <c r="A48" t="s">
        <v>7105</v>
      </c>
      <c r="B48" s="66" t="s">
        <v>7680</v>
      </c>
      <c r="C48" t="s">
        <v>7681</v>
      </c>
      <c r="D48" t="s">
        <v>7662</v>
      </c>
      <c r="E48" s="73" t="s">
        <v>1043</v>
      </c>
      <c r="F48" s="73">
        <v>2013</v>
      </c>
      <c r="G48" s="73">
        <v>2014</v>
      </c>
      <c r="H48" s="66" t="s">
        <v>7682</v>
      </c>
      <c r="I48" s="66" t="s">
        <v>7105</v>
      </c>
      <c r="J48" s="57">
        <v>2000</v>
      </c>
      <c r="K48" s="73" t="s">
        <v>7552</v>
      </c>
      <c r="L48" s="72" t="s">
        <v>9600</v>
      </c>
      <c r="M48" s="72" t="s">
        <v>9591</v>
      </c>
      <c r="N48" s="70" t="s">
        <v>9601</v>
      </c>
    </row>
    <row r="49" spans="1:14" hidden="1" x14ac:dyDescent="0.2">
      <c r="B49" s="66" t="s">
        <v>7680</v>
      </c>
      <c r="C49" t="s">
        <v>7681</v>
      </c>
      <c r="D49" t="s">
        <v>7662</v>
      </c>
      <c r="E49" s="73" t="s">
        <v>1043</v>
      </c>
      <c r="F49" s="73">
        <v>2013</v>
      </c>
      <c r="G49" s="73">
        <v>2014</v>
      </c>
      <c r="H49" s="66" t="s">
        <v>7682</v>
      </c>
      <c r="I49" s="66" t="s">
        <v>7683</v>
      </c>
      <c r="J49" s="57" t="s">
        <v>7552</v>
      </c>
      <c r="K49" s="73" t="s">
        <v>7552</v>
      </c>
      <c r="L49" s="72" t="s">
        <v>9600</v>
      </c>
      <c r="M49" s="72" t="s">
        <v>9591</v>
      </c>
      <c r="N49" s="70" t="s">
        <v>9639</v>
      </c>
    </row>
    <row r="50" spans="1:14" hidden="1" x14ac:dyDescent="0.2">
      <c r="B50" s="66" t="s">
        <v>7684</v>
      </c>
      <c r="C50" t="s">
        <v>7685</v>
      </c>
      <c r="D50" t="s">
        <v>7662</v>
      </c>
      <c r="E50" s="73" t="s">
        <v>1043</v>
      </c>
      <c r="F50" s="73">
        <v>2013</v>
      </c>
      <c r="G50" s="73">
        <v>2014</v>
      </c>
      <c r="H50" s="66" t="s">
        <v>7686</v>
      </c>
      <c r="I50" s="66" t="s">
        <v>7655</v>
      </c>
      <c r="J50" s="57">
        <v>2000</v>
      </c>
      <c r="K50" s="73" t="s">
        <v>7552</v>
      </c>
      <c r="L50" s="72" t="s">
        <v>9600</v>
      </c>
      <c r="M50" s="72" t="s">
        <v>9591</v>
      </c>
      <c r="N50" s="70" t="s">
        <v>9639</v>
      </c>
    </row>
    <row r="51" spans="1:14" hidden="1" x14ac:dyDescent="0.2">
      <c r="B51" s="66" t="s">
        <v>7684</v>
      </c>
      <c r="C51" t="s">
        <v>7685</v>
      </c>
      <c r="D51" t="s">
        <v>7662</v>
      </c>
      <c r="E51" s="73" t="s">
        <v>1043</v>
      </c>
      <c r="F51" s="73">
        <v>2013</v>
      </c>
      <c r="G51" s="73">
        <v>2014</v>
      </c>
      <c r="H51" s="66" t="s">
        <v>7686</v>
      </c>
      <c r="I51" s="66" t="s">
        <v>7687</v>
      </c>
      <c r="J51" s="57" t="s">
        <v>7552</v>
      </c>
      <c r="K51" s="73" t="s">
        <v>7552</v>
      </c>
      <c r="L51" s="72" t="s">
        <v>9600</v>
      </c>
      <c r="M51" s="72" t="s">
        <v>9591</v>
      </c>
      <c r="N51" s="70" t="s">
        <v>9639</v>
      </c>
    </row>
    <row r="52" spans="1:14" hidden="1" x14ac:dyDescent="0.2">
      <c r="A52" t="s">
        <v>7688</v>
      </c>
      <c r="B52" s="66" t="s">
        <v>7689</v>
      </c>
      <c r="C52" t="s">
        <v>7690</v>
      </c>
      <c r="D52" t="s">
        <v>7662</v>
      </c>
      <c r="E52" s="73" t="s">
        <v>1043</v>
      </c>
      <c r="F52" s="73">
        <v>2013</v>
      </c>
      <c r="G52" s="73">
        <v>2014</v>
      </c>
      <c r="H52" s="66" t="s">
        <v>7691</v>
      </c>
      <c r="I52" s="66" t="s">
        <v>7688</v>
      </c>
      <c r="J52" s="57">
        <v>1856</v>
      </c>
      <c r="K52" s="73" t="s">
        <v>7552</v>
      </c>
      <c r="L52" s="72" t="s">
        <v>9600</v>
      </c>
      <c r="M52" s="72" t="s">
        <v>9591</v>
      </c>
      <c r="N52" s="70" t="s">
        <v>9639</v>
      </c>
    </row>
    <row r="53" spans="1:14" ht="25.5" hidden="1" x14ac:dyDescent="0.2">
      <c r="B53" s="66" t="s">
        <v>7689</v>
      </c>
      <c r="C53" t="s">
        <v>7690</v>
      </c>
      <c r="D53" t="s">
        <v>7662</v>
      </c>
      <c r="E53" s="73" t="s">
        <v>1043</v>
      </c>
      <c r="F53" s="73">
        <v>2013</v>
      </c>
      <c r="G53" s="73">
        <v>2014</v>
      </c>
      <c r="H53" s="66" t="s">
        <v>7691</v>
      </c>
      <c r="I53" s="66" t="s">
        <v>7692</v>
      </c>
      <c r="J53" s="57" t="s">
        <v>7552</v>
      </c>
      <c r="K53" s="73" t="s">
        <v>7552</v>
      </c>
      <c r="L53" s="72" t="s">
        <v>9600</v>
      </c>
      <c r="M53" s="72" t="s">
        <v>9591</v>
      </c>
      <c r="N53" s="70" t="s">
        <v>9639</v>
      </c>
    </row>
    <row r="54" spans="1:14" ht="25.5" hidden="1" x14ac:dyDescent="0.2">
      <c r="A54" t="s">
        <v>122</v>
      </c>
      <c r="B54" s="66" t="s">
        <v>7693</v>
      </c>
      <c r="C54" t="s">
        <v>7694</v>
      </c>
      <c r="D54" t="s">
        <v>7662</v>
      </c>
      <c r="E54" s="73" t="s">
        <v>1043</v>
      </c>
      <c r="F54" s="73">
        <v>2013</v>
      </c>
      <c r="G54" s="73">
        <v>2014</v>
      </c>
      <c r="H54" s="66" t="s">
        <v>7695</v>
      </c>
      <c r="I54" s="66" t="s">
        <v>7560</v>
      </c>
      <c r="J54" s="57">
        <v>2000</v>
      </c>
      <c r="K54" s="73" t="s">
        <v>7552</v>
      </c>
      <c r="L54" s="72" t="s">
        <v>9600</v>
      </c>
      <c r="M54" s="72" t="s">
        <v>9591</v>
      </c>
      <c r="N54" s="70" t="s">
        <v>9601</v>
      </c>
    </row>
    <row r="55" spans="1:14" ht="25.5" hidden="1" x14ac:dyDescent="0.2">
      <c r="B55" s="66" t="s">
        <v>7693</v>
      </c>
      <c r="C55" t="s">
        <v>7694</v>
      </c>
      <c r="D55" t="s">
        <v>7662</v>
      </c>
      <c r="E55" s="73" t="s">
        <v>1043</v>
      </c>
      <c r="F55" s="73">
        <v>2013</v>
      </c>
      <c r="G55" s="73">
        <v>2014</v>
      </c>
      <c r="H55" s="66" t="s">
        <v>7695</v>
      </c>
      <c r="I55" s="66" t="s">
        <v>7696</v>
      </c>
      <c r="J55" s="57" t="s">
        <v>7552</v>
      </c>
      <c r="K55" s="73" t="s">
        <v>7552</v>
      </c>
      <c r="L55" s="72" t="s">
        <v>9600</v>
      </c>
      <c r="M55" s="72" t="s">
        <v>9591</v>
      </c>
      <c r="N55" s="70" t="s">
        <v>9639</v>
      </c>
    </row>
    <row r="56" spans="1:14" ht="25.5" hidden="1" x14ac:dyDescent="0.2">
      <c r="A56" t="s">
        <v>7105</v>
      </c>
      <c r="B56" s="66" t="s">
        <v>7697</v>
      </c>
      <c r="C56" t="s">
        <v>7698</v>
      </c>
      <c r="D56" t="s">
        <v>7662</v>
      </c>
      <c r="E56" s="73" t="s">
        <v>1043</v>
      </c>
      <c r="F56" s="73">
        <v>2013</v>
      </c>
      <c r="G56" s="73">
        <v>2014</v>
      </c>
      <c r="H56" s="66" t="s">
        <v>7699</v>
      </c>
      <c r="I56" s="66" t="s">
        <v>7610</v>
      </c>
      <c r="J56" s="57">
        <v>1825</v>
      </c>
      <c r="K56" s="73" t="s">
        <v>7552</v>
      </c>
      <c r="L56" s="72" t="s">
        <v>9600</v>
      </c>
      <c r="M56" s="72" t="s">
        <v>9591</v>
      </c>
      <c r="N56" s="70" t="s">
        <v>9601</v>
      </c>
    </row>
    <row r="57" spans="1:14" hidden="1" x14ac:dyDescent="0.2">
      <c r="B57" s="66" t="s">
        <v>7697</v>
      </c>
      <c r="C57" t="s">
        <v>7698</v>
      </c>
      <c r="D57" t="s">
        <v>7662</v>
      </c>
      <c r="E57" s="73" t="s">
        <v>1043</v>
      </c>
      <c r="F57" s="73">
        <v>2013</v>
      </c>
      <c r="G57" s="73">
        <v>2014</v>
      </c>
      <c r="H57" s="66" t="s">
        <v>7699</v>
      </c>
      <c r="I57" s="66" t="s">
        <v>7700</v>
      </c>
      <c r="J57" s="57" t="s">
        <v>7552</v>
      </c>
      <c r="K57" s="73" t="s">
        <v>7552</v>
      </c>
      <c r="L57" s="72" t="s">
        <v>9600</v>
      </c>
      <c r="M57" s="72" t="s">
        <v>9591</v>
      </c>
      <c r="N57" s="70" t="s">
        <v>9639</v>
      </c>
    </row>
    <row r="58" spans="1:14" hidden="1" x14ac:dyDescent="0.2">
      <c r="A58" t="s">
        <v>121</v>
      </c>
      <c r="B58" s="66" t="s">
        <v>7697</v>
      </c>
      <c r="C58" t="s">
        <v>7698</v>
      </c>
      <c r="D58" t="s">
        <v>7662</v>
      </c>
      <c r="E58" s="73" t="s">
        <v>1043</v>
      </c>
      <c r="F58" s="73">
        <v>2013</v>
      </c>
      <c r="G58" s="73">
        <v>2014</v>
      </c>
      <c r="H58" s="66" t="s">
        <v>7699</v>
      </c>
      <c r="I58" s="66" t="s">
        <v>7701</v>
      </c>
      <c r="J58" s="57" t="s">
        <v>7552</v>
      </c>
      <c r="K58" s="73" t="s">
        <v>7552</v>
      </c>
      <c r="L58" s="72" t="s">
        <v>9600</v>
      </c>
      <c r="M58" s="72" t="s">
        <v>9591</v>
      </c>
      <c r="N58" s="70" t="s">
        <v>9592</v>
      </c>
    </row>
    <row r="59" spans="1:14" hidden="1" x14ac:dyDescent="0.2">
      <c r="A59" t="s">
        <v>122</v>
      </c>
      <c r="B59" s="66" t="s">
        <v>7702</v>
      </c>
      <c r="C59" t="s">
        <v>7703</v>
      </c>
      <c r="D59" t="s">
        <v>7662</v>
      </c>
      <c r="E59" s="73" t="s">
        <v>1043</v>
      </c>
      <c r="F59" s="73">
        <v>2013</v>
      </c>
      <c r="G59" s="73">
        <v>2014</v>
      </c>
      <c r="H59" s="66" t="s">
        <v>7704</v>
      </c>
      <c r="I59" s="66" t="s">
        <v>122</v>
      </c>
      <c r="J59" s="57">
        <v>2000</v>
      </c>
      <c r="K59" s="73" t="s">
        <v>7552</v>
      </c>
      <c r="L59" s="72" t="s">
        <v>9600</v>
      </c>
      <c r="M59" s="72" t="s">
        <v>9591</v>
      </c>
      <c r="N59" s="70" t="s">
        <v>9601</v>
      </c>
    </row>
    <row r="60" spans="1:14" ht="38.25" hidden="1" x14ac:dyDescent="0.2">
      <c r="B60" s="66" t="s">
        <v>7702</v>
      </c>
      <c r="C60" t="s">
        <v>7703</v>
      </c>
      <c r="D60" t="s">
        <v>7662</v>
      </c>
      <c r="E60" s="73" t="s">
        <v>1043</v>
      </c>
      <c r="F60" s="73">
        <v>2013</v>
      </c>
      <c r="G60" s="73">
        <v>2014</v>
      </c>
      <c r="H60" s="66" t="s">
        <v>7704</v>
      </c>
      <c r="I60" s="66" t="s">
        <v>7705</v>
      </c>
      <c r="J60" s="57" t="s">
        <v>7552</v>
      </c>
      <c r="K60" s="73" t="s">
        <v>7552</v>
      </c>
      <c r="L60" s="72" t="s">
        <v>9600</v>
      </c>
      <c r="M60" s="72" t="s">
        <v>9591</v>
      </c>
      <c r="N60" s="70" t="s">
        <v>9639</v>
      </c>
    </row>
    <row r="61" spans="1:14" hidden="1" x14ac:dyDescent="0.2">
      <c r="B61" s="66" t="s">
        <v>7706</v>
      </c>
      <c r="C61" t="s">
        <v>7707</v>
      </c>
      <c r="D61" t="s">
        <v>7662</v>
      </c>
      <c r="E61" s="73" t="s">
        <v>1043</v>
      </c>
      <c r="F61" s="73">
        <v>2013</v>
      </c>
      <c r="G61" s="73">
        <v>2014</v>
      </c>
      <c r="H61" s="66" t="s">
        <v>7708</v>
      </c>
      <c r="I61" s="66" t="s">
        <v>7709</v>
      </c>
      <c r="J61" s="57">
        <v>2000</v>
      </c>
      <c r="K61" s="73" t="s">
        <v>7552</v>
      </c>
      <c r="L61" s="72" t="s">
        <v>9600</v>
      </c>
      <c r="M61" s="72" t="s">
        <v>9591</v>
      </c>
      <c r="N61" s="70" t="s">
        <v>9639</v>
      </c>
    </row>
    <row r="62" spans="1:14" ht="25.5" hidden="1" x14ac:dyDescent="0.2">
      <c r="B62" s="66" t="s">
        <v>7706</v>
      </c>
      <c r="C62" t="s">
        <v>7707</v>
      </c>
      <c r="D62" t="s">
        <v>7662</v>
      </c>
      <c r="E62" s="73" t="s">
        <v>1043</v>
      </c>
      <c r="F62" s="73">
        <v>2013</v>
      </c>
      <c r="G62" s="73">
        <v>2014</v>
      </c>
      <c r="H62" s="66" t="s">
        <v>7708</v>
      </c>
      <c r="I62" s="66" t="s">
        <v>7710</v>
      </c>
      <c r="J62" s="57" t="s">
        <v>7552</v>
      </c>
      <c r="K62" s="73" t="s">
        <v>7552</v>
      </c>
      <c r="L62" s="72" t="s">
        <v>9600</v>
      </c>
      <c r="M62" s="72" t="s">
        <v>9591</v>
      </c>
      <c r="N62" s="70" t="s">
        <v>9639</v>
      </c>
    </row>
    <row r="63" spans="1:14" hidden="1" x14ac:dyDescent="0.2">
      <c r="A63" t="s">
        <v>7624</v>
      </c>
      <c r="B63" s="66" t="s">
        <v>7711</v>
      </c>
      <c r="C63" t="s">
        <v>7712</v>
      </c>
      <c r="D63" t="s">
        <v>7662</v>
      </c>
      <c r="E63" s="73" t="s">
        <v>1043</v>
      </c>
      <c r="F63" s="73">
        <v>2013</v>
      </c>
      <c r="G63" s="73">
        <v>2014</v>
      </c>
      <c r="H63" s="66" t="s">
        <v>7713</v>
      </c>
      <c r="I63" s="66" t="s">
        <v>7624</v>
      </c>
      <c r="J63" s="57">
        <v>2000</v>
      </c>
      <c r="K63" s="73" t="s">
        <v>7552</v>
      </c>
      <c r="L63" s="72" t="s">
        <v>9600</v>
      </c>
      <c r="M63" s="72" t="s">
        <v>9591</v>
      </c>
      <c r="N63" s="70" t="s">
        <v>9601</v>
      </c>
    </row>
    <row r="64" spans="1:14" hidden="1" x14ac:dyDescent="0.2">
      <c r="B64" s="66" t="s">
        <v>7711</v>
      </c>
      <c r="C64" t="s">
        <v>7712</v>
      </c>
      <c r="D64" t="s">
        <v>7662</v>
      </c>
      <c r="E64" s="73" t="s">
        <v>1043</v>
      </c>
      <c r="F64" s="73">
        <v>2013</v>
      </c>
      <c r="G64" s="73">
        <v>2014</v>
      </c>
      <c r="H64" s="66" t="s">
        <v>7713</v>
      </c>
      <c r="I64" s="66" t="s">
        <v>7714</v>
      </c>
      <c r="J64" s="57" t="s">
        <v>7552</v>
      </c>
      <c r="K64" s="73" t="s">
        <v>7552</v>
      </c>
      <c r="L64" s="72" t="s">
        <v>9600</v>
      </c>
      <c r="M64" s="72" t="s">
        <v>9591</v>
      </c>
      <c r="N64" s="70" t="s">
        <v>9639</v>
      </c>
    </row>
    <row r="65" spans="1:14" ht="25.5" hidden="1" x14ac:dyDescent="0.2">
      <c r="B65" s="66" t="s">
        <v>7715</v>
      </c>
      <c r="C65" t="s">
        <v>7716</v>
      </c>
      <c r="D65" t="s">
        <v>7662</v>
      </c>
      <c r="E65" s="73" t="s">
        <v>1043</v>
      </c>
      <c r="F65" s="73">
        <v>2013</v>
      </c>
      <c r="G65" s="73">
        <v>2014</v>
      </c>
      <c r="H65" s="66" t="s">
        <v>7717</v>
      </c>
      <c r="I65" s="66" t="s">
        <v>7718</v>
      </c>
      <c r="J65" s="57">
        <v>2000</v>
      </c>
      <c r="K65" s="73" t="s">
        <v>7552</v>
      </c>
      <c r="L65" s="72" t="s">
        <v>9600</v>
      </c>
      <c r="M65" s="72" t="s">
        <v>9591</v>
      </c>
      <c r="N65" s="70" t="s">
        <v>9639</v>
      </c>
    </row>
    <row r="66" spans="1:14" ht="25.5" hidden="1" x14ac:dyDescent="0.2">
      <c r="B66" s="66" t="s">
        <v>7715</v>
      </c>
      <c r="C66" t="s">
        <v>7716</v>
      </c>
      <c r="D66" t="s">
        <v>7662</v>
      </c>
      <c r="E66" s="73" t="s">
        <v>1043</v>
      </c>
      <c r="F66" s="73">
        <v>2013</v>
      </c>
      <c r="G66" s="73">
        <v>2014</v>
      </c>
      <c r="H66" s="66" t="s">
        <v>7717</v>
      </c>
      <c r="I66" s="66" t="s">
        <v>7719</v>
      </c>
      <c r="J66" s="57" t="s">
        <v>7552</v>
      </c>
      <c r="K66" s="73" t="s">
        <v>7552</v>
      </c>
      <c r="L66" s="72" t="s">
        <v>9600</v>
      </c>
      <c r="M66" s="72" t="s">
        <v>9591</v>
      </c>
      <c r="N66" s="70" t="s">
        <v>9639</v>
      </c>
    </row>
    <row r="67" spans="1:14" ht="25.5" hidden="1" x14ac:dyDescent="0.2">
      <c r="B67" s="66" t="s">
        <v>7715</v>
      </c>
      <c r="C67" t="s">
        <v>7716</v>
      </c>
      <c r="D67" t="s">
        <v>7662</v>
      </c>
      <c r="E67" s="73" t="s">
        <v>1043</v>
      </c>
      <c r="F67" s="73">
        <v>2013</v>
      </c>
      <c r="G67" s="73">
        <v>2014</v>
      </c>
      <c r="H67" s="66" t="s">
        <v>7717</v>
      </c>
      <c r="I67" s="66" t="s">
        <v>7720</v>
      </c>
      <c r="J67" s="57" t="s">
        <v>7552</v>
      </c>
      <c r="K67" s="73" t="s">
        <v>7552</v>
      </c>
      <c r="L67" s="72" t="s">
        <v>9600</v>
      </c>
      <c r="M67" s="72" t="s">
        <v>9591</v>
      </c>
      <c r="N67" s="70" t="s">
        <v>9639</v>
      </c>
    </row>
    <row r="68" spans="1:14" hidden="1" x14ac:dyDescent="0.2">
      <c r="A68" t="s">
        <v>7105</v>
      </c>
      <c r="B68" s="66" t="s">
        <v>7721</v>
      </c>
      <c r="C68" t="s">
        <v>7722</v>
      </c>
      <c r="D68" t="s">
        <v>7662</v>
      </c>
      <c r="E68" s="73" t="s">
        <v>1043</v>
      </c>
      <c r="F68" s="73">
        <v>2013</v>
      </c>
      <c r="G68" s="73">
        <v>2014</v>
      </c>
      <c r="H68" s="66" t="s">
        <v>7723</v>
      </c>
      <c r="I68" s="66" t="s">
        <v>7105</v>
      </c>
      <c r="J68" s="57">
        <v>2000</v>
      </c>
      <c r="K68" s="73" t="s">
        <v>7552</v>
      </c>
      <c r="L68" s="72" t="s">
        <v>9600</v>
      </c>
      <c r="M68" s="72" t="s">
        <v>9591</v>
      </c>
      <c r="N68" s="70" t="s">
        <v>9601</v>
      </c>
    </row>
    <row r="69" spans="1:14" hidden="1" x14ac:dyDescent="0.2">
      <c r="B69" s="66" t="s">
        <v>7721</v>
      </c>
      <c r="C69" t="s">
        <v>7722</v>
      </c>
      <c r="D69" t="s">
        <v>7662</v>
      </c>
      <c r="E69" s="73" t="s">
        <v>1043</v>
      </c>
      <c r="F69" s="73">
        <v>2013</v>
      </c>
      <c r="G69" s="73">
        <v>2014</v>
      </c>
      <c r="H69" s="66" t="s">
        <v>7723</v>
      </c>
      <c r="I69" s="66" t="s">
        <v>7724</v>
      </c>
      <c r="J69" s="57" t="s">
        <v>7552</v>
      </c>
      <c r="K69" s="73" t="s">
        <v>7552</v>
      </c>
      <c r="L69" s="72" t="s">
        <v>9600</v>
      </c>
      <c r="M69" s="72" t="s">
        <v>9591</v>
      </c>
      <c r="N69" s="70" t="s">
        <v>9639</v>
      </c>
    </row>
    <row r="70" spans="1:14" hidden="1" x14ac:dyDescent="0.2">
      <c r="A70" t="s">
        <v>123</v>
      </c>
      <c r="B70" s="66" t="s">
        <v>7725</v>
      </c>
      <c r="C70" t="s">
        <v>7726</v>
      </c>
      <c r="D70" t="s">
        <v>7727</v>
      </c>
      <c r="E70" s="73" t="s">
        <v>1043</v>
      </c>
      <c r="F70" s="73">
        <v>2013</v>
      </c>
      <c r="G70" s="73">
        <v>2014</v>
      </c>
      <c r="H70" s="66" t="s">
        <v>7728</v>
      </c>
      <c r="I70" s="66" t="s">
        <v>7729</v>
      </c>
      <c r="J70" s="57">
        <v>4000</v>
      </c>
      <c r="K70" s="73" t="s">
        <v>7552</v>
      </c>
      <c r="L70" s="72" t="s">
        <v>9600</v>
      </c>
      <c r="M70" s="72" t="s">
        <v>9591</v>
      </c>
      <c r="N70" s="70" t="s">
        <v>9601</v>
      </c>
    </row>
    <row r="71" spans="1:14" hidden="1" x14ac:dyDescent="0.2">
      <c r="B71" s="66" t="s">
        <v>7725</v>
      </c>
      <c r="C71" t="s">
        <v>7726</v>
      </c>
      <c r="D71" t="s">
        <v>7727</v>
      </c>
      <c r="E71" s="73" t="s">
        <v>1043</v>
      </c>
      <c r="F71" s="73">
        <v>2013</v>
      </c>
      <c r="G71" s="73">
        <v>2014</v>
      </c>
      <c r="H71" s="66" t="s">
        <v>7728</v>
      </c>
      <c r="I71" s="66" t="s">
        <v>7730</v>
      </c>
      <c r="J71" s="57" t="s">
        <v>7552</v>
      </c>
      <c r="K71" s="73" t="s">
        <v>7552</v>
      </c>
      <c r="L71" s="72" t="s">
        <v>9600</v>
      </c>
      <c r="M71" s="72" t="s">
        <v>9591</v>
      </c>
      <c r="N71" s="70" t="s">
        <v>9639</v>
      </c>
    </row>
    <row r="72" spans="1:14" ht="25.5" hidden="1" x14ac:dyDescent="0.2">
      <c r="A72" t="s">
        <v>127</v>
      </c>
      <c r="B72" s="66" t="s">
        <v>7731</v>
      </c>
      <c r="C72" t="s">
        <v>7732</v>
      </c>
      <c r="D72" t="s">
        <v>7727</v>
      </c>
      <c r="E72" s="73" t="s">
        <v>1043</v>
      </c>
      <c r="F72" s="73">
        <v>2013</v>
      </c>
      <c r="G72" s="73">
        <v>2014</v>
      </c>
      <c r="H72" s="66" t="s">
        <v>7733</v>
      </c>
      <c r="I72" s="66" t="s">
        <v>7734</v>
      </c>
      <c r="J72" s="57">
        <v>4000</v>
      </c>
      <c r="K72" s="73" t="s">
        <v>7552</v>
      </c>
      <c r="L72" s="72" t="s">
        <v>9600</v>
      </c>
      <c r="M72" s="72" t="s">
        <v>9591</v>
      </c>
      <c r="N72" s="70" t="s">
        <v>9601</v>
      </c>
    </row>
    <row r="73" spans="1:14" hidden="1" x14ac:dyDescent="0.2">
      <c r="B73" s="66" t="s">
        <v>7731</v>
      </c>
      <c r="C73" t="s">
        <v>7732</v>
      </c>
      <c r="D73" t="s">
        <v>7727</v>
      </c>
      <c r="E73" s="73" t="s">
        <v>1043</v>
      </c>
      <c r="F73" s="73">
        <v>2013</v>
      </c>
      <c r="G73" s="73">
        <v>2014</v>
      </c>
      <c r="H73" s="66" t="s">
        <v>7733</v>
      </c>
      <c r="I73" s="66" t="s">
        <v>7735</v>
      </c>
      <c r="J73" s="57" t="s">
        <v>7552</v>
      </c>
      <c r="K73" s="73" t="s">
        <v>7552</v>
      </c>
      <c r="L73" s="72" t="s">
        <v>9600</v>
      </c>
      <c r="M73" s="72" t="s">
        <v>9591</v>
      </c>
      <c r="N73" s="70" t="s">
        <v>9639</v>
      </c>
    </row>
    <row r="74" spans="1:14" ht="25.5" hidden="1" x14ac:dyDescent="0.2">
      <c r="B74" s="66" t="s">
        <v>7736</v>
      </c>
      <c r="C74" t="s">
        <v>7737</v>
      </c>
      <c r="D74" t="s">
        <v>7727</v>
      </c>
      <c r="E74" s="73" t="s">
        <v>1043</v>
      </c>
      <c r="F74" s="73">
        <v>2013</v>
      </c>
      <c r="G74" s="73">
        <v>2014</v>
      </c>
      <c r="H74" s="66" t="s">
        <v>7738</v>
      </c>
      <c r="I74" s="66" t="s">
        <v>7739</v>
      </c>
      <c r="J74" s="57">
        <v>4000</v>
      </c>
      <c r="K74" s="73" t="s">
        <v>7552</v>
      </c>
      <c r="L74" s="72" t="s">
        <v>9600</v>
      </c>
      <c r="M74" s="72" t="s">
        <v>9591</v>
      </c>
      <c r="N74" s="70" t="s">
        <v>9639</v>
      </c>
    </row>
    <row r="75" spans="1:14" ht="25.5" hidden="1" x14ac:dyDescent="0.2">
      <c r="B75" s="66" t="s">
        <v>7736</v>
      </c>
      <c r="C75" t="s">
        <v>7737</v>
      </c>
      <c r="D75" t="s">
        <v>7727</v>
      </c>
      <c r="E75" s="73" t="s">
        <v>1043</v>
      </c>
      <c r="F75" s="73">
        <v>2013</v>
      </c>
      <c r="G75" s="73">
        <v>2014</v>
      </c>
      <c r="H75" s="66" t="s">
        <v>7738</v>
      </c>
      <c r="I75" s="66" t="s">
        <v>7740</v>
      </c>
      <c r="J75" s="57" t="s">
        <v>7552</v>
      </c>
      <c r="K75" s="73" t="s">
        <v>7552</v>
      </c>
      <c r="L75" s="72" t="s">
        <v>9600</v>
      </c>
      <c r="M75" s="72" t="s">
        <v>9591</v>
      </c>
      <c r="N75" s="70" t="s">
        <v>9639</v>
      </c>
    </row>
    <row r="76" spans="1:14" ht="63.75" hidden="1" x14ac:dyDescent="0.2">
      <c r="A76" t="s">
        <v>120</v>
      </c>
      <c r="B76" s="66" t="s">
        <v>7741</v>
      </c>
      <c r="C76" t="s">
        <v>7742</v>
      </c>
      <c r="D76" t="s">
        <v>7727</v>
      </c>
      <c r="E76" s="73" t="s">
        <v>1043</v>
      </c>
      <c r="F76" s="73">
        <v>2013</v>
      </c>
      <c r="G76" s="73">
        <v>2014</v>
      </c>
      <c r="H76" s="66" t="s">
        <v>7743</v>
      </c>
      <c r="I76" s="66" t="s">
        <v>120</v>
      </c>
      <c r="J76" s="57">
        <v>4000</v>
      </c>
      <c r="K76" s="73" t="s">
        <v>7552</v>
      </c>
      <c r="L76" s="72" t="s">
        <v>9600</v>
      </c>
      <c r="M76" s="72" t="s">
        <v>9591</v>
      </c>
      <c r="N76" s="65" t="s">
        <v>9717</v>
      </c>
    </row>
    <row r="77" spans="1:14" hidden="1" x14ac:dyDescent="0.2">
      <c r="A77" t="s">
        <v>7105</v>
      </c>
      <c r="B77" s="66" t="s">
        <v>7741</v>
      </c>
      <c r="C77" t="s">
        <v>7742</v>
      </c>
      <c r="D77" t="s">
        <v>7727</v>
      </c>
      <c r="E77" s="73" t="s">
        <v>1043</v>
      </c>
      <c r="F77" s="73">
        <v>2013</v>
      </c>
      <c r="G77" s="73">
        <v>2014</v>
      </c>
      <c r="H77" s="66" t="s">
        <v>7743</v>
      </c>
      <c r="I77" s="66" t="s">
        <v>68</v>
      </c>
      <c r="J77" s="57" t="s">
        <v>7552</v>
      </c>
      <c r="K77" s="73" t="s">
        <v>7552</v>
      </c>
      <c r="L77" s="72" t="s">
        <v>9600</v>
      </c>
      <c r="M77" s="72" t="s">
        <v>9591</v>
      </c>
      <c r="N77" s="70" t="s">
        <v>9592</v>
      </c>
    </row>
    <row r="78" spans="1:14" ht="25.5" hidden="1" x14ac:dyDescent="0.2">
      <c r="A78" t="s">
        <v>7624</v>
      </c>
      <c r="B78" s="66" t="s">
        <v>7741</v>
      </c>
      <c r="C78" t="s">
        <v>7742</v>
      </c>
      <c r="D78" t="s">
        <v>7727</v>
      </c>
      <c r="E78" s="73" t="s">
        <v>1043</v>
      </c>
      <c r="F78" s="73">
        <v>2013</v>
      </c>
      <c r="G78" s="73">
        <v>2014</v>
      </c>
      <c r="H78" s="66" t="s">
        <v>7743</v>
      </c>
      <c r="I78" s="66" t="s">
        <v>7660</v>
      </c>
      <c r="J78" s="57" t="s">
        <v>7552</v>
      </c>
      <c r="K78" s="73" t="s">
        <v>7552</v>
      </c>
      <c r="L78" s="72" t="s">
        <v>9600</v>
      </c>
      <c r="M78" s="72" t="s">
        <v>9591</v>
      </c>
      <c r="N78" s="70" t="s">
        <v>9592</v>
      </c>
    </row>
    <row r="79" spans="1:14" hidden="1" x14ac:dyDescent="0.2">
      <c r="B79" s="66" t="s">
        <v>7741</v>
      </c>
      <c r="C79" t="s">
        <v>7742</v>
      </c>
      <c r="D79" t="s">
        <v>7727</v>
      </c>
      <c r="E79" s="73" t="s">
        <v>1043</v>
      </c>
      <c r="F79" s="73">
        <v>2013</v>
      </c>
      <c r="G79" s="73">
        <v>2014</v>
      </c>
      <c r="H79" s="66" t="s">
        <v>7743</v>
      </c>
      <c r="I79" s="66" t="s">
        <v>7744</v>
      </c>
      <c r="J79" s="57" t="s">
        <v>7552</v>
      </c>
      <c r="K79" s="73" t="s">
        <v>7552</v>
      </c>
      <c r="L79" s="72" t="s">
        <v>9600</v>
      </c>
      <c r="M79" s="72" t="s">
        <v>9591</v>
      </c>
      <c r="N79" s="70" t="s">
        <v>9639</v>
      </c>
    </row>
    <row r="80" spans="1:14" hidden="1" x14ac:dyDescent="0.2">
      <c r="B80" s="66" t="s">
        <v>7745</v>
      </c>
      <c r="C80" t="s">
        <v>7746</v>
      </c>
      <c r="D80" t="s">
        <v>7727</v>
      </c>
      <c r="E80" s="73" t="s">
        <v>1043</v>
      </c>
      <c r="F80" s="73">
        <v>2013</v>
      </c>
      <c r="G80" s="73">
        <v>2014</v>
      </c>
      <c r="H80" s="66" t="s">
        <v>7747</v>
      </c>
      <c r="I80" s="66" t="s">
        <v>7596</v>
      </c>
      <c r="J80" s="57">
        <v>4000</v>
      </c>
      <c r="K80" s="73" t="s">
        <v>7552</v>
      </c>
      <c r="L80" s="72" t="s">
        <v>9600</v>
      </c>
      <c r="M80" s="72" t="s">
        <v>9591</v>
      </c>
      <c r="N80" s="70" t="s">
        <v>9639</v>
      </c>
    </row>
    <row r="81" spans="1:14" hidden="1" x14ac:dyDescent="0.2">
      <c r="B81" s="66" t="s">
        <v>7745</v>
      </c>
      <c r="C81" t="s">
        <v>7746</v>
      </c>
      <c r="D81" t="s">
        <v>7727</v>
      </c>
      <c r="E81" s="73" t="s">
        <v>1043</v>
      </c>
      <c r="F81" s="73">
        <v>2013</v>
      </c>
      <c r="G81" s="73">
        <v>2014</v>
      </c>
      <c r="H81" s="66" t="s">
        <v>7747</v>
      </c>
      <c r="I81" s="66" t="s">
        <v>7748</v>
      </c>
      <c r="J81" s="57" t="s">
        <v>7552</v>
      </c>
      <c r="K81" s="73" t="s">
        <v>7552</v>
      </c>
      <c r="L81" s="72" t="s">
        <v>9600</v>
      </c>
      <c r="M81" s="72" t="s">
        <v>9591</v>
      </c>
      <c r="N81" s="70" t="s">
        <v>9639</v>
      </c>
    </row>
    <row r="82" spans="1:14" ht="25.5" hidden="1" x14ac:dyDescent="0.2">
      <c r="A82" t="s">
        <v>7105</v>
      </c>
      <c r="B82" s="66" t="s">
        <v>5280</v>
      </c>
      <c r="C82" t="s">
        <v>5281</v>
      </c>
      <c r="D82" t="s">
        <v>7727</v>
      </c>
      <c r="E82" s="73" t="s">
        <v>1043</v>
      </c>
      <c r="F82" s="73">
        <v>2013</v>
      </c>
      <c r="G82" s="73">
        <v>2014</v>
      </c>
      <c r="H82" s="66" t="s">
        <v>7749</v>
      </c>
      <c r="I82" s="66" t="s">
        <v>7629</v>
      </c>
      <c r="J82" s="57">
        <v>4000</v>
      </c>
      <c r="K82" s="73" t="s">
        <v>7552</v>
      </c>
      <c r="L82" s="72" t="s">
        <v>9600</v>
      </c>
      <c r="M82" s="72" t="s">
        <v>9591</v>
      </c>
      <c r="N82" s="70" t="s">
        <v>9601</v>
      </c>
    </row>
    <row r="83" spans="1:14" ht="25.5" hidden="1" x14ac:dyDescent="0.2">
      <c r="B83" s="66" t="s">
        <v>5280</v>
      </c>
      <c r="C83" t="s">
        <v>5281</v>
      </c>
      <c r="D83" t="s">
        <v>7727</v>
      </c>
      <c r="E83" s="73" t="s">
        <v>1043</v>
      </c>
      <c r="F83" s="73">
        <v>2013</v>
      </c>
      <c r="G83" s="73">
        <v>2014</v>
      </c>
      <c r="H83" s="66" t="s">
        <v>7749</v>
      </c>
      <c r="I83" s="66" t="s">
        <v>7750</v>
      </c>
      <c r="J83" s="57" t="s">
        <v>7552</v>
      </c>
      <c r="K83" s="73" t="s">
        <v>7552</v>
      </c>
      <c r="L83" s="72" t="s">
        <v>9600</v>
      </c>
      <c r="M83" s="72" t="s">
        <v>9591</v>
      </c>
      <c r="N83" s="70" t="s">
        <v>9639</v>
      </c>
    </row>
    <row r="84" spans="1:14" ht="25.5" hidden="1" x14ac:dyDescent="0.2">
      <c r="B84" s="66" t="s">
        <v>5280</v>
      </c>
      <c r="C84" t="s">
        <v>5281</v>
      </c>
      <c r="D84" t="s">
        <v>7727</v>
      </c>
      <c r="E84" s="73" t="s">
        <v>1043</v>
      </c>
      <c r="F84" s="73">
        <v>2013</v>
      </c>
      <c r="G84" s="73">
        <v>2014</v>
      </c>
      <c r="H84" s="66" t="s">
        <v>7749</v>
      </c>
      <c r="I84" s="66" t="s">
        <v>7751</v>
      </c>
      <c r="J84" s="57" t="s">
        <v>7552</v>
      </c>
      <c r="K84" s="73" t="s">
        <v>7552</v>
      </c>
      <c r="L84" s="72" t="s">
        <v>9600</v>
      </c>
      <c r="M84" s="72" t="s">
        <v>9591</v>
      </c>
      <c r="N84" s="70" t="s">
        <v>9639</v>
      </c>
    </row>
    <row r="85" spans="1:14" ht="25.5" hidden="1" x14ac:dyDescent="0.2">
      <c r="A85" t="s">
        <v>7105</v>
      </c>
      <c r="B85" s="66" t="s">
        <v>5287</v>
      </c>
      <c r="C85" t="s">
        <v>5288</v>
      </c>
      <c r="D85" t="s">
        <v>7727</v>
      </c>
      <c r="E85" s="73" t="s">
        <v>1043</v>
      </c>
      <c r="F85" s="73">
        <v>2013</v>
      </c>
      <c r="G85" s="73">
        <v>2014</v>
      </c>
      <c r="H85" s="66" t="s">
        <v>7752</v>
      </c>
      <c r="I85" s="66" t="s">
        <v>7629</v>
      </c>
      <c r="J85" s="57">
        <v>4000</v>
      </c>
      <c r="K85" s="73" t="s">
        <v>7552</v>
      </c>
      <c r="L85" s="72" t="s">
        <v>9600</v>
      </c>
      <c r="M85" s="72" t="s">
        <v>9591</v>
      </c>
      <c r="N85" s="70" t="s">
        <v>9601</v>
      </c>
    </row>
    <row r="86" spans="1:14" hidden="1" x14ac:dyDescent="0.2">
      <c r="B86" s="66" t="s">
        <v>5287</v>
      </c>
      <c r="C86" t="s">
        <v>5288</v>
      </c>
      <c r="D86" t="s">
        <v>7727</v>
      </c>
      <c r="E86" s="73" t="s">
        <v>1043</v>
      </c>
      <c r="F86" s="73">
        <v>2013</v>
      </c>
      <c r="G86" s="73">
        <v>2014</v>
      </c>
      <c r="H86" s="66" t="s">
        <v>7752</v>
      </c>
      <c r="I86" s="66" t="s">
        <v>7753</v>
      </c>
      <c r="J86" s="57" t="s">
        <v>7552</v>
      </c>
      <c r="K86" s="73" t="s">
        <v>7552</v>
      </c>
      <c r="L86" s="72" t="s">
        <v>9600</v>
      </c>
      <c r="M86" s="72" t="s">
        <v>9591</v>
      </c>
      <c r="N86" s="70" t="s">
        <v>9639</v>
      </c>
    </row>
    <row r="87" spans="1:14" hidden="1" x14ac:dyDescent="0.2">
      <c r="B87" s="66" t="s">
        <v>7754</v>
      </c>
      <c r="C87" t="s">
        <v>7755</v>
      </c>
      <c r="D87" t="s">
        <v>7727</v>
      </c>
      <c r="E87" s="73" t="s">
        <v>1043</v>
      </c>
      <c r="F87" s="73">
        <v>2013</v>
      </c>
      <c r="G87" s="73">
        <v>2014</v>
      </c>
      <c r="H87" s="66" t="s">
        <v>7756</v>
      </c>
      <c r="I87" s="66" t="s">
        <v>7718</v>
      </c>
      <c r="J87" s="57">
        <v>4000</v>
      </c>
      <c r="K87" s="73" t="s">
        <v>7552</v>
      </c>
      <c r="L87" s="72" t="s">
        <v>9600</v>
      </c>
      <c r="M87" s="72" t="s">
        <v>9591</v>
      </c>
      <c r="N87" s="70" t="s">
        <v>9639</v>
      </c>
    </row>
    <row r="88" spans="1:14" hidden="1" x14ac:dyDescent="0.2">
      <c r="B88" s="66" t="s">
        <v>7754</v>
      </c>
      <c r="C88" t="s">
        <v>7755</v>
      </c>
      <c r="D88" t="s">
        <v>7727</v>
      </c>
      <c r="E88" s="73" t="s">
        <v>1043</v>
      </c>
      <c r="F88" s="73">
        <v>2013</v>
      </c>
      <c r="G88" s="73">
        <v>2014</v>
      </c>
      <c r="H88" s="66" t="s">
        <v>7756</v>
      </c>
      <c r="I88" s="66" t="s">
        <v>7757</v>
      </c>
      <c r="J88" s="57" t="s">
        <v>7552</v>
      </c>
      <c r="K88" s="73" t="s">
        <v>7552</v>
      </c>
      <c r="L88" s="72" t="s">
        <v>9600</v>
      </c>
      <c r="M88" s="72" t="s">
        <v>9591</v>
      </c>
      <c r="N88" s="70" t="s">
        <v>9639</v>
      </c>
    </row>
    <row r="89" spans="1:14" ht="25.5" hidden="1" x14ac:dyDescent="0.2">
      <c r="B89" s="66" t="s">
        <v>7758</v>
      </c>
      <c r="C89" t="s">
        <v>7759</v>
      </c>
      <c r="D89" t="s">
        <v>7727</v>
      </c>
      <c r="E89" s="73" t="s">
        <v>1043</v>
      </c>
      <c r="F89" s="73">
        <v>2013</v>
      </c>
      <c r="G89" s="73">
        <v>2014</v>
      </c>
      <c r="H89" s="66" t="s">
        <v>7760</v>
      </c>
      <c r="I89" s="66" t="s">
        <v>7761</v>
      </c>
      <c r="J89" s="57">
        <v>4000</v>
      </c>
      <c r="K89" s="73" t="s">
        <v>7552</v>
      </c>
      <c r="L89" s="72" t="s">
        <v>9600</v>
      </c>
      <c r="M89" s="72" t="s">
        <v>9591</v>
      </c>
      <c r="N89" s="70" t="s">
        <v>9639</v>
      </c>
    </row>
    <row r="90" spans="1:14" ht="25.5" hidden="1" x14ac:dyDescent="0.2">
      <c r="B90" s="66" t="s">
        <v>7758</v>
      </c>
      <c r="C90" t="s">
        <v>7759</v>
      </c>
      <c r="D90" t="s">
        <v>7727</v>
      </c>
      <c r="E90" s="73" t="s">
        <v>1043</v>
      </c>
      <c r="F90" s="73">
        <v>2013</v>
      </c>
      <c r="G90" s="73">
        <v>2014</v>
      </c>
      <c r="H90" s="66" t="s">
        <v>7760</v>
      </c>
      <c r="I90" s="66" t="s">
        <v>7762</v>
      </c>
      <c r="J90" s="57" t="s">
        <v>7552</v>
      </c>
      <c r="K90" s="73" t="s">
        <v>7552</v>
      </c>
      <c r="L90" s="72" t="s">
        <v>9600</v>
      </c>
      <c r="M90" s="72" t="s">
        <v>9591</v>
      </c>
      <c r="N90" s="70" t="s">
        <v>9639</v>
      </c>
    </row>
    <row r="91" spans="1:14" ht="38.25" hidden="1" x14ac:dyDescent="0.2">
      <c r="B91" s="66" t="s">
        <v>7763</v>
      </c>
      <c r="C91" t="s">
        <v>5285</v>
      </c>
      <c r="D91" t="s">
        <v>7727</v>
      </c>
      <c r="E91" s="73" t="s">
        <v>1043</v>
      </c>
      <c r="F91" s="73">
        <v>2013</v>
      </c>
      <c r="G91" s="73">
        <v>2014</v>
      </c>
      <c r="H91" s="66" t="s">
        <v>7764</v>
      </c>
      <c r="I91" s="66" t="s">
        <v>7765</v>
      </c>
      <c r="J91" s="57">
        <v>4000</v>
      </c>
      <c r="K91" s="73" t="s">
        <v>7552</v>
      </c>
      <c r="L91" s="72" t="s">
        <v>9600</v>
      </c>
      <c r="M91" s="72" t="s">
        <v>9591</v>
      </c>
      <c r="N91" s="70" t="s">
        <v>9639</v>
      </c>
    </row>
    <row r="92" spans="1:14" ht="25.5" hidden="1" x14ac:dyDescent="0.2">
      <c r="B92" s="66" t="s">
        <v>7763</v>
      </c>
      <c r="C92" t="s">
        <v>5285</v>
      </c>
      <c r="D92" t="s">
        <v>7727</v>
      </c>
      <c r="E92" s="73" t="s">
        <v>1043</v>
      </c>
      <c r="F92" s="73">
        <v>2013</v>
      </c>
      <c r="G92" s="73">
        <v>2014</v>
      </c>
      <c r="H92" s="66" t="s">
        <v>7764</v>
      </c>
      <c r="I92" s="66" t="s">
        <v>7766</v>
      </c>
      <c r="J92" s="57" t="s">
        <v>7552</v>
      </c>
      <c r="K92" s="73" t="s">
        <v>7552</v>
      </c>
      <c r="L92" s="72" t="s">
        <v>9600</v>
      </c>
      <c r="M92" s="72" t="s">
        <v>9591</v>
      </c>
      <c r="N92" s="70" t="s">
        <v>9639</v>
      </c>
    </row>
    <row r="93" spans="1:14" ht="25.5" hidden="1" x14ac:dyDescent="0.2">
      <c r="B93" s="66" t="s">
        <v>7767</v>
      </c>
      <c r="C93" t="s">
        <v>7768</v>
      </c>
      <c r="D93" t="s">
        <v>7727</v>
      </c>
      <c r="E93" s="73" t="s">
        <v>1043</v>
      </c>
      <c r="F93" s="73">
        <v>2013</v>
      </c>
      <c r="G93" s="73">
        <v>2014</v>
      </c>
      <c r="H93" s="66" t="s">
        <v>7769</v>
      </c>
      <c r="I93" s="66" t="s">
        <v>7770</v>
      </c>
      <c r="J93" s="57">
        <v>4000</v>
      </c>
      <c r="K93" s="73" t="s">
        <v>7552</v>
      </c>
      <c r="L93" s="72" t="s">
        <v>9600</v>
      </c>
      <c r="M93" s="72" t="s">
        <v>9591</v>
      </c>
      <c r="N93" s="70" t="s">
        <v>9639</v>
      </c>
    </row>
    <row r="94" spans="1:14" ht="25.5" hidden="1" x14ac:dyDescent="0.2">
      <c r="B94" s="66" t="s">
        <v>7767</v>
      </c>
      <c r="C94" t="s">
        <v>7768</v>
      </c>
      <c r="D94" t="s">
        <v>7727</v>
      </c>
      <c r="E94" s="73" t="s">
        <v>1043</v>
      </c>
      <c r="F94" s="73">
        <v>2013</v>
      </c>
      <c r="G94" s="73">
        <v>2014</v>
      </c>
      <c r="H94" s="66" t="s">
        <v>7769</v>
      </c>
      <c r="I94" s="66" t="s">
        <v>7771</v>
      </c>
      <c r="J94" s="57" t="s">
        <v>7552</v>
      </c>
      <c r="K94" s="73" t="s">
        <v>7552</v>
      </c>
      <c r="L94" s="72" t="s">
        <v>9600</v>
      </c>
      <c r="M94" s="72" t="s">
        <v>9591</v>
      </c>
      <c r="N94" s="70" t="s">
        <v>9639</v>
      </c>
    </row>
    <row r="95" spans="1:14" ht="25.5" hidden="1" x14ac:dyDescent="0.2">
      <c r="B95" s="66" t="s">
        <v>7772</v>
      </c>
      <c r="C95" t="s">
        <v>7773</v>
      </c>
      <c r="D95" t="s">
        <v>7727</v>
      </c>
      <c r="E95" s="73" t="s">
        <v>1043</v>
      </c>
      <c r="F95" s="73">
        <v>2013</v>
      </c>
      <c r="G95" s="73">
        <v>2014</v>
      </c>
      <c r="H95" s="66" t="s">
        <v>7774</v>
      </c>
      <c r="I95" s="66" t="s">
        <v>7576</v>
      </c>
      <c r="J95" s="57">
        <v>4000</v>
      </c>
      <c r="K95" s="73" t="s">
        <v>7552</v>
      </c>
      <c r="L95" s="72" t="s">
        <v>9600</v>
      </c>
      <c r="M95" s="72" t="s">
        <v>9591</v>
      </c>
      <c r="N95" s="70" t="s">
        <v>9639</v>
      </c>
    </row>
    <row r="96" spans="1:14" ht="25.5" hidden="1" x14ac:dyDescent="0.2">
      <c r="B96" s="66" t="s">
        <v>7772</v>
      </c>
      <c r="C96" t="s">
        <v>7773</v>
      </c>
      <c r="D96" t="s">
        <v>7727</v>
      </c>
      <c r="E96" s="73" t="s">
        <v>1043</v>
      </c>
      <c r="F96" s="73">
        <v>2013</v>
      </c>
      <c r="G96" s="73">
        <v>2014</v>
      </c>
      <c r="H96" s="66" t="s">
        <v>7774</v>
      </c>
      <c r="I96" s="66" t="s">
        <v>7775</v>
      </c>
      <c r="J96" s="57" t="s">
        <v>7552</v>
      </c>
      <c r="K96" s="73" t="s">
        <v>7552</v>
      </c>
      <c r="L96" s="72" t="s">
        <v>9600</v>
      </c>
      <c r="M96" s="72" t="s">
        <v>9591</v>
      </c>
      <c r="N96" s="70" t="s">
        <v>9639</v>
      </c>
    </row>
    <row r="97" spans="1:14" ht="25.5" hidden="1" x14ac:dyDescent="0.2">
      <c r="A97" t="s">
        <v>7600</v>
      </c>
      <c r="B97" s="66" t="s">
        <v>7776</v>
      </c>
      <c r="C97" t="s">
        <v>7777</v>
      </c>
      <c r="D97" t="s">
        <v>7778</v>
      </c>
      <c r="E97" s="73" t="s">
        <v>1043</v>
      </c>
      <c r="F97" s="73">
        <v>2013</v>
      </c>
      <c r="G97" s="73">
        <v>2014</v>
      </c>
      <c r="H97" s="66" t="s">
        <v>7779</v>
      </c>
      <c r="I97" s="66" t="s">
        <v>7600</v>
      </c>
      <c r="J97" s="57">
        <v>2650</v>
      </c>
      <c r="K97" s="73" t="s">
        <v>7552</v>
      </c>
      <c r="L97" s="72" t="s">
        <v>9600</v>
      </c>
      <c r="M97" s="72" t="s">
        <v>9591</v>
      </c>
      <c r="N97" s="70" t="s">
        <v>9601</v>
      </c>
    </row>
    <row r="98" spans="1:14" ht="25.5" hidden="1" x14ac:dyDescent="0.2">
      <c r="B98" s="66" t="s">
        <v>7776</v>
      </c>
      <c r="C98" t="s">
        <v>7777</v>
      </c>
      <c r="D98" t="s">
        <v>7778</v>
      </c>
      <c r="E98" s="73" t="s">
        <v>1043</v>
      </c>
      <c r="F98" s="73">
        <v>2013</v>
      </c>
      <c r="G98" s="73">
        <v>2014</v>
      </c>
      <c r="H98" s="66" t="s">
        <v>7779</v>
      </c>
      <c r="I98" s="66" t="s">
        <v>7780</v>
      </c>
      <c r="J98" s="57" t="s">
        <v>7552</v>
      </c>
      <c r="K98" s="73" t="s">
        <v>7552</v>
      </c>
      <c r="L98" s="72" t="s">
        <v>9600</v>
      </c>
      <c r="M98" s="72" t="s">
        <v>9591</v>
      </c>
      <c r="N98" s="70" t="s">
        <v>9639</v>
      </c>
    </row>
    <row r="99" spans="1:14" ht="25.5" hidden="1" x14ac:dyDescent="0.2">
      <c r="B99" s="66" t="s">
        <v>7776</v>
      </c>
      <c r="C99" t="s">
        <v>7777</v>
      </c>
      <c r="D99" t="s">
        <v>7778</v>
      </c>
      <c r="E99" s="73" t="s">
        <v>1043</v>
      </c>
      <c r="F99" s="73">
        <v>2013</v>
      </c>
      <c r="G99" s="73">
        <v>2014</v>
      </c>
      <c r="H99" s="66" t="s">
        <v>7779</v>
      </c>
      <c r="I99" s="66" t="s">
        <v>7781</v>
      </c>
      <c r="J99" s="57" t="s">
        <v>7552</v>
      </c>
      <c r="K99" s="73" t="s">
        <v>7552</v>
      </c>
      <c r="L99" s="72" t="s">
        <v>9600</v>
      </c>
      <c r="M99" s="72" t="s">
        <v>9591</v>
      </c>
      <c r="N99" s="70" t="s">
        <v>9639</v>
      </c>
    </row>
    <row r="100" spans="1:14" hidden="1" x14ac:dyDescent="0.2">
      <c r="A100" t="s">
        <v>7105</v>
      </c>
      <c r="B100" s="66" t="s">
        <v>7782</v>
      </c>
      <c r="C100" t="s">
        <v>7783</v>
      </c>
      <c r="D100" t="s">
        <v>7778</v>
      </c>
      <c r="E100" s="73" t="s">
        <v>1043</v>
      </c>
      <c r="F100" s="73">
        <v>2013</v>
      </c>
      <c r="G100" s="73">
        <v>2014</v>
      </c>
      <c r="H100" s="66" t="s">
        <v>7682</v>
      </c>
      <c r="I100" s="66" t="s">
        <v>68</v>
      </c>
      <c r="J100" s="57">
        <v>2650</v>
      </c>
      <c r="K100" s="73" t="s">
        <v>7552</v>
      </c>
      <c r="L100" s="72" t="s">
        <v>9600</v>
      </c>
      <c r="M100" s="72" t="s">
        <v>9591</v>
      </c>
      <c r="N100" s="70" t="s">
        <v>9601</v>
      </c>
    </row>
    <row r="101" spans="1:14" hidden="1" x14ac:dyDescent="0.2">
      <c r="B101" s="66" t="s">
        <v>7782</v>
      </c>
      <c r="C101" t="s">
        <v>7783</v>
      </c>
      <c r="D101" t="s">
        <v>7778</v>
      </c>
      <c r="E101" s="73" t="s">
        <v>1043</v>
      </c>
      <c r="F101" s="73">
        <v>2013</v>
      </c>
      <c r="G101" s="73">
        <v>2014</v>
      </c>
      <c r="H101" s="66" t="s">
        <v>7682</v>
      </c>
      <c r="I101" s="66" t="s">
        <v>7784</v>
      </c>
      <c r="J101" s="57" t="s">
        <v>7552</v>
      </c>
      <c r="K101" s="73" t="s">
        <v>7552</v>
      </c>
      <c r="L101" s="72" t="s">
        <v>9600</v>
      </c>
      <c r="M101" s="72" t="s">
        <v>9591</v>
      </c>
      <c r="N101" s="70" t="s">
        <v>9639</v>
      </c>
    </row>
    <row r="102" spans="1:14" hidden="1" x14ac:dyDescent="0.2">
      <c r="B102" s="66" t="s">
        <v>7785</v>
      </c>
      <c r="C102" t="s">
        <v>7786</v>
      </c>
      <c r="D102" t="s">
        <v>7778</v>
      </c>
      <c r="E102" s="73" t="s">
        <v>1043</v>
      </c>
      <c r="F102" s="73">
        <v>2013</v>
      </c>
      <c r="G102" s="73">
        <v>2014</v>
      </c>
      <c r="H102" s="66" t="s">
        <v>7787</v>
      </c>
      <c r="I102" s="66" t="s">
        <v>7596</v>
      </c>
      <c r="J102" s="57">
        <v>2650</v>
      </c>
      <c r="K102" s="73" t="s">
        <v>7552</v>
      </c>
      <c r="L102" s="72" t="s">
        <v>9600</v>
      </c>
      <c r="M102" s="72" t="s">
        <v>9591</v>
      </c>
      <c r="N102" s="70" t="s">
        <v>9639</v>
      </c>
    </row>
    <row r="103" spans="1:14" hidden="1" x14ac:dyDescent="0.2">
      <c r="B103" s="66" t="s">
        <v>7785</v>
      </c>
      <c r="C103" t="s">
        <v>7786</v>
      </c>
      <c r="D103" t="s">
        <v>7778</v>
      </c>
      <c r="E103" s="73" t="s">
        <v>1043</v>
      </c>
      <c r="F103" s="73">
        <v>2013</v>
      </c>
      <c r="G103" s="73">
        <v>2014</v>
      </c>
      <c r="H103" s="66" t="s">
        <v>7787</v>
      </c>
      <c r="I103" s="66" t="s">
        <v>7788</v>
      </c>
      <c r="J103" s="57" t="s">
        <v>7552</v>
      </c>
      <c r="K103" s="73" t="s">
        <v>7552</v>
      </c>
      <c r="L103" s="72" t="s">
        <v>9600</v>
      </c>
      <c r="M103" s="72" t="s">
        <v>9591</v>
      </c>
      <c r="N103" s="70" t="s">
        <v>9639</v>
      </c>
    </row>
    <row r="104" spans="1:14" hidden="1" x14ac:dyDescent="0.2">
      <c r="A104" t="s">
        <v>7624</v>
      </c>
      <c r="B104" s="66" t="s">
        <v>7789</v>
      </c>
      <c r="C104" t="s">
        <v>7790</v>
      </c>
      <c r="D104" t="s">
        <v>7778</v>
      </c>
      <c r="E104" s="73" t="s">
        <v>1043</v>
      </c>
      <c r="F104" s="73">
        <v>2013</v>
      </c>
      <c r="G104" s="73">
        <v>2014</v>
      </c>
      <c r="H104" s="66" t="s">
        <v>7791</v>
      </c>
      <c r="I104" s="66" t="s">
        <v>7624</v>
      </c>
      <c r="J104" s="57">
        <v>2650</v>
      </c>
      <c r="K104" s="73" t="s">
        <v>7552</v>
      </c>
      <c r="L104" s="72" t="s">
        <v>9600</v>
      </c>
      <c r="M104" s="72" t="s">
        <v>9591</v>
      </c>
      <c r="N104" s="70" t="s">
        <v>9601</v>
      </c>
    </row>
    <row r="105" spans="1:14" ht="25.5" hidden="1" x14ac:dyDescent="0.2">
      <c r="B105" s="66" t="s">
        <v>7789</v>
      </c>
      <c r="C105" t="s">
        <v>7790</v>
      </c>
      <c r="D105" t="s">
        <v>7778</v>
      </c>
      <c r="E105" s="73" t="s">
        <v>1043</v>
      </c>
      <c r="F105" s="73">
        <v>2013</v>
      </c>
      <c r="G105" s="73">
        <v>2014</v>
      </c>
      <c r="H105" s="66" t="s">
        <v>7791</v>
      </c>
      <c r="I105" s="66" t="s">
        <v>7792</v>
      </c>
      <c r="J105" s="57" t="s">
        <v>7552</v>
      </c>
      <c r="K105" s="73" t="s">
        <v>7552</v>
      </c>
      <c r="L105" s="72" t="s">
        <v>9600</v>
      </c>
      <c r="M105" s="72" t="s">
        <v>9591</v>
      </c>
      <c r="N105" s="70" t="s">
        <v>9639</v>
      </c>
    </row>
    <row r="106" spans="1:14" ht="25.5" hidden="1" x14ac:dyDescent="0.2">
      <c r="B106" s="66" t="s">
        <v>7793</v>
      </c>
      <c r="C106" t="s">
        <v>7794</v>
      </c>
      <c r="D106" t="s">
        <v>7778</v>
      </c>
      <c r="E106" s="73" t="s">
        <v>1043</v>
      </c>
      <c r="F106" s="73">
        <v>2013</v>
      </c>
      <c r="G106" s="73">
        <v>2014</v>
      </c>
      <c r="H106" s="66" t="s">
        <v>7795</v>
      </c>
      <c r="I106" s="66" t="s">
        <v>7796</v>
      </c>
      <c r="J106" s="57">
        <v>2620</v>
      </c>
      <c r="K106" s="73" t="s">
        <v>7552</v>
      </c>
      <c r="L106" s="72" t="s">
        <v>9600</v>
      </c>
      <c r="M106" s="72" t="s">
        <v>9591</v>
      </c>
      <c r="N106" s="70" t="s">
        <v>9639</v>
      </c>
    </row>
    <row r="107" spans="1:14" ht="25.5" hidden="1" x14ac:dyDescent="0.2">
      <c r="B107" s="66" t="s">
        <v>7793</v>
      </c>
      <c r="C107" t="s">
        <v>7794</v>
      </c>
      <c r="D107" t="s">
        <v>7778</v>
      </c>
      <c r="E107" s="73" t="s">
        <v>1043</v>
      </c>
      <c r="F107" s="73">
        <v>2013</v>
      </c>
      <c r="G107" s="73">
        <v>2014</v>
      </c>
      <c r="H107" s="66" t="s">
        <v>7795</v>
      </c>
      <c r="I107" s="66" t="s">
        <v>7797</v>
      </c>
      <c r="J107" s="57" t="s">
        <v>7552</v>
      </c>
      <c r="K107" s="73" t="s">
        <v>7552</v>
      </c>
      <c r="L107" s="72" t="s">
        <v>9600</v>
      </c>
      <c r="M107" s="72" t="s">
        <v>9591</v>
      </c>
      <c r="N107" s="70" t="s">
        <v>9639</v>
      </c>
    </row>
    <row r="108" spans="1:14" hidden="1" x14ac:dyDescent="0.2">
      <c r="B108" s="66" t="s">
        <v>7798</v>
      </c>
      <c r="C108" t="s">
        <v>7799</v>
      </c>
      <c r="D108" t="s">
        <v>7778</v>
      </c>
      <c r="E108" s="73" t="s">
        <v>1043</v>
      </c>
      <c r="F108" s="73">
        <v>2013</v>
      </c>
      <c r="G108" s="73">
        <v>2014</v>
      </c>
      <c r="H108" s="66" t="s">
        <v>7800</v>
      </c>
      <c r="I108" s="66" t="s">
        <v>7801</v>
      </c>
      <c r="J108" s="57">
        <v>2650</v>
      </c>
      <c r="K108" s="73" t="s">
        <v>7552</v>
      </c>
      <c r="L108" s="72" t="s">
        <v>9600</v>
      </c>
      <c r="M108" s="72" t="s">
        <v>9591</v>
      </c>
      <c r="N108" s="70" t="s">
        <v>9639</v>
      </c>
    </row>
    <row r="109" spans="1:14" hidden="1" x14ac:dyDescent="0.2">
      <c r="B109" s="66" t="s">
        <v>7798</v>
      </c>
      <c r="C109" t="s">
        <v>7799</v>
      </c>
      <c r="D109" t="s">
        <v>7778</v>
      </c>
      <c r="E109" s="73" t="s">
        <v>1043</v>
      </c>
      <c r="F109" s="73">
        <v>2013</v>
      </c>
      <c r="G109" s="73">
        <v>2014</v>
      </c>
      <c r="H109" s="66" t="s">
        <v>7800</v>
      </c>
      <c r="I109" s="66" t="s">
        <v>7802</v>
      </c>
      <c r="J109" s="57" t="s">
        <v>7552</v>
      </c>
      <c r="K109" s="73" t="s">
        <v>7552</v>
      </c>
      <c r="L109" s="72" t="s">
        <v>9600</v>
      </c>
      <c r="M109" s="72" t="s">
        <v>9591</v>
      </c>
      <c r="N109" s="70" t="s">
        <v>9639</v>
      </c>
    </row>
    <row r="110" spans="1:14" ht="25.5" hidden="1" x14ac:dyDescent="0.2">
      <c r="A110" t="s">
        <v>7105</v>
      </c>
      <c r="B110" s="66" t="s">
        <v>7803</v>
      </c>
      <c r="C110" t="s">
        <v>7804</v>
      </c>
      <c r="D110" t="s">
        <v>7778</v>
      </c>
      <c r="E110" s="73" t="s">
        <v>1043</v>
      </c>
      <c r="F110" s="73">
        <v>2013</v>
      </c>
      <c r="G110" s="73">
        <v>2014</v>
      </c>
      <c r="H110" s="66" t="s">
        <v>7805</v>
      </c>
      <c r="I110" s="66" t="s">
        <v>68</v>
      </c>
      <c r="J110" s="57">
        <v>2650</v>
      </c>
      <c r="K110" s="73" t="s">
        <v>7552</v>
      </c>
      <c r="L110" s="72" t="s">
        <v>9600</v>
      </c>
      <c r="M110" s="72" t="s">
        <v>9591</v>
      </c>
      <c r="N110" s="70" t="s">
        <v>9601</v>
      </c>
    </row>
    <row r="111" spans="1:14" ht="25.5" hidden="1" x14ac:dyDescent="0.2">
      <c r="B111" s="66" t="s">
        <v>7803</v>
      </c>
      <c r="C111" t="s">
        <v>7804</v>
      </c>
      <c r="D111" t="s">
        <v>7778</v>
      </c>
      <c r="E111" s="73" t="s">
        <v>1043</v>
      </c>
      <c r="F111" s="73">
        <v>2013</v>
      </c>
      <c r="G111" s="73">
        <v>2014</v>
      </c>
      <c r="H111" s="66" t="s">
        <v>7805</v>
      </c>
      <c r="I111" s="66" t="s">
        <v>7806</v>
      </c>
      <c r="J111" s="57" t="s">
        <v>7552</v>
      </c>
      <c r="K111" s="73" t="s">
        <v>7552</v>
      </c>
      <c r="L111" s="72" t="s">
        <v>9600</v>
      </c>
      <c r="M111" s="72" t="s">
        <v>9591</v>
      </c>
      <c r="N111" s="70" t="s">
        <v>9639</v>
      </c>
    </row>
    <row r="112" spans="1:14" ht="25.5" hidden="1" x14ac:dyDescent="0.2">
      <c r="B112" s="66" t="s">
        <v>7803</v>
      </c>
      <c r="C112" t="s">
        <v>7804</v>
      </c>
      <c r="D112" t="s">
        <v>7778</v>
      </c>
      <c r="E112" s="73" t="s">
        <v>1043</v>
      </c>
      <c r="F112" s="73">
        <v>2013</v>
      </c>
      <c r="G112" s="73">
        <v>2014</v>
      </c>
      <c r="H112" s="66" t="s">
        <v>7805</v>
      </c>
      <c r="I112" s="66" t="s">
        <v>7807</v>
      </c>
      <c r="J112" s="57" t="s">
        <v>7552</v>
      </c>
      <c r="K112" s="73" t="s">
        <v>7552</v>
      </c>
      <c r="L112" s="72" t="s">
        <v>9600</v>
      </c>
      <c r="M112" s="72" t="s">
        <v>9591</v>
      </c>
      <c r="N112" s="70" t="s">
        <v>9639</v>
      </c>
    </row>
    <row r="113" spans="1:14" ht="25.5" hidden="1" x14ac:dyDescent="0.2">
      <c r="B113" s="66" t="s">
        <v>7803</v>
      </c>
      <c r="C113" t="s">
        <v>7804</v>
      </c>
      <c r="D113" t="s">
        <v>7778</v>
      </c>
      <c r="E113" s="73" t="s">
        <v>1043</v>
      </c>
      <c r="F113" s="73">
        <v>2013</v>
      </c>
      <c r="G113" s="73">
        <v>2014</v>
      </c>
      <c r="H113" s="66" t="s">
        <v>7805</v>
      </c>
      <c r="I113" s="66" t="s">
        <v>7808</v>
      </c>
      <c r="J113" s="57" t="s">
        <v>7552</v>
      </c>
      <c r="K113" s="73" t="s">
        <v>7552</v>
      </c>
      <c r="L113" s="72" t="s">
        <v>9600</v>
      </c>
      <c r="M113" s="72" t="s">
        <v>9591</v>
      </c>
      <c r="N113" s="70" t="s">
        <v>9639</v>
      </c>
    </row>
    <row r="114" spans="1:14" hidden="1" x14ac:dyDescent="0.2">
      <c r="B114" s="66" t="s">
        <v>7809</v>
      </c>
      <c r="C114" t="s">
        <v>7810</v>
      </c>
      <c r="D114" t="s">
        <v>7778</v>
      </c>
      <c r="E114" s="73" t="s">
        <v>1043</v>
      </c>
      <c r="F114" s="73">
        <v>2013</v>
      </c>
      <c r="G114" s="73">
        <v>2014</v>
      </c>
      <c r="H114" s="66" t="s">
        <v>7811</v>
      </c>
      <c r="I114" s="66" t="s">
        <v>7812</v>
      </c>
      <c r="J114" s="57">
        <v>2650</v>
      </c>
      <c r="K114" s="73" t="s">
        <v>7552</v>
      </c>
      <c r="L114" s="72" t="s">
        <v>9600</v>
      </c>
      <c r="M114" s="72" t="s">
        <v>9591</v>
      </c>
      <c r="N114" s="70" t="s">
        <v>9639</v>
      </c>
    </row>
    <row r="115" spans="1:14" ht="25.5" hidden="1" x14ac:dyDescent="0.2">
      <c r="B115" s="66" t="s">
        <v>7809</v>
      </c>
      <c r="C115" t="s">
        <v>7810</v>
      </c>
      <c r="D115" t="s">
        <v>7778</v>
      </c>
      <c r="E115" s="73" t="s">
        <v>1043</v>
      </c>
      <c r="F115" s="73">
        <v>2013</v>
      </c>
      <c r="G115" s="73">
        <v>2014</v>
      </c>
      <c r="H115" s="66" t="s">
        <v>7811</v>
      </c>
      <c r="I115" s="66" t="s">
        <v>7813</v>
      </c>
      <c r="J115" s="57" t="s">
        <v>7552</v>
      </c>
      <c r="K115" s="73" t="s">
        <v>7552</v>
      </c>
      <c r="L115" s="72" t="s">
        <v>9600</v>
      </c>
      <c r="M115" s="72" t="s">
        <v>9591</v>
      </c>
      <c r="N115" s="70" t="s">
        <v>9639</v>
      </c>
    </row>
    <row r="116" spans="1:14" ht="25.5" hidden="1" x14ac:dyDescent="0.2">
      <c r="B116" s="66" t="s">
        <v>7814</v>
      </c>
      <c r="C116" t="s">
        <v>7815</v>
      </c>
      <c r="D116" t="s">
        <v>7778</v>
      </c>
      <c r="E116" s="73" t="s">
        <v>1043</v>
      </c>
      <c r="F116" s="73">
        <v>2013</v>
      </c>
      <c r="G116" s="73">
        <v>2014</v>
      </c>
      <c r="H116" s="66" t="s">
        <v>7769</v>
      </c>
      <c r="I116" s="66" t="s">
        <v>7770</v>
      </c>
      <c r="J116" s="57">
        <v>2650</v>
      </c>
      <c r="K116" s="73" t="s">
        <v>7552</v>
      </c>
      <c r="L116" s="72" t="s">
        <v>9600</v>
      </c>
      <c r="M116" s="72" t="s">
        <v>9591</v>
      </c>
      <c r="N116" s="70" t="s">
        <v>9639</v>
      </c>
    </row>
    <row r="117" spans="1:14" ht="25.5" hidden="1" x14ac:dyDescent="0.2">
      <c r="B117" s="66" t="s">
        <v>7814</v>
      </c>
      <c r="C117" t="s">
        <v>7815</v>
      </c>
      <c r="D117" t="s">
        <v>7778</v>
      </c>
      <c r="E117" s="73" t="s">
        <v>1043</v>
      </c>
      <c r="F117" s="73">
        <v>2013</v>
      </c>
      <c r="G117" s="73">
        <v>2014</v>
      </c>
      <c r="H117" s="66" t="s">
        <v>7769</v>
      </c>
      <c r="I117" s="66" t="s">
        <v>7816</v>
      </c>
      <c r="J117" s="57" t="s">
        <v>7552</v>
      </c>
      <c r="K117" s="73" t="s">
        <v>7552</v>
      </c>
      <c r="L117" s="72" t="s">
        <v>9600</v>
      </c>
      <c r="M117" s="72" t="s">
        <v>9591</v>
      </c>
      <c r="N117" s="70" t="s">
        <v>9639</v>
      </c>
    </row>
    <row r="118" spans="1:14" hidden="1" x14ac:dyDescent="0.2">
      <c r="B118" s="66" t="s">
        <v>7817</v>
      </c>
      <c r="C118" t="s">
        <v>7818</v>
      </c>
      <c r="D118" t="s">
        <v>7778</v>
      </c>
      <c r="E118" s="73" t="s">
        <v>1043</v>
      </c>
      <c r="F118" s="73">
        <v>2013</v>
      </c>
      <c r="G118" s="73">
        <v>2014</v>
      </c>
      <c r="H118" s="66" t="s">
        <v>7819</v>
      </c>
      <c r="I118" s="66" t="s">
        <v>7592</v>
      </c>
      <c r="J118" s="57">
        <v>2650</v>
      </c>
      <c r="K118" s="73" t="s">
        <v>7552</v>
      </c>
      <c r="L118" s="72" t="s">
        <v>9600</v>
      </c>
      <c r="M118" s="72" t="s">
        <v>9591</v>
      </c>
      <c r="N118" s="70" t="s">
        <v>9639</v>
      </c>
    </row>
    <row r="119" spans="1:14" ht="25.5" hidden="1" x14ac:dyDescent="0.2">
      <c r="B119" s="66" t="s">
        <v>7817</v>
      </c>
      <c r="C119" t="s">
        <v>7818</v>
      </c>
      <c r="D119" t="s">
        <v>7778</v>
      </c>
      <c r="E119" s="73" t="s">
        <v>1043</v>
      </c>
      <c r="F119" s="73">
        <v>2013</v>
      </c>
      <c r="G119" s="73">
        <v>2014</v>
      </c>
      <c r="H119" s="66" t="s">
        <v>7819</v>
      </c>
      <c r="I119" s="66" t="s">
        <v>7820</v>
      </c>
      <c r="J119" s="57" t="s">
        <v>7552</v>
      </c>
      <c r="K119" s="73" t="s">
        <v>7552</v>
      </c>
      <c r="L119" s="72" t="s">
        <v>9600</v>
      </c>
      <c r="M119" s="72" t="s">
        <v>9591</v>
      </c>
      <c r="N119" s="70" t="s">
        <v>9639</v>
      </c>
    </row>
    <row r="120" spans="1:14" hidden="1" x14ac:dyDescent="0.2">
      <c r="B120" s="66" t="s">
        <v>7821</v>
      </c>
      <c r="C120" t="s">
        <v>7822</v>
      </c>
      <c r="D120" t="s">
        <v>7778</v>
      </c>
      <c r="E120" s="73" t="s">
        <v>1043</v>
      </c>
      <c r="F120" s="73">
        <v>2013</v>
      </c>
      <c r="G120" s="73">
        <v>2014</v>
      </c>
      <c r="H120" s="66" t="s">
        <v>7823</v>
      </c>
      <c r="I120" s="66" t="s">
        <v>7812</v>
      </c>
      <c r="J120" s="57">
        <v>2650</v>
      </c>
      <c r="K120" s="73" t="s">
        <v>7552</v>
      </c>
      <c r="L120" s="72" t="s">
        <v>9600</v>
      </c>
      <c r="M120" s="72" t="s">
        <v>9591</v>
      </c>
      <c r="N120" s="70" t="s">
        <v>9639</v>
      </c>
    </row>
    <row r="121" spans="1:14" ht="25.5" hidden="1" x14ac:dyDescent="0.2">
      <c r="B121" s="66" t="s">
        <v>7821</v>
      </c>
      <c r="C121" t="s">
        <v>7822</v>
      </c>
      <c r="D121" t="s">
        <v>7778</v>
      </c>
      <c r="E121" s="73" t="s">
        <v>1043</v>
      </c>
      <c r="F121" s="73">
        <v>2013</v>
      </c>
      <c r="G121" s="73">
        <v>2014</v>
      </c>
      <c r="H121" s="66" t="s">
        <v>7823</v>
      </c>
      <c r="I121" s="66" t="s">
        <v>7824</v>
      </c>
      <c r="J121" s="57" t="s">
        <v>7552</v>
      </c>
      <c r="K121" s="73" t="s">
        <v>7552</v>
      </c>
      <c r="L121" s="72" t="s">
        <v>9600</v>
      </c>
      <c r="M121" s="72" t="s">
        <v>9591</v>
      </c>
      <c r="N121" s="70" t="s">
        <v>9639</v>
      </c>
    </row>
    <row r="122" spans="1:14" hidden="1" x14ac:dyDescent="0.2">
      <c r="A122" t="s">
        <v>7105</v>
      </c>
      <c r="B122" s="66" t="s">
        <v>7825</v>
      </c>
      <c r="C122" t="s">
        <v>7826</v>
      </c>
      <c r="D122" t="s">
        <v>7778</v>
      </c>
      <c r="E122" s="73" t="s">
        <v>1043</v>
      </c>
      <c r="F122" s="73">
        <v>2013</v>
      </c>
      <c r="G122" s="73">
        <v>2014</v>
      </c>
      <c r="H122" s="66" t="s">
        <v>7827</v>
      </c>
      <c r="I122" s="66" t="s">
        <v>68</v>
      </c>
      <c r="J122" s="57">
        <v>2650</v>
      </c>
      <c r="K122" s="73" t="s">
        <v>7552</v>
      </c>
      <c r="L122" s="72" t="s">
        <v>9600</v>
      </c>
      <c r="M122" s="72" t="s">
        <v>9591</v>
      </c>
      <c r="N122" s="70" t="s">
        <v>9601</v>
      </c>
    </row>
    <row r="123" spans="1:14" hidden="1" x14ac:dyDescent="0.2">
      <c r="B123" s="66" t="s">
        <v>7825</v>
      </c>
      <c r="C123" t="s">
        <v>7826</v>
      </c>
      <c r="D123" t="s">
        <v>7778</v>
      </c>
      <c r="E123" s="73" t="s">
        <v>1043</v>
      </c>
      <c r="F123" s="73">
        <v>2013</v>
      </c>
      <c r="G123" s="73">
        <v>2014</v>
      </c>
      <c r="H123" s="66" t="s">
        <v>7827</v>
      </c>
      <c r="I123" s="66" t="s">
        <v>7828</v>
      </c>
      <c r="J123" s="57" t="s">
        <v>7552</v>
      </c>
      <c r="K123" s="73" t="s">
        <v>7552</v>
      </c>
      <c r="L123" s="72" t="s">
        <v>9600</v>
      </c>
      <c r="M123" s="72" t="s">
        <v>9591</v>
      </c>
      <c r="N123" s="70" t="s">
        <v>9639</v>
      </c>
    </row>
    <row r="124" spans="1:14" ht="25.5" hidden="1" x14ac:dyDescent="0.2">
      <c r="A124" t="s">
        <v>7624</v>
      </c>
      <c r="B124" s="66" t="s">
        <v>7829</v>
      </c>
      <c r="C124" t="s">
        <v>2859</v>
      </c>
      <c r="D124" t="s">
        <v>7830</v>
      </c>
      <c r="E124" s="73" t="s">
        <v>1043</v>
      </c>
      <c r="F124" s="73">
        <v>2013</v>
      </c>
      <c r="G124" s="73">
        <v>2014</v>
      </c>
      <c r="H124" s="66" t="s">
        <v>2860</v>
      </c>
      <c r="I124" s="66" t="s">
        <v>7624</v>
      </c>
      <c r="J124" s="57">
        <v>2000</v>
      </c>
      <c r="K124" s="73" t="s">
        <v>7552</v>
      </c>
      <c r="L124" s="72" t="s">
        <v>9600</v>
      </c>
      <c r="M124" s="72" t="s">
        <v>9591</v>
      </c>
      <c r="N124" s="70" t="s">
        <v>9601</v>
      </c>
    </row>
    <row r="125" spans="1:14" ht="25.5" hidden="1" x14ac:dyDescent="0.2">
      <c r="B125" s="66" t="s">
        <v>7829</v>
      </c>
      <c r="C125" t="s">
        <v>2859</v>
      </c>
      <c r="D125" t="s">
        <v>7830</v>
      </c>
      <c r="E125" s="73" t="s">
        <v>1043</v>
      </c>
      <c r="F125" s="73">
        <v>2013</v>
      </c>
      <c r="G125" s="73">
        <v>2014</v>
      </c>
      <c r="H125" s="66" t="s">
        <v>2860</v>
      </c>
      <c r="I125" s="66" t="s">
        <v>7655</v>
      </c>
      <c r="J125" s="57" t="s">
        <v>7552</v>
      </c>
      <c r="K125" s="73" t="s">
        <v>7552</v>
      </c>
      <c r="L125" s="72" t="s">
        <v>9600</v>
      </c>
      <c r="M125" s="72" t="s">
        <v>9591</v>
      </c>
      <c r="N125" s="70" t="s">
        <v>9639</v>
      </c>
    </row>
    <row r="126" spans="1:14" ht="25.5" hidden="1" x14ac:dyDescent="0.2">
      <c r="B126" s="66" t="s">
        <v>7829</v>
      </c>
      <c r="C126" t="s">
        <v>2859</v>
      </c>
      <c r="D126" t="s">
        <v>7830</v>
      </c>
      <c r="E126" s="73" t="s">
        <v>1043</v>
      </c>
      <c r="F126" s="73">
        <v>2013</v>
      </c>
      <c r="G126" s="73">
        <v>2014</v>
      </c>
      <c r="H126" s="66" t="s">
        <v>2860</v>
      </c>
      <c r="I126" s="66" t="s">
        <v>7831</v>
      </c>
      <c r="J126" s="57" t="s">
        <v>7552</v>
      </c>
      <c r="K126" s="73" t="s">
        <v>7552</v>
      </c>
      <c r="L126" s="72" t="s">
        <v>9600</v>
      </c>
      <c r="M126" s="72" t="s">
        <v>9591</v>
      </c>
      <c r="N126" s="70" t="s">
        <v>9639</v>
      </c>
    </row>
    <row r="127" spans="1:14" hidden="1" x14ac:dyDescent="0.2">
      <c r="A127" t="s">
        <v>123</v>
      </c>
      <c r="B127" s="66" t="s">
        <v>7832</v>
      </c>
      <c r="C127" t="s">
        <v>7833</v>
      </c>
      <c r="D127" t="s">
        <v>7830</v>
      </c>
      <c r="E127" s="73" t="s">
        <v>1043</v>
      </c>
      <c r="F127" s="73">
        <v>2013</v>
      </c>
      <c r="G127" s="73">
        <v>2014</v>
      </c>
      <c r="H127" s="66" t="s">
        <v>7834</v>
      </c>
      <c r="I127" s="66" t="s">
        <v>123</v>
      </c>
      <c r="J127" s="57">
        <v>2000</v>
      </c>
      <c r="K127" s="73" t="s">
        <v>7552</v>
      </c>
      <c r="L127" s="72" t="s">
        <v>9600</v>
      </c>
      <c r="M127" s="72" t="s">
        <v>9591</v>
      </c>
      <c r="N127" s="70" t="s">
        <v>9601</v>
      </c>
    </row>
    <row r="128" spans="1:14" hidden="1" x14ac:dyDescent="0.2">
      <c r="B128" s="66" t="s">
        <v>7832</v>
      </c>
      <c r="C128" t="s">
        <v>7833</v>
      </c>
      <c r="D128" t="s">
        <v>7830</v>
      </c>
      <c r="E128" s="73" t="s">
        <v>1043</v>
      </c>
      <c r="F128" s="73">
        <v>2013</v>
      </c>
      <c r="G128" s="73">
        <v>2014</v>
      </c>
      <c r="H128" s="66" t="s">
        <v>7834</v>
      </c>
      <c r="I128" s="66" t="s">
        <v>7835</v>
      </c>
      <c r="J128" s="57" t="s">
        <v>7552</v>
      </c>
      <c r="K128" s="73" t="s">
        <v>7552</v>
      </c>
      <c r="L128" s="72" t="s">
        <v>9600</v>
      </c>
      <c r="M128" s="72" t="s">
        <v>9591</v>
      </c>
      <c r="N128" s="70" t="s">
        <v>9639</v>
      </c>
    </row>
    <row r="129" spans="1:14" ht="25.5" hidden="1" x14ac:dyDescent="0.2">
      <c r="A129" t="s">
        <v>123</v>
      </c>
      <c r="B129" s="66" t="s">
        <v>7836</v>
      </c>
      <c r="C129" t="s">
        <v>7837</v>
      </c>
      <c r="D129" t="s">
        <v>7830</v>
      </c>
      <c r="E129" s="73" t="s">
        <v>1043</v>
      </c>
      <c r="F129" s="73">
        <v>2013</v>
      </c>
      <c r="G129" s="73">
        <v>2014</v>
      </c>
      <c r="H129" s="66" t="s">
        <v>7838</v>
      </c>
      <c r="I129" s="66" t="s">
        <v>7729</v>
      </c>
      <c r="J129" s="57">
        <v>2000</v>
      </c>
      <c r="K129" s="73" t="s">
        <v>7552</v>
      </c>
      <c r="L129" s="72" t="s">
        <v>9600</v>
      </c>
      <c r="M129" s="72" t="s">
        <v>9591</v>
      </c>
      <c r="N129" s="70" t="s">
        <v>9601</v>
      </c>
    </row>
    <row r="130" spans="1:14" ht="25.5" hidden="1" x14ac:dyDescent="0.2">
      <c r="B130" s="66" t="s">
        <v>7836</v>
      </c>
      <c r="C130" t="s">
        <v>7837</v>
      </c>
      <c r="D130" t="s">
        <v>7830</v>
      </c>
      <c r="E130" s="73" t="s">
        <v>1043</v>
      </c>
      <c r="F130" s="73">
        <v>2013</v>
      </c>
      <c r="G130" s="73">
        <v>2014</v>
      </c>
      <c r="H130" s="66" t="s">
        <v>7838</v>
      </c>
      <c r="I130" s="66" t="s">
        <v>7839</v>
      </c>
      <c r="J130" s="57" t="s">
        <v>7552</v>
      </c>
      <c r="K130" s="73" t="s">
        <v>7552</v>
      </c>
      <c r="L130" s="72" t="s">
        <v>9600</v>
      </c>
      <c r="M130" s="72" t="s">
        <v>9591</v>
      </c>
      <c r="N130" s="70" t="s">
        <v>9639</v>
      </c>
    </row>
    <row r="131" spans="1:14" hidden="1" x14ac:dyDescent="0.2">
      <c r="A131" t="s">
        <v>7624</v>
      </c>
      <c r="B131" s="66" t="s">
        <v>2854</v>
      </c>
      <c r="C131" t="s">
        <v>2855</v>
      </c>
      <c r="D131" t="s">
        <v>7830</v>
      </c>
      <c r="E131" s="73" t="s">
        <v>1043</v>
      </c>
      <c r="F131" s="73">
        <v>2013</v>
      </c>
      <c r="G131" s="73">
        <v>2014</v>
      </c>
      <c r="H131" s="66" t="s">
        <v>2857</v>
      </c>
      <c r="I131" s="66" t="s">
        <v>7624</v>
      </c>
      <c r="J131" s="57">
        <v>2000</v>
      </c>
      <c r="K131" s="73" t="s">
        <v>7552</v>
      </c>
      <c r="L131" s="72" t="s">
        <v>9600</v>
      </c>
      <c r="M131" s="72" t="s">
        <v>9591</v>
      </c>
      <c r="N131" s="70" t="s">
        <v>9601</v>
      </c>
    </row>
    <row r="132" spans="1:14" hidden="1" x14ac:dyDescent="0.2">
      <c r="B132" s="66" t="s">
        <v>2854</v>
      </c>
      <c r="C132" t="s">
        <v>2855</v>
      </c>
      <c r="D132" t="s">
        <v>7830</v>
      </c>
      <c r="E132" s="73" t="s">
        <v>1043</v>
      </c>
      <c r="F132" s="73">
        <v>2013</v>
      </c>
      <c r="G132" s="73">
        <v>2014</v>
      </c>
      <c r="H132" s="66" t="s">
        <v>2857</v>
      </c>
      <c r="I132" s="66" t="s">
        <v>7840</v>
      </c>
      <c r="J132" s="57" t="s">
        <v>7552</v>
      </c>
      <c r="K132" s="73" t="s">
        <v>7552</v>
      </c>
      <c r="L132" s="72" t="s">
        <v>9600</v>
      </c>
      <c r="M132" s="72" t="s">
        <v>9591</v>
      </c>
      <c r="N132" s="70" t="s">
        <v>9639</v>
      </c>
    </row>
    <row r="133" spans="1:14" hidden="1" x14ac:dyDescent="0.2">
      <c r="A133" t="s">
        <v>123</v>
      </c>
      <c r="B133" s="66" t="s">
        <v>7841</v>
      </c>
      <c r="C133" t="s">
        <v>7842</v>
      </c>
      <c r="D133" t="s">
        <v>7830</v>
      </c>
      <c r="E133" s="73" t="s">
        <v>1043</v>
      </c>
      <c r="F133" s="73">
        <v>2013</v>
      </c>
      <c r="G133" s="73">
        <v>2014</v>
      </c>
      <c r="H133" s="66" t="s">
        <v>7843</v>
      </c>
      <c r="I133" s="66" t="s">
        <v>123</v>
      </c>
      <c r="J133" s="57">
        <v>2000</v>
      </c>
      <c r="K133" s="73" t="s">
        <v>7552</v>
      </c>
      <c r="L133" s="72" t="s">
        <v>9600</v>
      </c>
      <c r="M133" s="72" t="s">
        <v>9591</v>
      </c>
      <c r="N133" s="70" t="s">
        <v>9601</v>
      </c>
    </row>
    <row r="134" spans="1:14" hidden="1" x14ac:dyDescent="0.2">
      <c r="B134" s="66" t="s">
        <v>7841</v>
      </c>
      <c r="C134" t="s">
        <v>7842</v>
      </c>
      <c r="D134" t="s">
        <v>7830</v>
      </c>
      <c r="E134" s="73" t="s">
        <v>1043</v>
      </c>
      <c r="F134" s="73">
        <v>2013</v>
      </c>
      <c r="G134" s="73">
        <v>2014</v>
      </c>
      <c r="H134" s="66" t="s">
        <v>7843</v>
      </c>
      <c r="I134" s="66" t="s">
        <v>7844</v>
      </c>
      <c r="J134" s="57" t="s">
        <v>7552</v>
      </c>
      <c r="K134" s="73" t="s">
        <v>7552</v>
      </c>
      <c r="L134" s="72" t="s">
        <v>9600</v>
      </c>
      <c r="M134" s="72" t="s">
        <v>9591</v>
      </c>
      <c r="N134" s="70" t="s">
        <v>9639</v>
      </c>
    </row>
    <row r="135" spans="1:14" hidden="1" x14ac:dyDescent="0.2">
      <c r="A135" t="s">
        <v>7845</v>
      </c>
      <c r="B135" s="66" t="s">
        <v>7846</v>
      </c>
      <c r="C135" t="s">
        <v>7847</v>
      </c>
      <c r="D135" t="s">
        <v>7830</v>
      </c>
      <c r="E135" s="73" t="s">
        <v>1043</v>
      </c>
      <c r="F135" s="73">
        <v>2013</v>
      </c>
      <c r="G135" s="73">
        <v>2014</v>
      </c>
      <c r="H135" s="66" t="s">
        <v>7848</v>
      </c>
      <c r="I135" s="66" t="s">
        <v>7845</v>
      </c>
      <c r="J135" s="57">
        <v>1600</v>
      </c>
      <c r="K135" s="73" t="s">
        <v>7552</v>
      </c>
      <c r="L135" s="72" t="s">
        <v>9600</v>
      </c>
      <c r="M135" s="72" t="s">
        <v>9591</v>
      </c>
      <c r="N135" s="70" t="s">
        <v>9601</v>
      </c>
    </row>
    <row r="136" spans="1:14" ht="25.5" hidden="1" x14ac:dyDescent="0.2">
      <c r="B136" s="66" t="s">
        <v>7846</v>
      </c>
      <c r="C136" t="s">
        <v>7847</v>
      </c>
      <c r="D136" t="s">
        <v>7830</v>
      </c>
      <c r="E136" s="73" t="s">
        <v>1043</v>
      </c>
      <c r="F136" s="73">
        <v>2013</v>
      </c>
      <c r="G136" s="73">
        <v>2014</v>
      </c>
      <c r="H136" s="66" t="s">
        <v>7848</v>
      </c>
      <c r="I136" s="66" t="s">
        <v>7849</v>
      </c>
      <c r="J136" s="57" t="s">
        <v>7552</v>
      </c>
      <c r="K136" s="73" t="s">
        <v>7552</v>
      </c>
      <c r="L136" s="72" t="s">
        <v>9600</v>
      </c>
      <c r="M136" s="72" t="s">
        <v>9591</v>
      </c>
      <c r="N136" s="70" t="s">
        <v>9639</v>
      </c>
    </row>
    <row r="137" spans="1:14" ht="25.5" hidden="1" x14ac:dyDescent="0.2">
      <c r="B137" s="66" t="s">
        <v>7850</v>
      </c>
      <c r="C137" t="s">
        <v>7851</v>
      </c>
      <c r="D137" t="s">
        <v>7830</v>
      </c>
      <c r="E137" s="73" t="s">
        <v>1043</v>
      </c>
      <c r="F137" s="73">
        <v>2013</v>
      </c>
      <c r="G137" s="73">
        <v>2014</v>
      </c>
      <c r="H137" s="66" t="s">
        <v>7852</v>
      </c>
      <c r="I137" s="66" t="s">
        <v>7853</v>
      </c>
      <c r="J137" s="57" t="s">
        <v>7552</v>
      </c>
      <c r="K137" s="73" t="s">
        <v>7552</v>
      </c>
      <c r="L137" s="72" t="s">
        <v>9600</v>
      </c>
      <c r="M137" s="72" t="s">
        <v>9591</v>
      </c>
      <c r="N137" s="70" t="s">
        <v>9639</v>
      </c>
    </row>
    <row r="138" spans="1:14" hidden="1" x14ac:dyDescent="0.2">
      <c r="B138" s="66" t="s">
        <v>7850</v>
      </c>
      <c r="C138" t="s">
        <v>7851</v>
      </c>
      <c r="D138" t="s">
        <v>7830</v>
      </c>
      <c r="E138" s="73" t="s">
        <v>1043</v>
      </c>
      <c r="F138" s="73">
        <v>2013</v>
      </c>
      <c r="G138" s="73">
        <v>2014</v>
      </c>
      <c r="H138" s="66" t="s">
        <v>7852</v>
      </c>
      <c r="I138" s="66" t="s">
        <v>7646</v>
      </c>
      <c r="J138" s="57">
        <v>1700</v>
      </c>
      <c r="K138" s="73" t="s">
        <v>7552</v>
      </c>
      <c r="L138" s="72" t="s">
        <v>9600</v>
      </c>
      <c r="M138" s="72" t="s">
        <v>9591</v>
      </c>
      <c r="N138" s="70" t="s">
        <v>9639</v>
      </c>
    </row>
    <row r="139" spans="1:14" ht="38.25" hidden="1" x14ac:dyDescent="0.2">
      <c r="A139" t="s">
        <v>7854</v>
      </c>
      <c r="B139" s="66" t="s">
        <v>7855</v>
      </c>
      <c r="C139" t="s">
        <v>7856</v>
      </c>
      <c r="D139" t="s">
        <v>7830</v>
      </c>
      <c r="E139" s="73" t="s">
        <v>1043</v>
      </c>
      <c r="F139" s="73">
        <v>2013</v>
      </c>
      <c r="G139" s="73">
        <v>2014</v>
      </c>
      <c r="H139" s="66" t="s">
        <v>7857</v>
      </c>
      <c r="I139" s="66" t="s">
        <v>7854</v>
      </c>
      <c r="J139" s="57">
        <v>2000</v>
      </c>
      <c r="K139" s="73" t="s">
        <v>7552</v>
      </c>
      <c r="L139" s="72" t="s">
        <v>9600</v>
      </c>
      <c r="M139" s="72" t="s">
        <v>9591</v>
      </c>
      <c r="N139" s="70" t="s">
        <v>9601</v>
      </c>
    </row>
    <row r="140" spans="1:14" ht="38.25" hidden="1" x14ac:dyDescent="0.2">
      <c r="B140" s="66" t="s">
        <v>7855</v>
      </c>
      <c r="C140" t="s">
        <v>7856</v>
      </c>
      <c r="D140" t="s">
        <v>7830</v>
      </c>
      <c r="E140" s="73" t="s">
        <v>1043</v>
      </c>
      <c r="F140" s="73">
        <v>2013</v>
      </c>
      <c r="G140" s="73">
        <v>2014</v>
      </c>
      <c r="H140" s="66" t="s">
        <v>7857</v>
      </c>
      <c r="I140" s="66" t="s">
        <v>7858</v>
      </c>
      <c r="J140" s="57" t="s">
        <v>7552</v>
      </c>
      <c r="K140" s="73" t="s">
        <v>7552</v>
      </c>
      <c r="L140" s="72" t="s">
        <v>9600</v>
      </c>
      <c r="M140" s="72" t="s">
        <v>9591</v>
      </c>
      <c r="N140" s="70" t="s">
        <v>9639</v>
      </c>
    </row>
    <row r="141" spans="1:14" hidden="1" x14ac:dyDescent="0.2">
      <c r="A141" t="s">
        <v>122</v>
      </c>
      <c r="B141" s="66" t="s">
        <v>7859</v>
      </c>
      <c r="C141" t="s">
        <v>7860</v>
      </c>
      <c r="D141" t="s">
        <v>7830</v>
      </c>
      <c r="E141" s="73" t="s">
        <v>1043</v>
      </c>
      <c r="F141" s="73">
        <v>2013</v>
      </c>
      <c r="G141" s="73">
        <v>2014</v>
      </c>
      <c r="H141" s="66" t="s">
        <v>7861</v>
      </c>
      <c r="I141" s="66" t="s">
        <v>122</v>
      </c>
      <c r="J141" s="57">
        <v>2000</v>
      </c>
      <c r="K141" s="73" t="s">
        <v>7552</v>
      </c>
      <c r="L141" s="72" t="s">
        <v>9600</v>
      </c>
      <c r="M141" s="72" t="s">
        <v>9591</v>
      </c>
      <c r="N141" s="70" t="s">
        <v>9601</v>
      </c>
    </row>
    <row r="142" spans="1:14" ht="25.5" hidden="1" x14ac:dyDescent="0.2">
      <c r="B142" s="66" t="s">
        <v>7859</v>
      </c>
      <c r="C142" t="s">
        <v>7860</v>
      </c>
      <c r="D142" t="s">
        <v>7830</v>
      </c>
      <c r="E142" s="73" t="s">
        <v>1043</v>
      </c>
      <c r="F142" s="73">
        <v>2013</v>
      </c>
      <c r="G142" s="73">
        <v>2014</v>
      </c>
      <c r="H142" s="66" t="s">
        <v>7861</v>
      </c>
      <c r="I142" s="66" t="s">
        <v>7862</v>
      </c>
      <c r="J142" s="57" t="s">
        <v>7552</v>
      </c>
      <c r="K142" s="73" t="s">
        <v>7552</v>
      </c>
      <c r="L142" s="72" t="s">
        <v>9600</v>
      </c>
      <c r="M142" s="72" t="s">
        <v>9591</v>
      </c>
      <c r="N142" s="70" t="s">
        <v>9639</v>
      </c>
    </row>
    <row r="143" spans="1:14" ht="25.5" hidden="1" x14ac:dyDescent="0.2">
      <c r="A143" t="s">
        <v>7105</v>
      </c>
      <c r="B143" s="66" t="s">
        <v>7863</v>
      </c>
      <c r="C143" t="s">
        <v>7864</v>
      </c>
      <c r="D143" t="s">
        <v>7830</v>
      </c>
      <c r="E143" s="73" t="s">
        <v>1043</v>
      </c>
      <c r="F143" s="73">
        <v>2013</v>
      </c>
      <c r="G143" s="73">
        <v>2014</v>
      </c>
      <c r="H143" s="66" t="s">
        <v>7865</v>
      </c>
      <c r="I143" s="66" t="s">
        <v>7105</v>
      </c>
      <c r="J143" s="57">
        <v>2000</v>
      </c>
      <c r="K143" s="73" t="s">
        <v>7552</v>
      </c>
      <c r="L143" s="72" t="s">
        <v>9600</v>
      </c>
      <c r="M143" s="72" t="s">
        <v>9591</v>
      </c>
      <c r="N143" s="70" t="s">
        <v>9601</v>
      </c>
    </row>
    <row r="144" spans="1:14" ht="25.5" hidden="1" x14ac:dyDescent="0.2">
      <c r="B144" s="66" t="s">
        <v>7863</v>
      </c>
      <c r="C144" t="s">
        <v>7864</v>
      </c>
      <c r="D144" t="s">
        <v>7830</v>
      </c>
      <c r="E144" s="73" t="s">
        <v>1043</v>
      </c>
      <c r="F144" s="73">
        <v>2013</v>
      </c>
      <c r="G144" s="73">
        <v>2014</v>
      </c>
      <c r="H144" s="66" t="s">
        <v>7865</v>
      </c>
      <c r="I144" s="66" t="s">
        <v>7866</v>
      </c>
      <c r="J144" s="57" t="s">
        <v>7552</v>
      </c>
      <c r="K144" s="73" t="s">
        <v>7552</v>
      </c>
      <c r="L144" s="72" t="s">
        <v>9600</v>
      </c>
      <c r="M144" s="72" t="s">
        <v>9591</v>
      </c>
      <c r="N144" s="70" t="s">
        <v>9639</v>
      </c>
    </row>
    <row r="145" spans="1:14" hidden="1" x14ac:dyDescent="0.2">
      <c r="A145" t="s">
        <v>7854</v>
      </c>
      <c r="B145" s="66" t="s">
        <v>7867</v>
      </c>
      <c r="C145" t="s">
        <v>7868</v>
      </c>
      <c r="D145" t="s">
        <v>7830</v>
      </c>
      <c r="E145" s="73" t="s">
        <v>1043</v>
      </c>
      <c r="F145" s="73">
        <v>2013</v>
      </c>
      <c r="G145" s="73">
        <v>2014</v>
      </c>
      <c r="H145" s="66" t="s">
        <v>7869</v>
      </c>
      <c r="I145" s="66" t="s">
        <v>7854</v>
      </c>
      <c r="J145" s="57">
        <v>2000</v>
      </c>
      <c r="K145" s="73" t="s">
        <v>7552</v>
      </c>
      <c r="L145" s="72" t="s">
        <v>9600</v>
      </c>
      <c r="M145" s="72" t="s">
        <v>9591</v>
      </c>
      <c r="N145" s="70" t="s">
        <v>9601</v>
      </c>
    </row>
    <row r="146" spans="1:14" hidden="1" x14ac:dyDescent="0.2">
      <c r="B146" s="66" t="s">
        <v>7867</v>
      </c>
      <c r="C146" t="s">
        <v>7868</v>
      </c>
      <c r="D146" t="s">
        <v>7830</v>
      </c>
      <c r="E146" s="73" t="s">
        <v>1043</v>
      </c>
      <c r="F146" s="73">
        <v>2013</v>
      </c>
      <c r="G146" s="73">
        <v>2014</v>
      </c>
      <c r="H146" s="66" t="s">
        <v>7869</v>
      </c>
      <c r="I146" s="66" t="s">
        <v>7870</v>
      </c>
      <c r="J146" s="57" t="s">
        <v>7552</v>
      </c>
      <c r="K146" s="73" t="s">
        <v>7552</v>
      </c>
      <c r="L146" s="72" t="s">
        <v>9600</v>
      </c>
      <c r="M146" s="72" t="s">
        <v>9591</v>
      </c>
      <c r="N146" s="70" t="s">
        <v>9639</v>
      </c>
    </row>
    <row r="147" spans="1:14" ht="25.5" hidden="1" x14ac:dyDescent="0.2">
      <c r="A147" t="s">
        <v>7105</v>
      </c>
      <c r="B147" s="66" t="s">
        <v>7871</v>
      </c>
      <c r="C147" t="s">
        <v>7872</v>
      </c>
      <c r="D147" t="s">
        <v>7830</v>
      </c>
      <c r="E147" s="73" t="s">
        <v>1043</v>
      </c>
      <c r="F147" s="73">
        <v>2013</v>
      </c>
      <c r="G147" s="73">
        <v>2014</v>
      </c>
      <c r="H147" s="66" t="s">
        <v>7873</v>
      </c>
      <c r="I147" s="66" t="s">
        <v>7610</v>
      </c>
      <c r="J147" s="57">
        <v>2000</v>
      </c>
      <c r="K147" s="73" t="s">
        <v>7552</v>
      </c>
      <c r="L147" s="72" t="s">
        <v>9600</v>
      </c>
      <c r="M147" s="72" t="s">
        <v>9591</v>
      </c>
      <c r="N147" s="70" t="s">
        <v>9601</v>
      </c>
    </row>
    <row r="148" spans="1:14" hidden="1" x14ac:dyDescent="0.2">
      <c r="B148" s="66" t="s">
        <v>7871</v>
      </c>
      <c r="C148" t="s">
        <v>7872</v>
      </c>
      <c r="D148" t="s">
        <v>7830</v>
      </c>
      <c r="E148" s="73" t="s">
        <v>1043</v>
      </c>
      <c r="F148" s="73">
        <v>2013</v>
      </c>
      <c r="G148" s="73">
        <v>2014</v>
      </c>
      <c r="H148" s="66" t="s">
        <v>7873</v>
      </c>
      <c r="I148" s="66" t="s">
        <v>7874</v>
      </c>
      <c r="J148" s="57" t="s">
        <v>7552</v>
      </c>
      <c r="K148" s="73" t="s">
        <v>7552</v>
      </c>
      <c r="L148" s="72" t="s">
        <v>9600</v>
      </c>
      <c r="M148" s="72" t="s">
        <v>9591</v>
      </c>
      <c r="N148" s="70" t="s">
        <v>9639</v>
      </c>
    </row>
    <row r="149" spans="1:14" hidden="1" x14ac:dyDescent="0.2">
      <c r="A149" t="s">
        <v>123</v>
      </c>
      <c r="B149" s="66" t="s">
        <v>7875</v>
      </c>
      <c r="C149" t="s">
        <v>7876</v>
      </c>
      <c r="D149" t="s">
        <v>7830</v>
      </c>
      <c r="E149" s="73" t="s">
        <v>1043</v>
      </c>
      <c r="F149" s="73">
        <v>2013</v>
      </c>
      <c r="G149" s="73">
        <v>2014</v>
      </c>
      <c r="H149" s="66" t="s">
        <v>7877</v>
      </c>
      <c r="I149" s="66" t="s">
        <v>7729</v>
      </c>
      <c r="J149" s="57">
        <v>2000</v>
      </c>
      <c r="K149" s="73" t="s">
        <v>7552</v>
      </c>
      <c r="L149" s="72" t="s">
        <v>9600</v>
      </c>
      <c r="M149" s="72" t="s">
        <v>9591</v>
      </c>
      <c r="N149" s="70" t="s">
        <v>9601</v>
      </c>
    </row>
    <row r="150" spans="1:14" hidden="1" x14ac:dyDescent="0.2">
      <c r="B150" s="66" t="s">
        <v>7875</v>
      </c>
      <c r="C150" t="s">
        <v>7876</v>
      </c>
      <c r="D150" t="s">
        <v>7830</v>
      </c>
      <c r="E150" s="73" t="s">
        <v>1043</v>
      </c>
      <c r="F150" s="73">
        <v>2013</v>
      </c>
      <c r="G150" s="73">
        <v>2014</v>
      </c>
      <c r="H150" s="66" t="s">
        <v>7877</v>
      </c>
      <c r="I150" s="66" t="s">
        <v>7878</v>
      </c>
      <c r="J150" s="57" t="s">
        <v>7552</v>
      </c>
      <c r="K150" s="73" t="s">
        <v>7552</v>
      </c>
      <c r="L150" s="72" t="s">
        <v>9600</v>
      </c>
      <c r="M150" s="72" t="s">
        <v>9591</v>
      </c>
      <c r="N150" s="70" t="s">
        <v>9639</v>
      </c>
    </row>
    <row r="151" spans="1:14" ht="25.5" hidden="1" x14ac:dyDescent="0.2">
      <c r="B151" s="66" t="s">
        <v>7879</v>
      </c>
      <c r="C151" t="s">
        <v>7880</v>
      </c>
      <c r="D151" t="s">
        <v>7830</v>
      </c>
      <c r="E151" s="73" t="s">
        <v>1043</v>
      </c>
      <c r="F151" s="73">
        <v>2013</v>
      </c>
      <c r="G151" s="73">
        <v>2014</v>
      </c>
      <c r="H151" s="66" t="s">
        <v>7881</v>
      </c>
      <c r="I151" s="66" t="s">
        <v>763</v>
      </c>
      <c r="J151" s="57">
        <v>2000</v>
      </c>
      <c r="K151" s="73" t="s">
        <v>7552</v>
      </c>
      <c r="L151" s="72" t="s">
        <v>9600</v>
      </c>
      <c r="M151" s="72" t="s">
        <v>9591</v>
      </c>
      <c r="N151" s="70" t="s">
        <v>9639</v>
      </c>
    </row>
    <row r="152" spans="1:14" ht="25.5" hidden="1" x14ac:dyDescent="0.2">
      <c r="B152" s="66" t="s">
        <v>7879</v>
      </c>
      <c r="C152" t="s">
        <v>7880</v>
      </c>
      <c r="D152" t="s">
        <v>7830</v>
      </c>
      <c r="E152" s="73" t="s">
        <v>1043</v>
      </c>
      <c r="F152" s="73">
        <v>2013</v>
      </c>
      <c r="G152" s="73">
        <v>2014</v>
      </c>
      <c r="H152" s="66" t="s">
        <v>7881</v>
      </c>
      <c r="I152" s="66" t="s">
        <v>7882</v>
      </c>
      <c r="J152" s="57" t="s">
        <v>7552</v>
      </c>
      <c r="K152" s="73" t="s">
        <v>7552</v>
      </c>
      <c r="L152" s="72" t="s">
        <v>9600</v>
      </c>
      <c r="M152" s="72" t="s">
        <v>9591</v>
      </c>
      <c r="N152" s="70" t="s">
        <v>9639</v>
      </c>
    </row>
    <row r="153" spans="1:14" ht="25.5" hidden="1" x14ac:dyDescent="0.2">
      <c r="B153" s="66" t="s">
        <v>7883</v>
      </c>
      <c r="C153" t="s">
        <v>7884</v>
      </c>
      <c r="D153" t="s">
        <v>7830</v>
      </c>
      <c r="E153" s="73" t="s">
        <v>1043</v>
      </c>
      <c r="F153" s="73">
        <v>2013</v>
      </c>
      <c r="G153" s="73">
        <v>2014</v>
      </c>
      <c r="H153" s="66" t="s">
        <v>7885</v>
      </c>
      <c r="I153" s="66" t="s">
        <v>7886</v>
      </c>
      <c r="J153" s="57">
        <v>1800</v>
      </c>
      <c r="K153" s="73" t="s">
        <v>7552</v>
      </c>
      <c r="L153" s="72" t="s">
        <v>9600</v>
      </c>
      <c r="M153" s="72" t="s">
        <v>9591</v>
      </c>
      <c r="N153" s="70" t="s">
        <v>9639</v>
      </c>
    </row>
    <row r="154" spans="1:14" ht="25.5" hidden="1" x14ac:dyDescent="0.2">
      <c r="B154" s="66" t="s">
        <v>7883</v>
      </c>
      <c r="C154" t="s">
        <v>7884</v>
      </c>
      <c r="D154" t="s">
        <v>7830</v>
      </c>
      <c r="E154" s="73" t="s">
        <v>1043</v>
      </c>
      <c r="F154" s="73">
        <v>2013</v>
      </c>
      <c r="G154" s="73">
        <v>2014</v>
      </c>
      <c r="H154" s="66" t="s">
        <v>7885</v>
      </c>
      <c r="I154" s="66" t="s">
        <v>7887</v>
      </c>
      <c r="J154" s="57" t="s">
        <v>7552</v>
      </c>
      <c r="K154" s="73" t="s">
        <v>7552</v>
      </c>
      <c r="L154" s="72" t="s">
        <v>9600</v>
      </c>
      <c r="M154" s="72" t="s">
        <v>9591</v>
      </c>
      <c r="N154" s="70" t="s">
        <v>9639</v>
      </c>
    </row>
    <row r="155" spans="1:14" hidden="1" x14ac:dyDescent="0.2">
      <c r="B155" s="66" t="s">
        <v>7888</v>
      </c>
      <c r="C155" t="s">
        <v>7889</v>
      </c>
      <c r="D155" t="s">
        <v>7830</v>
      </c>
      <c r="E155" s="73" t="s">
        <v>1043</v>
      </c>
      <c r="F155" s="73">
        <v>2013</v>
      </c>
      <c r="G155" s="73">
        <v>2014</v>
      </c>
      <c r="H155" s="66" t="s">
        <v>7717</v>
      </c>
      <c r="I155" s="66" t="s">
        <v>7718</v>
      </c>
      <c r="J155" s="57">
        <v>2000</v>
      </c>
      <c r="K155" s="73" t="s">
        <v>7552</v>
      </c>
      <c r="L155" s="72" t="s">
        <v>9600</v>
      </c>
      <c r="M155" s="72" t="s">
        <v>9591</v>
      </c>
      <c r="N155" s="70" t="s">
        <v>9639</v>
      </c>
    </row>
    <row r="156" spans="1:14" hidden="1" x14ac:dyDescent="0.2">
      <c r="B156" s="66" t="s">
        <v>7888</v>
      </c>
      <c r="C156" t="s">
        <v>7889</v>
      </c>
      <c r="D156" t="s">
        <v>7830</v>
      </c>
      <c r="E156" s="73" t="s">
        <v>1043</v>
      </c>
      <c r="F156" s="73">
        <v>2013</v>
      </c>
      <c r="G156" s="73">
        <v>2014</v>
      </c>
      <c r="H156" s="66" t="s">
        <v>7717</v>
      </c>
      <c r="I156" s="66" t="s">
        <v>7890</v>
      </c>
      <c r="J156" s="57" t="s">
        <v>7552</v>
      </c>
      <c r="K156" s="73" t="s">
        <v>7552</v>
      </c>
      <c r="L156" s="72" t="s">
        <v>9600</v>
      </c>
      <c r="M156" s="72" t="s">
        <v>9591</v>
      </c>
      <c r="N156" s="70" t="s">
        <v>9639</v>
      </c>
    </row>
    <row r="157" spans="1:14" hidden="1" x14ac:dyDescent="0.2">
      <c r="B157" s="66" t="s">
        <v>7888</v>
      </c>
      <c r="C157" t="s">
        <v>7889</v>
      </c>
      <c r="D157" t="s">
        <v>7830</v>
      </c>
      <c r="E157" s="73" t="s">
        <v>1043</v>
      </c>
      <c r="F157" s="73">
        <v>2013</v>
      </c>
      <c r="G157" s="73">
        <v>2014</v>
      </c>
      <c r="H157" s="66" t="s">
        <v>7717</v>
      </c>
      <c r="I157" s="66" t="s">
        <v>7719</v>
      </c>
      <c r="J157" s="57" t="s">
        <v>7552</v>
      </c>
      <c r="K157" s="73" t="s">
        <v>7552</v>
      </c>
      <c r="L157" s="72" t="s">
        <v>9600</v>
      </c>
      <c r="M157" s="72" t="s">
        <v>9591</v>
      </c>
      <c r="N157" s="70" t="s">
        <v>9639</v>
      </c>
    </row>
    <row r="158" spans="1:14" hidden="1" x14ac:dyDescent="0.2">
      <c r="A158" t="s">
        <v>122</v>
      </c>
      <c r="B158" s="66" t="s">
        <v>7891</v>
      </c>
      <c r="C158" t="s">
        <v>7892</v>
      </c>
      <c r="D158" t="s">
        <v>7893</v>
      </c>
      <c r="E158" s="73" t="s">
        <v>1043</v>
      </c>
      <c r="F158" s="73">
        <v>2013</v>
      </c>
      <c r="G158" s="73">
        <v>2014</v>
      </c>
      <c r="H158" s="66" t="s">
        <v>7894</v>
      </c>
      <c r="I158" s="66" t="s">
        <v>7895</v>
      </c>
      <c r="J158" s="57">
        <v>2700</v>
      </c>
      <c r="K158" s="73" t="s">
        <v>7552</v>
      </c>
      <c r="L158" s="72" t="s">
        <v>9600</v>
      </c>
      <c r="M158" s="72" t="s">
        <v>9591</v>
      </c>
      <c r="N158" s="70" t="s">
        <v>9601</v>
      </c>
    </row>
    <row r="159" spans="1:14" ht="25.5" hidden="1" x14ac:dyDescent="0.2">
      <c r="B159" s="66" t="s">
        <v>7891</v>
      </c>
      <c r="C159" t="s">
        <v>7892</v>
      </c>
      <c r="D159" t="s">
        <v>7893</v>
      </c>
      <c r="E159" s="73" t="s">
        <v>1043</v>
      </c>
      <c r="F159" s="73">
        <v>2013</v>
      </c>
      <c r="G159" s="73">
        <v>2014</v>
      </c>
      <c r="H159" s="66" t="s">
        <v>7894</v>
      </c>
      <c r="I159" s="66" t="s">
        <v>7896</v>
      </c>
      <c r="J159" s="57" t="s">
        <v>7552</v>
      </c>
      <c r="K159" s="73" t="s">
        <v>7552</v>
      </c>
      <c r="L159" s="72" t="s">
        <v>9600</v>
      </c>
      <c r="M159" s="72" t="s">
        <v>9591</v>
      </c>
      <c r="N159" s="70" t="s">
        <v>9639</v>
      </c>
    </row>
    <row r="160" spans="1:14" ht="63.75" hidden="1" x14ac:dyDescent="0.2">
      <c r="A160" t="s">
        <v>120</v>
      </c>
      <c r="B160" s="66" t="s">
        <v>7897</v>
      </c>
      <c r="C160" t="s">
        <v>7898</v>
      </c>
      <c r="D160" t="s">
        <v>7893</v>
      </c>
      <c r="E160" s="73" t="s">
        <v>1043</v>
      </c>
      <c r="F160" s="73">
        <v>2013</v>
      </c>
      <c r="G160" s="73">
        <v>2014</v>
      </c>
      <c r="H160" s="66" t="s">
        <v>7899</v>
      </c>
      <c r="I160" s="66" t="s">
        <v>120</v>
      </c>
      <c r="J160" s="57">
        <v>2700</v>
      </c>
      <c r="K160" s="73" t="s">
        <v>7552</v>
      </c>
      <c r="L160" s="72" t="s">
        <v>9600</v>
      </c>
      <c r="M160" s="72" t="s">
        <v>9591</v>
      </c>
      <c r="N160" s="65" t="s">
        <v>9717</v>
      </c>
    </row>
    <row r="161" spans="1:14" hidden="1" x14ac:dyDescent="0.2">
      <c r="B161" s="66" t="s">
        <v>7897</v>
      </c>
      <c r="C161" t="s">
        <v>7898</v>
      </c>
      <c r="D161" t="s">
        <v>7893</v>
      </c>
      <c r="E161" s="73" t="s">
        <v>1043</v>
      </c>
      <c r="F161" s="73">
        <v>2013</v>
      </c>
      <c r="G161" s="73">
        <v>2014</v>
      </c>
      <c r="H161" s="66" t="s">
        <v>7899</v>
      </c>
      <c r="I161" s="66" t="s">
        <v>7900</v>
      </c>
      <c r="J161" s="57" t="s">
        <v>7552</v>
      </c>
      <c r="K161" s="73" t="s">
        <v>7552</v>
      </c>
      <c r="L161" s="72" t="s">
        <v>9600</v>
      </c>
      <c r="M161" s="72" t="s">
        <v>9591</v>
      </c>
      <c r="N161" s="70" t="s">
        <v>9639</v>
      </c>
    </row>
    <row r="162" spans="1:14" hidden="1" x14ac:dyDescent="0.2">
      <c r="A162" t="s">
        <v>7105</v>
      </c>
      <c r="B162" s="66" t="s">
        <v>7901</v>
      </c>
      <c r="C162" t="s">
        <v>7902</v>
      </c>
      <c r="D162" t="s">
        <v>7893</v>
      </c>
      <c r="E162" s="73" t="s">
        <v>1043</v>
      </c>
      <c r="F162" s="73">
        <v>2013</v>
      </c>
      <c r="G162" s="73">
        <v>2014</v>
      </c>
      <c r="H162" s="66" t="s">
        <v>7903</v>
      </c>
      <c r="I162" s="66" t="s">
        <v>7105</v>
      </c>
      <c r="J162" s="57">
        <v>2700</v>
      </c>
      <c r="K162" s="73" t="s">
        <v>7552</v>
      </c>
      <c r="L162" s="72" t="s">
        <v>9600</v>
      </c>
      <c r="M162" s="72" t="s">
        <v>9591</v>
      </c>
      <c r="N162" s="70" t="s">
        <v>9601</v>
      </c>
    </row>
    <row r="163" spans="1:14" ht="25.5" hidden="1" x14ac:dyDescent="0.2">
      <c r="B163" s="66" t="s">
        <v>7901</v>
      </c>
      <c r="C163" t="s">
        <v>7902</v>
      </c>
      <c r="D163" t="s">
        <v>7893</v>
      </c>
      <c r="E163" s="73" t="s">
        <v>1043</v>
      </c>
      <c r="F163" s="73">
        <v>2013</v>
      </c>
      <c r="G163" s="73">
        <v>2014</v>
      </c>
      <c r="H163" s="66" t="s">
        <v>7903</v>
      </c>
      <c r="I163" s="66" t="s">
        <v>7904</v>
      </c>
      <c r="J163" s="57" t="s">
        <v>7552</v>
      </c>
      <c r="K163" s="73" t="s">
        <v>7552</v>
      </c>
      <c r="L163" s="72" t="s">
        <v>9600</v>
      </c>
      <c r="M163" s="72" t="s">
        <v>9591</v>
      </c>
      <c r="N163" s="70" t="s">
        <v>9639</v>
      </c>
    </row>
    <row r="164" spans="1:14" hidden="1" x14ac:dyDescent="0.2">
      <c r="A164" t="s">
        <v>7854</v>
      </c>
      <c r="B164" s="66" t="s">
        <v>7905</v>
      </c>
      <c r="C164" t="s">
        <v>7906</v>
      </c>
      <c r="D164" t="s">
        <v>7893</v>
      </c>
      <c r="E164" s="73" t="s">
        <v>1043</v>
      </c>
      <c r="F164" s="73">
        <v>2013</v>
      </c>
      <c r="G164" s="73">
        <v>2014</v>
      </c>
      <c r="H164" s="66" t="s">
        <v>7907</v>
      </c>
      <c r="I164" s="66" t="s">
        <v>7854</v>
      </c>
      <c r="J164" s="57">
        <v>2700</v>
      </c>
      <c r="K164" s="73" t="s">
        <v>7552</v>
      </c>
      <c r="L164" s="72" t="s">
        <v>9600</v>
      </c>
      <c r="M164" s="72" t="s">
        <v>9591</v>
      </c>
      <c r="N164" s="70" t="s">
        <v>9601</v>
      </c>
    </row>
    <row r="165" spans="1:14" hidden="1" x14ac:dyDescent="0.2">
      <c r="B165" s="66" t="s">
        <v>7905</v>
      </c>
      <c r="C165" t="s">
        <v>7906</v>
      </c>
      <c r="D165" t="s">
        <v>7893</v>
      </c>
      <c r="E165" s="73" t="s">
        <v>1043</v>
      </c>
      <c r="F165" s="73">
        <v>2013</v>
      </c>
      <c r="G165" s="73">
        <v>2014</v>
      </c>
      <c r="H165" s="66" t="s">
        <v>7907</v>
      </c>
      <c r="I165" s="66" t="s">
        <v>7796</v>
      </c>
      <c r="J165" s="57" t="s">
        <v>7552</v>
      </c>
      <c r="K165" s="73" t="s">
        <v>7552</v>
      </c>
      <c r="L165" s="72" t="s">
        <v>9600</v>
      </c>
      <c r="M165" s="72" t="s">
        <v>9591</v>
      </c>
      <c r="N165" s="70" t="s">
        <v>9639</v>
      </c>
    </row>
    <row r="166" spans="1:14" ht="25.5" hidden="1" x14ac:dyDescent="0.2">
      <c r="B166" s="66" t="s">
        <v>7905</v>
      </c>
      <c r="C166" t="s">
        <v>7906</v>
      </c>
      <c r="D166" t="s">
        <v>7893</v>
      </c>
      <c r="E166" s="73" t="s">
        <v>1043</v>
      </c>
      <c r="F166" s="73">
        <v>2013</v>
      </c>
      <c r="G166" s="73">
        <v>2014</v>
      </c>
      <c r="H166" s="66" t="s">
        <v>7907</v>
      </c>
      <c r="I166" s="66" t="s">
        <v>7908</v>
      </c>
      <c r="J166" s="57" t="s">
        <v>7552</v>
      </c>
      <c r="K166" s="73" t="s">
        <v>7552</v>
      </c>
      <c r="L166" s="72" t="s">
        <v>9600</v>
      </c>
      <c r="M166" s="72" t="s">
        <v>9591</v>
      </c>
      <c r="N166" s="70" t="s">
        <v>9639</v>
      </c>
    </row>
    <row r="167" spans="1:14" hidden="1" x14ac:dyDescent="0.2">
      <c r="B167" s="66" t="s">
        <v>7909</v>
      </c>
      <c r="C167" t="s">
        <v>7910</v>
      </c>
      <c r="D167" t="s">
        <v>7893</v>
      </c>
      <c r="E167" s="73" t="s">
        <v>1043</v>
      </c>
      <c r="F167" s="73">
        <v>2013</v>
      </c>
      <c r="G167" s="73">
        <v>2014</v>
      </c>
      <c r="H167" s="66" t="s">
        <v>7911</v>
      </c>
      <c r="I167" s="66" t="s">
        <v>7801</v>
      </c>
      <c r="J167" s="57">
        <v>2600</v>
      </c>
      <c r="K167" s="73" t="s">
        <v>7552</v>
      </c>
      <c r="L167" s="72" t="s">
        <v>9600</v>
      </c>
      <c r="M167" s="72" t="s">
        <v>9591</v>
      </c>
      <c r="N167" s="70" t="s">
        <v>9639</v>
      </c>
    </row>
    <row r="168" spans="1:14" hidden="1" x14ac:dyDescent="0.2">
      <c r="B168" s="66" t="s">
        <v>7909</v>
      </c>
      <c r="C168" t="s">
        <v>7910</v>
      </c>
      <c r="D168" t="s">
        <v>7893</v>
      </c>
      <c r="E168" s="73" t="s">
        <v>1043</v>
      </c>
      <c r="F168" s="73">
        <v>2013</v>
      </c>
      <c r="G168" s="73">
        <v>2014</v>
      </c>
      <c r="H168" s="66" t="s">
        <v>7911</v>
      </c>
      <c r="I168" s="66" t="s">
        <v>7912</v>
      </c>
      <c r="J168" s="57" t="s">
        <v>7552</v>
      </c>
      <c r="K168" s="73" t="s">
        <v>7552</v>
      </c>
      <c r="L168" s="72" t="s">
        <v>9600</v>
      </c>
      <c r="M168" s="72" t="s">
        <v>9591</v>
      </c>
      <c r="N168" s="70" t="s">
        <v>9639</v>
      </c>
    </row>
    <row r="169" spans="1:14" hidden="1" x14ac:dyDescent="0.2">
      <c r="A169" t="s">
        <v>7688</v>
      </c>
      <c r="B169" s="66" t="s">
        <v>7913</v>
      </c>
      <c r="C169" t="s">
        <v>7914</v>
      </c>
      <c r="D169" t="s">
        <v>7893</v>
      </c>
      <c r="E169" s="73" t="s">
        <v>1043</v>
      </c>
      <c r="F169" s="73">
        <v>2013</v>
      </c>
      <c r="G169" s="73">
        <v>2014</v>
      </c>
      <c r="H169" s="66" t="s">
        <v>7691</v>
      </c>
      <c r="I169" s="66" t="s">
        <v>7688</v>
      </c>
      <c r="J169" s="57">
        <v>2340</v>
      </c>
      <c r="K169" s="73" t="s">
        <v>7552</v>
      </c>
      <c r="L169" s="72" t="s">
        <v>9600</v>
      </c>
      <c r="M169" s="72" t="s">
        <v>9591</v>
      </c>
      <c r="N169" s="70" t="s">
        <v>9639</v>
      </c>
    </row>
    <row r="170" spans="1:14" hidden="1" x14ac:dyDescent="0.2">
      <c r="B170" s="66" t="s">
        <v>7913</v>
      </c>
      <c r="C170" t="s">
        <v>7914</v>
      </c>
      <c r="D170" t="s">
        <v>7893</v>
      </c>
      <c r="E170" s="73" t="s">
        <v>1043</v>
      </c>
      <c r="F170" s="73">
        <v>2013</v>
      </c>
      <c r="G170" s="73">
        <v>2014</v>
      </c>
      <c r="H170" s="66" t="s">
        <v>7691</v>
      </c>
      <c r="I170" s="66" t="s">
        <v>7915</v>
      </c>
      <c r="J170" s="57" t="s">
        <v>7552</v>
      </c>
      <c r="K170" s="73" t="s">
        <v>7552</v>
      </c>
      <c r="L170" s="72" t="s">
        <v>9600</v>
      </c>
      <c r="M170" s="72" t="s">
        <v>9591</v>
      </c>
      <c r="N170" s="70" t="s">
        <v>9639</v>
      </c>
    </row>
    <row r="171" spans="1:14" ht="25.5" hidden="1" x14ac:dyDescent="0.2">
      <c r="B171" s="66" t="s">
        <v>7916</v>
      </c>
      <c r="C171" t="s">
        <v>7917</v>
      </c>
      <c r="D171" t="s">
        <v>7893</v>
      </c>
      <c r="E171" s="73" t="s">
        <v>1043</v>
      </c>
      <c r="F171" s="73">
        <v>2013</v>
      </c>
      <c r="G171" s="73">
        <v>2014</v>
      </c>
      <c r="H171" s="66" t="s">
        <v>7918</v>
      </c>
      <c r="I171" s="66" t="s">
        <v>7655</v>
      </c>
      <c r="J171" s="57">
        <v>2700</v>
      </c>
      <c r="K171" s="73" t="s">
        <v>7552</v>
      </c>
      <c r="L171" s="72" t="s">
        <v>9600</v>
      </c>
      <c r="M171" s="72" t="s">
        <v>9591</v>
      </c>
      <c r="N171" s="70" t="s">
        <v>9639</v>
      </c>
    </row>
    <row r="172" spans="1:14" ht="25.5" hidden="1" x14ac:dyDescent="0.2">
      <c r="B172" s="66" t="s">
        <v>7916</v>
      </c>
      <c r="C172" t="s">
        <v>7917</v>
      </c>
      <c r="D172" t="s">
        <v>7893</v>
      </c>
      <c r="E172" s="73" t="s">
        <v>1043</v>
      </c>
      <c r="F172" s="73">
        <v>2013</v>
      </c>
      <c r="G172" s="73">
        <v>2014</v>
      </c>
      <c r="H172" s="66" t="s">
        <v>7918</v>
      </c>
      <c r="I172" s="66" t="s">
        <v>7919</v>
      </c>
      <c r="J172" s="57" t="s">
        <v>7552</v>
      </c>
      <c r="K172" s="73" t="s">
        <v>7552</v>
      </c>
      <c r="L172" s="72" t="s">
        <v>9600</v>
      </c>
      <c r="M172" s="72" t="s">
        <v>9591</v>
      </c>
      <c r="N172" s="70" t="s">
        <v>9639</v>
      </c>
    </row>
    <row r="173" spans="1:14" hidden="1" x14ac:dyDescent="0.2">
      <c r="B173" s="66" t="s">
        <v>7920</v>
      </c>
      <c r="C173" t="s">
        <v>7921</v>
      </c>
      <c r="D173" t="s">
        <v>7893</v>
      </c>
      <c r="E173" s="73" t="s">
        <v>1043</v>
      </c>
      <c r="F173" s="73">
        <v>2013</v>
      </c>
      <c r="G173" s="73">
        <v>2014</v>
      </c>
      <c r="H173" s="66" t="s">
        <v>7881</v>
      </c>
      <c r="I173" s="66" t="s">
        <v>7922</v>
      </c>
      <c r="J173" s="57">
        <v>2700</v>
      </c>
      <c r="K173" s="73" t="s">
        <v>7552</v>
      </c>
      <c r="L173" s="72" t="s">
        <v>9600</v>
      </c>
      <c r="M173" s="72" t="s">
        <v>9591</v>
      </c>
      <c r="N173" s="70" t="s">
        <v>9639</v>
      </c>
    </row>
    <row r="174" spans="1:14" ht="38.25" hidden="1" x14ac:dyDescent="0.2">
      <c r="B174" s="66" t="s">
        <v>7920</v>
      </c>
      <c r="C174" t="s">
        <v>7921</v>
      </c>
      <c r="D174" t="s">
        <v>7893</v>
      </c>
      <c r="E174" s="73" t="s">
        <v>1043</v>
      </c>
      <c r="F174" s="73">
        <v>2013</v>
      </c>
      <c r="G174" s="73">
        <v>2014</v>
      </c>
      <c r="H174" s="66" t="s">
        <v>7881</v>
      </c>
      <c r="I174" s="66" t="s">
        <v>7923</v>
      </c>
      <c r="J174" s="57" t="s">
        <v>7552</v>
      </c>
      <c r="K174" s="73" t="s">
        <v>7552</v>
      </c>
      <c r="L174" s="72" t="s">
        <v>9600</v>
      </c>
      <c r="M174" s="72" t="s">
        <v>9591</v>
      </c>
      <c r="N174" s="70" t="s">
        <v>9639</v>
      </c>
    </row>
    <row r="175" spans="1:14" hidden="1" x14ac:dyDescent="0.2">
      <c r="A175" t="s">
        <v>122</v>
      </c>
      <c r="B175" s="66" t="s">
        <v>7924</v>
      </c>
      <c r="C175" t="s">
        <v>7925</v>
      </c>
      <c r="D175" t="s">
        <v>7893</v>
      </c>
      <c r="E175" s="73" t="s">
        <v>1043</v>
      </c>
      <c r="F175" s="73">
        <v>2013</v>
      </c>
      <c r="G175" s="73">
        <v>2014</v>
      </c>
      <c r="H175" s="66" t="s">
        <v>7861</v>
      </c>
      <c r="I175" s="66" t="s">
        <v>122</v>
      </c>
      <c r="J175" s="57">
        <v>2700</v>
      </c>
      <c r="K175" s="73" t="s">
        <v>7552</v>
      </c>
      <c r="L175" s="72" t="s">
        <v>9600</v>
      </c>
      <c r="M175" s="72" t="s">
        <v>9591</v>
      </c>
      <c r="N175" s="70" t="s">
        <v>9601</v>
      </c>
    </row>
    <row r="176" spans="1:14" hidden="1" x14ac:dyDescent="0.2">
      <c r="B176" s="66" t="s">
        <v>7924</v>
      </c>
      <c r="C176" t="s">
        <v>7925</v>
      </c>
      <c r="D176" t="s">
        <v>7893</v>
      </c>
      <c r="E176" s="73" t="s">
        <v>1043</v>
      </c>
      <c r="F176" s="73">
        <v>2013</v>
      </c>
      <c r="G176" s="73">
        <v>2014</v>
      </c>
      <c r="H176" s="66" t="s">
        <v>7861</v>
      </c>
      <c r="I176" s="66" t="s">
        <v>7926</v>
      </c>
      <c r="J176" s="57" t="s">
        <v>7552</v>
      </c>
      <c r="K176" s="73" t="s">
        <v>7552</v>
      </c>
      <c r="L176" s="72" t="s">
        <v>9600</v>
      </c>
      <c r="M176" s="72" t="s">
        <v>9591</v>
      </c>
      <c r="N176" s="70" t="s">
        <v>9639</v>
      </c>
    </row>
    <row r="177" spans="1:14" hidden="1" x14ac:dyDescent="0.2">
      <c r="B177" s="66" t="s">
        <v>7927</v>
      </c>
      <c r="C177" t="s">
        <v>7928</v>
      </c>
      <c r="D177" t="s">
        <v>7893</v>
      </c>
      <c r="E177" s="73" t="s">
        <v>1043</v>
      </c>
      <c r="F177" s="73">
        <v>2013</v>
      </c>
      <c r="G177" s="73">
        <v>2014</v>
      </c>
      <c r="H177" s="66" t="s">
        <v>7929</v>
      </c>
      <c r="I177" s="66" t="s">
        <v>7796</v>
      </c>
      <c r="J177" s="57">
        <v>2700</v>
      </c>
      <c r="K177" s="73" t="s">
        <v>7552</v>
      </c>
      <c r="L177" s="72" t="s">
        <v>9600</v>
      </c>
      <c r="M177" s="72" t="s">
        <v>9591</v>
      </c>
      <c r="N177" s="70" t="s">
        <v>9639</v>
      </c>
    </row>
    <row r="178" spans="1:14" hidden="1" x14ac:dyDescent="0.2">
      <c r="B178" s="66" t="s">
        <v>7927</v>
      </c>
      <c r="C178" t="s">
        <v>7928</v>
      </c>
      <c r="D178" t="s">
        <v>7893</v>
      </c>
      <c r="E178" s="73" t="s">
        <v>1043</v>
      </c>
      <c r="F178" s="73">
        <v>2013</v>
      </c>
      <c r="G178" s="73">
        <v>2014</v>
      </c>
      <c r="H178" s="66" t="s">
        <v>7929</v>
      </c>
      <c r="I178" s="66" t="s">
        <v>7930</v>
      </c>
      <c r="J178" s="57" t="s">
        <v>7552</v>
      </c>
      <c r="K178" s="73" t="s">
        <v>7552</v>
      </c>
      <c r="L178" s="72" t="s">
        <v>9600</v>
      </c>
      <c r="M178" s="72" t="s">
        <v>9591</v>
      </c>
      <c r="N178" s="70" t="s">
        <v>9639</v>
      </c>
    </row>
    <row r="179" spans="1:14" hidden="1" x14ac:dyDescent="0.2">
      <c r="A179" t="s">
        <v>127</v>
      </c>
      <c r="B179" s="66" t="s">
        <v>7931</v>
      </c>
      <c r="C179" t="s">
        <v>7932</v>
      </c>
      <c r="D179" t="s">
        <v>7893</v>
      </c>
      <c r="E179" s="73" t="s">
        <v>1043</v>
      </c>
      <c r="F179" s="73">
        <v>2013</v>
      </c>
      <c r="G179" s="73">
        <v>2014</v>
      </c>
      <c r="H179" s="66" t="s">
        <v>4139</v>
      </c>
      <c r="I179" s="66" t="s">
        <v>7933</v>
      </c>
      <c r="J179" s="57">
        <v>2700</v>
      </c>
      <c r="K179" s="73" t="s">
        <v>7552</v>
      </c>
      <c r="L179" s="72" t="s">
        <v>9600</v>
      </c>
      <c r="M179" s="72" t="s">
        <v>9591</v>
      </c>
      <c r="N179" s="70" t="s">
        <v>9601</v>
      </c>
    </row>
    <row r="180" spans="1:14" ht="25.5" hidden="1" x14ac:dyDescent="0.2">
      <c r="B180" s="66" t="s">
        <v>7931</v>
      </c>
      <c r="C180" t="s">
        <v>7932</v>
      </c>
      <c r="D180" t="s">
        <v>7893</v>
      </c>
      <c r="E180" s="73" t="s">
        <v>1043</v>
      </c>
      <c r="F180" s="73">
        <v>2013</v>
      </c>
      <c r="G180" s="73">
        <v>2014</v>
      </c>
      <c r="H180" s="66" t="s">
        <v>4139</v>
      </c>
      <c r="I180" s="66" t="s">
        <v>7934</v>
      </c>
      <c r="J180" s="57" t="s">
        <v>7552</v>
      </c>
      <c r="K180" s="73" t="s">
        <v>7552</v>
      </c>
      <c r="L180" s="72" t="s">
        <v>9600</v>
      </c>
      <c r="M180" s="72" t="s">
        <v>9591</v>
      </c>
      <c r="N180" s="70" t="s">
        <v>9639</v>
      </c>
    </row>
    <row r="181" spans="1:14" hidden="1" x14ac:dyDescent="0.2">
      <c r="B181" s="66" t="s">
        <v>7935</v>
      </c>
      <c r="C181" t="s">
        <v>7936</v>
      </c>
      <c r="D181" t="s">
        <v>7893</v>
      </c>
      <c r="E181" s="73" t="s">
        <v>1043</v>
      </c>
      <c r="F181" s="73">
        <v>2013</v>
      </c>
      <c r="G181" s="73">
        <v>2014</v>
      </c>
      <c r="H181" s="66" t="s">
        <v>7717</v>
      </c>
      <c r="I181" s="66" t="s">
        <v>7718</v>
      </c>
      <c r="J181" s="57">
        <v>2700</v>
      </c>
      <c r="K181" s="73" t="s">
        <v>7552</v>
      </c>
      <c r="L181" s="72" t="s">
        <v>9600</v>
      </c>
      <c r="M181" s="72" t="s">
        <v>9591</v>
      </c>
      <c r="N181" s="70" t="s">
        <v>9639</v>
      </c>
    </row>
    <row r="182" spans="1:14" hidden="1" x14ac:dyDescent="0.2">
      <c r="B182" s="66" t="s">
        <v>7935</v>
      </c>
      <c r="C182" t="s">
        <v>7936</v>
      </c>
      <c r="D182" t="s">
        <v>7893</v>
      </c>
      <c r="E182" s="73" t="s">
        <v>1043</v>
      </c>
      <c r="F182" s="73">
        <v>2013</v>
      </c>
      <c r="G182" s="73">
        <v>2014</v>
      </c>
      <c r="H182" s="66" t="s">
        <v>7717</v>
      </c>
      <c r="I182" s="66" t="s">
        <v>7900</v>
      </c>
      <c r="J182" s="57" t="s">
        <v>7552</v>
      </c>
      <c r="K182" s="73" t="s">
        <v>7552</v>
      </c>
      <c r="L182" s="72" t="s">
        <v>9600</v>
      </c>
      <c r="M182" s="72" t="s">
        <v>9591</v>
      </c>
      <c r="N182" s="70" t="s">
        <v>9639</v>
      </c>
    </row>
    <row r="183" spans="1:14" hidden="1" x14ac:dyDescent="0.2">
      <c r="A183" t="s">
        <v>7854</v>
      </c>
      <c r="B183" s="66" t="s">
        <v>7937</v>
      </c>
      <c r="C183" t="s">
        <v>7938</v>
      </c>
      <c r="D183" t="s">
        <v>7939</v>
      </c>
      <c r="E183" s="73" t="s">
        <v>1043</v>
      </c>
      <c r="F183" s="73">
        <v>2013</v>
      </c>
      <c r="G183" s="73">
        <v>2014</v>
      </c>
      <c r="H183" s="66" t="s">
        <v>7940</v>
      </c>
      <c r="I183" s="66" t="s">
        <v>7854</v>
      </c>
      <c r="J183" s="57">
        <v>2500</v>
      </c>
      <c r="K183" s="73" t="s">
        <v>7552</v>
      </c>
      <c r="L183" s="72" t="s">
        <v>9600</v>
      </c>
      <c r="M183" s="72" t="s">
        <v>9591</v>
      </c>
      <c r="N183" s="70" t="s">
        <v>9601</v>
      </c>
    </row>
    <row r="184" spans="1:14" ht="25.5" hidden="1" x14ac:dyDescent="0.2">
      <c r="B184" s="66" t="s">
        <v>7937</v>
      </c>
      <c r="C184" t="s">
        <v>7938</v>
      </c>
      <c r="D184" t="s">
        <v>7939</v>
      </c>
      <c r="E184" s="73" t="s">
        <v>1043</v>
      </c>
      <c r="F184" s="73">
        <v>2013</v>
      </c>
      <c r="G184" s="73">
        <v>2014</v>
      </c>
      <c r="H184" s="66" t="s">
        <v>7940</v>
      </c>
      <c r="I184" s="66" t="s">
        <v>7941</v>
      </c>
      <c r="J184" s="57" t="s">
        <v>7552</v>
      </c>
      <c r="K184" s="73" t="s">
        <v>7552</v>
      </c>
      <c r="L184" s="72" t="s">
        <v>9600</v>
      </c>
      <c r="M184" s="72" t="s">
        <v>9591</v>
      </c>
      <c r="N184" s="70" t="s">
        <v>9639</v>
      </c>
    </row>
    <row r="185" spans="1:14" ht="25.5" hidden="1" x14ac:dyDescent="0.2">
      <c r="A185" t="s">
        <v>7105</v>
      </c>
      <c r="B185" s="66" t="s">
        <v>5296</v>
      </c>
      <c r="C185" t="s">
        <v>5297</v>
      </c>
      <c r="D185" t="s">
        <v>7939</v>
      </c>
      <c r="E185" s="73" t="s">
        <v>1043</v>
      </c>
      <c r="F185" s="73">
        <v>2013</v>
      </c>
      <c r="G185" s="73">
        <v>2014</v>
      </c>
      <c r="H185" s="66" t="s">
        <v>7942</v>
      </c>
      <c r="I185" s="66" t="s">
        <v>7629</v>
      </c>
      <c r="J185" s="57">
        <v>2600</v>
      </c>
      <c r="K185" s="73" t="s">
        <v>7552</v>
      </c>
      <c r="L185" s="72" t="s">
        <v>9600</v>
      </c>
      <c r="M185" s="72" t="s">
        <v>9591</v>
      </c>
      <c r="N185" s="70" t="s">
        <v>9601</v>
      </c>
    </row>
    <row r="186" spans="1:14" ht="25.5" hidden="1" x14ac:dyDescent="0.2">
      <c r="B186" s="66" t="s">
        <v>5296</v>
      </c>
      <c r="C186" t="s">
        <v>5297</v>
      </c>
      <c r="D186" t="s">
        <v>7939</v>
      </c>
      <c r="E186" s="73" t="s">
        <v>1043</v>
      </c>
      <c r="F186" s="73">
        <v>2013</v>
      </c>
      <c r="G186" s="73">
        <v>2014</v>
      </c>
      <c r="H186" s="66" t="s">
        <v>7942</v>
      </c>
      <c r="I186" s="66" t="s">
        <v>7943</v>
      </c>
      <c r="J186" s="57" t="s">
        <v>7552</v>
      </c>
      <c r="K186" s="73" t="s">
        <v>7552</v>
      </c>
      <c r="L186" s="72" t="s">
        <v>9600</v>
      </c>
      <c r="M186" s="72" t="s">
        <v>9591</v>
      </c>
      <c r="N186" s="70" t="s">
        <v>9639</v>
      </c>
    </row>
    <row r="187" spans="1:14" hidden="1" x14ac:dyDescent="0.2">
      <c r="B187" s="66" t="s">
        <v>7944</v>
      </c>
      <c r="C187" t="s">
        <v>7945</v>
      </c>
      <c r="D187" t="s">
        <v>7939</v>
      </c>
      <c r="E187" s="73" t="s">
        <v>1043</v>
      </c>
      <c r="F187" s="73">
        <v>2013</v>
      </c>
      <c r="G187" s="73">
        <v>2014</v>
      </c>
      <c r="H187" s="66" t="s">
        <v>7946</v>
      </c>
      <c r="I187" s="66" t="s">
        <v>7739</v>
      </c>
      <c r="J187" s="57">
        <v>2150</v>
      </c>
      <c r="K187" s="73" t="s">
        <v>7552</v>
      </c>
      <c r="L187" s="72" t="s">
        <v>9600</v>
      </c>
      <c r="M187" s="72" t="s">
        <v>9591</v>
      </c>
      <c r="N187" s="70" t="s">
        <v>9639</v>
      </c>
    </row>
    <row r="188" spans="1:14" hidden="1" x14ac:dyDescent="0.2">
      <c r="B188" s="66" t="s">
        <v>7944</v>
      </c>
      <c r="C188" t="s">
        <v>7945</v>
      </c>
      <c r="D188" t="s">
        <v>7939</v>
      </c>
      <c r="E188" s="73" t="s">
        <v>1043</v>
      </c>
      <c r="F188" s="73">
        <v>2013</v>
      </c>
      <c r="G188" s="73">
        <v>2014</v>
      </c>
      <c r="H188" s="66" t="s">
        <v>7946</v>
      </c>
      <c r="I188" s="66" t="s">
        <v>7947</v>
      </c>
      <c r="J188" s="57" t="s">
        <v>7552</v>
      </c>
      <c r="K188" s="73" t="s">
        <v>7552</v>
      </c>
      <c r="L188" s="72" t="s">
        <v>9600</v>
      </c>
      <c r="M188" s="72" t="s">
        <v>9591</v>
      </c>
      <c r="N188" s="70" t="s">
        <v>9639</v>
      </c>
    </row>
    <row r="189" spans="1:14" hidden="1" x14ac:dyDescent="0.2">
      <c r="A189" t="s">
        <v>123</v>
      </c>
      <c r="B189" s="66" t="s">
        <v>7948</v>
      </c>
      <c r="C189" t="s">
        <v>7949</v>
      </c>
      <c r="D189" t="s">
        <v>7939</v>
      </c>
      <c r="E189" s="73" t="s">
        <v>1043</v>
      </c>
      <c r="F189" s="73">
        <v>2013</v>
      </c>
      <c r="G189" s="73">
        <v>2014</v>
      </c>
      <c r="H189" s="66" t="s">
        <v>7950</v>
      </c>
      <c r="I189" s="66" t="s">
        <v>7729</v>
      </c>
      <c r="J189" s="57">
        <v>2600</v>
      </c>
      <c r="K189" s="73" t="s">
        <v>7552</v>
      </c>
      <c r="L189" s="72" t="s">
        <v>9600</v>
      </c>
      <c r="M189" s="72" t="s">
        <v>9591</v>
      </c>
      <c r="N189" s="70" t="s">
        <v>9601</v>
      </c>
    </row>
    <row r="190" spans="1:14" hidden="1" x14ac:dyDescent="0.2">
      <c r="B190" s="66" t="s">
        <v>7948</v>
      </c>
      <c r="C190" t="s">
        <v>7949</v>
      </c>
      <c r="D190" t="s">
        <v>7939</v>
      </c>
      <c r="E190" s="73" t="s">
        <v>1043</v>
      </c>
      <c r="F190" s="73">
        <v>2013</v>
      </c>
      <c r="G190" s="73">
        <v>2014</v>
      </c>
      <c r="H190" s="66" t="s">
        <v>7950</v>
      </c>
      <c r="I190" s="66" t="s">
        <v>7951</v>
      </c>
      <c r="J190" s="57" t="s">
        <v>7552</v>
      </c>
      <c r="K190" s="73" t="s">
        <v>7552</v>
      </c>
      <c r="L190" s="72" t="s">
        <v>9600</v>
      </c>
      <c r="M190" s="72" t="s">
        <v>9591</v>
      </c>
      <c r="N190" s="70" t="s">
        <v>9639</v>
      </c>
    </row>
    <row r="191" spans="1:14" ht="25.5" hidden="1" x14ac:dyDescent="0.2">
      <c r="A191" t="s">
        <v>7624</v>
      </c>
      <c r="B191" s="66" t="s">
        <v>7952</v>
      </c>
      <c r="C191" t="s">
        <v>7953</v>
      </c>
      <c r="D191" t="s">
        <v>7939</v>
      </c>
      <c r="E191" s="73" t="s">
        <v>1043</v>
      </c>
      <c r="F191" s="73">
        <v>2013</v>
      </c>
      <c r="G191" s="73">
        <v>2014</v>
      </c>
      <c r="H191" s="66" t="s">
        <v>7954</v>
      </c>
      <c r="I191" s="66" t="s">
        <v>7955</v>
      </c>
      <c r="J191" s="57">
        <v>2600</v>
      </c>
      <c r="K191" s="73" t="s">
        <v>7552</v>
      </c>
      <c r="L191" s="72" t="s">
        <v>9600</v>
      </c>
      <c r="M191" s="72" t="s">
        <v>9591</v>
      </c>
      <c r="N191" s="70" t="s">
        <v>9601</v>
      </c>
    </row>
    <row r="192" spans="1:14" ht="25.5" hidden="1" x14ac:dyDescent="0.2">
      <c r="B192" s="66" t="s">
        <v>7952</v>
      </c>
      <c r="C192" t="s">
        <v>7953</v>
      </c>
      <c r="D192" t="s">
        <v>7939</v>
      </c>
      <c r="E192" s="73" t="s">
        <v>1043</v>
      </c>
      <c r="F192" s="73">
        <v>2013</v>
      </c>
      <c r="G192" s="73">
        <v>2014</v>
      </c>
      <c r="H192" s="66" t="s">
        <v>7954</v>
      </c>
      <c r="I192" s="66" t="s">
        <v>7956</v>
      </c>
      <c r="J192" s="57" t="s">
        <v>7552</v>
      </c>
      <c r="K192" s="73" t="s">
        <v>7552</v>
      </c>
      <c r="L192" s="72" t="s">
        <v>9600</v>
      </c>
      <c r="M192" s="72" t="s">
        <v>9591</v>
      </c>
      <c r="N192" s="70" t="s">
        <v>9639</v>
      </c>
    </row>
    <row r="193" spans="1:14" ht="25.5" hidden="1" x14ac:dyDescent="0.2">
      <c r="A193" t="s">
        <v>123</v>
      </c>
      <c r="B193" s="66" t="s">
        <v>7957</v>
      </c>
      <c r="C193" t="s">
        <v>7958</v>
      </c>
      <c r="D193" t="s">
        <v>7939</v>
      </c>
      <c r="E193" s="73" t="s">
        <v>1043</v>
      </c>
      <c r="F193" s="73">
        <v>2013</v>
      </c>
      <c r="G193" s="73">
        <v>2014</v>
      </c>
      <c r="H193" s="66" t="s">
        <v>7959</v>
      </c>
      <c r="I193" s="66" t="s">
        <v>7960</v>
      </c>
      <c r="J193" s="57">
        <v>2600</v>
      </c>
      <c r="K193" s="73" t="s">
        <v>7552</v>
      </c>
      <c r="L193" s="72" t="s">
        <v>9600</v>
      </c>
      <c r="M193" s="72" t="s">
        <v>9591</v>
      </c>
      <c r="N193" s="70" t="s">
        <v>9601</v>
      </c>
    </row>
    <row r="194" spans="1:14" ht="25.5" hidden="1" x14ac:dyDescent="0.2">
      <c r="B194" s="66" t="s">
        <v>7957</v>
      </c>
      <c r="C194" t="s">
        <v>7958</v>
      </c>
      <c r="D194" t="s">
        <v>7939</v>
      </c>
      <c r="E194" s="73" t="s">
        <v>1043</v>
      </c>
      <c r="F194" s="73">
        <v>2013</v>
      </c>
      <c r="G194" s="73">
        <v>2014</v>
      </c>
      <c r="H194" s="66" t="s">
        <v>7959</v>
      </c>
      <c r="I194" s="66" t="s">
        <v>7961</v>
      </c>
      <c r="J194" s="57" t="s">
        <v>7552</v>
      </c>
      <c r="K194" s="73" t="s">
        <v>7552</v>
      </c>
      <c r="L194" s="72" t="s">
        <v>9600</v>
      </c>
      <c r="M194" s="72" t="s">
        <v>9591</v>
      </c>
      <c r="N194" s="70" t="s">
        <v>9639</v>
      </c>
    </row>
    <row r="195" spans="1:14" ht="25.5" hidden="1" x14ac:dyDescent="0.2">
      <c r="B195" s="66" t="s">
        <v>7962</v>
      </c>
      <c r="C195" t="s">
        <v>7963</v>
      </c>
      <c r="D195" t="s">
        <v>7939</v>
      </c>
      <c r="E195" s="73" t="s">
        <v>1043</v>
      </c>
      <c r="F195" s="73">
        <v>2013</v>
      </c>
      <c r="G195" s="73">
        <v>2014</v>
      </c>
      <c r="H195" s="66" t="s">
        <v>7964</v>
      </c>
      <c r="I195" s="66" t="s">
        <v>7965</v>
      </c>
      <c r="J195" s="57" t="s">
        <v>7552</v>
      </c>
      <c r="K195" s="73" t="s">
        <v>7552</v>
      </c>
      <c r="L195" s="72" t="s">
        <v>9600</v>
      </c>
      <c r="M195" s="72" t="s">
        <v>9591</v>
      </c>
      <c r="N195" s="70" t="s">
        <v>9639</v>
      </c>
    </row>
    <row r="196" spans="1:14" ht="25.5" hidden="1" x14ac:dyDescent="0.2">
      <c r="B196" s="66" t="s">
        <v>7962</v>
      </c>
      <c r="C196" t="s">
        <v>7963</v>
      </c>
      <c r="D196" t="s">
        <v>7939</v>
      </c>
      <c r="E196" s="73" t="s">
        <v>1043</v>
      </c>
      <c r="F196" s="73">
        <v>2013</v>
      </c>
      <c r="G196" s="73">
        <v>2014</v>
      </c>
      <c r="H196" s="66" t="s">
        <v>7964</v>
      </c>
      <c r="I196" s="66" t="s">
        <v>7718</v>
      </c>
      <c r="J196" s="57">
        <v>2570</v>
      </c>
      <c r="K196" s="73" t="s">
        <v>7552</v>
      </c>
      <c r="L196" s="72" t="s">
        <v>9600</v>
      </c>
      <c r="M196" s="72" t="s">
        <v>9591</v>
      </c>
      <c r="N196" s="70" t="s">
        <v>9639</v>
      </c>
    </row>
    <row r="197" spans="1:14" hidden="1" x14ac:dyDescent="0.2">
      <c r="B197" s="66" t="s">
        <v>7966</v>
      </c>
      <c r="C197" t="s">
        <v>7967</v>
      </c>
      <c r="D197" t="s">
        <v>7939</v>
      </c>
      <c r="E197" s="73" t="s">
        <v>1043</v>
      </c>
      <c r="F197" s="73">
        <v>2013</v>
      </c>
      <c r="G197" s="73">
        <v>2014</v>
      </c>
      <c r="H197" s="66" t="s">
        <v>7968</v>
      </c>
      <c r="I197" s="66" t="s">
        <v>7969</v>
      </c>
      <c r="J197" s="57">
        <v>2600</v>
      </c>
      <c r="K197" s="73" t="s">
        <v>7552</v>
      </c>
      <c r="L197" s="72" t="s">
        <v>9600</v>
      </c>
      <c r="M197" s="72" t="s">
        <v>9591</v>
      </c>
      <c r="N197" s="70" t="s">
        <v>9639</v>
      </c>
    </row>
    <row r="198" spans="1:14" ht="25.5" hidden="1" x14ac:dyDescent="0.2">
      <c r="B198" s="66" t="s">
        <v>7966</v>
      </c>
      <c r="C198" t="s">
        <v>7967</v>
      </c>
      <c r="D198" t="s">
        <v>7939</v>
      </c>
      <c r="E198" s="73" t="s">
        <v>1043</v>
      </c>
      <c r="F198" s="73">
        <v>2013</v>
      </c>
      <c r="G198" s="73">
        <v>2014</v>
      </c>
      <c r="H198" s="66" t="s">
        <v>7968</v>
      </c>
      <c r="I198" s="66" t="s">
        <v>7970</v>
      </c>
      <c r="J198" s="57" t="s">
        <v>7552</v>
      </c>
      <c r="K198" s="73" t="s">
        <v>7552</v>
      </c>
      <c r="L198" s="72" t="s">
        <v>9600</v>
      </c>
      <c r="M198" s="72" t="s">
        <v>9591</v>
      </c>
      <c r="N198" s="70" t="s">
        <v>9639</v>
      </c>
    </row>
    <row r="199" spans="1:14" hidden="1" x14ac:dyDescent="0.2">
      <c r="B199" s="66" t="s">
        <v>7971</v>
      </c>
      <c r="C199" t="s">
        <v>7972</v>
      </c>
      <c r="D199" t="s">
        <v>7939</v>
      </c>
      <c r="E199" s="73" t="s">
        <v>1043</v>
      </c>
      <c r="F199" s="73">
        <v>2013</v>
      </c>
      <c r="G199" s="73">
        <v>2014</v>
      </c>
      <c r="H199" s="66" t="s">
        <v>7973</v>
      </c>
      <c r="I199" s="66" t="s">
        <v>7796</v>
      </c>
      <c r="J199" s="57">
        <v>2500</v>
      </c>
      <c r="K199" s="73" t="s">
        <v>7552</v>
      </c>
      <c r="L199" s="72" t="s">
        <v>9600</v>
      </c>
      <c r="M199" s="72" t="s">
        <v>9591</v>
      </c>
      <c r="N199" s="70" t="s">
        <v>9639</v>
      </c>
    </row>
    <row r="200" spans="1:14" hidden="1" x14ac:dyDescent="0.2">
      <c r="B200" s="66" t="s">
        <v>7971</v>
      </c>
      <c r="C200" t="s">
        <v>7972</v>
      </c>
      <c r="D200" t="s">
        <v>7939</v>
      </c>
      <c r="E200" s="73" t="s">
        <v>1043</v>
      </c>
      <c r="F200" s="73">
        <v>2013</v>
      </c>
      <c r="G200" s="73">
        <v>2014</v>
      </c>
      <c r="H200" s="66" t="s">
        <v>7973</v>
      </c>
      <c r="I200" s="66" t="s">
        <v>7974</v>
      </c>
      <c r="J200" s="57" t="s">
        <v>7552</v>
      </c>
      <c r="K200" s="73" t="s">
        <v>7552</v>
      </c>
      <c r="L200" s="72" t="s">
        <v>9600</v>
      </c>
      <c r="M200" s="72" t="s">
        <v>9591</v>
      </c>
      <c r="N200" s="70" t="s">
        <v>9639</v>
      </c>
    </row>
    <row r="201" spans="1:14" hidden="1" x14ac:dyDescent="0.2">
      <c r="B201" s="66" t="s">
        <v>7975</v>
      </c>
      <c r="C201" t="s">
        <v>7976</v>
      </c>
      <c r="D201" t="s">
        <v>7939</v>
      </c>
      <c r="E201" s="73" t="s">
        <v>1043</v>
      </c>
      <c r="F201" s="73">
        <v>2013</v>
      </c>
      <c r="G201" s="73">
        <v>2014</v>
      </c>
      <c r="H201" s="66" t="s">
        <v>7717</v>
      </c>
      <c r="I201" s="66" t="s">
        <v>7718</v>
      </c>
      <c r="J201" s="57">
        <v>2600</v>
      </c>
      <c r="K201" s="73" t="s">
        <v>7552</v>
      </c>
      <c r="L201" s="72" t="s">
        <v>9600</v>
      </c>
      <c r="M201" s="72" t="s">
        <v>9591</v>
      </c>
      <c r="N201" s="70" t="s">
        <v>9639</v>
      </c>
    </row>
    <row r="202" spans="1:14" hidden="1" x14ac:dyDescent="0.2">
      <c r="B202" s="66" t="s">
        <v>7975</v>
      </c>
      <c r="C202" t="s">
        <v>7976</v>
      </c>
      <c r="D202" t="s">
        <v>7939</v>
      </c>
      <c r="E202" s="73" t="s">
        <v>1043</v>
      </c>
      <c r="F202" s="73">
        <v>2013</v>
      </c>
      <c r="G202" s="73">
        <v>2014</v>
      </c>
      <c r="H202" s="66" t="s">
        <v>7717</v>
      </c>
      <c r="I202" s="66" t="s">
        <v>7977</v>
      </c>
      <c r="J202" s="57" t="s">
        <v>7552</v>
      </c>
      <c r="K202" s="73" t="s">
        <v>7552</v>
      </c>
      <c r="L202" s="72" t="s">
        <v>9600</v>
      </c>
      <c r="M202" s="72" t="s">
        <v>9591</v>
      </c>
      <c r="N202" s="70" t="s">
        <v>9639</v>
      </c>
    </row>
    <row r="203" spans="1:14" ht="25.5" hidden="1" x14ac:dyDescent="0.2">
      <c r="A203" t="s">
        <v>7105</v>
      </c>
      <c r="B203" s="66" t="s">
        <v>7978</v>
      </c>
      <c r="C203" t="s">
        <v>7979</v>
      </c>
      <c r="D203" t="s">
        <v>7939</v>
      </c>
      <c r="E203" s="73" t="s">
        <v>1043</v>
      </c>
      <c r="F203" s="73">
        <v>2013</v>
      </c>
      <c r="G203" s="73">
        <v>2014</v>
      </c>
      <c r="H203" s="66" t="s">
        <v>7980</v>
      </c>
      <c r="I203" s="66" t="s">
        <v>7105</v>
      </c>
      <c r="J203" s="57">
        <v>2600</v>
      </c>
      <c r="K203" s="73" t="s">
        <v>7552</v>
      </c>
      <c r="L203" s="72" t="s">
        <v>9600</v>
      </c>
      <c r="M203" s="72" t="s">
        <v>9591</v>
      </c>
      <c r="N203" s="70" t="s">
        <v>9601</v>
      </c>
    </row>
    <row r="204" spans="1:14" ht="25.5" hidden="1" x14ac:dyDescent="0.2">
      <c r="B204" s="66" t="s">
        <v>7978</v>
      </c>
      <c r="C204" t="s">
        <v>7979</v>
      </c>
      <c r="D204" t="s">
        <v>7939</v>
      </c>
      <c r="E204" s="73" t="s">
        <v>1043</v>
      </c>
      <c r="F204" s="73">
        <v>2013</v>
      </c>
      <c r="G204" s="73">
        <v>2014</v>
      </c>
      <c r="H204" s="66" t="s">
        <v>7980</v>
      </c>
      <c r="I204" s="66" t="s">
        <v>7981</v>
      </c>
      <c r="J204" s="57" t="s">
        <v>7552</v>
      </c>
      <c r="K204" s="73" t="s">
        <v>7552</v>
      </c>
      <c r="L204" s="72" t="s">
        <v>9600</v>
      </c>
      <c r="M204" s="72" t="s">
        <v>9591</v>
      </c>
      <c r="N204" s="70" t="s">
        <v>9639</v>
      </c>
    </row>
    <row r="205" spans="1:14" hidden="1" x14ac:dyDescent="0.2">
      <c r="A205" t="s">
        <v>7854</v>
      </c>
      <c r="B205" s="66" t="s">
        <v>7982</v>
      </c>
      <c r="C205" t="s">
        <v>7983</v>
      </c>
      <c r="D205" t="s">
        <v>7939</v>
      </c>
      <c r="E205" s="73" t="s">
        <v>1043</v>
      </c>
      <c r="F205" s="73">
        <v>2013</v>
      </c>
      <c r="G205" s="73">
        <v>2014</v>
      </c>
      <c r="H205" s="66" t="s">
        <v>7984</v>
      </c>
      <c r="I205" s="66" t="s">
        <v>7854</v>
      </c>
      <c r="J205" s="57">
        <v>1300</v>
      </c>
      <c r="K205" s="73" t="s">
        <v>7552</v>
      </c>
      <c r="L205" s="72" t="s">
        <v>9600</v>
      </c>
      <c r="M205" s="72" t="s">
        <v>9591</v>
      </c>
      <c r="N205" s="70" t="s">
        <v>9601</v>
      </c>
    </row>
    <row r="206" spans="1:14" hidden="1" x14ac:dyDescent="0.2">
      <c r="B206" s="66" t="s">
        <v>7982</v>
      </c>
      <c r="C206" t="s">
        <v>7983</v>
      </c>
      <c r="D206" t="s">
        <v>7939</v>
      </c>
      <c r="E206" s="73" t="s">
        <v>1043</v>
      </c>
      <c r="F206" s="73">
        <v>2013</v>
      </c>
      <c r="G206" s="73">
        <v>2014</v>
      </c>
      <c r="H206" s="66" t="s">
        <v>7984</v>
      </c>
      <c r="I206" s="66" t="s">
        <v>7985</v>
      </c>
      <c r="J206" s="57" t="s">
        <v>7552</v>
      </c>
      <c r="K206" s="73" t="s">
        <v>7552</v>
      </c>
      <c r="L206" s="72" t="s">
        <v>9600</v>
      </c>
      <c r="M206" s="72" t="s">
        <v>9591</v>
      </c>
      <c r="N206" s="70" t="s">
        <v>9639</v>
      </c>
    </row>
    <row r="207" spans="1:14" ht="25.5" hidden="1" x14ac:dyDescent="0.2">
      <c r="B207" s="66" t="s">
        <v>7982</v>
      </c>
      <c r="C207" t="s">
        <v>7983</v>
      </c>
      <c r="D207" t="s">
        <v>7939</v>
      </c>
      <c r="E207" s="73" t="s">
        <v>1043</v>
      </c>
      <c r="F207" s="73">
        <v>2013</v>
      </c>
      <c r="G207" s="73">
        <v>2014</v>
      </c>
      <c r="H207" s="66" t="s">
        <v>7984</v>
      </c>
      <c r="I207" s="66" t="s">
        <v>7986</v>
      </c>
      <c r="J207" s="57" t="s">
        <v>7552</v>
      </c>
      <c r="K207" s="73" t="s">
        <v>7552</v>
      </c>
      <c r="L207" s="72" t="s">
        <v>9600</v>
      </c>
      <c r="M207" s="72" t="s">
        <v>9591</v>
      </c>
      <c r="N207" s="70" t="s">
        <v>9639</v>
      </c>
    </row>
    <row r="208" spans="1:14" hidden="1" x14ac:dyDescent="0.2">
      <c r="B208" s="66" t="s">
        <v>7987</v>
      </c>
      <c r="C208" t="s">
        <v>7988</v>
      </c>
      <c r="D208" t="s">
        <v>7939</v>
      </c>
      <c r="E208" s="73" t="s">
        <v>1043</v>
      </c>
      <c r="F208" s="73">
        <v>2013</v>
      </c>
      <c r="G208" s="73">
        <v>2014</v>
      </c>
      <c r="H208" s="66" t="s">
        <v>7989</v>
      </c>
      <c r="I208" s="66" t="s">
        <v>7990</v>
      </c>
      <c r="J208" s="57">
        <v>2600</v>
      </c>
      <c r="K208" s="73" t="s">
        <v>7552</v>
      </c>
      <c r="L208" s="72" t="s">
        <v>9600</v>
      </c>
      <c r="M208" s="72" t="s">
        <v>9591</v>
      </c>
      <c r="N208" s="70" t="s">
        <v>9639</v>
      </c>
    </row>
    <row r="209" spans="1:14" ht="25.5" hidden="1" x14ac:dyDescent="0.2">
      <c r="B209" s="66" t="s">
        <v>7987</v>
      </c>
      <c r="C209" t="s">
        <v>7988</v>
      </c>
      <c r="D209" t="s">
        <v>7939</v>
      </c>
      <c r="E209" s="73" t="s">
        <v>1043</v>
      </c>
      <c r="F209" s="73">
        <v>2013</v>
      </c>
      <c r="G209" s="73">
        <v>2014</v>
      </c>
      <c r="H209" s="66" t="s">
        <v>7989</v>
      </c>
      <c r="I209" s="66" t="s">
        <v>7991</v>
      </c>
      <c r="J209" s="57" t="s">
        <v>7552</v>
      </c>
      <c r="K209" s="73" t="s">
        <v>7552</v>
      </c>
      <c r="L209" s="72" t="s">
        <v>9600</v>
      </c>
      <c r="M209" s="72" t="s">
        <v>9591</v>
      </c>
      <c r="N209" s="70" t="s">
        <v>9639</v>
      </c>
    </row>
    <row r="210" spans="1:14" ht="25.5" hidden="1" x14ac:dyDescent="0.2">
      <c r="B210" s="66" t="s">
        <v>7992</v>
      </c>
      <c r="C210" t="s">
        <v>7993</v>
      </c>
      <c r="D210" t="s">
        <v>7939</v>
      </c>
      <c r="E210" s="73" t="s">
        <v>1043</v>
      </c>
      <c r="F210" s="73">
        <v>2013</v>
      </c>
      <c r="G210" s="73">
        <v>2014</v>
      </c>
      <c r="H210" s="66" t="s">
        <v>7994</v>
      </c>
      <c r="I210" s="66" t="s">
        <v>1100</v>
      </c>
      <c r="J210" s="57">
        <v>2600</v>
      </c>
      <c r="K210" s="73" t="s">
        <v>7552</v>
      </c>
      <c r="L210" s="72" t="s">
        <v>9600</v>
      </c>
      <c r="M210" s="72" t="s">
        <v>9591</v>
      </c>
      <c r="N210" s="70" t="s">
        <v>9639</v>
      </c>
    </row>
    <row r="211" spans="1:14" ht="25.5" hidden="1" x14ac:dyDescent="0.2">
      <c r="B211" s="66" t="s">
        <v>7992</v>
      </c>
      <c r="C211" t="s">
        <v>7993</v>
      </c>
      <c r="D211" t="s">
        <v>7939</v>
      </c>
      <c r="E211" s="73" t="s">
        <v>1043</v>
      </c>
      <c r="F211" s="73">
        <v>2013</v>
      </c>
      <c r="G211" s="73">
        <v>2014</v>
      </c>
      <c r="H211" s="66" t="s">
        <v>7994</v>
      </c>
      <c r="I211" s="66" t="s">
        <v>7995</v>
      </c>
      <c r="J211" s="57" t="s">
        <v>7552</v>
      </c>
      <c r="K211" s="73" t="s">
        <v>7552</v>
      </c>
      <c r="L211" s="72" t="s">
        <v>9600</v>
      </c>
      <c r="M211" s="72" t="s">
        <v>9591</v>
      </c>
      <c r="N211" s="70" t="s">
        <v>9639</v>
      </c>
    </row>
    <row r="212" spans="1:14" hidden="1" x14ac:dyDescent="0.2">
      <c r="A212" t="s">
        <v>123</v>
      </c>
      <c r="B212" s="66" t="s">
        <v>7996</v>
      </c>
      <c r="C212" t="s">
        <v>7997</v>
      </c>
      <c r="D212" t="s">
        <v>7939</v>
      </c>
      <c r="E212" s="73" t="s">
        <v>1043</v>
      </c>
      <c r="F212" s="73">
        <v>2013</v>
      </c>
      <c r="G212" s="73">
        <v>2014</v>
      </c>
      <c r="H212" s="66" t="s">
        <v>7998</v>
      </c>
      <c r="I212" s="66" t="s">
        <v>7960</v>
      </c>
      <c r="J212" s="57">
        <v>2600</v>
      </c>
      <c r="K212" s="73" t="s">
        <v>7552</v>
      </c>
      <c r="L212" s="72" t="s">
        <v>9600</v>
      </c>
      <c r="M212" s="72" t="s">
        <v>9591</v>
      </c>
      <c r="N212" s="70" t="s">
        <v>9601</v>
      </c>
    </row>
    <row r="213" spans="1:14" hidden="1" x14ac:dyDescent="0.2">
      <c r="B213" s="66" t="s">
        <v>7996</v>
      </c>
      <c r="C213" t="s">
        <v>7997</v>
      </c>
      <c r="D213" t="s">
        <v>7939</v>
      </c>
      <c r="E213" s="73" t="s">
        <v>1043</v>
      </c>
      <c r="F213" s="73">
        <v>2013</v>
      </c>
      <c r="G213" s="73">
        <v>2014</v>
      </c>
      <c r="H213" s="66" t="s">
        <v>7998</v>
      </c>
      <c r="I213" s="66" t="s">
        <v>7999</v>
      </c>
      <c r="J213" s="57" t="s">
        <v>7552</v>
      </c>
      <c r="K213" s="73" t="s">
        <v>7552</v>
      </c>
      <c r="L213" s="72" t="s">
        <v>9600</v>
      </c>
      <c r="M213" s="72" t="s">
        <v>9591</v>
      </c>
      <c r="N213" s="70" t="s">
        <v>9639</v>
      </c>
    </row>
    <row r="214" spans="1:14" ht="25.5" x14ac:dyDescent="0.2">
      <c r="A214" t="s">
        <v>7105</v>
      </c>
      <c r="B214" s="66" t="s">
        <v>8000</v>
      </c>
      <c r="C214" t="s">
        <v>8001</v>
      </c>
      <c r="D214" t="s">
        <v>8002</v>
      </c>
      <c r="E214" s="73" t="s">
        <v>1043</v>
      </c>
      <c r="F214" s="73">
        <v>2011</v>
      </c>
      <c r="G214" s="73">
        <v>2014</v>
      </c>
      <c r="H214" s="66" t="s">
        <v>8003</v>
      </c>
      <c r="I214" s="66" t="s">
        <v>8004</v>
      </c>
      <c r="J214" s="57">
        <v>25360</v>
      </c>
      <c r="K214" s="73">
        <v>0</v>
      </c>
      <c r="L214" s="72" t="s">
        <v>9598</v>
      </c>
      <c r="M214" s="72" t="s">
        <v>9613</v>
      </c>
    </row>
    <row r="215" spans="1:14" hidden="1" x14ac:dyDescent="0.2">
      <c r="B215" s="66" t="s">
        <v>8000</v>
      </c>
      <c r="C215" t="s">
        <v>8001</v>
      </c>
      <c r="D215" t="s">
        <v>8002</v>
      </c>
      <c r="E215" s="73" t="s">
        <v>1043</v>
      </c>
      <c r="F215" s="73">
        <v>2011</v>
      </c>
      <c r="G215" s="73">
        <v>2014</v>
      </c>
      <c r="H215" s="66" t="s">
        <v>8003</v>
      </c>
      <c r="I215" s="66" t="s">
        <v>7551</v>
      </c>
      <c r="J215" s="57">
        <v>12043</v>
      </c>
      <c r="K215" s="73">
        <v>0</v>
      </c>
      <c r="L215" s="72" t="s">
        <v>9598</v>
      </c>
      <c r="M215" s="72" t="s">
        <v>9591</v>
      </c>
      <c r="N215" s="70" t="s">
        <v>9639</v>
      </c>
    </row>
    <row r="216" spans="1:14" hidden="1" x14ac:dyDescent="0.2">
      <c r="B216" s="66" t="s">
        <v>8000</v>
      </c>
      <c r="C216" t="s">
        <v>8001</v>
      </c>
      <c r="D216" t="s">
        <v>8002</v>
      </c>
      <c r="E216" s="73" t="s">
        <v>1043</v>
      </c>
      <c r="F216" s="73">
        <v>2011</v>
      </c>
      <c r="G216" s="73">
        <v>2014</v>
      </c>
      <c r="H216" s="66" t="s">
        <v>8003</v>
      </c>
      <c r="I216" s="66" t="s">
        <v>8005</v>
      </c>
      <c r="J216" s="57">
        <v>12290</v>
      </c>
      <c r="K216" s="73">
        <v>0</v>
      </c>
      <c r="L216" s="72" t="s">
        <v>9598</v>
      </c>
      <c r="M216" s="72" t="s">
        <v>9591</v>
      </c>
      <c r="N216" s="70" t="s">
        <v>9639</v>
      </c>
    </row>
    <row r="217" spans="1:14" ht="25.5" x14ac:dyDescent="0.2">
      <c r="A217" t="s">
        <v>122</v>
      </c>
      <c r="B217" s="66" t="s">
        <v>8006</v>
      </c>
      <c r="C217" t="s">
        <v>8007</v>
      </c>
      <c r="D217" t="s">
        <v>8002</v>
      </c>
      <c r="E217" s="73" t="s">
        <v>1043</v>
      </c>
      <c r="F217" s="73">
        <v>2011</v>
      </c>
      <c r="G217" s="73">
        <v>2014</v>
      </c>
      <c r="H217" s="66" t="s">
        <v>8008</v>
      </c>
      <c r="I217" s="66" t="s">
        <v>122</v>
      </c>
      <c r="J217" s="57">
        <v>58700</v>
      </c>
      <c r="K217" s="73">
        <v>0</v>
      </c>
      <c r="L217" s="72" t="s">
        <v>9598</v>
      </c>
      <c r="M217" s="72" t="s">
        <v>9613</v>
      </c>
    </row>
    <row r="218" spans="1:14" hidden="1" x14ac:dyDescent="0.2">
      <c r="B218" s="66" t="s">
        <v>8009</v>
      </c>
      <c r="C218" t="s">
        <v>8010</v>
      </c>
      <c r="D218" t="s">
        <v>8002</v>
      </c>
      <c r="E218" s="73" t="s">
        <v>1043</v>
      </c>
      <c r="F218" s="73">
        <v>2011</v>
      </c>
      <c r="G218" s="73">
        <v>2014</v>
      </c>
      <c r="H218" s="66" t="s">
        <v>8011</v>
      </c>
      <c r="I218" s="66" t="s">
        <v>8012</v>
      </c>
      <c r="J218" s="57">
        <v>28056</v>
      </c>
      <c r="K218" s="73">
        <v>0</v>
      </c>
      <c r="L218" s="72" t="s">
        <v>9599</v>
      </c>
      <c r="M218" s="72" t="s">
        <v>9591</v>
      </c>
      <c r="N218" s="70" t="s">
        <v>9639</v>
      </c>
    </row>
    <row r="219" spans="1:14" x14ac:dyDescent="0.2">
      <c r="A219" t="s">
        <v>145</v>
      </c>
      <c r="B219" s="66" t="s">
        <v>8009</v>
      </c>
      <c r="C219" t="s">
        <v>8010</v>
      </c>
      <c r="D219" t="s">
        <v>8002</v>
      </c>
      <c r="E219" s="73" t="s">
        <v>1043</v>
      </c>
      <c r="F219" s="73">
        <v>2011</v>
      </c>
      <c r="G219" s="73">
        <v>2014</v>
      </c>
      <c r="H219" s="66" t="s">
        <v>8011</v>
      </c>
      <c r="I219" s="66" t="s">
        <v>145</v>
      </c>
      <c r="J219" s="57">
        <v>10928</v>
      </c>
      <c r="K219" s="73">
        <v>0</v>
      </c>
      <c r="L219" s="72" t="s">
        <v>9599</v>
      </c>
      <c r="M219" s="72" t="s">
        <v>9613</v>
      </c>
    </row>
    <row r="220" spans="1:14" hidden="1" x14ac:dyDescent="0.2">
      <c r="B220" s="66" t="s">
        <v>8013</v>
      </c>
      <c r="C220" t="s">
        <v>8014</v>
      </c>
      <c r="D220" t="s">
        <v>8002</v>
      </c>
      <c r="E220" s="73" t="s">
        <v>1043</v>
      </c>
      <c r="F220" s="73">
        <v>2011</v>
      </c>
      <c r="G220" s="73">
        <v>2014</v>
      </c>
      <c r="H220" s="66" t="s">
        <v>8015</v>
      </c>
      <c r="I220" s="66" t="s">
        <v>8016</v>
      </c>
      <c r="J220" s="57">
        <v>58436</v>
      </c>
      <c r="K220" s="73">
        <v>0</v>
      </c>
      <c r="L220" s="72" t="s">
        <v>9598</v>
      </c>
      <c r="M220" s="72" t="s">
        <v>9591</v>
      </c>
      <c r="N220" s="70" t="s">
        <v>9639</v>
      </c>
    </row>
    <row r="221" spans="1:14" hidden="1" x14ac:dyDescent="0.2">
      <c r="B221" s="66" t="s">
        <v>8017</v>
      </c>
      <c r="C221" t="s">
        <v>8018</v>
      </c>
      <c r="D221" t="s">
        <v>8002</v>
      </c>
      <c r="E221" s="73" t="s">
        <v>1043</v>
      </c>
      <c r="F221" s="73">
        <v>2011</v>
      </c>
      <c r="G221" s="73">
        <v>2014</v>
      </c>
      <c r="H221" s="66" t="s">
        <v>8019</v>
      </c>
      <c r="I221" s="66" t="s">
        <v>763</v>
      </c>
      <c r="J221" s="57">
        <v>25674</v>
      </c>
      <c r="K221" s="73">
        <v>0</v>
      </c>
      <c r="L221" s="72" t="s">
        <v>9598</v>
      </c>
      <c r="M221" s="72" t="s">
        <v>9591</v>
      </c>
      <c r="N221" s="70" t="s">
        <v>9639</v>
      </c>
    </row>
    <row r="222" spans="1:14" x14ac:dyDescent="0.2">
      <c r="A222" t="s">
        <v>7105</v>
      </c>
      <c r="B222" s="66" t="s">
        <v>8017</v>
      </c>
      <c r="C222" t="s">
        <v>8018</v>
      </c>
      <c r="D222" t="s">
        <v>8002</v>
      </c>
      <c r="E222" s="73" t="s">
        <v>1043</v>
      </c>
      <c r="F222" s="73">
        <v>2011</v>
      </c>
      <c r="G222" s="73">
        <v>2014</v>
      </c>
      <c r="H222" s="66" t="s">
        <v>8019</v>
      </c>
      <c r="I222" s="66" t="s">
        <v>7105</v>
      </c>
      <c r="J222" s="57">
        <v>9115</v>
      </c>
      <c r="K222" s="73">
        <v>0</v>
      </c>
      <c r="L222" s="72" t="s">
        <v>9598</v>
      </c>
      <c r="M222" s="72" t="s">
        <v>9613</v>
      </c>
    </row>
    <row r="223" spans="1:14" hidden="1" x14ac:dyDescent="0.2">
      <c r="B223" s="66" t="s">
        <v>8017</v>
      </c>
      <c r="C223" t="s">
        <v>8018</v>
      </c>
      <c r="D223" t="s">
        <v>8002</v>
      </c>
      <c r="E223" s="73" t="s">
        <v>1043</v>
      </c>
      <c r="F223" s="73">
        <v>2011</v>
      </c>
      <c r="G223" s="73">
        <v>2014</v>
      </c>
      <c r="H223" s="66" t="s">
        <v>8019</v>
      </c>
      <c r="I223" s="66" t="s">
        <v>8020</v>
      </c>
      <c r="J223" s="57">
        <v>9419</v>
      </c>
      <c r="K223" s="73">
        <v>0</v>
      </c>
      <c r="L223" s="72" t="s">
        <v>9598</v>
      </c>
      <c r="M223" s="72" t="s">
        <v>9591</v>
      </c>
      <c r="N223" s="70" t="s">
        <v>9639</v>
      </c>
    </row>
    <row r="224" spans="1:14" x14ac:dyDescent="0.2">
      <c r="A224" t="s">
        <v>7624</v>
      </c>
      <c r="B224" s="66" t="s">
        <v>8017</v>
      </c>
      <c r="C224" t="s">
        <v>8018</v>
      </c>
      <c r="D224" t="s">
        <v>8002</v>
      </c>
      <c r="E224" s="73" t="s">
        <v>1043</v>
      </c>
      <c r="F224" s="73">
        <v>2011</v>
      </c>
      <c r="G224" s="73">
        <v>2014</v>
      </c>
      <c r="H224" s="66" t="s">
        <v>8019</v>
      </c>
      <c r="I224" s="66" t="s">
        <v>7624</v>
      </c>
      <c r="J224" s="57">
        <v>8781</v>
      </c>
      <c r="K224" s="73">
        <v>0</v>
      </c>
      <c r="L224" s="72" t="s">
        <v>9598</v>
      </c>
      <c r="M224" s="72" t="s">
        <v>9613</v>
      </c>
    </row>
    <row r="225" spans="1:14" x14ac:dyDescent="0.2">
      <c r="A225" t="s">
        <v>7600</v>
      </c>
      <c r="B225" s="66" t="s">
        <v>8021</v>
      </c>
      <c r="C225" t="s">
        <v>8022</v>
      </c>
      <c r="D225" t="s">
        <v>8002</v>
      </c>
      <c r="E225" s="73" t="s">
        <v>1043</v>
      </c>
      <c r="F225" s="73">
        <v>2011</v>
      </c>
      <c r="G225" s="73">
        <v>2014</v>
      </c>
      <c r="H225" s="66" t="s">
        <v>8023</v>
      </c>
      <c r="I225" s="66" t="s">
        <v>7600</v>
      </c>
      <c r="J225" s="57">
        <v>40000</v>
      </c>
      <c r="K225" s="73">
        <v>0</v>
      </c>
      <c r="L225" s="72" t="s">
        <v>9598</v>
      </c>
      <c r="M225" s="72" t="s">
        <v>9613</v>
      </c>
    </row>
    <row r="226" spans="1:14" ht="25.5" hidden="1" x14ac:dyDescent="0.2">
      <c r="B226" s="66" t="s">
        <v>8024</v>
      </c>
      <c r="C226" t="s">
        <v>4570</v>
      </c>
      <c r="D226" t="s">
        <v>8002</v>
      </c>
      <c r="E226" s="73" t="s">
        <v>1043</v>
      </c>
      <c r="F226" s="73">
        <v>2011</v>
      </c>
      <c r="G226" s="73">
        <v>2014</v>
      </c>
      <c r="H226" s="66" t="s">
        <v>8025</v>
      </c>
      <c r="I226" s="66" t="s">
        <v>7551</v>
      </c>
      <c r="J226" s="57">
        <v>46733</v>
      </c>
      <c r="K226" s="73">
        <v>0</v>
      </c>
      <c r="L226" s="72" t="s">
        <v>9598</v>
      </c>
      <c r="M226" s="72" t="s">
        <v>9591</v>
      </c>
      <c r="N226" s="70" t="s">
        <v>9639</v>
      </c>
    </row>
    <row r="227" spans="1:14" ht="25.5" x14ac:dyDescent="0.2">
      <c r="A227" t="s">
        <v>7105</v>
      </c>
      <c r="B227" s="66" t="s">
        <v>8024</v>
      </c>
      <c r="C227" t="s">
        <v>4570</v>
      </c>
      <c r="D227" t="s">
        <v>8002</v>
      </c>
      <c r="E227" s="73" t="s">
        <v>1043</v>
      </c>
      <c r="F227" s="73">
        <v>2011</v>
      </c>
      <c r="G227" s="73">
        <v>2014</v>
      </c>
      <c r="H227" s="66" t="s">
        <v>8025</v>
      </c>
      <c r="I227" s="66" t="s">
        <v>8004</v>
      </c>
      <c r="J227" s="57">
        <v>5710</v>
      </c>
      <c r="K227" s="73">
        <v>0</v>
      </c>
      <c r="L227" s="72" t="s">
        <v>9598</v>
      </c>
      <c r="M227" s="72" t="s">
        <v>9613</v>
      </c>
    </row>
    <row r="228" spans="1:14" hidden="1" x14ac:dyDescent="0.2">
      <c r="B228" s="66" t="s">
        <v>8026</v>
      </c>
      <c r="C228" t="s">
        <v>8027</v>
      </c>
      <c r="D228" t="s">
        <v>8002</v>
      </c>
      <c r="E228" s="73" t="s">
        <v>1043</v>
      </c>
      <c r="F228" s="73">
        <v>2011</v>
      </c>
      <c r="G228" s="73">
        <v>2014</v>
      </c>
      <c r="H228" s="66" t="s">
        <v>8028</v>
      </c>
      <c r="I228" s="66" t="s">
        <v>8016</v>
      </c>
      <c r="J228" s="57">
        <v>66435</v>
      </c>
      <c r="K228" s="73">
        <v>0</v>
      </c>
      <c r="L228" s="72" t="s">
        <v>9598</v>
      </c>
      <c r="M228" s="72" t="s">
        <v>9591</v>
      </c>
      <c r="N228" s="70" t="s">
        <v>9639</v>
      </c>
    </row>
    <row r="229" spans="1:14" hidden="1" x14ac:dyDescent="0.2">
      <c r="B229" s="66" t="s">
        <v>8029</v>
      </c>
      <c r="C229" t="s">
        <v>8030</v>
      </c>
      <c r="D229" t="s">
        <v>8002</v>
      </c>
      <c r="E229" s="73" t="s">
        <v>1043</v>
      </c>
      <c r="F229" s="73">
        <v>2011</v>
      </c>
      <c r="G229" s="73">
        <v>2014</v>
      </c>
      <c r="H229" s="66" t="s">
        <v>8031</v>
      </c>
      <c r="I229" s="66" t="s">
        <v>8016</v>
      </c>
      <c r="J229" s="57">
        <v>65685</v>
      </c>
      <c r="K229" s="73">
        <v>0</v>
      </c>
      <c r="L229" s="72" t="s">
        <v>9598</v>
      </c>
      <c r="M229" s="72" t="s">
        <v>9591</v>
      </c>
      <c r="N229" s="70" t="s">
        <v>9639</v>
      </c>
    </row>
    <row r="230" spans="1:14" x14ac:dyDescent="0.2">
      <c r="A230" t="s">
        <v>7600</v>
      </c>
      <c r="B230" s="66" t="s">
        <v>8032</v>
      </c>
      <c r="C230" t="s">
        <v>8033</v>
      </c>
      <c r="D230" t="s">
        <v>8002</v>
      </c>
      <c r="E230" s="73" t="s">
        <v>1043</v>
      </c>
      <c r="F230" s="73">
        <v>2011</v>
      </c>
      <c r="G230" s="73">
        <v>2014</v>
      </c>
      <c r="H230" s="66" t="s">
        <v>8034</v>
      </c>
      <c r="I230" s="66" t="s">
        <v>7600</v>
      </c>
      <c r="J230" s="57">
        <v>11155</v>
      </c>
      <c r="K230" s="73">
        <v>0</v>
      </c>
      <c r="L230" s="72" t="s">
        <v>9598</v>
      </c>
      <c r="M230" s="72" t="s">
        <v>9613</v>
      </c>
    </row>
    <row r="231" spans="1:14" hidden="1" x14ac:dyDescent="0.2">
      <c r="B231" s="66" t="s">
        <v>8032</v>
      </c>
      <c r="C231" t="s">
        <v>8033</v>
      </c>
      <c r="D231" t="s">
        <v>8002</v>
      </c>
      <c r="E231" s="73" t="s">
        <v>1043</v>
      </c>
      <c r="F231" s="73">
        <v>2011</v>
      </c>
      <c r="G231" s="73">
        <v>2014</v>
      </c>
      <c r="H231" s="66" t="s">
        <v>8034</v>
      </c>
      <c r="I231" s="66" t="s">
        <v>7661</v>
      </c>
      <c r="J231" s="57">
        <v>3325</v>
      </c>
      <c r="K231" s="73">
        <v>0</v>
      </c>
      <c r="L231" s="72" t="s">
        <v>9598</v>
      </c>
      <c r="M231" s="72" t="s">
        <v>9591</v>
      </c>
      <c r="N231" s="70" t="s">
        <v>9639</v>
      </c>
    </row>
    <row r="232" spans="1:14" ht="25.5" x14ac:dyDescent="0.2">
      <c r="A232" t="s">
        <v>145</v>
      </c>
      <c r="B232" s="66" t="s">
        <v>8035</v>
      </c>
      <c r="C232" t="s">
        <v>8036</v>
      </c>
      <c r="D232" t="s">
        <v>8002</v>
      </c>
      <c r="E232" s="73" t="s">
        <v>1043</v>
      </c>
      <c r="F232" s="73">
        <v>2011</v>
      </c>
      <c r="G232" s="73">
        <v>2014</v>
      </c>
      <c r="H232" s="66" t="s">
        <v>8037</v>
      </c>
      <c r="I232" s="66" t="s">
        <v>145</v>
      </c>
      <c r="J232" s="57">
        <v>27246</v>
      </c>
      <c r="K232" s="73">
        <v>0</v>
      </c>
      <c r="L232" s="72" t="s">
        <v>9598</v>
      </c>
      <c r="M232" s="72" t="s">
        <v>9613</v>
      </c>
    </row>
    <row r="233" spans="1:14" x14ac:dyDescent="0.2">
      <c r="A233" t="s">
        <v>7600</v>
      </c>
      <c r="B233" s="66" t="s">
        <v>8038</v>
      </c>
      <c r="C233" t="s">
        <v>8039</v>
      </c>
      <c r="D233" t="s">
        <v>8002</v>
      </c>
      <c r="E233" s="73" t="s">
        <v>1043</v>
      </c>
      <c r="F233" s="73">
        <v>2011</v>
      </c>
      <c r="G233" s="73">
        <v>2014</v>
      </c>
      <c r="H233" s="66" t="s">
        <v>8040</v>
      </c>
      <c r="I233" s="66" t="s">
        <v>7600</v>
      </c>
      <c r="J233" s="57">
        <v>33590</v>
      </c>
      <c r="K233" s="73">
        <v>0</v>
      </c>
      <c r="L233" s="72" t="s">
        <v>9598</v>
      </c>
      <c r="M233" s="72" t="s">
        <v>9613</v>
      </c>
    </row>
    <row r="234" spans="1:14" ht="25.5" x14ac:dyDescent="0.2">
      <c r="A234" t="s">
        <v>7105</v>
      </c>
      <c r="B234" s="66" t="s">
        <v>8038</v>
      </c>
      <c r="C234" t="s">
        <v>8039</v>
      </c>
      <c r="D234" t="s">
        <v>8002</v>
      </c>
      <c r="E234" s="73" t="s">
        <v>1043</v>
      </c>
      <c r="F234" s="73">
        <v>2011</v>
      </c>
      <c r="G234" s="73">
        <v>2014</v>
      </c>
      <c r="H234" s="66" t="s">
        <v>8040</v>
      </c>
      <c r="I234" s="66" t="s">
        <v>7629</v>
      </c>
      <c r="J234" s="57">
        <v>4002</v>
      </c>
      <c r="K234" s="73">
        <v>0</v>
      </c>
      <c r="L234" s="72" t="s">
        <v>9598</v>
      </c>
      <c r="M234" s="72" t="s">
        <v>9613</v>
      </c>
    </row>
    <row r="235" spans="1:14" hidden="1" x14ac:dyDescent="0.2">
      <c r="B235" s="66" t="s">
        <v>8038</v>
      </c>
      <c r="C235" t="s">
        <v>8039</v>
      </c>
      <c r="D235" t="s">
        <v>8002</v>
      </c>
      <c r="E235" s="73" t="s">
        <v>1043</v>
      </c>
      <c r="F235" s="73">
        <v>2011</v>
      </c>
      <c r="G235" s="73">
        <v>2014</v>
      </c>
      <c r="H235" s="66" t="s">
        <v>8040</v>
      </c>
      <c r="I235" s="66" t="s">
        <v>8005</v>
      </c>
      <c r="J235" s="57">
        <v>1105</v>
      </c>
      <c r="K235" s="73">
        <v>0</v>
      </c>
      <c r="L235" s="72" t="s">
        <v>9598</v>
      </c>
      <c r="M235" s="72" t="s">
        <v>9591</v>
      </c>
      <c r="N235" s="70" t="s">
        <v>9639</v>
      </c>
    </row>
    <row r="236" spans="1:14" ht="25.5" hidden="1" x14ac:dyDescent="0.2">
      <c r="B236" s="66" t="s">
        <v>8041</v>
      </c>
      <c r="C236" t="s">
        <v>8042</v>
      </c>
      <c r="D236" t="s">
        <v>8002</v>
      </c>
      <c r="E236" s="73" t="s">
        <v>1043</v>
      </c>
      <c r="F236" s="73">
        <v>2011</v>
      </c>
      <c r="G236" s="73">
        <v>2014</v>
      </c>
      <c r="H236" s="66" t="s">
        <v>8043</v>
      </c>
      <c r="I236" s="66" t="s">
        <v>7580</v>
      </c>
      <c r="J236" s="57">
        <v>0</v>
      </c>
      <c r="K236" s="73">
        <v>0</v>
      </c>
      <c r="L236" s="72" t="s">
        <v>9598</v>
      </c>
      <c r="M236" s="72" t="s">
        <v>9591</v>
      </c>
      <c r="N236" s="70" t="s">
        <v>9639</v>
      </c>
    </row>
    <row r="237" spans="1:14" x14ac:dyDescent="0.2">
      <c r="A237" t="s">
        <v>123</v>
      </c>
      <c r="B237" s="66" t="s">
        <v>8044</v>
      </c>
      <c r="C237" t="s">
        <v>8045</v>
      </c>
      <c r="D237" t="s">
        <v>8002</v>
      </c>
      <c r="E237" s="73" t="s">
        <v>1043</v>
      </c>
      <c r="F237" s="73">
        <v>2011</v>
      </c>
      <c r="G237" s="73">
        <v>2014</v>
      </c>
      <c r="H237" s="66" t="s">
        <v>8046</v>
      </c>
      <c r="I237" s="66" t="s">
        <v>123</v>
      </c>
      <c r="J237" s="57">
        <v>13573</v>
      </c>
      <c r="K237" s="73">
        <v>0</v>
      </c>
      <c r="L237" s="72" t="s">
        <v>9599</v>
      </c>
      <c r="M237" s="72" t="s">
        <v>9613</v>
      </c>
    </row>
    <row r="238" spans="1:14" hidden="1" x14ac:dyDescent="0.2">
      <c r="B238" s="66" t="s">
        <v>8047</v>
      </c>
      <c r="C238" t="s">
        <v>8048</v>
      </c>
      <c r="D238" t="s">
        <v>8002</v>
      </c>
      <c r="E238" s="73" t="s">
        <v>1043</v>
      </c>
      <c r="F238" s="73">
        <v>2011</v>
      </c>
      <c r="G238" s="73">
        <v>2014</v>
      </c>
      <c r="H238" s="66" t="s">
        <v>8049</v>
      </c>
      <c r="I238" s="66" t="s">
        <v>7739</v>
      </c>
      <c r="J238" s="57">
        <v>59374</v>
      </c>
      <c r="K238" s="73">
        <v>0</v>
      </c>
      <c r="L238" s="72" t="s">
        <v>9599</v>
      </c>
      <c r="M238" s="72" t="s">
        <v>9591</v>
      </c>
      <c r="N238" s="70" t="s">
        <v>9639</v>
      </c>
    </row>
    <row r="239" spans="1:14" hidden="1" x14ac:dyDescent="0.2">
      <c r="B239" s="66" t="s">
        <v>8050</v>
      </c>
      <c r="C239" t="s">
        <v>8051</v>
      </c>
      <c r="D239" t="s">
        <v>8002</v>
      </c>
      <c r="E239" s="73" t="s">
        <v>1043</v>
      </c>
      <c r="F239" s="73">
        <v>2011</v>
      </c>
      <c r="G239" s="73">
        <v>2014</v>
      </c>
      <c r="H239" s="66" t="s">
        <v>8052</v>
      </c>
      <c r="I239" s="66" t="s">
        <v>8053</v>
      </c>
      <c r="J239" s="57">
        <v>14260</v>
      </c>
      <c r="K239" s="73">
        <v>0</v>
      </c>
      <c r="L239" s="72" t="s">
        <v>9598</v>
      </c>
      <c r="M239" s="72" t="s">
        <v>9591</v>
      </c>
      <c r="N239" s="70" t="s">
        <v>9639</v>
      </c>
    </row>
    <row r="240" spans="1:14" ht="25.5" x14ac:dyDescent="0.2">
      <c r="A240" t="s">
        <v>7105</v>
      </c>
      <c r="B240" s="66" t="s">
        <v>8050</v>
      </c>
      <c r="C240" t="s">
        <v>8051</v>
      </c>
      <c r="D240" t="s">
        <v>8002</v>
      </c>
      <c r="E240" s="73" t="s">
        <v>1043</v>
      </c>
      <c r="F240" s="73">
        <v>2011</v>
      </c>
      <c r="G240" s="73">
        <v>2014</v>
      </c>
      <c r="H240" s="66" t="s">
        <v>8052</v>
      </c>
      <c r="I240" s="66" t="s">
        <v>7629</v>
      </c>
      <c r="J240" s="57">
        <v>10219</v>
      </c>
      <c r="K240" s="73">
        <v>0</v>
      </c>
      <c r="L240" s="72" t="s">
        <v>9598</v>
      </c>
      <c r="M240" s="72" t="s">
        <v>9613</v>
      </c>
    </row>
    <row r="241" spans="1:14" ht="25.5" hidden="1" x14ac:dyDescent="0.2">
      <c r="B241" s="66" t="s">
        <v>8054</v>
      </c>
      <c r="C241" t="s">
        <v>8055</v>
      </c>
      <c r="D241" t="s">
        <v>8002</v>
      </c>
      <c r="E241" s="73" t="s">
        <v>1043</v>
      </c>
      <c r="F241" s="73">
        <v>2011</v>
      </c>
      <c r="G241" s="73">
        <v>2014</v>
      </c>
      <c r="H241" s="66" t="s">
        <v>8056</v>
      </c>
      <c r="I241" s="66" t="s">
        <v>8057</v>
      </c>
      <c r="J241" s="57">
        <v>25425</v>
      </c>
      <c r="K241" s="73">
        <v>0</v>
      </c>
      <c r="L241" s="72" t="s">
        <v>9598</v>
      </c>
      <c r="M241" s="72" t="s">
        <v>9591</v>
      </c>
      <c r="N241" s="70" t="s">
        <v>9639</v>
      </c>
    </row>
    <row r="242" spans="1:14" ht="25.5" hidden="1" x14ac:dyDescent="0.2">
      <c r="B242" s="66" t="s">
        <v>8054</v>
      </c>
      <c r="C242" t="s">
        <v>8055</v>
      </c>
      <c r="D242" t="s">
        <v>8002</v>
      </c>
      <c r="E242" s="73" t="s">
        <v>1043</v>
      </c>
      <c r="F242" s="73">
        <v>2011</v>
      </c>
      <c r="G242" s="73">
        <v>2014</v>
      </c>
      <c r="H242" s="66" t="s">
        <v>8056</v>
      </c>
      <c r="I242" s="66" t="s">
        <v>8058</v>
      </c>
      <c r="J242" s="57" t="s">
        <v>7552</v>
      </c>
      <c r="K242" s="73" t="s">
        <v>7552</v>
      </c>
      <c r="L242" s="72" t="s">
        <v>9598</v>
      </c>
      <c r="M242" s="72" t="s">
        <v>9591</v>
      </c>
      <c r="N242" s="70" t="s">
        <v>9639</v>
      </c>
    </row>
    <row r="243" spans="1:14" ht="25.5" hidden="1" x14ac:dyDescent="0.2">
      <c r="B243" s="66" t="s">
        <v>8054</v>
      </c>
      <c r="C243" t="s">
        <v>8055</v>
      </c>
      <c r="D243" t="s">
        <v>8002</v>
      </c>
      <c r="E243" s="73" t="s">
        <v>1043</v>
      </c>
      <c r="F243" s="73">
        <v>2011</v>
      </c>
      <c r="G243" s="73">
        <v>2014</v>
      </c>
      <c r="H243" s="66" t="s">
        <v>8056</v>
      </c>
      <c r="I243" s="66" t="s">
        <v>8059</v>
      </c>
      <c r="J243" s="57" t="s">
        <v>7552</v>
      </c>
      <c r="K243" s="73" t="s">
        <v>7552</v>
      </c>
      <c r="L243" s="72" t="s">
        <v>9598</v>
      </c>
      <c r="M243" s="72" t="s">
        <v>9591</v>
      </c>
      <c r="N243" s="70" t="s">
        <v>9639</v>
      </c>
    </row>
    <row r="244" spans="1:14" hidden="1" x14ac:dyDescent="0.2">
      <c r="B244" s="66" t="s">
        <v>8060</v>
      </c>
      <c r="C244" t="s">
        <v>8061</v>
      </c>
      <c r="D244" t="s">
        <v>8002</v>
      </c>
      <c r="E244" s="73" t="s">
        <v>1043</v>
      </c>
      <c r="F244" s="73">
        <v>2011</v>
      </c>
      <c r="G244" s="73">
        <v>2014</v>
      </c>
      <c r="H244" s="66" t="s">
        <v>8062</v>
      </c>
      <c r="I244" s="66" t="s">
        <v>8005</v>
      </c>
      <c r="J244" s="57">
        <v>22568</v>
      </c>
      <c r="K244" s="73">
        <v>0</v>
      </c>
      <c r="L244" s="72" t="s">
        <v>9598</v>
      </c>
      <c r="M244" s="72" t="s">
        <v>9591</v>
      </c>
      <c r="N244" s="70" t="s">
        <v>9639</v>
      </c>
    </row>
    <row r="245" spans="1:14" ht="25.5" x14ac:dyDescent="0.2">
      <c r="A245" t="s">
        <v>7105</v>
      </c>
      <c r="B245" s="66" t="s">
        <v>8063</v>
      </c>
      <c r="C245" t="s">
        <v>8064</v>
      </c>
      <c r="D245" t="s">
        <v>8002</v>
      </c>
      <c r="E245" s="73" t="s">
        <v>1043</v>
      </c>
      <c r="F245" s="73">
        <v>2011</v>
      </c>
      <c r="G245" s="73">
        <v>2014</v>
      </c>
      <c r="H245" s="66" t="s">
        <v>8065</v>
      </c>
      <c r="I245" s="66" t="s">
        <v>7629</v>
      </c>
      <c r="J245" s="57">
        <v>19935</v>
      </c>
      <c r="K245" s="73">
        <v>0</v>
      </c>
      <c r="L245" s="72" t="s">
        <v>9598</v>
      </c>
      <c r="M245" s="72" t="s">
        <v>9613</v>
      </c>
    </row>
    <row r="246" spans="1:14" ht="25.5" x14ac:dyDescent="0.2">
      <c r="A246" t="s">
        <v>7624</v>
      </c>
      <c r="B246" s="66" t="s">
        <v>8063</v>
      </c>
      <c r="C246" t="s">
        <v>8064</v>
      </c>
      <c r="D246" t="s">
        <v>8002</v>
      </c>
      <c r="E246" s="73" t="s">
        <v>1043</v>
      </c>
      <c r="F246" s="73">
        <v>2011</v>
      </c>
      <c r="G246" s="73">
        <v>2014</v>
      </c>
      <c r="H246" s="66" t="s">
        <v>8065</v>
      </c>
      <c r="I246" s="66" t="s">
        <v>8066</v>
      </c>
      <c r="J246" s="57">
        <v>8132</v>
      </c>
      <c r="K246" s="73">
        <v>0</v>
      </c>
      <c r="L246" s="72" t="s">
        <v>9598</v>
      </c>
      <c r="M246" s="72" t="s">
        <v>9613</v>
      </c>
    </row>
    <row r="247" spans="1:14" x14ac:dyDescent="0.2">
      <c r="A247" t="s">
        <v>120</v>
      </c>
      <c r="B247" s="66" t="s">
        <v>8063</v>
      </c>
      <c r="C247" t="s">
        <v>8064</v>
      </c>
      <c r="D247" t="s">
        <v>8002</v>
      </c>
      <c r="E247" s="73" t="s">
        <v>1043</v>
      </c>
      <c r="F247" s="73">
        <v>2011</v>
      </c>
      <c r="G247" s="73">
        <v>2014</v>
      </c>
      <c r="H247" s="66" t="s">
        <v>8065</v>
      </c>
      <c r="I247" s="66" t="s">
        <v>120</v>
      </c>
      <c r="J247" s="57">
        <v>6949</v>
      </c>
      <c r="K247" s="73">
        <v>0</v>
      </c>
      <c r="L247" s="72" t="s">
        <v>9598</v>
      </c>
      <c r="M247" s="72" t="s">
        <v>9613</v>
      </c>
    </row>
    <row r="248" spans="1:14" ht="25.5" x14ac:dyDescent="0.2">
      <c r="A248" t="s">
        <v>7624</v>
      </c>
      <c r="B248" s="66" t="s">
        <v>8067</v>
      </c>
      <c r="C248" t="s">
        <v>8068</v>
      </c>
      <c r="D248" t="s">
        <v>8002</v>
      </c>
      <c r="E248" s="73" t="s">
        <v>1043</v>
      </c>
      <c r="F248" s="73">
        <v>2011</v>
      </c>
      <c r="G248" s="73">
        <v>2014</v>
      </c>
      <c r="H248" s="66" t="s">
        <v>8069</v>
      </c>
      <c r="I248" s="66" t="s">
        <v>7660</v>
      </c>
      <c r="J248" s="57">
        <v>30401</v>
      </c>
      <c r="K248" s="73">
        <v>0</v>
      </c>
      <c r="L248" s="72" t="s">
        <v>9598</v>
      </c>
      <c r="M248" s="72" t="s">
        <v>9613</v>
      </c>
    </row>
    <row r="249" spans="1:14" hidden="1" x14ac:dyDescent="0.2">
      <c r="B249" s="66" t="s">
        <v>8070</v>
      </c>
      <c r="C249" t="s">
        <v>4567</v>
      </c>
      <c r="D249" t="s">
        <v>8002</v>
      </c>
      <c r="E249" s="73" t="s">
        <v>1043</v>
      </c>
      <c r="F249" s="73">
        <v>2011</v>
      </c>
      <c r="G249" s="73">
        <v>2014</v>
      </c>
      <c r="H249" s="66" t="s">
        <v>8071</v>
      </c>
      <c r="I249" s="66" t="s">
        <v>8005</v>
      </c>
      <c r="J249" s="57">
        <v>11329</v>
      </c>
      <c r="K249" s="73">
        <v>0</v>
      </c>
      <c r="L249" s="72" t="s">
        <v>9599</v>
      </c>
      <c r="M249" s="72" t="s">
        <v>9591</v>
      </c>
      <c r="N249" s="70" t="s">
        <v>9639</v>
      </c>
    </row>
    <row r="250" spans="1:14" ht="25.5" x14ac:dyDescent="0.2">
      <c r="A250" t="s">
        <v>7105</v>
      </c>
      <c r="B250" s="66" t="s">
        <v>8070</v>
      </c>
      <c r="C250" t="s">
        <v>4567</v>
      </c>
      <c r="D250" t="s">
        <v>8002</v>
      </c>
      <c r="E250" s="73" t="s">
        <v>1043</v>
      </c>
      <c r="F250" s="73">
        <v>2011</v>
      </c>
      <c r="G250" s="73">
        <v>2014</v>
      </c>
      <c r="H250" s="66" t="s">
        <v>8071</v>
      </c>
      <c r="I250" s="66" t="s">
        <v>8004</v>
      </c>
      <c r="J250" s="57">
        <v>3680</v>
      </c>
      <c r="K250" s="73">
        <v>0</v>
      </c>
      <c r="L250" s="72" t="s">
        <v>9599</v>
      </c>
      <c r="M250" s="72" t="s">
        <v>9613</v>
      </c>
    </row>
    <row r="251" spans="1:14" hidden="1" x14ac:dyDescent="0.2">
      <c r="A251" t="s">
        <v>7561</v>
      </c>
      <c r="B251" s="66" t="s">
        <v>8070</v>
      </c>
      <c r="C251" t="s">
        <v>4567</v>
      </c>
      <c r="D251" t="s">
        <v>8002</v>
      </c>
      <c r="E251" s="73" t="s">
        <v>1043</v>
      </c>
      <c r="F251" s="73">
        <v>2011</v>
      </c>
      <c r="G251" s="73">
        <v>2014</v>
      </c>
      <c r="H251" s="66" t="s">
        <v>8071</v>
      </c>
      <c r="I251" s="66" t="s">
        <v>7561</v>
      </c>
      <c r="J251" s="57" t="s">
        <v>7552</v>
      </c>
      <c r="K251" s="73" t="s">
        <v>7552</v>
      </c>
      <c r="L251" s="72" t="s">
        <v>9599</v>
      </c>
      <c r="M251" s="72" t="s">
        <v>9591</v>
      </c>
      <c r="N251" s="70" t="s">
        <v>9639</v>
      </c>
    </row>
    <row r="252" spans="1:14" ht="25.5" x14ac:dyDescent="0.2">
      <c r="A252" t="s">
        <v>7105</v>
      </c>
      <c r="B252" s="66" t="s">
        <v>8072</v>
      </c>
      <c r="C252" t="s">
        <v>8073</v>
      </c>
      <c r="D252" t="s">
        <v>8002</v>
      </c>
      <c r="E252" s="73" t="s">
        <v>1043</v>
      </c>
      <c r="F252" s="73">
        <v>2011</v>
      </c>
      <c r="G252" s="73">
        <v>2014</v>
      </c>
      <c r="H252" s="66" t="s">
        <v>8074</v>
      </c>
      <c r="I252" s="66" t="s">
        <v>8075</v>
      </c>
      <c r="J252" s="57">
        <v>19989</v>
      </c>
      <c r="K252" s="73">
        <v>0</v>
      </c>
      <c r="L252" s="72" t="s">
        <v>9598</v>
      </c>
      <c r="M252" s="72" t="s">
        <v>9613</v>
      </c>
    </row>
    <row r="253" spans="1:14" ht="25.5" x14ac:dyDescent="0.2">
      <c r="A253" t="s">
        <v>120</v>
      </c>
      <c r="B253" s="66" t="s">
        <v>8072</v>
      </c>
      <c r="C253" t="s">
        <v>8073</v>
      </c>
      <c r="D253" t="s">
        <v>8002</v>
      </c>
      <c r="E253" s="73" t="s">
        <v>1043</v>
      </c>
      <c r="F253" s="73">
        <v>2011</v>
      </c>
      <c r="G253" s="73">
        <v>2014</v>
      </c>
      <c r="H253" s="66" t="s">
        <v>8074</v>
      </c>
      <c r="I253" s="66" t="s">
        <v>120</v>
      </c>
      <c r="J253" s="57">
        <v>13675</v>
      </c>
      <c r="K253" s="73">
        <v>0</v>
      </c>
      <c r="L253" s="72" t="s">
        <v>9598</v>
      </c>
      <c r="M253" s="72" t="s">
        <v>9613</v>
      </c>
    </row>
    <row r="254" spans="1:14" ht="25.5" hidden="1" x14ac:dyDescent="0.2">
      <c r="B254" s="66" t="s">
        <v>8072</v>
      </c>
      <c r="C254" t="s">
        <v>8073</v>
      </c>
      <c r="D254" t="s">
        <v>8002</v>
      </c>
      <c r="E254" s="73" t="s">
        <v>1043</v>
      </c>
      <c r="F254" s="73">
        <v>2011</v>
      </c>
      <c r="G254" s="73">
        <v>2014</v>
      </c>
      <c r="H254" s="66" t="s">
        <v>8074</v>
      </c>
      <c r="I254" s="66" t="s">
        <v>8076</v>
      </c>
      <c r="J254" s="57">
        <v>5789</v>
      </c>
      <c r="K254" s="73">
        <v>0</v>
      </c>
      <c r="L254" s="72" t="s">
        <v>9598</v>
      </c>
      <c r="M254" s="72" t="s">
        <v>9591</v>
      </c>
      <c r="N254" s="70" t="s">
        <v>9639</v>
      </c>
    </row>
    <row r="255" spans="1:14" hidden="1" x14ac:dyDescent="0.2">
      <c r="B255" s="66" t="s">
        <v>8077</v>
      </c>
      <c r="C255" t="s">
        <v>8078</v>
      </c>
      <c r="D255" t="s">
        <v>8002</v>
      </c>
      <c r="E255" s="73" t="s">
        <v>1043</v>
      </c>
      <c r="F255" s="73">
        <v>2011</v>
      </c>
      <c r="G255" s="73">
        <v>2014</v>
      </c>
      <c r="H255" s="66" t="s">
        <v>8079</v>
      </c>
      <c r="I255" s="66" t="s">
        <v>8080</v>
      </c>
      <c r="J255" s="57">
        <v>25884</v>
      </c>
      <c r="K255" s="73">
        <v>0</v>
      </c>
      <c r="L255" s="72" t="s">
        <v>9598</v>
      </c>
      <c r="M255" s="72" t="s">
        <v>9591</v>
      </c>
      <c r="N255" s="70" t="s">
        <v>9639</v>
      </c>
    </row>
    <row r="256" spans="1:14" ht="25.5" x14ac:dyDescent="0.2">
      <c r="A256" t="s">
        <v>121</v>
      </c>
      <c r="B256" s="66" t="s">
        <v>8077</v>
      </c>
      <c r="C256" t="s">
        <v>8078</v>
      </c>
      <c r="D256" t="s">
        <v>8002</v>
      </c>
      <c r="E256" s="73" t="s">
        <v>1043</v>
      </c>
      <c r="F256" s="73">
        <v>2011</v>
      </c>
      <c r="G256" s="73">
        <v>2014</v>
      </c>
      <c r="H256" s="66" t="s">
        <v>8079</v>
      </c>
      <c r="I256" s="66" t="s">
        <v>8081</v>
      </c>
      <c r="J256" s="57">
        <v>18165</v>
      </c>
      <c r="K256" s="73">
        <v>0</v>
      </c>
      <c r="L256" s="72" t="s">
        <v>9598</v>
      </c>
      <c r="M256" s="72" t="s">
        <v>9613</v>
      </c>
    </row>
    <row r="257" spans="1:14" hidden="1" x14ac:dyDescent="0.2">
      <c r="B257" s="66" t="s">
        <v>8082</v>
      </c>
      <c r="C257" t="s">
        <v>8083</v>
      </c>
      <c r="D257" t="s">
        <v>8002</v>
      </c>
      <c r="E257" s="73" t="s">
        <v>1043</v>
      </c>
      <c r="F257" s="73">
        <v>2011</v>
      </c>
      <c r="G257" s="73">
        <v>2014</v>
      </c>
      <c r="H257" s="66" t="s">
        <v>8084</v>
      </c>
      <c r="I257" s="66" t="s">
        <v>7551</v>
      </c>
      <c r="J257" s="57">
        <v>35000</v>
      </c>
      <c r="K257" s="73">
        <v>0</v>
      </c>
      <c r="L257" s="72" t="s">
        <v>9598</v>
      </c>
      <c r="M257" s="72" t="s">
        <v>9591</v>
      </c>
      <c r="N257" s="70" t="s">
        <v>9639</v>
      </c>
    </row>
    <row r="258" spans="1:14" hidden="1" x14ac:dyDescent="0.2">
      <c r="B258" s="66" t="s">
        <v>8082</v>
      </c>
      <c r="C258" t="s">
        <v>8083</v>
      </c>
      <c r="D258" t="s">
        <v>8002</v>
      </c>
      <c r="E258" s="73" t="s">
        <v>1043</v>
      </c>
      <c r="F258" s="73">
        <v>2011</v>
      </c>
      <c r="G258" s="73">
        <v>2014</v>
      </c>
      <c r="H258" s="66" t="s">
        <v>8084</v>
      </c>
      <c r="I258" s="66" t="s">
        <v>8085</v>
      </c>
      <c r="J258" s="57">
        <v>9020</v>
      </c>
      <c r="K258" s="73">
        <v>0</v>
      </c>
      <c r="L258" s="72" t="s">
        <v>9598</v>
      </c>
      <c r="M258" s="72" t="s">
        <v>9591</v>
      </c>
      <c r="N258" s="70" t="s">
        <v>9639</v>
      </c>
    </row>
    <row r="259" spans="1:14" ht="25.5" x14ac:dyDescent="0.2">
      <c r="A259" t="s">
        <v>7624</v>
      </c>
      <c r="B259" s="66" t="s">
        <v>8086</v>
      </c>
      <c r="C259" t="s">
        <v>8087</v>
      </c>
      <c r="D259" t="s">
        <v>8002</v>
      </c>
      <c r="E259" s="73" t="s">
        <v>1043</v>
      </c>
      <c r="F259" s="73">
        <v>2011</v>
      </c>
      <c r="G259" s="73">
        <v>2014</v>
      </c>
      <c r="H259" s="66" t="s">
        <v>8088</v>
      </c>
      <c r="I259" s="66" t="s">
        <v>8089</v>
      </c>
      <c r="J259" s="57">
        <v>52570</v>
      </c>
      <c r="K259" s="73">
        <v>0</v>
      </c>
      <c r="L259" s="72" t="s">
        <v>9598</v>
      </c>
      <c r="M259" s="72" t="s">
        <v>9613</v>
      </c>
    </row>
    <row r="260" spans="1:14" hidden="1" x14ac:dyDescent="0.2">
      <c r="B260" s="66" t="s">
        <v>8090</v>
      </c>
      <c r="C260" t="s">
        <v>8091</v>
      </c>
      <c r="D260" t="s">
        <v>8002</v>
      </c>
      <c r="E260" s="73" t="s">
        <v>1043</v>
      </c>
      <c r="F260" s="73">
        <v>2011</v>
      </c>
      <c r="G260" s="73">
        <v>2014</v>
      </c>
      <c r="H260" s="66" t="s">
        <v>7708</v>
      </c>
      <c r="I260" s="66" t="s">
        <v>7709</v>
      </c>
      <c r="J260" s="57">
        <v>33482</v>
      </c>
      <c r="K260" s="73">
        <v>0</v>
      </c>
      <c r="L260" s="72" t="s">
        <v>9598</v>
      </c>
      <c r="M260" s="72" t="s">
        <v>9591</v>
      </c>
      <c r="N260" s="70" t="s">
        <v>9639</v>
      </c>
    </row>
    <row r="261" spans="1:14" hidden="1" x14ac:dyDescent="0.2">
      <c r="B261" s="66" t="s">
        <v>8090</v>
      </c>
      <c r="C261" t="s">
        <v>8091</v>
      </c>
      <c r="D261" t="s">
        <v>8002</v>
      </c>
      <c r="E261" s="73" t="s">
        <v>1043</v>
      </c>
      <c r="F261" s="73">
        <v>2011</v>
      </c>
      <c r="G261" s="73">
        <v>2014</v>
      </c>
      <c r="H261" s="66" t="s">
        <v>7708</v>
      </c>
      <c r="I261" s="66" t="s">
        <v>7661</v>
      </c>
      <c r="J261" s="57">
        <v>5823</v>
      </c>
      <c r="K261" s="73">
        <v>0</v>
      </c>
      <c r="L261" s="72" t="s">
        <v>9598</v>
      </c>
      <c r="M261" s="72" t="s">
        <v>9591</v>
      </c>
      <c r="N261" s="70" t="s">
        <v>9639</v>
      </c>
    </row>
    <row r="262" spans="1:14" ht="25.5" x14ac:dyDescent="0.2">
      <c r="A262" t="s">
        <v>7624</v>
      </c>
      <c r="B262" s="66" t="s">
        <v>8090</v>
      </c>
      <c r="C262" t="s">
        <v>8091</v>
      </c>
      <c r="D262" t="s">
        <v>8002</v>
      </c>
      <c r="E262" s="73" t="s">
        <v>1043</v>
      </c>
      <c r="F262" s="73">
        <v>2011</v>
      </c>
      <c r="G262" s="73">
        <v>2014</v>
      </c>
      <c r="H262" s="66" t="s">
        <v>7708</v>
      </c>
      <c r="I262" s="66" t="s">
        <v>8089</v>
      </c>
      <c r="J262" s="57">
        <v>16859</v>
      </c>
      <c r="K262" s="73">
        <v>0</v>
      </c>
      <c r="L262" s="72" t="s">
        <v>9598</v>
      </c>
      <c r="M262" s="72" t="s">
        <v>9613</v>
      </c>
    </row>
    <row r="263" spans="1:14" ht="25.5" x14ac:dyDescent="0.2">
      <c r="A263" t="s">
        <v>7105</v>
      </c>
      <c r="B263" s="66" t="s">
        <v>8092</v>
      </c>
      <c r="C263" t="s">
        <v>8093</v>
      </c>
      <c r="D263" t="s">
        <v>8002</v>
      </c>
      <c r="E263" s="73" t="s">
        <v>1043</v>
      </c>
      <c r="F263" s="73">
        <v>2011</v>
      </c>
      <c r="G263" s="73">
        <v>2014</v>
      </c>
      <c r="H263" s="66" t="s">
        <v>8094</v>
      </c>
      <c r="I263" s="66" t="s">
        <v>7629</v>
      </c>
      <c r="J263" s="57">
        <v>11000</v>
      </c>
      <c r="K263" s="73">
        <v>0</v>
      </c>
      <c r="L263" s="72" t="s">
        <v>9598</v>
      </c>
      <c r="M263" s="72" t="s">
        <v>9613</v>
      </c>
    </row>
    <row r="264" spans="1:14" ht="25.5" hidden="1" x14ac:dyDescent="0.2">
      <c r="B264" s="66" t="s">
        <v>8092</v>
      </c>
      <c r="C264" t="s">
        <v>8093</v>
      </c>
      <c r="D264" t="s">
        <v>8002</v>
      </c>
      <c r="E264" s="73" t="s">
        <v>1043</v>
      </c>
      <c r="F264" s="73">
        <v>2011</v>
      </c>
      <c r="G264" s="73">
        <v>2014</v>
      </c>
      <c r="H264" s="66" t="s">
        <v>8094</v>
      </c>
      <c r="I264" s="66" t="s">
        <v>8095</v>
      </c>
      <c r="J264" s="57">
        <v>17140</v>
      </c>
      <c r="K264" s="73">
        <v>0</v>
      </c>
      <c r="L264" s="72" t="s">
        <v>9598</v>
      </c>
      <c r="M264" s="72" t="s">
        <v>9591</v>
      </c>
      <c r="N264" s="70" t="s">
        <v>9639</v>
      </c>
    </row>
    <row r="265" spans="1:14" ht="25.5" hidden="1" x14ac:dyDescent="0.2">
      <c r="B265" s="66" t="s">
        <v>8092</v>
      </c>
      <c r="C265" t="s">
        <v>8093</v>
      </c>
      <c r="D265" t="s">
        <v>8002</v>
      </c>
      <c r="E265" s="73" t="s">
        <v>1043</v>
      </c>
      <c r="F265" s="73">
        <v>2011</v>
      </c>
      <c r="G265" s="73">
        <v>2014</v>
      </c>
      <c r="H265" s="66" t="s">
        <v>8094</v>
      </c>
      <c r="I265" s="66" t="s">
        <v>7718</v>
      </c>
      <c r="J265" s="57">
        <v>6998</v>
      </c>
      <c r="K265" s="73">
        <v>0</v>
      </c>
      <c r="L265" s="72" t="s">
        <v>9598</v>
      </c>
      <c r="M265" s="72" t="s">
        <v>9591</v>
      </c>
      <c r="N265" s="70" t="s">
        <v>9639</v>
      </c>
    </row>
    <row r="266" spans="1:14" x14ac:dyDescent="0.2">
      <c r="A266" t="s">
        <v>125</v>
      </c>
      <c r="B266" s="66" t="s">
        <v>8096</v>
      </c>
      <c r="C266" t="s">
        <v>8097</v>
      </c>
      <c r="D266" t="s">
        <v>8002</v>
      </c>
      <c r="E266" s="73" t="s">
        <v>1043</v>
      </c>
      <c r="F266" s="73">
        <v>2011</v>
      </c>
      <c r="G266" s="73">
        <v>2014</v>
      </c>
      <c r="H266" s="66" t="s">
        <v>8098</v>
      </c>
      <c r="I266" s="66" t="s">
        <v>125</v>
      </c>
      <c r="J266" s="57">
        <v>26978</v>
      </c>
      <c r="K266" s="73">
        <v>0</v>
      </c>
      <c r="L266" s="72" t="s">
        <v>9598</v>
      </c>
      <c r="M266" s="72" t="s">
        <v>9613</v>
      </c>
    </row>
    <row r="267" spans="1:14" x14ac:dyDescent="0.2">
      <c r="A267" t="s">
        <v>122</v>
      </c>
      <c r="B267" s="66" t="s">
        <v>8096</v>
      </c>
      <c r="C267" t="s">
        <v>8097</v>
      </c>
      <c r="D267" t="s">
        <v>8002</v>
      </c>
      <c r="E267" s="73" t="s">
        <v>1043</v>
      </c>
      <c r="F267" s="73">
        <v>2011</v>
      </c>
      <c r="G267" s="73">
        <v>2014</v>
      </c>
      <c r="H267" s="66" t="s">
        <v>8098</v>
      </c>
      <c r="I267" s="66" t="s">
        <v>122</v>
      </c>
      <c r="J267" s="57">
        <v>12538</v>
      </c>
      <c r="K267" s="73">
        <v>0</v>
      </c>
      <c r="L267" s="72" t="s">
        <v>9598</v>
      </c>
      <c r="M267" s="72" t="s">
        <v>9613</v>
      </c>
    </row>
    <row r="268" spans="1:14" x14ac:dyDescent="0.2">
      <c r="A268" t="s">
        <v>123</v>
      </c>
      <c r="B268" s="66" t="s">
        <v>8096</v>
      </c>
      <c r="C268" t="s">
        <v>8097</v>
      </c>
      <c r="D268" t="s">
        <v>8002</v>
      </c>
      <c r="E268" s="73" t="s">
        <v>1043</v>
      </c>
      <c r="F268" s="73">
        <v>2011</v>
      </c>
      <c r="G268" s="73">
        <v>2014</v>
      </c>
      <c r="H268" s="66" t="s">
        <v>8098</v>
      </c>
      <c r="I268" s="66" t="s">
        <v>123</v>
      </c>
      <c r="J268" s="57">
        <v>12075</v>
      </c>
      <c r="K268" s="73">
        <v>0</v>
      </c>
      <c r="L268" s="72" t="s">
        <v>9598</v>
      </c>
      <c r="M268" s="72" t="s">
        <v>9613</v>
      </c>
    </row>
    <row r="269" spans="1:14" x14ac:dyDescent="0.2">
      <c r="A269" t="s">
        <v>126</v>
      </c>
      <c r="B269" s="66" t="s">
        <v>8096</v>
      </c>
      <c r="C269" t="s">
        <v>8097</v>
      </c>
      <c r="D269" t="s">
        <v>8002</v>
      </c>
      <c r="E269" s="73" t="s">
        <v>1043</v>
      </c>
      <c r="F269" s="73">
        <v>2011</v>
      </c>
      <c r="G269" s="73">
        <v>2014</v>
      </c>
      <c r="H269" s="66" t="s">
        <v>8098</v>
      </c>
      <c r="I269" s="66" t="s">
        <v>126</v>
      </c>
      <c r="J269" s="57">
        <v>10010</v>
      </c>
      <c r="K269" s="73">
        <v>0</v>
      </c>
      <c r="L269" s="72" t="s">
        <v>9598</v>
      </c>
      <c r="M269" s="72" t="s">
        <v>9613</v>
      </c>
    </row>
    <row r="270" spans="1:14" hidden="1" x14ac:dyDescent="0.2">
      <c r="B270" s="66" t="s">
        <v>8099</v>
      </c>
      <c r="C270" t="s">
        <v>989</v>
      </c>
      <c r="D270" t="s">
        <v>8002</v>
      </c>
      <c r="E270" s="73" t="s">
        <v>1043</v>
      </c>
      <c r="F270" s="73">
        <v>2011</v>
      </c>
      <c r="G270" s="73">
        <v>2014</v>
      </c>
      <c r="H270" s="66" t="s">
        <v>8100</v>
      </c>
      <c r="I270" s="66" t="s">
        <v>7596</v>
      </c>
      <c r="J270" s="57">
        <v>16500</v>
      </c>
      <c r="K270" s="73">
        <v>0</v>
      </c>
      <c r="L270" s="72" t="s">
        <v>9598</v>
      </c>
      <c r="M270" s="72" t="s">
        <v>9591</v>
      </c>
      <c r="N270" s="70" t="s">
        <v>9639</v>
      </c>
    </row>
    <row r="271" spans="1:14" x14ac:dyDescent="0.2">
      <c r="A271" t="s">
        <v>7624</v>
      </c>
      <c r="B271" s="66" t="s">
        <v>8099</v>
      </c>
      <c r="C271" t="s">
        <v>989</v>
      </c>
      <c r="D271" t="s">
        <v>8002</v>
      </c>
      <c r="E271" s="73" t="s">
        <v>1043</v>
      </c>
      <c r="F271" s="73">
        <v>2011</v>
      </c>
      <c r="G271" s="73">
        <v>2014</v>
      </c>
      <c r="H271" s="66" t="s">
        <v>8100</v>
      </c>
      <c r="I271" s="66" t="s">
        <v>7624</v>
      </c>
      <c r="J271" s="57">
        <v>6739</v>
      </c>
      <c r="K271" s="73">
        <v>0</v>
      </c>
      <c r="L271" s="72" t="s">
        <v>9598</v>
      </c>
      <c r="M271" s="72" t="s">
        <v>9613</v>
      </c>
    </row>
    <row r="272" spans="1:14" x14ac:dyDescent="0.2">
      <c r="A272" t="s">
        <v>7105</v>
      </c>
      <c r="B272" s="66" t="s">
        <v>8101</v>
      </c>
      <c r="C272" t="s">
        <v>8102</v>
      </c>
      <c r="D272" t="s">
        <v>8002</v>
      </c>
      <c r="E272" s="73" t="s">
        <v>1043</v>
      </c>
      <c r="F272" s="73">
        <v>2011</v>
      </c>
      <c r="G272" s="73">
        <v>2014</v>
      </c>
      <c r="H272" s="66" t="s">
        <v>8103</v>
      </c>
      <c r="I272" s="66" t="s">
        <v>7105</v>
      </c>
      <c r="J272" s="57">
        <v>10905</v>
      </c>
      <c r="K272" s="73">
        <v>0</v>
      </c>
      <c r="L272" s="72" t="s">
        <v>9598</v>
      </c>
      <c r="M272" s="72" t="s">
        <v>9613</v>
      </c>
    </row>
    <row r="273" spans="1:14" ht="25.5" hidden="1" x14ac:dyDescent="0.2">
      <c r="B273" s="66" t="s">
        <v>8104</v>
      </c>
      <c r="C273" t="s">
        <v>8105</v>
      </c>
      <c r="D273" t="s">
        <v>8002</v>
      </c>
      <c r="E273" s="73" t="s">
        <v>1043</v>
      </c>
      <c r="F273" s="73">
        <v>2011</v>
      </c>
      <c r="G273" s="73">
        <v>2014</v>
      </c>
      <c r="H273" s="66" t="s">
        <v>8106</v>
      </c>
      <c r="I273" s="66" t="s">
        <v>7580</v>
      </c>
      <c r="J273" s="57">
        <v>53067</v>
      </c>
      <c r="K273" s="73">
        <v>0</v>
      </c>
      <c r="L273" s="72" t="s">
        <v>9598</v>
      </c>
      <c r="M273" s="72" t="s">
        <v>9591</v>
      </c>
      <c r="N273" s="70" t="s">
        <v>9639</v>
      </c>
    </row>
    <row r="274" spans="1:14" ht="25.5" hidden="1" x14ac:dyDescent="0.2">
      <c r="B274" s="66" t="s">
        <v>8107</v>
      </c>
      <c r="C274" t="s">
        <v>8108</v>
      </c>
      <c r="D274" t="s">
        <v>8002</v>
      </c>
      <c r="E274" s="73" t="s">
        <v>1043</v>
      </c>
      <c r="F274" s="73">
        <v>2011</v>
      </c>
      <c r="G274" s="73">
        <v>2014</v>
      </c>
      <c r="H274" s="66" t="s">
        <v>8109</v>
      </c>
      <c r="I274" s="66" t="s">
        <v>7801</v>
      </c>
      <c r="J274" s="57">
        <v>45058</v>
      </c>
      <c r="K274" s="73">
        <v>0</v>
      </c>
      <c r="L274" s="72" t="s">
        <v>9598</v>
      </c>
      <c r="M274" s="72" t="s">
        <v>9591</v>
      </c>
      <c r="N274" s="70" t="s">
        <v>9639</v>
      </c>
    </row>
    <row r="275" spans="1:14" ht="25.5" x14ac:dyDescent="0.2">
      <c r="A275" t="s">
        <v>7624</v>
      </c>
      <c r="B275" s="66" t="s">
        <v>8107</v>
      </c>
      <c r="C275" t="s">
        <v>8108</v>
      </c>
      <c r="D275" t="s">
        <v>8002</v>
      </c>
      <c r="E275" s="73" t="s">
        <v>1043</v>
      </c>
      <c r="F275" s="73">
        <v>2011</v>
      </c>
      <c r="G275" s="73">
        <v>2014</v>
      </c>
      <c r="H275" s="66" t="s">
        <v>8109</v>
      </c>
      <c r="I275" s="66" t="s">
        <v>7624</v>
      </c>
      <c r="J275" s="57">
        <v>2156</v>
      </c>
      <c r="K275" s="73">
        <v>0</v>
      </c>
      <c r="L275" s="72" t="s">
        <v>9598</v>
      </c>
      <c r="M275" s="72" t="s">
        <v>9613</v>
      </c>
    </row>
    <row r="276" spans="1:14" ht="25.5" hidden="1" x14ac:dyDescent="0.2">
      <c r="B276" s="66" t="s">
        <v>8107</v>
      </c>
      <c r="C276" t="s">
        <v>8108</v>
      </c>
      <c r="D276" t="s">
        <v>8002</v>
      </c>
      <c r="E276" s="73" t="s">
        <v>1043</v>
      </c>
      <c r="F276" s="73">
        <v>2011</v>
      </c>
      <c r="G276" s="73">
        <v>2014</v>
      </c>
      <c r="H276" s="66" t="s">
        <v>8109</v>
      </c>
      <c r="I276" s="66" t="s">
        <v>8110</v>
      </c>
      <c r="J276" s="57" t="s">
        <v>7552</v>
      </c>
      <c r="K276" s="73" t="s">
        <v>7552</v>
      </c>
      <c r="L276" s="72" t="s">
        <v>9598</v>
      </c>
      <c r="M276" s="72" t="s">
        <v>9591</v>
      </c>
      <c r="N276" s="70" t="s">
        <v>9639</v>
      </c>
    </row>
    <row r="277" spans="1:14" hidden="1" x14ac:dyDescent="0.2">
      <c r="B277" s="66" t="s">
        <v>8111</v>
      </c>
      <c r="C277" t="s">
        <v>8112</v>
      </c>
      <c r="D277" t="s">
        <v>8002</v>
      </c>
      <c r="E277" s="73" t="s">
        <v>1043</v>
      </c>
      <c r="F277" s="73">
        <v>2011</v>
      </c>
      <c r="G277" s="73">
        <v>2014</v>
      </c>
      <c r="H277" s="66" t="s">
        <v>8113</v>
      </c>
      <c r="I277" s="66" t="s">
        <v>7739</v>
      </c>
      <c r="J277" s="57">
        <v>38726</v>
      </c>
      <c r="K277" s="73">
        <v>0</v>
      </c>
      <c r="L277" s="72" t="s">
        <v>9598</v>
      </c>
      <c r="M277" s="72" t="s">
        <v>9591</v>
      </c>
      <c r="N277" s="70" t="s">
        <v>9639</v>
      </c>
    </row>
    <row r="278" spans="1:14" x14ac:dyDescent="0.2">
      <c r="A278" t="s">
        <v>127</v>
      </c>
      <c r="B278" s="66" t="s">
        <v>8111</v>
      </c>
      <c r="C278" t="s">
        <v>8112</v>
      </c>
      <c r="D278" t="s">
        <v>8002</v>
      </c>
      <c r="E278" s="73" t="s">
        <v>1043</v>
      </c>
      <c r="F278" s="73">
        <v>2011</v>
      </c>
      <c r="G278" s="73">
        <v>2014</v>
      </c>
      <c r="H278" s="66" t="s">
        <v>8113</v>
      </c>
      <c r="I278" s="66" t="s">
        <v>127</v>
      </c>
      <c r="J278" s="57">
        <v>7585</v>
      </c>
      <c r="K278" s="73">
        <v>0</v>
      </c>
      <c r="L278" s="72" t="s">
        <v>9598</v>
      </c>
      <c r="M278" s="72" t="s">
        <v>9613</v>
      </c>
    </row>
    <row r="279" spans="1:14" hidden="1" x14ac:dyDescent="0.2">
      <c r="B279" s="66" t="s">
        <v>8111</v>
      </c>
      <c r="C279" t="s">
        <v>8112</v>
      </c>
      <c r="D279" t="s">
        <v>8002</v>
      </c>
      <c r="E279" s="73" t="s">
        <v>1043</v>
      </c>
      <c r="F279" s="73">
        <v>2011</v>
      </c>
      <c r="G279" s="73">
        <v>2014</v>
      </c>
      <c r="H279" s="66" t="s">
        <v>8113</v>
      </c>
      <c r="I279" s="66" t="s">
        <v>7585</v>
      </c>
      <c r="J279" s="57">
        <v>4623</v>
      </c>
      <c r="K279" s="73">
        <v>0</v>
      </c>
      <c r="L279" s="72" t="s">
        <v>9598</v>
      </c>
      <c r="M279" s="72" t="s">
        <v>9591</v>
      </c>
      <c r="N279" s="70" t="s">
        <v>9639</v>
      </c>
    </row>
    <row r="280" spans="1:14" ht="25.5" x14ac:dyDescent="0.2">
      <c r="A280" t="s">
        <v>7105</v>
      </c>
      <c r="B280" s="66" t="s">
        <v>8114</v>
      </c>
      <c r="C280" t="s">
        <v>8115</v>
      </c>
      <c r="D280" t="s">
        <v>8002</v>
      </c>
      <c r="E280" s="73" t="s">
        <v>1043</v>
      </c>
      <c r="F280" s="73">
        <v>2011</v>
      </c>
      <c r="G280" s="73">
        <v>2014</v>
      </c>
      <c r="H280" s="66" t="s">
        <v>8116</v>
      </c>
      <c r="I280" s="66" t="s">
        <v>7629</v>
      </c>
      <c r="J280" s="57">
        <v>30000</v>
      </c>
      <c r="K280" s="73">
        <v>0</v>
      </c>
      <c r="L280" s="72" t="s">
        <v>9598</v>
      </c>
      <c r="M280" s="72" t="s">
        <v>9613</v>
      </c>
    </row>
    <row r="281" spans="1:14" hidden="1" x14ac:dyDescent="0.2">
      <c r="B281" s="66" t="s">
        <v>8114</v>
      </c>
      <c r="C281" t="s">
        <v>8115</v>
      </c>
      <c r="D281" t="s">
        <v>8002</v>
      </c>
      <c r="E281" s="73" t="s">
        <v>1043</v>
      </c>
      <c r="F281" s="73">
        <v>2011</v>
      </c>
      <c r="G281" s="73">
        <v>2014</v>
      </c>
      <c r="H281" s="66" t="s">
        <v>8116</v>
      </c>
      <c r="I281" s="66" t="s">
        <v>8095</v>
      </c>
      <c r="J281" s="57">
        <v>16000</v>
      </c>
      <c r="K281" s="73">
        <v>0</v>
      </c>
      <c r="L281" s="72" t="s">
        <v>9598</v>
      </c>
      <c r="M281" s="72" t="s">
        <v>9591</v>
      </c>
      <c r="N281" s="70" t="s">
        <v>9639</v>
      </c>
    </row>
    <row r="282" spans="1:14" hidden="1" x14ac:dyDescent="0.2">
      <c r="B282" s="66" t="s">
        <v>8114</v>
      </c>
      <c r="C282" t="s">
        <v>8115</v>
      </c>
      <c r="D282" t="s">
        <v>8002</v>
      </c>
      <c r="E282" s="73" t="s">
        <v>1043</v>
      </c>
      <c r="F282" s="73">
        <v>2011</v>
      </c>
      <c r="G282" s="73">
        <v>2014</v>
      </c>
      <c r="H282" s="66" t="s">
        <v>8116</v>
      </c>
      <c r="I282" s="66" t="s">
        <v>8053</v>
      </c>
      <c r="J282" s="57">
        <v>7160</v>
      </c>
      <c r="K282" s="73">
        <v>0</v>
      </c>
      <c r="L282" s="72" t="s">
        <v>9598</v>
      </c>
      <c r="M282" s="72" t="s">
        <v>9591</v>
      </c>
      <c r="N282" s="70" t="s">
        <v>9639</v>
      </c>
    </row>
    <row r="283" spans="1:14" ht="25.5" x14ac:dyDescent="0.2">
      <c r="A283" t="s">
        <v>7624</v>
      </c>
      <c r="B283" s="66" t="s">
        <v>8117</v>
      </c>
      <c r="C283" t="s">
        <v>8118</v>
      </c>
      <c r="D283" t="s">
        <v>8002</v>
      </c>
      <c r="E283" s="73" t="s">
        <v>1043</v>
      </c>
      <c r="F283" s="73">
        <v>2011</v>
      </c>
      <c r="G283" s="73">
        <v>2014</v>
      </c>
      <c r="H283" s="66" t="s">
        <v>8119</v>
      </c>
      <c r="I283" s="66" t="s">
        <v>8089</v>
      </c>
      <c r="J283" s="57">
        <v>61888</v>
      </c>
      <c r="K283" s="73">
        <v>0</v>
      </c>
      <c r="L283" s="72" t="s">
        <v>9599</v>
      </c>
      <c r="M283" s="72" t="s">
        <v>9613</v>
      </c>
    </row>
    <row r="284" spans="1:14" x14ac:dyDescent="0.2">
      <c r="A284" t="s">
        <v>7105</v>
      </c>
      <c r="B284" s="66" t="s">
        <v>8120</v>
      </c>
      <c r="C284" t="s">
        <v>8121</v>
      </c>
      <c r="D284" t="s">
        <v>8002</v>
      </c>
      <c r="E284" s="73" t="s">
        <v>1043</v>
      </c>
      <c r="F284" s="73">
        <v>2011</v>
      </c>
      <c r="G284" s="73">
        <v>2014</v>
      </c>
      <c r="H284" s="66" t="s">
        <v>8122</v>
      </c>
      <c r="I284" s="66" t="s">
        <v>7105</v>
      </c>
      <c r="J284" s="57">
        <v>16139</v>
      </c>
      <c r="K284" s="73">
        <v>0</v>
      </c>
      <c r="L284" s="72" t="s">
        <v>9598</v>
      </c>
      <c r="M284" s="72" t="s">
        <v>9613</v>
      </c>
    </row>
    <row r="285" spans="1:14" hidden="1" x14ac:dyDescent="0.2">
      <c r="B285" s="66" t="s">
        <v>8120</v>
      </c>
      <c r="C285" t="s">
        <v>8121</v>
      </c>
      <c r="D285" t="s">
        <v>8002</v>
      </c>
      <c r="E285" s="73" t="s">
        <v>1043</v>
      </c>
      <c r="F285" s="73">
        <v>2011</v>
      </c>
      <c r="G285" s="73">
        <v>2014</v>
      </c>
      <c r="H285" s="66" t="s">
        <v>8122</v>
      </c>
      <c r="I285" s="66" t="s">
        <v>7661</v>
      </c>
      <c r="J285" s="57">
        <v>2257</v>
      </c>
      <c r="K285" s="73">
        <v>0</v>
      </c>
      <c r="L285" s="72" t="s">
        <v>9598</v>
      </c>
      <c r="M285" s="72" t="s">
        <v>9591</v>
      </c>
      <c r="N285" s="70" t="s">
        <v>9639</v>
      </c>
    </row>
    <row r="286" spans="1:14" x14ac:dyDescent="0.2">
      <c r="A286" t="s">
        <v>120</v>
      </c>
      <c r="B286" s="66" t="s">
        <v>8120</v>
      </c>
      <c r="C286" t="s">
        <v>8121</v>
      </c>
      <c r="D286" t="s">
        <v>8002</v>
      </c>
      <c r="E286" s="73" t="s">
        <v>1043</v>
      </c>
      <c r="F286" s="73">
        <v>2011</v>
      </c>
      <c r="G286" s="73">
        <v>2014</v>
      </c>
      <c r="H286" s="66" t="s">
        <v>8122</v>
      </c>
      <c r="I286" s="66" t="s">
        <v>120</v>
      </c>
      <c r="J286" s="57">
        <v>6761</v>
      </c>
      <c r="K286" s="73">
        <v>0</v>
      </c>
      <c r="L286" s="72" t="s">
        <v>9598</v>
      </c>
      <c r="M286" s="72" t="s">
        <v>9613</v>
      </c>
    </row>
    <row r="287" spans="1:14" hidden="1" x14ac:dyDescent="0.2">
      <c r="B287" s="66" t="s">
        <v>8123</v>
      </c>
      <c r="C287" t="s">
        <v>8124</v>
      </c>
      <c r="D287" t="s">
        <v>8002</v>
      </c>
      <c r="E287" s="73" t="s">
        <v>1043</v>
      </c>
      <c r="F287" s="73">
        <v>2011</v>
      </c>
      <c r="G287" s="73">
        <v>2014</v>
      </c>
      <c r="H287" s="66" t="s">
        <v>8125</v>
      </c>
      <c r="I287" s="66" t="s">
        <v>8126</v>
      </c>
      <c r="J287" s="57">
        <v>43030</v>
      </c>
      <c r="K287" s="73">
        <v>0</v>
      </c>
      <c r="L287" s="72" t="s">
        <v>9598</v>
      </c>
      <c r="M287" s="72" t="s">
        <v>9591</v>
      </c>
      <c r="N287" s="70" t="s">
        <v>9639</v>
      </c>
    </row>
    <row r="288" spans="1:14" ht="25.5" hidden="1" x14ac:dyDescent="0.2">
      <c r="B288" s="66" t="s">
        <v>8127</v>
      </c>
      <c r="C288" t="s">
        <v>8128</v>
      </c>
      <c r="D288" t="s">
        <v>8002</v>
      </c>
      <c r="E288" s="73" t="s">
        <v>1043</v>
      </c>
      <c r="F288" s="73">
        <v>2011</v>
      </c>
      <c r="G288" s="73">
        <v>2014</v>
      </c>
      <c r="H288" s="66" t="s">
        <v>8129</v>
      </c>
      <c r="I288" s="66" t="s">
        <v>7718</v>
      </c>
      <c r="J288" s="57">
        <v>23091</v>
      </c>
      <c r="K288" s="73">
        <v>0</v>
      </c>
      <c r="L288" s="72" t="s">
        <v>9598</v>
      </c>
      <c r="M288" s="72" t="s">
        <v>9591</v>
      </c>
      <c r="N288" s="70" t="s">
        <v>9639</v>
      </c>
    </row>
    <row r="289" spans="1:14" ht="25.5" hidden="1" x14ac:dyDescent="0.2">
      <c r="B289" s="66" t="s">
        <v>8127</v>
      </c>
      <c r="C289" t="s">
        <v>8128</v>
      </c>
      <c r="D289" t="s">
        <v>8002</v>
      </c>
      <c r="E289" s="73" t="s">
        <v>1043</v>
      </c>
      <c r="F289" s="73">
        <v>2011</v>
      </c>
      <c r="G289" s="73">
        <v>2014</v>
      </c>
      <c r="H289" s="66" t="s">
        <v>8129</v>
      </c>
      <c r="I289" s="66" t="s">
        <v>8053</v>
      </c>
      <c r="J289" s="57">
        <v>24652</v>
      </c>
      <c r="K289" s="73">
        <v>0</v>
      </c>
      <c r="L289" s="72" t="s">
        <v>9598</v>
      </c>
      <c r="M289" s="72" t="s">
        <v>9591</v>
      </c>
      <c r="N289" s="70" t="s">
        <v>9639</v>
      </c>
    </row>
    <row r="290" spans="1:14" x14ac:dyDescent="0.2">
      <c r="A290" t="s">
        <v>122</v>
      </c>
      <c r="B290" s="66" t="s">
        <v>8130</v>
      </c>
      <c r="C290" t="s">
        <v>8131</v>
      </c>
      <c r="D290" t="s">
        <v>8002</v>
      </c>
      <c r="E290" s="73" t="s">
        <v>1043</v>
      </c>
      <c r="F290" s="73">
        <v>2011</v>
      </c>
      <c r="G290" s="73">
        <v>2014</v>
      </c>
      <c r="H290" s="66" t="s">
        <v>8132</v>
      </c>
      <c r="I290" s="66" t="s">
        <v>122</v>
      </c>
      <c r="J290" s="57">
        <v>27612</v>
      </c>
      <c r="K290" s="73">
        <v>0</v>
      </c>
      <c r="L290" s="72" t="s">
        <v>9599</v>
      </c>
      <c r="M290" s="72" t="s">
        <v>9613</v>
      </c>
    </row>
    <row r="291" spans="1:14" x14ac:dyDescent="0.2">
      <c r="A291" t="s">
        <v>123</v>
      </c>
      <c r="B291" s="66" t="s">
        <v>8130</v>
      </c>
      <c r="C291" t="s">
        <v>8131</v>
      </c>
      <c r="D291" t="s">
        <v>8002</v>
      </c>
      <c r="E291" s="73" t="s">
        <v>1043</v>
      </c>
      <c r="F291" s="73">
        <v>2011</v>
      </c>
      <c r="G291" s="73">
        <v>2014</v>
      </c>
      <c r="H291" s="66" t="s">
        <v>8132</v>
      </c>
      <c r="I291" s="66" t="s">
        <v>7960</v>
      </c>
      <c r="J291" s="57">
        <v>15723</v>
      </c>
      <c r="K291" s="73">
        <v>0</v>
      </c>
      <c r="L291" s="72" t="s">
        <v>9599</v>
      </c>
      <c r="M291" s="72" t="s">
        <v>9613</v>
      </c>
    </row>
    <row r="292" spans="1:14" hidden="1" x14ac:dyDescent="0.2">
      <c r="B292" s="66" t="s">
        <v>8133</v>
      </c>
      <c r="C292" t="s">
        <v>761</v>
      </c>
      <c r="D292" t="s">
        <v>8002</v>
      </c>
      <c r="E292" s="73" t="s">
        <v>1043</v>
      </c>
      <c r="F292" s="73">
        <v>2011</v>
      </c>
      <c r="G292" s="73">
        <v>2014</v>
      </c>
      <c r="H292" s="66" t="s">
        <v>8134</v>
      </c>
      <c r="I292" s="66" t="s">
        <v>763</v>
      </c>
      <c r="J292" s="57">
        <v>25475</v>
      </c>
      <c r="K292" s="73">
        <v>0</v>
      </c>
      <c r="L292" s="72" t="s">
        <v>9598</v>
      </c>
      <c r="M292" s="72" t="s">
        <v>9591</v>
      </c>
      <c r="N292" s="70" t="s">
        <v>9639</v>
      </c>
    </row>
    <row r="293" spans="1:14" hidden="1" x14ac:dyDescent="0.2">
      <c r="B293" s="66" t="s">
        <v>8133</v>
      </c>
      <c r="C293" t="s">
        <v>761</v>
      </c>
      <c r="D293" t="s">
        <v>8002</v>
      </c>
      <c r="E293" s="73" t="s">
        <v>1043</v>
      </c>
      <c r="F293" s="73">
        <v>2011</v>
      </c>
      <c r="G293" s="73">
        <v>2014</v>
      </c>
      <c r="H293" s="66" t="s">
        <v>8134</v>
      </c>
      <c r="I293" s="66" t="s">
        <v>7718</v>
      </c>
      <c r="J293" s="57">
        <v>9610</v>
      </c>
      <c r="K293" s="73">
        <v>0</v>
      </c>
      <c r="L293" s="72" t="s">
        <v>9598</v>
      </c>
      <c r="M293" s="72" t="s">
        <v>9591</v>
      </c>
      <c r="N293" s="70" t="s">
        <v>9639</v>
      </c>
    </row>
    <row r="294" spans="1:14" ht="25.5" x14ac:dyDescent="0.2">
      <c r="A294" t="s">
        <v>7624</v>
      </c>
      <c r="B294" s="66" t="s">
        <v>8133</v>
      </c>
      <c r="C294" t="s">
        <v>761</v>
      </c>
      <c r="D294" t="s">
        <v>8002</v>
      </c>
      <c r="E294" s="73" t="s">
        <v>1043</v>
      </c>
      <c r="F294" s="73">
        <v>2011</v>
      </c>
      <c r="G294" s="73">
        <v>2014</v>
      </c>
      <c r="H294" s="66" t="s">
        <v>8134</v>
      </c>
      <c r="I294" s="66" t="s">
        <v>8135</v>
      </c>
      <c r="J294" s="57">
        <v>8010</v>
      </c>
      <c r="K294" s="73">
        <v>0</v>
      </c>
      <c r="L294" s="72" t="s">
        <v>9598</v>
      </c>
      <c r="M294" s="72" t="s">
        <v>9613</v>
      </c>
    </row>
    <row r="295" spans="1:14" x14ac:dyDescent="0.2">
      <c r="A295" t="s">
        <v>126</v>
      </c>
      <c r="B295" s="66" t="s">
        <v>8133</v>
      </c>
      <c r="C295" t="s">
        <v>761</v>
      </c>
      <c r="D295" t="s">
        <v>8002</v>
      </c>
      <c r="E295" s="73" t="s">
        <v>1043</v>
      </c>
      <c r="F295" s="73">
        <v>2011</v>
      </c>
      <c r="G295" s="73">
        <v>2014</v>
      </c>
      <c r="H295" s="66" t="s">
        <v>8134</v>
      </c>
      <c r="I295" s="66" t="s">
        <v>126</v>
      </c>
      <c r="J295" s="57">
        <v>12820</v>
      </c>
      <c r="K295" s="73">
        <v>0</v>
      </c>
      <c r="L295" s="72" t="s">
        <v>9598</v>
      </c>
      <c r="M295" s="72" t="s">
        <v>9613</v>
      </c>
    </row>
    <row r="296" spans="1:14" ht="25.5" x14ac:dyDescent="0.2">
      <c r="A296" t="s">
        <v>7105</v>
      </c>
      <c r="B296" s="66" t="s">
        <v>8136</v>
      </c>
      <c r="C296" t="s">
        <v>8137</v>
      </c>
      <c r="D296" t="s">
        <v>8002</v>
      </c>
      <c r="E296" s="73" t="s">
        <v>1043</v>
      </c>
      <c r="F296" s="73">
        <v>2011</v>
      </c>
      <c r="G296" s="73">
        <v>2014</v>
      </c>
      <c r="H296" s="66" t="s">
        <v>7749</v>
      </c>
      <c r="I296" s="66" t="s">
        <v>7629</v>
      </c>
      <c r="J296" s="57">
        <v>21002</v>
      </c>
      <c r="K296" s="73">
        <v>0</v>
      </c>
      <c r="L296" s="72" t="s">
        <v>9598</v>
      </c>
      <c r="M296" s="72" t="s">
        <v>9613</v>
      </c>
    </row>
    <row r="297" spans="1:14" hidden="1" x14ac:dyDescent="0.2">
      <c r="B297" s="66" t="s">
        <v>8136</v>
      </c>
      <c r="C297" t="s">
        <v>8137</v>
      </c>
      <c r="D297" t="s">
        <v>8002</v>
      </c>
      <c r="E297" s="73" t="s">
        <v>1043</v>
      </c>
      <c r="F297" s="73">
        <v>2011</v>
      </c>
      <c r="G297" s="73">
        <v>2014</v>
      </c>
      <c r="H297" s="66" t="s">
        <v>7749</v>
      </c>
      <c r="I297" s="66" t="s">
        <v>7922</v>
      </c>
      <c r="J297" s="57">
        <v>6500</v>
      </c>
      <c r="K297" s="73">
        <v>0</v>
      </c>
      <c r="L297" s="72" t="s">
        <v>9598</v>
      </c>
      <c r="M297" s="72" t="s">
        <v>9591</v>
      </c>
      <c r="N297" s="70" t="s">
        <v>9639</v>
      </c>
    </row>
    <row r="298" spans="1:14" ht="51" hidden="1" x14ac:dyDescent="0.2">
      <c r="A298" t="s">
        <v>7600</v>
      </c>
      <c r="B298" s="66" t="s">
        <v>8136</v>
      </c>
      <c r="C298" t="s">
        <v>8137</v>
      </c>
      <c r="D298" t="s">
        <v>8002</v>
      </c>
      <c r="E298" s="73" t="s">
        <v>1043</v>
      </c>
      <c r="F298" s="73">
        <v>2011</v>
      </c>
      <c r="G298" s="73">
        <v>2014</v>
      </c>
      <c r="H298" s="66" t="s">
        <v>7749</v>
      </c>
      <c r="I298" s="66" t="s">
        <v>7600</v>
      </c>
      <c r="J298" s="57" t="s">
        <v>7552</v>
      </c>
      <c r="K298" s="73" t="s">
        <v>7552</v>
      </c>
      <c r="L298" s="72" t="s">
        <v>9598</v>
      </c>
      <c r="M298" s="72" t="s">
        <v>9591</v>
      </c>
      <c r="N298" s="65" t="s">
        <v>9718</v>
      </c>
    </row>
    <row r="299" spans="1:14" hidden="1" x14ac:dyDescent="0.2">
      <c r="B299" s="66" t="s">
        <v>8136</v>
      </c>
      <c r="C299" t="s">
        <v>8137</v>
      </c>
      <c r="D299" t="s">
        <v>8002</v>
      </c>
      <c r="E299" s="73" t="s">
        <v>1043</v>
      </c>
      <c r="F299" s="73">
        <v>2011</v>
      </c>
      <c r="G299" s="73">
        <v>2014</v>
      </c>
      <c r="H299" s="66" t="s">
        <v>7749</v>
      </c>
      <c r="I299" s="66" t="s">
        <v>7751</v>
      </c>
      <c r="J299" s="57">
        <v>10710</v>
      </c>
      <c r="K299" s="73">
        <v>0</v>
      </c>
      <c r="L299" s="72" t="s">
        <v>9598</v>
      </c>
      <c r="M299" s="72" t="s">
        <v>9591</v>
      </c>
      <c r="N299" s="70" t="s">
        <v>9639</v>
      </c>
    </row>
    <row r="300" spans="1:14" ht="25.5" x14ac:dyDescent="0.2">
      <c r="A300" t="s">
        <v>127</v>
      </c>
      <c r="B300" s="66" t="s">
        <v>8138</v>
      </c>
      <c r="C300" t="s">
        <v>8139</v>
      </c>
      <c r="D300" t="s">
        <v>8002</v>
      </c>
      <c r="E300" s="73" t="s">
        <v>1043</v>
      </c>
      <c r="F300" s="73">
        <v>2011</v>
      </c>
      <c r="G300" s="73">
        <v>2014</v>
      </c>
      <c r="H300" s="66" t="s">
        <v>8140</v>
      </c>
      <c r="I300" s="66" t="s">
        <v>127</v>
      </c>
      <c r="J300" s="57">
        <v>36020</v>
      </c>
      <c r="K300" s="73">
        <v>0</v>
      </c>
      <c r="L300" s="72" t="s">
        <v>9599</v>
      </c>
      <c r="M300" s="72" t="s">
        <v>9613</v>
      </c>
    </row>
    <row r="301" spans="1:14" ht="25.5" hidden="1" x14ac:dyDescent="0.2">
      <c r="B301" s="66" t="s">
        <v>8141</v>
      </c>
      <c r="C301" t="s">
        <v>8142</v>
      </c>
      <c r="D301" t="s">
        <v>8002</v>
      </c>
      <c r="E301" s="73" t="s">
        <v>1043</v>
      </c>
      <c r="F301" s="73">
        <v>2011</v>
      </c>
      <c r="G301" s="73">
        <v>2014</v>
      </c>
      <c r="H301" s="66" t="s">
        <v>8143</v>
      </c>
      <c r="I301" s="66" t="s">
        <v>7551</v>
      </c>
      <c r="J301" s="57">
        <v>37584</v>
      </c>
      <c r="K301" s="73">
        <v>0</v>
      </c>
      <c r="L301" s="72" t="s">
        <v>9598</v>
      </c>
      <c r="M301" s="72" t="s">
        <v>9591</v>
      </c>
      <c r="N301" s="70" t="s">
        <v>9639</v>
      </c>
    </row>
    <row r="302" spans="1:14" ht="25.5" x14ac:dyDescent="0.2">
      <c r="A302" t="s">
        <v>7105</v>
      </c>
      <c r="B302" s="66" t="s">
        <v>8144</v>
      </c>
      <c r="C302" t="s">
        <v>8145</v>
      </c>
      <c r="D302" t="s">
        <v>8002</v>
      </c>
      <c r="E302" s="73" t="s">
        <v>1043</v>
      </c>
      <c r="F302" s="73">
        <v>2011</v>
      </c>
      <c r="G302" s="73">
        <v>2014</v>
      </c>
      <c r="H302" s="66" t="s">
        <v>8146</v>
      </c>
      <c r="I302" s="66" t="s">
        <v>8004</v>
      </c>
      <c r="J302" s="57">
        <v>9907</v>
      </c>
      <c r="K302" s="73">
        <v>0</v>
      </c>
      <c r="L302" s="72" t="s">
        <v>9598</v>
      </c>
      <c r="M302" s="72" t="s">
        <v>9613</v>
      </c>
    </row>
    <row r="303" spans="1:14" hidden="1" x14ac:dyDescent="0.2">
      <c r="B303" s="66" t="s">
        <v>8144</v>
      </c>
      <c r="C303" t="s">
        <v>8145</v>
      </c>
      <c r="D303" t="s">
        <v>8002</v>
      </c>
      <c r="E303" s="73" t="s">
        <v>1043</v>
      </c>
      <c r="F303" s="73">
        <v>2011</v>
      </c>
      <c r="G303" s="73">
        <v>2014</v>
      </c>
      <c r="H303" s="66" t="s">
        <v>8146</v>
      </c>
      <c r="I303" s="66" t="s">
        <v>7551</v>
      </c>
      <c r="J303" s="57">
        <v>22777</v>
      </c>
      <c r="K303" s="73">
        <v>0</v>
      </c>
      <c r="L303" s="72" t="s">
        <v>9598</v>
      </c>
      <c r="M303" s="72" t="s">
        <v>9591</v>
      </c>
      <c r="N303" s="70" t="s">
        <v>9639</v>
      </c>
    </row>
    <row r="304" spans="1:14" x14ac:dyDescent="0.2">
      <c r="A304" t="s">
        <v>7624</v>
      </c>
      <c r="B304" s="66" t="s">
        <v>8147</v>
      </c>
      <c r="C304" t="s">
        <v>8148</v>
      </c>
      <c r="D304" t="s">
        <v>8002</v>
      </c>
      <c r="E304" s="73" t="s">
        <v>1043</v>
      </c>
      <c r="F304" s="73">
        <v>2011</v>
      </c>
      <c r="G304" s="73">
        <v>2014</v>
      </c>
      <c r="H304" s="66" t="s">
        <v>8149</v>
      </c>
      <c r="I304" s="66" t="s">
        <v>7624</v>
      </c>
      <c r="J304" s="57">
        <v>30942</v>
      </c>
      <c r="K304" s="73">
        <v>0</v>
      </c>
      <c r="L304" s="72" t="s">
        <v>9599</v>
      </c>
      <c r="M304" s="72" t="s">
        <v>9613</v>
      </c>
    </row>
    <row r="305" spans="1:14" ht="25.5" x14ac:dyDescent="0.2">
      <c r="A305" t="s">
        <v>7105</v>
      </c>
      <c r="B305" s="66" t="s">
        <v>8147</v>
      </c>
      <c r="C305" t="s">
        <v>8148</v>
      </c>
      <c r="D305" t="s">
        <v>8002</v>
      </c>
      <c r="E305" s="73" t="s">
        <v>1043</v>
      </c>
      <c r="F305" s="73">
        <v>2011</v>
      </c>
      <c r="G305" s="73">
        <v>2014</v>
      </c>
      <c r="H305" s="66" t="s">
        <v>8149</v>
      </c>
      <c r="I305" s="66" t="s">
        <v>7629</v>
      </c>
      <c r="J305" s="57">
        <v>13805</v>
      </c>
      <c r="K305" s="73">
        <v>0</v>
      </c>
      <c r="L305" s="72" t="s">
        <v>9599</v>
      </c>
      <c r="M305" s="72" t="s">
        <v>9613</v>
      </c>
    </row>
    <row r="306" spans="1:14" ht="25.5" hidden="1" x14ac:dyDescent="0.2">
      <c r="B306" s="66" t="s">
        <v>8150</v>
      </c>
      <c r="C306" t="s">
        <v>8151</v>
      </c>
      <c r="D306" t="s">
        <v>8002</v>
      </c>
      <c r="E306" s="73" t="s">
        <v>1043</v>
      </c>
      <c r="F306" s="73">
        <v>2011</v>
      </c>
      <c r="G306" s="73">
        <v>2014</v>
      </c>
      <c r="H306" s="66" t="s">
        <v>8152</v>
      </c>
      <c r="I306" s="66" t="s">
        <v>7718</v>
      </c>
      <c r="J306" s="57">
        <v>55863</v>
      </c>
      <c r="K306" s="73">
        <v>0</v>
      </c>
      <c r="L306" s="72" t="s">
        <v>9598</v>
      </c>
      <c r="M306" s="72" t="s">
        <v>9591</v>
      </c>
      <c r="N306" s="70" t="s">
        <v>9639</v>
      </c>
    </row>
    <row r="307" spans="1:14" hidden="1" x14ac:dyDescent="0.2">
      <c r="B307" s="66" t="s">
        <v>8153</v>
      </c>
      <c r="C307" t="s">
        <v>8154</v>
      </c>
      <c r="D307" t="s">
        <v>8002</v>
      </c>
      <c r="E307" s="73" t="s">
        <v>1043</v>
      </c>
      <c r="F307" s="73">
        <v>2011</v>
      </c>
      <c r="G307" s="73">
        <v>2014</v>
      </c>
      <c r="H307" s="66" t="s">
        <v>8155</v>
      </c>
      <c r="I307" s="66" t="s">
        <v>7796</v>
      </c>
      <c r="J307" s="57">
        <v>54450</v>
      </c>
      <c r="K307" s="73">
        <v>0</v>
      </c>
      <c r="L307" s="72" t="s">
        <v>9598</v>
      </c>
      <c r="M307" s="72" t="s">
        <v>9591</v>
      </c>
      <c r="N307" s="70" t="s">
        <v>9639</v>
      </c>
    </row>
    <row r="308" spans="1:14" hidden="1" x14ac:dyDescent="0.2">
      <c r="B308" s="66" t="s">
        <v>8156</v>
      </c>
      <c r="C308" t="s">
        <v>8157</v>
      </c>
      <c r="D308" t="s">
        <v>8002</v>
      </c>
      <c r="E308" s="73" t="s">
        <v>1043</v>
      </c>
      <c r="F308" s="73">
        <v>2011</v>
      </c>
      <c r="G308" s="73">
        <v>2014</v>
      </c>
      <c r="H308" s="66" t="s">
        <v>8158</v>
      </c>
      <c r="I308" s="66" t="s">
        <v>8016</v>
      </c>
      <c r="J308" s="57">
        <v>15258</v>
      </c>
      <c r="K308" s="73">
        <v>0</v>
      </c>
      <c r="L308" s="72" t="s">
        <v>9598</v>
      </c>
      <c r="M308" s="72" t="s">
        <v>9591</v>
      </c>
      <c r="N308" s="70" t="s">
        <v>9639</v>
      </c>
    </row>
    <row r="309" spans="1:14" x14ac:dyDescent="0.2">
      <c r="A309" t="s">
        <v>7105</v>
      </c>
      <c r="B309" s="66" t="s">
        <v>8156</v>
      </c>
      <c r="C309" t="s">
        <v>8157</v>
      </c>
      <c r="D309" t="s">
        <v>8002</v>
      </c>
      <c r="E309" s="73" t="s">
        <v>1043</v>
      </c>
      <c r="F309" s="73">
        <v>2011</v>
      </c>
      <c r="G309" s="73">
        <v>2014</v>
      </c>
      <c r="H309" s="66" t="s">
        <v>8158</v>
      </c>
      <c r="I309" s="66" t="s">
        <v>7105</v>
      </c>
      <c r="J309" s="57">
        <v>9469</v>
      </c>
      <c r="K309" s="73">
        <v>0</v>
      </c>
      <c r="L309" s="72" t="s">
        <v>9598</v>
      </c>
      <c r="M309" s="72" t="s">
        <v>9613</v>
      </c>
    </row>
    <row r="310" spans="1:14" ht="25.5" x14ac:dyDescent="0.2">
      <c r="A310" t="s">
        <v>7624</v>
      </c>
      <c r="B310" s="66" t="s">
        <v>8156</v>
      </c>
      <c r="C310" t="s">
        <v>8157</v>
      </c>
      <c r="D310" t="s">
        <v>8002</v>
      </c>
      <c r="E310" s="73" t="s">
        <v>1043</v>
      </c>
      <c r="F310" s="73">
        <v>2011</v>
      </c>
      <c r="G310" s="73">
        <v>2014</v>
      </c>
      <c r="H310" s="66" t="s">
        <v>8158</v>
      </c>
      <c r="I310" s="66" t="s">
        <v>7660</v>
      </c>
      <c r="J310" s="57">
        <v>3165</v>
      </c>
      <c r="K310" s="73">
        <v>0</v>
      </c>
      <c r="L310" s="72" t="s">
        <v>9598</v>
      </c>
      <c r="M310" s="72" t="s">
        <v>9613</v>
      </c>
    </row>
    <row r="311" spans="1:14" ht="25.5" x14ac:dyDescent="0.2">
      <c r="A311" t="s">
        <v>7624</v>
      </c>
      <c r="B311" s="66" t="s">
        <v>8159</v>
      </c>
      <c r="C311" t="s">
        <v>8160</v>
      </c>
      <c r="D311" t="s">
        <v>8002</v>
      </c>
      <c r="E311" s="73" t="s">
        <v>1043</v>
      </c>
      <c r="F311" s="73">
        <v>2011</v>
      </c>
      <c r="G311" s="73">
        <v>2014</v>
      </c>
      <c r="H311" s="66" t="s">
        <v>8161</v>
      </c>
      <c r="I311" s="66" t="s">
        <v>7660</v>
      </c>
      <c r="J311" s="57">
        <v>49000</v>
      </c>
      <c r="K311" s="73">
        <v>0</v>
      </c>
      <c r="L311" s="72" t="s">
        <v>9598</v>
      </c>
      <c r="M311" s="72" t="s">
        <v>9613</v>
      </c>
    </row>
    <row r="312" spans="1:14" x14ac:dyDescent="0.2">
      <c r="A312" t="s">
        <v>7105</v>
      </c>
      <c r="B312" s="66" t="s">
        <v>8159</v>
      </c>
      <c r="C312" t="s">
        <v>8160</v>
      </c>
      <c r="D312" t="s">
        <v>8002</v>
      </c>
      <c r="E312" s="73" t="s">
        <v>1043</v>
      </c>
      <c r="F312" s="73">
        <v>2011</v>
      </c>
      <c r="G312" s="73">
        <v>2014</v>
      </c>
      <c r="H312" s="66" t="s">
        <v>8161</v>
      </c>
      <c r="I312" s="66" t="s">
        <v>7105</v>
      </c>
      <c r="J312" s="57">
        <v>14400</v>
      </c>
      <c r="K312" s="73">
        <v>0</v>
      </c>
      <c r="L312" s="72" t="s">
        <v>9598</v>
      </c>
      <c r="M312" s="72" t="s">
        <v>9613</v>
      </c>
    </row>
    <row r="313" spans="1:14" x14ac:dyDescent="0.2">
      <c r="A313" t="s">
        <v>122</v>
      </c>
      <c r="B313" s="66" t="s">
        <v>8162</v>
      </c>
      <c r="C313" t="s">
        <v>8163</v>
      </c>
      <c r="D313" t="s">
        <v>8002</v>
      </c>
      <c r="E313" s="73" t="s">
        <v>1043</v>
      </c>
      <c r="F313" s="73">
        <v>2011</v>
      </c>
      <c r="G313" s="73">
        <v>2014</v>
      </c>
      <c r="H313" s="66" t="s">
        <v>8164</v>
      </c>
      <c r="I313" s="66" t="s">
        <v>122</v>
      </c>
      <c r="J313" s="57">
        <v>53910</v>
      </c>
      <c r="K313" s="73">
        <v>0</v>
      </c>
      <c r="L313" s="72" t="s">
        <v>9598</v>
      </c>
      <c r="M313" s="72" t="s">
        <v>9613</v>
      </c>
    </row>
    <row r="314" spans="1:14" hidden="1" x14ac:dyDescent="0.2">
      <c r="B314" s="66" t="s">
        <v>8165</v>
      </c>
      <c r="C314" t="s">
        <v>8166</v>
      </c>
      <c r="D314" t="s">
        <v>8002</v>
      </c>
      <c r="E314" s="73" t="s">
        <v>1043</v>
      </c>
      <c r="F314" s="73">
        <v>2011</v>
      </c>
      <c r="G314" s="73">
        <v>2014</v>
      </c>
      <c r="H314" s="66" t="s">
        <v>8167</v>
      </c>
      <c r="I314" s="66" t="s">
        <v>7990</v>
      </c>
      <c r="J314" s="57">
        <v>69000</v>
      </c>
      <c r="K314" s="73">
        <v>0</v>
      </c>
      <c r="L314" s="72" t="s">
        <v>9598</v>
      </c>
      <c r="M314" s="72" t="s">
        <v>9591</v>
      </c>
      <c r="N314" s="70" t="s">
        <v>9639</v>
      </c>
    </row>
    <row r="315" spans="1:14" ht="25.5" x14ac:dyDescent="0.2">
      <c r="A315" t="s">
        <v>7105</v>
      </c>
      <c r="B315" s="66" t="s">
        <v>8168</v>
      </c>
      <c r="C315" t="s">
        <v>8169</v>
      </c>
      <c r="D315" t="s">
        <v>8002</v>
      </c>
      <c r="E315" s="73" t="s">
        <v>1043</v>
      </c>
      <c r="F315" s="73">
        <v>2011</v>
      </c>
      <c r="G315" s="73">
        <v>2014</v>
      </c>
      <c r="H315" s="66" t="s">
        <v>8170</v>
      </c>
      <c r="I315" s="66" t="s">
        <v>7629</v>
      </c>
      <c r="J315" s="57">
        <v>10172</v>
      </c>
      <c r="K315" s="73">
        <v>0</v>
      </c>
      <c r="L315" s="72" t="s">
        <v>9598</v>
      </c>
      <c r="M315" s="72" t="s">
        <v>9613</v>
      </c>
    </row>
    <row r="316" spans="1:14" hidden="1" x14ac:dyDescent="0.2">
      <c r="B316" s="66" t="s">
        <v>8168</v>
      </c>
      <c r="C316" t="s">
        <v>8169</v>
      </c>
      <c r="D316" t="s">
        <v>8002</v>
      </c>
      <c r="E316" s="73" t="s">
        <v>1043</v>
      </c>
      <c r="F316" s="73">
        <v>2011</v>
      </c>
      <c r="G316" s="73">
        <v>2014</v>
      </c>
      <c r="H316" s="66" t="s">
        <v>8170</v>
      </c>
      <c r="I316" s="66" t="s">
        <v>7806</v>
      </c>
      <c r="J316" s="57">
        <v>7391</v>
      </c>
      <c r="K316" s="73">
        <v>0</v>
      </c>
      <c r="L316" s="72" t="s">
        <v>9598</v>
      </c>
      <c r="M316" s="72" t="s">
        <v>9591</v>
      </c>
      <c r="N316" s="70" t="s">
        <v>9639</v>
      </c>
    </row>
    <row r="317" spans="1:14" hidden="1" x14ac:dyDescent="0.2">
      <c r="B317" s="66" t="s">
        <v>8168</v>
      </c>
      <c r="C317" t="s">
        <v>8169</v>
      </c>
      <c r="D317" t="s">
        <v>8002</v>
      </c>
      <c r="E317" s="73" t="s">
        <v>1043</v>
      </c>
      <c r="F317" s="73">
        <v>2011</v>
      </c>
      <c r="G317" s="73">
        <v>2014</v>
      </c>
      <c r="H317" s="66" t="s">
        <v>8170</v>
      </c>
      <c r="I317" s="66" t="s">
        <v>8171</v>
      </c>
      <c r="J317" s="57">
        <v>3132</v>
      </c>
      <c r="K317" s="73">
        <v>0</v>
      </c>
      <c r="L317" s="72" t="s">
        <v>9598</v>
      </c>
      <c r="M317" s="72" t="s">
        <v>9591</v>
      </c>
      <c r="N317" s="70" t="s">
        <v>9639</v>
      </c>
    </row>
    <row r="318" spans="1:14" hidden="1" x14ac:dyDescent="0.2">
      <c r="B318" s="66" t="s">
        <v>8168</v>
      </c>
      <c r="C318" t="s">
        <v>8169</v>
      </c>
      <c r="D318" t="s">
        <v>8002</v>
      </c>
      <c r="E318" s="73" t="s">
        <v>1043</v>
      </c>
      <c r="F318" s="73">
        <v>2011</v>
      </c>
      <c r="G318" s="73">
        <v>2014</v>
      </c>
      <c r="H318" s="66" t="s">
        <v>8170</v>
      </c>
      <c r="I318" s="66" t="s">
        <v>8172</v>
      </c>
      <c r="J318" s="57">
        <v>1994</v>
      </c>
      <c r="K318" s="73">
        <v>0</v>
      </c>
      <c r="L318" s="72" t="s">
        <v>9598</v>
      </c>
      <c r="M318" s="72" t="s">
        <v>9591</v>
      </c>
      <c r="N318" s="70" t="s">
        <v>9639</v>
      </c>
    </row>
    <row r="319" spans="1:14" hidden="1" x14ac:dyDescent="0.2">
      <c r="B319" s="66" t="s">
        <v>8173</v>
      </c>
      <c r="C319" t="s">
        <v>8174</v>
      </c>
      <c r="D319" t="s">
        <v>8002</v>
      </c>
      <c r="E319" s="73" t="s">
        <v>1043</v>
      </c>
      <c r="F319" s="73">
        <v>2011</v>
      </c>
      <c r="G319" s="73">
        <v>2014</v>
      </c>
      <c r="H319" s="66" t="s">
        <v>8175</v>
      </c>
      <c r="I319" s="66" t="s">
        <v>7718</v>
      </c>
      <c r="J319" s="57">
        <v>16616</v>
      </c>
      <c r="K319" s="73">
        <v>0</v>
      </c>
      <c r="L319" s="72" t="s">
        <v>9599</v>
      </c>
      <c r="M319" s="72" t="s">
        <v>9591</v>
      </c>
      <c r="N319" s="70" t="s">
        <v>9639</v>
      </c>
    </row>
    <row r="320" spans="1:14" hidden="1" x14ac:dyDescent="0.2">
      <c r="B320" s="66" t="s">
        <v>8173</v>
      </c>
      <c r="C320" t="s">
        <v>8174</v>
      </c>
      <c r="D320" t="s">
        <v>8002</v>
      </c>
      <c r="E320" s="73" t="s">
        <v>1043</v>
      </c>
      <c r="F320" s="73">
        <v>2011</v>
      </c>
      <c r="G320" s="73">
        <v>2014</v>
      </c>
      <c r="H320" s="66" t="s">
        <v>8175</v>
      </c>
      <c r="I320" s="66" t="s">
        <v>8176</v>
      </c>
      <c r="J320" s="57">
        <v>10146</v>
      </c>
      <c r="K320" s="73">
        <v>0</v>
      </c>
      <c r="L320" s="72" t="s">
        <v>9599</v>
      </c>
      <c r="M320" s="72" t="s">
        <v>9591</v>
      </c>
      <c r="N320" s="70" t="s">
        <v>9639</v>
      </c>
    </row>
    <row r="321" spans="1:14" x14ac:dyDescent="0.2">
      <c r="A321" t="s">
        <v>126</v>
      </c>
      <c r="B321" s="66" t="s">
        <v>8173</v>
      </c>
      <c r="C321" t="s">
        <v>8174</v>
      </c>
      <c r="D321" t="s">
        <v>8002</v>
      </c>
      <c r="E321" s="73" t="s">
        <v>1043</v>
      </c>
      <c r="F321" s="73">
        <v>2011</v>
      </c>
      <c r="G321" s="73">
        <v>2014</v>
      </c>
      <c r="H321" s="66" t="s">
        <v>8175</v>
      </c>
      <c r="I321" s="66" t="s">
        <v>126</v>
      </c>
      <c r="J321" s="57">
        <v>13705</v>
      </c>
      <c r="K321" s="73">
        <v>0</v>
      </c>
      <c r="L321" s="72" t="s">
        <v>9599</v>
      </c>
      <c r="M321" s="72" t="s">
        <v>9613</v>
      </c>
    </row>
    <row r="322" spans="1:14" ht="25.5" x14ac:dyDescent="0.2">
      <c r="A322" t="s">
        <v>7105</v>
      </c>
      <c r="B322" s="66" t="s">
        <v>8173</v>
      </c>
      <c r="C322" t="s">
        <v>8174</v>
      </c>
      <c r="D322" t="s">
        <v>8002</v>
      </c>
      <c r="E322" s="73" t="s">
        <v>1043</v>
      </c>
      <c r="F322" s="73">
        <v>2011</v>
      </c>
      <c r="G322" s="73">
        <v>2014</v>
      </c>
      <c r="H322" s="66" t="s">
        <v>8175</v>
      </c>
      <c r="I322" s="66" t="s">
        <v>7629</v>
      </c>
      <c r="J322" s="57">
        <v>9783</v>
      </c>
      <c r="K322" s="73">
        <v>0</v>
      </c>
      <c r="L322" s="72" t="s">
        <v>9599</v>
      </c>
      <c r="M322" s="72" t="s">
        <v>9613</v>
      </c>
    </row>
    <row r="323" spans="1:14" hidden="1" x14ac:dyDescent="0.2">
      <c r="B323" s="66" t="s">
        <v>8177</v>
      </c>
      <c r="C323" t="s">
        <v>8178</v>
      </c>
      <c r="D323" t="s">
        <v>8002</v>
      </c>
      <c r="E323" s="73" t="s">
        <v>1043</v>
      </c>
      <c r="F323" s="73">
        <v>2011</v>
      </c>
      <c r="G323" s="73">
        <v>2014</v>
      </c>
      <c r="H323" s="66" t="s">
        <v>8179</v>
      </c>
      <c r="I323" s="66" t="s">
        <v>7596</v>
      </c>
      <c r="J323" s="57">
        <v>11766</v>
      </c>
      <c r="K323" s="73">
        <v>0</v>
      </c>
      <c r="L323" s="72" t="s">
        <v>9598</v>
      </c>
      <c r="M323" s="72" t="s">
        <v>9591</v>
      </c>
      <c r="N323" s="70" t="s">
        <v>9639</v>
      </c>
    </row>
    <row r="324" spans="1:14" x14ac:dyDescent="0.2">
      <c r="A324" t="s">
        <v>7624</v>
      </c>
      <c r="B324" s="66" t="s">
        <v>8177</v>
      </c>
      <c r="C324" t="s">
        <v>8178</v>
      </c>
      <c r="D324" t="s">
        <v>8002</v>
      </c>
      <c r="E324" s="73" t="s">
        <v>1043</v>
      </c>
      <c r="F324" s="73">
        <v>2011</v>
      </c>
      <c r="G324" s="73">
        <v>2014</v>
      </c>
      <c r="H324" s="66" t="s">
        <v>8179</v>
      </c>
      <c r="I324" s="66" t="s">
        <v>7624</v>
      </c>
      <c r="J324" s="57">
        <v>12437</v>
      </c>
      <c r="K324" s="73">
        <v>0</v>
      </c>
      <c r="L324" s="72" t="s">
        <v>9598</v>
      </c>
      <c r="M324" s="72" t="s">
        <v>9613</v>
      </c>
    </row>
    <row r="325" spans="1:14" x14ac:dyDescent="0.2">
      <c r="A325" t="s">
        <v>7105</v>
      </c>
      <c r="B325" s="66" t="s">
        <v>8177</v>
      </c>
      <c r="C325" t="s">
        <v>8178</v>
      </c>
      <c r="D325" t="s">
        <v>8002</v>
      </c>
      <c r="E325" s="73" t="s">
        <v>1043</v>
      </c>
      <c r="F325" s="73">
        <v>2011</v>
      </c>
      <c r="G325" s="73">
        <v>2014</v>
      </c>
      <c r="H325" s="66" t="s">
        <v>8179</v>
      </c>
      <c r="I325" s="66" t="s">
        <v>7105</v>
      </c>
      <c r="J325" s="57">
        <v>16700</v>
      </c>
      <c r="K325" s="73">
        <v>0</v>
      </c>
      <c r="L325" s="72" t="s">
        <v>9598</v>
      </c>
      <c r="M325" s="72" t="s">
        <v>9613</v>
      </c>
    </row>
    <row r="326" spans="1:14" x14ac:dyDescent="0.2">
      <c r="A326" t="s">
        <v>7624</v>
      </c>
      <c r="B326" s="66" t="s">
        <v>8180</v>
      </c>
      <c r="C326" t="s">
        <v>8181</v>
      </c>
      <c r="D326" t="s">
        <v>8002</v>
      </c>
      <c r="E326" s="73" t="s">
        <v>1043</v>
      </c>
      <c r="F326" s="73">
        <v>2011</v>
      </c>
      <c r="G326" s="73">
        <v>2014</v>
      </c>
      <c r="H326" s="66" t="s">
        <v>8182</v>
      </c>
      <c r="I326" s="66" t="s">
        <v>7624</v>
      </c>
      <c r="J326" s="57">
        <v>54720</v>
      </c>
      <c r="K326" s="73">
        <v>0</v>
      </c>
      <c r="L326" s="72" t="s">
        <v>9598</v>
      </c>
      <c r="M326" s="72" t="s">
        <v>9613</v>
      </c>
    </row>
    <row r="327" spans="1:14" hidden="1" x14ac:dyDescent="0.2">
      <c r="B327" s="66" t="s">
        <v>8180</v>
      </c>
      <c r="C327" t="s">
        <v>8181</v>
      </c>
      <c r="D327" t="s">
        <v>8002</v>
      </c>
      <c r="E327" s="73" t="s">
        <v>1043</v>
      </c>
      <c r="F327" s="73">
        <v>2011</v>
      </c>
      <c r="G327" s="73">
        <v>2014</v>
      </c>
      <c r="H327" s="66" t="s">
        <v>8182</v>
      </c>
      <c r="I327" s="66" t="s">
        <v>8183</v>
      </c>
      <c r="J327" s="57">
        <v>2522</v>
      </c>
      <c r="K327" s="73">
        <v>0</v>
      </c>
      <c r="L327" s="72" t="s">
        <v>9598</v>
      </c>
      <c r="M327" s="72" t="s">
        <v>9591</v>
      </c>
      <c r="N327" s="70" t="s">
        <v>9639</v>
      </c>
    </row>
    <row r="328" spans="1:14" ht="25.5" x14ac:dyDescent="0.2">
      <c r="A328" t="s">
        <v>7105</v>
      </c>
      <c r="B328" s="66" t="s">
        <v>8180</v>
      </c>
      <c r="C328" t="s">
        <v>8181</v>
      </c>
      <c r="D328" t="s">
        <v>8002</v>
      </c>
      <c r="E328" s="73" t="s">
        <v>1043</v>
      </c>
      <c r="F328" s="73">
        <v>2011</v>
      </c>
      <c r="G328" s="73">
        <v>2014</v>
      </c>
      <c r="H328" s="66" t="s">
        <v>8182</v>
      </c>
      <c r="I328" s="66" t="s">
        <v>8184</v>
      </c>
      <c r="J328" s="57">
        <v>1855</v>
      </c>
      <c r="K328" s="73">
        <v>0</v>
      </c>
      <c r="L328" s="72" t="s">
        <v>9598</v>
      </c>
      <c r="M328" s="72" t="s">
        <v>9613</v>
      </c>
    </row>
    <row r="329" spans="1:14" x14ac:dyDescent="0.2">
      <c r="A329" t="s">
        <v>7845</v>
      </c>
      <c r="B329" s="66" t="s">
        <v>8180</v>
      </c>
      <c r="C329" t="s">
        <v>8181</v>
      </c>
      <c r="D329" t="s">
        <v>8002</v>
      </c>
      <c r="E329" s="73" t="s">
        <v>1043</v>
      </c>
      <c r="F329" s="73">
        <v>2011</v>
      </c>
      <c r="G329" s="73">
        <v>2014</v>
      </c>
      <c r="H329" s="66" t="s">
        <v>8182</v>
      </c>
      <c r="I329" s="66" t="s">
        <v>7845</v>
      </c>
      <c r="J329" s="57">
        <v>3656</v>
      </c>
      <c r="K329" s="73">
        <v>0</v>
      </c>
      <c r="L329" s="72" t="s">
        <v>9598</v>
      </c>
      <c r="M329" s="72" t="s">
        <v>9613</v>
      </c>
    </row>
    <row r="330" spans="1:14" x14ac:dyDescent="0.2">
      <c r="A330" t="s">
        <v>7624</v>
      </c>
      <c r="B330" s="66" t="s">
        <v>8185</v>
      </c>
      <c r="C330" t="s">
        <v>8186</v>
      </c>
      <c r="D330" t="s">
        <v>8002</v>
      </c>
      <c r="E330" s="73" t="s">
        <v>1043</v>
      </c>
      <c r="F330" s="73">
        <v>2011</v>
      </c>
      <c r="G330" s="73">
        <v>2014</v>
      </c>
      <c r="H330" s="66" t="s">
        <v>8187</v>
      </c>
      <c r="I330" s="66" t="s">
        <v>7624</v>
      </c>
      <c r="J330" s="57">
        <v>41412</v>
      </c>
      <c r="K330" s="73">
        <v>0</v>
      </c>
      <c r="L330" s="72" t="s">
        <v>9598</v>
      </c>
      <c r="M330" s="72" t="s">
        <v>9613</v>
      </c>
    </row>
    <row r="331" spans="1:14" x14ac:dyDescent="0.2">
      <c r="A331" t="s">
        <v>7624</v>
      </c>
      <c r="B331" s="66" t="s">
        <v>8188</v>
      </c>
      <c r="C331" t="s">
        <v>8189</v>
      </c>
      <c r="D331" t="s">
        <v>8002</v>
      </c>
      <c r="E331" s="73" t="s">
        <v>1043</v>
      </c>
      <c r="F331" s="73">
        <v>2011</v>
      </c>
      <c r="G331" s="73">
        <v>2014</v>
      </c>
      <c r="H331" s="66" t="s">
        <v>8190</v>
      </c>
      <c r="I331" s="66" t="s">
        <v>7624</v>
      </c>
      <c r="J331" s="57">
        <v>25000</v>
      </c>
      <c r="K331" s="73">
        <v>0</v>
      </c>
      <c r="L331" s="72" t="s">
        <v>9598</v>
      </c>
      <c r="M331" s="72" t="s">
        <v>9613</v>
      </c>
    </row>
    <row r="332" spans="1:14" ht="25.5" x14ac:dyDescent="0.2">
      <c r="A332" t="s">
        <v>7624</v>
      </c>
      <c r="B332" s="66" t="s">
        <v>8191</v>
      </c>
      <c r="C332" t="s">
        <v>4592</v>
      </c>
      <c r="D332" t="s">
        <v>8002</v>
      </c>
      <c r="E332" s="73" t="s">
        <v>1043</v>
      </c>
      <c r="F332" s="73">
        <v>2011</v>
      </c>
      <c r="G332" s="73">
        <v>2014</v>
      </c>
      <c r="H332" s="66" t="s">
        <v>2028</v>
      </c>
      <c r="I332" s="66" t="s">
        <v>7624</v>
      </c>
      <c r="J332" s="57">
        <v>37581</v>
      </c>
      <c r="K332" s="73">
        <v>0</v>
      </c>
      <c r="L332" s="72" t="s">
        <v>9598</v>
      </c>
      <c r="M332" s="72" t="s">
        <v>9613</v>
      </c>
    </row>
    <row r="333" spans="1:14" ht="25.5" x14ac:dyDescent="0.2">
      <c r="A333" t="s">
        <v>7105</v>
      </c>
      <c r="B333" s="66" t="s">
        <v>8191</v>
      </c>
      <c r="C333" t="s">
        <v>4592</v>
      </c>
      <c r="D333" t="s">
        <v>8002</v>
      </c>
      <c r="E333" s="73" t="s">
        <v>1043</v>
      </c>
      <c r="F333" s="73">
        <v>2011</v>
      </c>
      <c r="G333" s="73">
        <v>2014</v>
      </c>
      <c r="H333" s="66" t="s">
        <v>2028</v>
      </c>
      <c r="I333" s="66" t="s">
        <v>8192</v>
      </c>
      <c r="J333" s="57">
        <v>4842</v>
      </c>
      <c r="K333" s="73">
        <v>0</v>
      </c>
      <c r="L333" s="72" t="s">
        <v>9598</v>
      </c>
      <c r="M333" s="72" t="s">
        <v>9613</v>
      </c>
    </row>
    <row r="334" spans="1:14" ht="25.5" hidden="1" x14ac:dyDescent="0.2">
      <c r="B334" s="66" t="s">
        <v>8191</v>
      </c>
      <c r="C334" t="s">
        <v>4592</v>
      </c>
      <c r="D334" t="s">
        <v>8002</v>
      </c>
      <c r="E334" s="73" t="s">
        <v>1043</v>
      </c>
      <c r="F334" s="73">
        <v>2011</v>
      </c>
      <c r="G334" s="73">
        <v>2014</v>
      </c>
      <c r="H334" s="66" t="s">
        <v>2028</v>
      </c>
      <c r="I334" s="66" t="s">
        <v>7592</v>
      </c>
      <c r="J334" s="57">
        <v>9001</v>
      </c>
      <c r="K334" s="73">
        <v>0</v>
      </c>
      <c r="L334" s="72" t="s">
        <v>9598</v>
      </c>
      <c r="M334" s="72" t="s">
        <v>9591</v>
      </c>
      <c r="N334" s="70" t="s">
        <v>9639</v>
      </c>
    </row>
    <row r="335" spans="1:14" ht="25.5" x14ac:dyDescent="0.2">
      <c r="A335" t="s">
        <v>122</v>
      </c>
      <c r="B335" s="66" t="s">
        <v>8191</v>
      </c>
      <c r="C335" t="s">
        <v>4592</v>
      </c>
      <c r="D335" t="s">
        <v>8002</v>
      </c>
      <c r="E335" s="73" t="s">
        <v>1043</v>
      </c>
      <c r="F335" s="73">
        <v>2011</v>
      </c>
      <c r="G335" s="73">
        <v>2014</v>
      </c>
      <c r="H335" s="66" t="s">
        <v>2028</v>
      </c>
      <c r="I335" s="66" t="s">
        <v>122</v>
      </c>
      <c r="J335" s="57">
        <v>5090</v>
      </c>
      <c r="K335" s="73">
        <v>0</v>
      </c>
      <c r="L335" s="72" t="s">
        <v>9598</v>
      </c>
      <c r="M335" s="72" t="s">
        <v>9613</v>
      </c>
    </row>
    <row r="336" spans="1:14" x14ac:dyDescent="0.2">
      <c r="A336" t="s">
        <v>7624</v>
      </c>
      <c r="B336" s="66" t="s">
        <v>8193</v>
      </c>
      <c r="C336" t="s">
        <v>8194</v>
      </c>
      <c r="D336" t="s">
        <v>8002</v>
      </c>
      <c r="E336" s="73" t="s">
        <v>1043</v>
      </c>
      <c r="F336" s="73">
        <v>2011</v>
      </c>
      <c r="G336" s="73">
        <v>2014</v>
      </c>
      <c r="H336" s="66" t="s">
        <v>8195</v>
      </c>
      <c r="I336" s="66" t="s">
        <v>7624</v>
      </c>
      <c r="J336" s="57">
        <v>26245</v>
      </c>
      <c r="K336" s="73">
        <v>0</v>
      </c>
      <c r="L336" s="72" t="s">
        <v>9598</v>
      </c>
      <c r="M336" s="72" t="s">
        <v>9613</v>
      </c>
    </row>
    <row r="337" spans="1:14" hidden="1" x14ac:dyDescent="0.2">
      <c r="B337" s="66" t="s">
        <v>8193</v>
      </c>
      <c r="C337" t="s">
        <v>8194</v>
      </c>
      <c r="D337" t="s">
        <v>8002</v>
      </c>
      <c r="E337" s="73" t="s">
        <v>1043</v>
      </c>
      <c r="F337" s="73">
        <v>2011</v>
      </c>
      <c r="G337" s="73">
        <v>2014</v>
      </c>
      <c r="H337" s="66" t="s">
        <v>8195</v>
      </c>
      <c r="I337" s="66" t="s">
        <v>8196</v>
      </c>
      <c r="J337" s="57">
        <v>15014</v>
      </c>
      <c r="K337" s="73">
        <v>0</v>
      </c>
      <c r="L337" s="72" t="s">
        <v>9598</v>
      </c>
      <c r="M337" s="72" t="s">
        <v>9591</v>
      </c>
      <c r="N337" s="70" t="s">
        <v>9639</v>
      </c>
    </row>
    <row r="338" spans="1:14" hidden="1" x14ac:dyDescent="0.2">
      <c r="B338" s="66" t="s">
        <v>8197</v>
      </c>
      <c r="C338" t="s">
        <v>8198</v>
      </c>
      <c r="D338" t="s">
        <v>8002</v>
      </c>
      <c r="E338" s="73" t="s">
        <v>1043</v>
      </c>
      <c r="F338" s="73">
        <v>2011</v>
      </c>
      <c r="G338" s="73">
        <v>2014</v>
      </c>
      <c r="H338" s="66" t="s">
        <v>8199</v>
      </c>
      <c r="I338" s="66" t="s">
        <v>7636</v>
      </c>
      <c r="J338" s="57">
        <v>46920</v>
      </c>
      <c r="K338" s="73">
        <v>0</v>
      </c>
      <c r="L338" s="72" t="s">
        <v>9598</v>
      </c>
      <c r="M338" s="72" t="s">
        <v>9591</v>
      </c>
      <c r="N338" s="70" t="s">
        <v>9639</v>
      </c>
    </row>
    <row r="339" spans="1:14" hidden="1" x14ac:dyDescent="0.2">
      <c r="B339" s="66" t="s">
        <v>8197</v>
      </c>
      <c r="C339" t="s">
        <v>8198</v>
      </c>
      <c r="D339" t="s">
        <v>8002</v>
      </c>
      <c r="E339" s="73" t="s">
        <v>1043</v>
      </c>
      <c r="F339" s="73">
        <v>2011</v>
      </c>
      <c r="G339" s="73">
        <v>2014</v>
      </c>
      <c r="H339" s="66" t="s">
        <v>8199</v>
      </c>
      <c r="I339" s="66" t="s">
        <v>8200</v>
      </c>
      <c r="J339" s="57">
        <v>7280</v>
      </c>
      <c r="K339" s="73">
        <v>0</v>
      </c>
      <c r="L339" s="72" t="s">
        <v>9598</v>
      </c>
      <c r="M339" s="72" t="s">
        <v>9591</v>
      </c>
      <c r="N339" s="70" t="s">
        <v>9639</v>
      </c>
    </row>
    <row r="340" spans="1:14" ht="25.5" x14ac:dyDescent="0.2">
      <c r="A340" t="s">
        <v>7105</v>
      </c>
      <c r="B340" s="66" t="s">
        <v>8197</v>
      </c>
      <c r="C340" t="s">
        <v>8198</v>
      </c>
      <c r="D340" t="s">
        <v>8002</v>
      </c>
      <c r="E340" s="73" t="s">
        <v>1043</v>
      </c>
      <c r="F340" s="73">
        <v>2011</v>
      </c>
      <c r="G340" s="73">
        <v>2014</v>
      </c>
      <c r="H340" s="66" t="s">
        <v>8199</v>
      </c>
      <c r="I340" s="66" t="s">
        <v>8184</v>
      </c>
      <c r="J340" s="57">
        <v>6300</v>
      </c>
      <c r="K340" s="73">
        <v>0</v>
      </c>
      <c r="L340" s="72" t="s">
        <v>9598</v>
      </c>
      <c r="M340" s="72" t="s">
        <v>9613</v>
      </c>
    </row>
    <row r="341" spans="1:14" ht="25.5" hidden="1" x14ac:dyDescent="0.2">
      <c r="B341" s="66" t="s">
        <v>8201</v>
      </c>
      <c r="C341" t="s">
        <v>8202</v>
      </c>
      <c r="D341" t="s">
        <v>8002</v>
      </c>
      <c r="E341" s="73" t="s">
        <v>1043</v>
      </c>
      <c r="F341" s="73">
        <v>2011</v>
      </c>
      <c r="G341" s="73">
        <v>2014</v>
      </c>
      <c r="H341" s="66" t="s">
        <v>8203</v>
      </c>
      <c r="I341" s="66" t="s">
        <v>7812</v>
      </c>
      <c r="J341" s="57">
        <v>16444</v>
      </c>
      <c r="K341" s="73">
        <v>0</v>
      </c>
      <c r="L341" s="72" t="s">
        <v>9598</v>
      </c>
      <c r="M341" s="72" t="s">
        <v>9591</v>
      </c>
      <c r="N341" s="70" t="s">
        <v>9639</v>
      </c>
    </row>
    <row r="342" spans="1:14" ht="25.5" x14ac:dyDescent="0.2">
      <c r="A342" t="s">
        <v>7105</v>
      </c>
      <c r="B342" s="66" t="s">
        <v>8201</v>
      </c>
      <c r="C342" t="s">
        <v>8202</v>
      </c>
      <c r="D342" t="s">
        <v>8002</v>
      </c>
      <c r="E342" s="73" t="s">
        <v>1043</v>
      </c>
      <c r="F342" s="73">
        <v>2011</v>
      </c>
      <c r="G342" s="73">
        <v>2014</v>
      </c>
      <c r="H342" s="66" t="s">
        <v>8203</v>
      </c>
      <c r="I342" s="66" t="s">
        <v>7629</v>
      </c>
      <c r="J342" s="57">
        <v>8653</v>
      </c>
      <c r="K342" s="73">
        <v>0</v>
      </c>
      <c r="L342" s="72" t="s">
        <v>9598</v>
      </c>
      <c r="M342" s="72" t="s">
        <v>9613</v>
      </c>
    </row>
    <row r="343" spans="1:14" ht="25.5" x14ac:dyDescent="0.2">
      <c r="A343" t="s">
        <v>127</v>
      </c>
      <c r="B343" s="66" t="s">
        <v>8201</v>
      </c>
      <c r="C343" t="s">
        <v>8202</v>
      </c>
      <c r="D343" t="s">
        <v>8002</v>
      </c>
      <c r="E343" s="73" t="s">
        <v>1043</v>
      </c>
      <c r="F343" s="73">
        <v>2011</v>
      </c>
      <c r="G343" s="73">
        <v>2014</v>
      </c>
      <c r="H343" s="66" t="s">
        <v>8203</v>
      </c>
      <c r="I343" s="66" t="s">
        <v>127</v>
      </c>
      <c r="J343" s="57">
        <v>3828</v>
      </c>
      <c r="K343" s="73">
        <v>0</v>
      </c>
      <c r="L343" s="72" t="s">
        <v>9598</v>
      </c>
      <c r="M343" s="72" t="s">
        <v>9613</v>
      </c>
    </row>
    <row r="344" spans="1:14" ht="25.5" x14ac:dyDescent="0.2">
      <c r="A344" t="s">
        <v>7600</v>
      </c>
      <c r="B344" s="66" t="s">
        <v>8204</v>
      </c>
      <c r="C344" t="s">
        <v>8205</v>
      </c>
      <c r="D344" t="s">
        <v>8002</v>
      </c>
      <c r="E344" s="73" t="s">
        <v>1043</v>
      </c>
      <c r="F344" s="73">
        <v>2011</v>
      </c>
      <c r="G344" s="73">
        <v>2014</v>
      </c>
      <c r="H344" s="66" t="s">
        <v>8206</v>
      </c>
      <c r="I344" s="66" t="s">
        <v>7600</v>
      </c>
      <c r="J344" s="57">
        <v>56795</v>
      </c>
      <c r="K344" s="73">
        <v>0</v>
      </c>
      <c r="L344" s="72" t="s">
        <v>9598</v>
      </c>
      <c r="M344" s="72" t="s">
        <v>9613</v>
      </c>
    </row>
    <row r="345" spans="1:14" ht="25.5" hidden="1" x14ac:dyDescent="0.2">
      <c r="B345" s="66" t="s">
        <v>8204</v>
      </c>
      <c r="C345" t="s">
        <v>8205</v>
      </c>
      <c r="D345" t="s">
        <v>8002</v>
      </c>
      <c r="E345" s="73" t="s">
        <v>1043</v>
      </c>
      <c r="F345" s="73">
        <v>2011</v>
      </c>
      <c r="G345" s="73">
        <v>2014</v>
      </c>
      <c r="H345" s="66" t="s">
        <v>8206</v>
      </c>
      <c r="I345" s="66" t="s">
        <v>8207</v>
      </c>
      <c r="J345" s="57" t="s">
        <v>7552</v>
      </c>
      <c r="K345" s="73" t="s">
        <v>7552</v>
      </c>
      <c r="L345" s="72" t="s">
        <v>9598</v>
      </c>
      <c r="M345" s="72" t="s">
        <v>9591</v>
      </c>
      <c r="N345" s="70" t="s">
        <v>9639</v>
      </c>
    </row>
    <row r="346" spans="1:14" ht="25.5" hidden="1" x14ac:dyDescent="0.2">
      <c r="B346" s="66" t="s">
        <v>8204</v>
      </c>
      <c r="C346" t="s">
        <v>8205</v>
      </c>
      <c r="D346" t="s">
        <v>8002</v>
      </c>
      <c r="E346" s="73" t="s">
        <v>1043</v>
      </c>
      <c r="F346" s="73">
        <v>2011</v>
      </c>
      <c r="G346" s="73">
        <v>2014</v>
      </c>
      <c r="H346" s="66" t="s">
        <v>8206</v>
      </c>
      <c r="I346" s="66" t="s">
        <v>8208</v>
      </c>
      <c r="J346" s="57" t="s">
        <v>7552</v>
      </c>
      <c r="K346" s="73" t="s">
        <v>7552</v>
      </c>
      <c r="L346" s="72" t="s">
        <v>9598</v>
      </c>
      <c r="M346" s="72" t="s">
        <v>9591</v>
      </c>
      <c r="N346" s="70" t="s">
        <v>9639</v>
      </c>
    </row>
    <row r="347" spans="1:14" ht="25.5" hidden="1" x14ac:dyDescent="0.2">
      <c r="B347" s="66" t="s">
        <v>8204</v>
      </c>
      <c r="C347" t="s">
        <v>8205</v>
      </c>
      <c r="D347" t="s">
        <v>8002</v>
      </c>
      <c r="E347" s="73" t="s">
        <v>1043</v>
      </c>
      <c r="F347" s="73">
        <v>2011</v>
      </c>
      <c r="G347" s="73">
        <v>2014</v>
      </c>
      <c r="H347" s="66" t="s">
        <v>8206</v>
      </c>
      <c r="I347" s="66" t="s">
        <v>8209</v>
      </c>
      <c r="J347" s="57" t="s">
        <v>7552</v>
      </c>
      <c r="K347" s="73" t="s">
        <v>7552</v>
      </c>
      <c r="L347" s="72" t="s">
        <v>9598</v>
      </c>
      <c r="M347" s="72" t="s">
        <v>9591</v>
      </c>
      <c r="N347" s="70" t="s">
        <v>9639</v>
      </c>
    </row>
    <row r="348" spans="1:14" ht="25.5" hidden="1" x14ac:dyDescent="0.2">
      <c r="B348" s="66" t="s">
        <v>8204</v>
      </c>
      <c r="C348" t="s">
        <v>8205</v>
      </c>
      <c r="D348" t="s">
        <v>8002</v>
      </c>
      <c r="E348" s="73" t="s">
        <v>1043</v>
      </c>
      <c r="F348" s="73">
        <v>2011</v>
      </c>
      <c r="G348" s="73">
        <v>2014</v>
      </c>
      <c r="H348" s="66" t="s">
        <v>8206</v>
      </c>
      <c r="I348" s="66" t="s">
        <v>8210</v>
      </c>
      <c r="J348" s="57" t="s">
        <v>7552</v>
      </c>
      <c r="K348" s="73" t="s">
        <v>7552</v>
      </c>
      <c r="L348" s="72" t="s">
        <v>9598</v>
      </c>
      <c r="M348" s="72" t="s">
        <v>9591</v>
      </c>
      <c r="N348" s="70" t="s">
        <v>9639</v>
      </c>
    </row>
    <row r="349" spans="1:14" ht="25.5" hidden="1" x14ac:dyDescent="0.2">
      <c r="B349" s="66" t="s">
        <v>8204</v>
      </c>
      <c r="C349" t="s">
        <v>8205</v>
      </c>
      <c r="D349" t="s">
        <v>8002</v>
      </c>
      <c r="E349" s="73" t="s">
        <v>1043</v>
      </c>
      <c r="F349" s="73">
        <v>2011</v>
      </c>
      <c r="G349" s="73">
        <v>2014</v>
      </c>
      <c r="H349" s="66" t="s">
        <v>8206</v>
      </c>
      <c r="I349" s="66" t="s">
        <v>8211</v>
      </c>
      <c r="J349" s="57" t="s">
        <v>7552</v>
      </c>
      <c r="K349" s="73" t="s">
        <v>7552</v>
      </c>
      <c r="L349" s="72" t="s">
        <v>9598</v>
      </c>
      <c r="M349" s="72" t="s">
        <v>9591</v>
      </c>
      <c r="N349" s="70" t="s">
        <v>9639</v>
      </c>
    </row>
    <row r="350" spans="1:14" ht="25.5" hidden="1" x14ac:dyDescent="0.2">
      <c r="B350" s="66" t="s">
        <v>8212</v>
      </c>
      <c r="C350" t="s">
        <v>8213</v>
      </c>
      <c r="D350" t="s">
        <v>8002</v>
      </c>
      <c r="E350" s="73" t="s">
        <v>1043</v>
      </c>
      <c r="F350" s="73">
        <v>2011</v>
      </c>
      <c r="G350" s="73">
        <v>2014</v>
      </c>
      <c r="H350" s="66" t="s">
        <v>8214</v>
      </c>
      <c r="I350" s="66" t="s">
        <v>8215</v>
      </c>
      <c r="J350" s="57">
        <v>34287</v>
      </c>
      <c r="K350" s="73">
        <v>0</v>
      </c>
      <c r="L350" s="72" t="s">
        <v>9598</v>
      </c>
      <c r="M350" s="72" t="s">
        <v>9591</v>
      </c>
      <c r="N350" s="70" t="s">
        <v>9639</v>
      </c>
    </row>
    <row r="351" spans="1:14" ht="25.5" x14ac:dyDescent="0.2">
      <c r="A351" t="s">
        <v>7600</v>
      </c>
      <c r="B351" s="66" t="s">
        <v>8212</v>
      </c>
      <c r="C351" t="s">
        <v>8213</v>
      </c>
      <c r="D351" t="s">
        <v>8002</v>
      </c>
      <c r="E351" s="73" t="s">
        <v>1043</v>
      </c>
      <c r="F351" s="73">
        <v>2011</v>
      </c>
      <c r="G351" s="73">
        <v>2014</v>
      </c>
      <c r="H351" s="66" t="s">
        <v>8214</v>
      </c>
      <c r="I351" s="66" t="s">
        <v>7600</v>
      </c>
      <c r="J351" s="57">
        <v>12622</v>
      </c>
      <c r="K351" s="73">
        <v>0</v>
      </c>
      <c r="L351" s="72" t="s">
        <v>9598</v>
      </c>
      <c r="M351" s="72" t="s">
        <v>9613</v>
      </c>
    </row>
    <row r="352" spans="1:14" x14ac:dyDescent="0.2">
      <c r="A352" t="s">
        <v>7105</v>
      </c>
      <c r="B352" s="66" t="s">
        <v>8216</v>
      </c>
      <c r="C352" t="s">
        <v>8217</v>
      </c>
      <c r="D352" t="s">
        <v>8002</v>
      </c>
      <c r="E352" s="73" t="s">
        <v>1043</v>
      </c>
      <c r="F352" s="73">
        <v>2011</v>
      </c>
      <c r="G352" s="73">
        <v>2014</v>
      </c>
      <c r="H352" s="66" t="s">
        <v>7659</v>
      </c>
      <c r="I352" s="66" t="s">
        <v>7105</v>
      </c>
      <c r="J352" s="57">
        <v>24000</v>
      </c>
      <c r="K352" s="73">
        <v>0</v>
      </c>
      <c r="L352" s="72" t="s">
        <v>9598</v>
      </c>
      <c r="M352" s="72" t="s">
        <v>9613</v>
      </c>
    </row>
    <row r="353" spans="1:14" ht="25.5" x14ac:dyDescent="0.2">
      <c r="A353" t="s">
        <v>7624</v>
      </c>
      <c r="B353" s="66" t="s">
        <v>8216</v>
      </c>
      <c r="C353" t="s">
        <v>8217</v>
      </c>
      <c r="D353" t="s">
        <v>8002</v>
      </c>
      <c r="E353" s="73" t="s">
        <v>1043</v>
      </c>
      <c r="F353" s="73">
        <v>2011</v>
      </c>
      <c r="G353" s="73">
        <v>2014</v>
      </c>
      <c r="H353" s="66" t="s">
        <v>7659</v>
      </c>
      <c r="I353" s="66" t="s">
        <v>7660</v>
      </c>
      <c r="J353" s="57">
        <v>18000</v>
      </c>
      <c r="K353" s="73">
        <v>0</v>
      </c>
      <c r="L353" s="72" t="s">
        <v>9598</v>
      </c>
      <c r="M353" s="72" t="s">
        <v>9613</v>
      </c>
    </row>
    <row r="354" spans="1:14" x14ac:dyDescent="0.2">
      <c r="A354" t="s">
        <v>120</v>
      </c>
      <c r="B354" s="66" t="s">
        <v>8216</v>
      </c>
      <c r="C354" t="s">
        <v>8217</v>
      </c>
      <c r="D354" t="s">
        <v>8002</v>
      </c>
      <c r="E354" s="73" t="s">
        <v>1043</v>
      </c>
      <c r="F354" s="73">
        <v>2011</v>
      </c>
      <c r="G354" s="73">
        <v>2014</v>
      </c>
      <c r="H354" s="66" t="s">
        <v>7659</v>
      </c>
      <c r="I354" s="66" t="s">
        <v>120</v>
      </c>
      <c r="J354" s="57">
        <v>18000</v>
      </c>
      <c r="K354" s="73">
        <v>0</v>
      </c>
      <c r="L354" s="72" t="s">
        <v>9598</v>
      </c>
      <c r="M354" s="72" t="s">
        <v>9613</v>
      </c>
    </row>
    <row r="355" spans="1:14" hidden="1" x14ac:dyDescent="0.2">
      <c r="B355" s="66" t="s">
        <v>8218</v>
      </c>
      <c r="C355" t="s">
        <v>8219</v>
      </c>
      <c r="D355" t="s">
        <v>8002</v>
      </c>
      <c r="E355" s="73" t="s">
        <v>1043</v>
      </c>
      <c r="F355" s="73">
        <v>2011</v>
      </c>
      <c r="G355" s="73">
        <v>2014</v>
      </c>
      <c r="H355" s="66" t="s">
        <v>7591</v>
      </c>
      <c r="I355" s="66" t="s">
        <v>7592</v>
      </c>
      <c r="J355" s="57">
        <v>42500</v>
      </c>
      <c r="K355" s="73">
        <v>0</v>
      </c>
      <c r="L355" s="72" t="s">
        <v>9599</v>
      </c>
      <c r="M355" s="72" t="s">
        <v>9591</v>
      </c>
      <c r="N355" s="70" t="s">
        <v>9639</v>
      </c>
    </row>
    <row r="356" spans="1:14" x14ac:dyDescent="0.2">
      <c r="A356" t="s">
        <v>7624</v>
      </c>
      <c r="B356" s="66" t="s">
        <v>8218</v>
      </c>
      <c r="C356" t="s">
        <v>8219</v>
      </c>
      <c r="D356" t="s">
        <v>8002</v>
      </c>
      <c r="E356" s="73" t="s">
        <v>1043</v>
      </c>
      <c r="F356" s="73">
        <v>2011</v>
      </c>
      <c r="G356" s="73">
        <v>2014</v>
      </c>
      <c r="H356" s="66" t="s">
        <v>7591</v>
      </c>
      <c r="I356" s="66" t="s">
        <v>7624</v>
      </c>
      <c r="J356" s="57">
        <v>12679</v>
      </c>
      <c r="K356" s="73">
        <v>0</v>
      </c>
      <c r="L356" s="72" t="s">
        <v>9599</v>
      </c>
      <c r="M356" s="72" t="s">
        <v>9613</v>
      </c>
    </row>
    <row r="357" spans="1:14" hidden="1" x14ac:dyDescent="0.2">
      <c r="B357" s="66" t="s">
        <v>8218</v>
      </c>
      <c r="C357" t="s">
        <v>8219</v>
      </c>
      <c r="D357" t="s">
        <v>8002</v>
      </c>
      <c r="E357" s="73" t="s">
        <v>1043</v>
      </c>
      <c r="F357" s="73">
        <v>2011</v>
      </c>
      <c r="G357" s="73">
        <v>2014</v>
      </c>
      <c r="H357" s="66" t="s">
        <v>7591</v>
      </c>
      <c r="I357" s="66" t="s">
        <v>8220</v>
      </c>
      <c r="J357" s="57">
        <v>3937</v>
      </c>
      <c r="K357" s="73">
        <v>0</v>
      </c>
      <c r="L357" s="72" t="s">
        <v>9599</v>
      </c>
      <c r="M357" s="72" t="s">
        <v>9591</v>
      </c>
      <c r="N357" s="70" t="s">
        <v>9639</v>
      </c>
    </row>
    <row r="358" spans="1:14" hidden="1" x14ac:dyDescent="0.2">
      <c r="B358" s="66" t="s">
        <v>8221</v>
      </c>
      <c r="C358" t="s">
        <v>8222</v>
      </c>
      <c r="D358" t="s">
        <v>8002</v>
      </c>
      <c r="E358" s="73" t="s">
        <v>1043</v>
      </c>
      <c r="F358" s="73">
        <v>2011</v>
      </c>
      <c r="G358" s="73">
        <v>2014</v>
      </c>
      <c r="H358" s="66" t="s">
        <v>8223</v>
      </c>
      <c r="I358" s="66" t="s">
        <v>8012</v>
      </c>
      <c r="J358" s="57">
        <v>48124</v>
      </c>
      <c r="K358" s="73">
        <v>0</v>
      </c>
      <c r="L358" s="72" t="s">
        <v>9598</v>
      </c>
      <c r="M358" s="72" t="s">
        <v>9591</v>
      </c>
      <c r="N358" s="70" t="s">
        <v>9639</v>
      </c>
    </row>
    <row r="359" spans="1:14" hidden="1" x14ac:dyDescent="0.2">
      <c r="B359" s="66" t="s">
        <v>8224</v>
      </c>
      <c r="C359" t="s">
        <v>8225</v>
      </c>
      <c r="D359" t="s">
        <v>8002</v>
      </c>
      <c r="E359" s="73" t="s">
        <v>1043</v>
      </c>
      <c r="F359" s="73">
        <v>2011</v>
      </c>
      <c r="G359" s="73">
        <v>2014</v>
      </c>
      <c r="H359" s="66" t="s">
        <v>8226</v>
      </c>
      <c r="I359" s="66" t="s">
        <v>7718</v>
      </c>
      <c r="J359" s="57">
        <v>42748</v>
      </c>
      <c r="K359" s="73">
        <v>0</v>
      </c>
      <c r="L359" s="72" t="s">
        <v>9599</v>
      </c>
      <c r="M359" s="72" t="s">
        <v>9591</v>
      </c>
      <c r="N359" s="70" t="s">
        <v>9639</v>
      </c>
    </row>
    <row r="360" spans="1:14" x14ac:dyDescent="0.2">
      <c r="A360" t="s">
        <v>7854</v>
      </c>
      <c r="B360" s="66" t="s">
        <v>8224</v>
      </c>
      <c r="C360" t="s">
        <v>8225</v>
      </c>
      <c r="D360" t="s">
        <v>8002</v>
      </c>
      <c r="E360" s="73" t="s">
        <v>1043</v>
      </c>
      <c r="F360" s="73">
        <v>2011</v>
      </c>
      <c r="G360" s="73">
        <v>2014</v>
      </c>
      <c r="H360" s="66" t="s">
        <v>8226</v>
      </c>
      <c r="I360" s="66" t="s">
        <v>7854</v>
      </c>
      <c r="J360" s="57">
        <v>2626</v>
      </c>
      <c r="K360" s="73">
        <v>0</v>
      </c>
      <c r="L360" s="72" t="s">
        <v>9599</v>
      </c>
      <c r="M360" s="72" t="s">
        <v>9613</v>
      </c>
    </row>
    <row r="361" spans="1:14" x14ac:dyDescent="0.2">
      <c r="A361" t="s">
        <v>7624</v>
      </c>
      <c r="B361" s="66" t="s">
        <v>8224</v>
      </c>
      <c r="C361" t="s">
        <v>8225</v>
      </c>
      <c r="D361" t="s">
        <v>8002</v>
      </c>
      <c r="E361" s="73" t="s">
        <v>1043</v>
      </c>
      <c r="F361" s="73">
        <v>2011</v>
      </c>
      <c r="G361" s="73">
        <v>2014</v>
      </c>
      <c r="H361" s="66" t="s">
        <v>8226</v>
      </c>
      <c r="I361" s="66" t="s">
        <v>7624</v>
      </c>
      <c r="J361" s="57">
        <v>9500</v>
      </c>
      <c r="K361" s="73">
        <v>0</v>
      </c>
      <c r="L361" s="72" t="s">
        <v>9599</v>
      </c>
      <c r="M361" s="72" t="s">
        <v>9613</v>
      </c>
    </row>
    <row r="362" spans="1:14" x14ac:dyDescent="0.2">
      <c r="A362" t="s">
        <v>119</v>
      </c>
      <c r="B362" s="66" t="s">
        <v>8224</v>
      </c>
      <c r="C362" t="s">
        <v>8225</v>
      </c>
      <c r="D362" t="s">
        <v>8002</v>
      </c>
      <c r="E362" s="73" t="s">
        <v>1043</v>
      </c>
      <c r="F362" s="73">
        <v>2011</v>
      </c>
      <c r="G362" s="73">
        <v>2014</v>
      </c>
      <c r="H362" s="66" t="s">
        <v>8226</v>
      </c>
      <c r="I362" s="66" t="s">
        <v>119</v>
      </c>
      <c r="J362" s="57">
        <v>1920</v>
      </c>
      <c r="K362" s="73">
        <v>0</v>
      </c>
      <c r="L362" s="72" t="s">
        <v>9599</v>
      </c>
      <c r="M362" s="72" t="s">
        <v>9613</v>
      </c>
    </row>
    <row r="363" spans="1:14" ht="25.5" hidden="1" x14ac:dyDescent="0.2">
      <c r="B363" s="66" t="s">
        <v>8227</v>
      </c>
      <c r="C363" t="s">
        <v>8228</v>
      </c>
      <c r="D363" t="s">
        <v>8002</v>
      </c>
      <c r="E363" s="73" t="s">
        <v>1043</v>
      </c>
      <c r="F363" s="73">
        <v>2011</v>
      </c>
      <c r="G363" s="73">
        <v>2014</v>
      </c>
      <c r="H363" s="66" t="s">
        <v>7579</v>
      </c>
      <c r="I363" s="66" t="s">
        <v>7580</v>
      </c>
      <c r="J363" s="57">
        <v>44397</v>
      </c>
      <c r="K363" s="73">
        <v>0</v>
      </c>
      <c r="L363" s="72" t="s">
        <v>9598</v>
      </c>
      <c r="M363" s="72" t="s">
        <v>9591</v>
      </c>
      <c r="N363" s="70" t="s">
        <v>9639</v>
      </c>
    </row>
    <row r="364" spans="1:14" hidden="1" x14ac:dyDescent="0.2">
      <c r="B364" s="66" t="s">
        <v>8229</v>
      </c>
      <c r="C364" t="s">
        <v>8230</v>
      </c>
      <c r="D364" t="s">
        <v>8002</v>
      </c>
      <c r="E364" s="73" t="s">
        <v>1043</v>
      </c>
      <c r="F364" s="73">
        <v>2011</v>
      </c>
      <c r="G364" s="73">
        <v>2014</v>
      </c>
      <c r="H364" s="66" t="s">
        <v>8231</v>
      </c>
      <c r="I364" s="66" t="s">
        <v>7990</v>
      </c>
      <c r="J364" s="57">
        <v>69184</v>
      </c>
      <c r="K364" s="73">
        <v>0</v>
      </c>
      <c r="L364" s="72" t="s">
        <v>9598</v>
      </c>
      <c r="M364" s="72" t="s">
        <v>9591</v>
      </c>
      <c r="N364" s="70" t="s">
        <v>9639</v>
      </c>
    </row>
    <row r="365" spans="1:14" x14ac:dyDescent="0.2">
      <c r="A365" t="s">
        <v>122</v>
      </c>
      <c r="B365" s="66" t="s">
        <v>8229</v>
      </c>
      <c r="C365" t="s">
        <v>8230</v>
      </c>
      <c r="D365" t="s">
        <v>8002</v>
      </c>
      <c r="E365" s="73" t="s">
        <v>1043</v>
      </c>
      <c r="F365" s="73">
        <v>2011</v>
      </c>
      <c r="G365" s="73">
        <v>2014</v>
      </c>
      <c r="H365" s="66" t="s">
        <v>8231</v>
      </c>
      <c r="I365" s="66" t="s">
        <v>7895</v>
      </c>
      <c r="J365" s="57">
        <v>6028</v>
      </c>
      <c r="K365" s="73">
        <v>0</v>
      </c>
      <c r="L365" s="72" t="s">
        <v>9598</v>
      </c>
      <c r="M365" s="72" t="s">
        <v>9613</v>
      </c>
    </row>
    <row r="366" spans="1:14" hidden="1" x14ac:dyDescent="0.2">
      <c r="B366" s="66" t="s">
        <v>8232</v>
      </c>
      <c r="C366" t="s">
        <v>4589</v>
      </c>
      <c r="D366" t="s">
        <v>8002</v>
      </c>
      <c r="E366" s="73" t="s">
        <v>1043</v>
      </c>
      <c r="F366" s="73">
        <v>2011</v>
      </c>
      <c r="G366" s="73">
        <v>2014</v>
      </c>
      <c r="H366" s="66" t="s">
        <v>8233</v>
      </c>
      <c r="I366" s="66" t="s">
        <v>7551</v>
      </c>
      <c r="J366" s="57">
        <v>20186</v>
      </c>
      <c r="K366" s="73">
        <v>0</v>
      </c>
      <c r="L366" s="72" t="s">
        <v>9598</v>
      </c>
      <c r="M366" s="72" t="s">
        <v>9591</v>
      </c>
      <c r="N366" s="70" t="s">
        <v>9639</v>
      </c>
    </row>
    <row r="367" spans="1:14" ht="25.5" x14ac:dyDescent="0.2">
      <c r="A367" t="s">
        <v>7105</v>
      </c>
      <c r="B367" s="66" t="s">
        <v>8232</v>
      </c>
      <c r="C367" t="s">
        <v>4589</v>
      </c>
      <c r="D367" t="s">
        <v>8002</v>
      </c>
      <c r="E367" s="73" t="s">
        <v>1043</v>
      </c>
      <c r="F367" s="73">
        <v>2011</v>
      </c>
      <c r="G367" s="73">
        <v>2014</v>
      </c>
      <c r="H367" s="66" t="s">
        <v>8233</v>
      </c>
      <c r="I367" s="66" t="s">
        <v>8004</v>
      </c>
      <c r="J367" s="57">
        <v>3392</v>
      </c>
      <c r="K367" s="73">
        <v>0</v>
      </c>
      <c r="L367" s="72" t="s">
        <v>9598</v>
      </c>
      <c r="M367" s="72" t="s">
        <v>9613</v>
      </c>
    </row>
    <row r="368" spans="1:14" hidden="1" x14ac:dyDescent="0.2">
      <c r="B368" s="66" t="s">
        <v>8234</v>
      </c>
      <c r="C368" t="s">
        <v>8235</v>
      </c>
      <c r="D368" t="s">
        <v>8002</v>
      </c>
      <c r="E368" s="73" t="s">
        <v>1043</v>
      </c>
      <c r="F368" s="73">
        <v>2011</v>
      </c>
      <c r="G368" s="73">
        <v>2014</v>
      </c>
      <c r="H368" s="66" t="s">
        <v>7946</v>
      </c>
      <c r="I368" s="66" t="s">
        <v>7739</v>
      </c>
      <c r="J368" s="57">
        <v>55924</v>
      </c>
      <c r="K368" s="73">
        <v>0</v>
      </c>
      <c r="L368" s="72" t="s">
        <v>9598</v>
      </c>
      <c r="M368" s="72" t="s">
        <v>9591</v>
      </c>
      <c r="N368" s="70" t="s">
        <v>9639</v>
      </c>
    </row>
    <row r="369" spans="1:14" hidden="1" x14ac:dyDescent="0.2">
      <c r="B369" s="66" t="s">
        <v>955</v>
      </c>
      <c r="C369" t="s">
        <v>956</v>
      </c>
      <c r="D369" t="s">
        <v>8002</v>
      </c>
      <c r="E369" s="73" t="s">
        <v>1043</v>
      </c>
      <c r="F369" s="73">
        <v>2011</v>
      </c>
      <c r="G369" s="73">
        <v>2014</v>
      </c>
      <c r="H369" s="66" t="s">
        <v>8236</v>
      </c>
      <c r="I369" s="66" t="s">
        <v>7592</v>
      </c>
      <c r="J369" s="57">
        <v>20570</v>
      </c>
      <c r="K369" s="73">
        <v>0</v>
      </c>
      <c r="L369" s="72" t="s">
        <v>9599</v>
      </c>
      <c r="M369" s="72" t="s">
        <v>9591</v>
      </c>
      <c r="N369" s="70" t="s">
        <v>9639</v>
      </c>
    </row>
    <row r="370" spans="1:14" x14ac:dyDescent="0.2">
      <c r="A370" t="s">
        <v>7624</v>
      </c>
      <c r="B370" s="66" t="s">
        <v>955</v>
      </c>
      <c r="C370" t="s">
        <v>956</v>
      </c>
      <c r="D370" t="s">
        <v>8002</v>
      </c>
      <c r="E370" s="73" t="s">
        <v>1043</v>
      </c>
      <c r="F370" s="73">
        <v>2011</v>
      </c>
      <c r="G370" s="73">
        <v>2014</v>
      </c>
      <c r="H370" s="66" t="s">
        <v>8236</v>
      </c>
      <c r="I370" s="66" t="s">
        <v>7624</v>
      </c>
      <c r="J370" s="57">
        <v>17551</v>
      </c>
      <c r="K370" s="73">
        <v>0</v>
      </c>
      <c r="L370" s="72" t="s">
        <v>9599</v>
      </c>
      <c r="M370" s="72" t="s">
        <v>9613</v>
      </c>
    </row>
    <row r="371" spans="1:14" hidden="1" x14ac:dyDescent="0.2">
      <c r="B371" s="66" t="s">
        <v>955</v>
      </c>
      <c r="C371" t="s">
        <v>956</v>
      </c>
      <c r="D371" t="s">
        <v>8002</v>
      </c>
      <c r="E371" s="73" t="s">
        <v>1043</v>
      </c>
      <c r="F371" s="73">
        <v>2011</v>
      </c>
      <c r="G371" s="73">
        <v>2014</v>
      </c>
      <c r="H371" s="66" t="s">
        <v>8236</v>
      </c>
      <c r="I371" s="66" t="s">
        <v>8237</v>
      </c>
      <c r="J371" s="57" t="s">
        <v>7552</v>
      </c>
      <c r="K371" s="73" t="s">
        <v>7552</v>
      </c>
      <c r="L371" s="72" t="s">
        <v>9599</v>
      </c>
      <c r="M371" s="72" t="s">
        <v>9591</v>
      </c>
      <c r="N371" s="70" t="s">
        <v>9639</v>
      </c>
    </row>
    <row r="372" spans="1:14" x14ac:dyDescent="0.2">
      <c r="A372" t="s">
        <v>7624</v>
      </c>
      <c r="B372" s="66" t="s">
        <v>8238</v>
      </c>
      <c r="C372" t="s">
        <v>8239</v>
      </c>
      <c r="D372" t="s">
        <v>8002</v>
      </c>
      <c r="E372" s="73" t="s">
        <v>1043</v>
      </c>
      <c r="F372" s="73">
        <v>2011</v>
      </c>
      <c r="G372" s="73">
        <v>2014</v>
      </c>
      <c r="H372" s="66" t="s">
        <v>1009</v>
      </c>
      <c r="I372" s="66" t="s">
        <v>7624</v>
      </c>
      <c r="J372" s="57">
        <v>41965</v>
      </c>
      <c r="K372" s="73">
        <v>0</v>
      </c>
      <c r="L372" s="72" t="s">
        <v>9598</v>
      </c>
      <c r="M372" s="72" t="s">
        <v>9613</v>
      </c>
    </row>
    <row r="373" spans="1:14" ht="25.5" x14ac:dyDescent="0.2">
      <c r="A373" t="s">
        <v>7105</v>
      </c>
      <c r="B373" s="66" t="s">
        <v>8238</v>
      </c>
      <c r="C373" t="s">
        <v>8239</v>
      </c>
      <c r="D373" t="s">
        <v>8002</v>
      </c>
      <c r="E373" s="73" t="s">
        <v>1043</v>
      </c>
      <c r="F373" s="73">
        <v>2011</v>
      </c>
      <c r="G373" s="73">
        <v>2014</v>
      </c>
      <c r="H373" s="66" t="s">
        <v>1009</v>
      </c>
      <c r="I373" s="66" t="s">
        <v>7629</v>
      </c>
      <c r="J373" s="57">
        <v>5422</v>
      </c>
      <c r="K373" s="73">
        <v>0</v>
      </c>
      <c r="L373" s="72" t="s">
        <v>9598</v>
      </c>
      <c r="M373" s="72" t="s">
        <v>9613</v>
      </c>
    </row>
    <row r="374" spans="1:14" hidden="1" x14ac:dyDescent="0.2">
      <c r="B374" s="66" t="s">
        <v>8238</v>
      </c>
      <c r="C374" t="s">
        <v>8239</v>
      </c>
      <c r="D374" t="s">
        <v>8002</v>
      </c>
      <c r="E374" s="73" t="s">
        <v>1043</v>
      </c>
      <c r="F374" s="73">
        <v>2011</v>
      </c>
      <c r="G374" s="73">
        <v>2014</v>
      </c>
      <c r="H374" s="66" t="s">
        <v>1009</v>
      </c>
      <c r="I374" s="66" t="s">
        <v>7655</v>
      </c>
      <c r="J374" s="57">
        <v>5990</v>
      </c>
      <c r="K374" s="73">
        <v>0</v>
      </c>
      <c r="L374" s="72" t="s">
        <v>9598</v>
      </c>
      <c r="M374" s="72" t="s">
        <v>9591</v>
      </c>
      <c r="N374" s="70" t="s">
        <v>9639</v>
      </c>
    </row>
    <row r="375" spans="1:14" ht="25.5" x14ac:dyDescent="0.2">
      <c r="A375" t="s">
        <v>7600</v>
      </c>
      <c r="B375" s="66" t="s">
        <v>8240</v>
      </c>
      <c r="C375" t="s">
        <v>8241</v>
      </c>
      <c r="D375" t="s">
        <v>8002</v>
      </c>
      <c r="E375" s="73" t="s">
        <v>1043</v>
      </c>
      <c r="F375" s="73">
        <v>2011</v>
      </c>
      <c r="G375" s="73">
        <v>2014</v>
      </c>
      <c r="H375" s="66" t="s">
        <v>8242</v>
      </c>
      <c r="I375" s="66" t="s">
        <v>8243</v>
      </c>
      <c r="J375" s="57">
        <v>25273</v>
      </c>
      <c r="K375" s="73">
        <v>0</v>
      </c>
      <c r="L375" s="72" t="s">
        <v>9598</v>
      </c>
      <c r="M375" s="72" t="s">
        <v>9613</v>
      </c>
    </row>
    <row r="376" spans="1:14" ht="25.5" x14ac:dyDescent="0.2">
      <c r="A376" t="s">
        <v>122</v>
      </c>
      <c r="B376" s="66" t="s">
        <v>8244</v>
      </c>
      <c r="C376" t="s">
        <v>8245</v>
      </c>
      <c r="D376" t="s">
        <v>8002</v>
      </c>
      <c r="E376" s="73" t="s">
        <v>1043</v>
      </c>
      <c r="F376" s="73">
        <v>2011</v>
      </c>
      <c r="G376" s="73">
        <v>2014</v>
      </c>
      <c r="H376" s="66" t="s">
        <v>8246</v>
      </c>
      <c r="I376" s="66" t="s">
        <v>8247</v>
      </c>
      <c r="J376" s="57">
        <v>30796</v>
      </c>
      <c r="K376" s="73">
        <v>0</v>
      </c>
      <c r="L376" s="72" t="s">
        <v>9599</v>
      </c>
      <c r="M376" s="72" t="s">
        <v>9613</v>
      </c>
    </row>
    <row r="377" spans="1:14" hidden="1" x14ac:dyDescent="0.2">
      <c r="B377" s="66" t="s">
        <v>8244</v>
      </c>
      <c r="C377" t="s">
        <v>8245</v>
      </c>
      <c r="D377" t="s">
        <v>8002</v>
      </c>
      <c r="E377" s="73" t="s">
        <v>1043</v>
      </c>
      <c r="F377" s="73">
        <v>2011</v>
      </c>
      <c r="G377" s="73">
        <v>2014</v>
      </c>
      <c r="H377" s="66" t="s">
        <v>8246</v>
      </c>
      <c r="I377" s="66" t="s">
        <v>7796</v>
      </c>
      <c r="J377" s="57">
        <v>9305</v>
      </c>
      <c r="K377" s="73">
        <v>0</v>
      </c>
      <c r="L377" s="72" t="s">
        <v>9599</v>
      </c>
      <c r="M377" s="72" t="s">
        <v>9591</v>
      </c>
      <c r="N377" s="70" t="s">
        <v>9639</v>
      </c>
    </row>
    <row r="378" spans="1:14" x14ac:dyDescent="0.2">
      <c r="A378" t="s">
        <v>7600</v>
      </c>
      <c r="B378" s="66" t="s">
        <v>8244</v>
      </c>
      <c r="C378" t="s">
        <v>8245</v>
      </c>
      <c r="D378" t="s">
        <v>8002</v>
      </c>
      <c r="E378" s="73" t="s">
        <v>1043</v>
      </c>
      <c r="F378" s="73">
        <v>2011</v>
      </c>
      <c r="G378" s="73">
        <v>2014</v>
      </c>
      <c r="H378" s="66" t="s">
        <v>8246</v>
      </c>
      <c r="I378" s="66" t="s">
        <v>7600</v>
      </c>
      <c r="J378" s="57">
        <v>15100</v>
      </c>
      <c r="K378" s="73">
        <v>0</v>
      </c>
      <c r="L378" s="72" t="s">
        <v>9599</v>
      </c>
      <c r="M378" s="72" t="s">
        <v>9613</v>
      </c>
    </row>
    <row r="379" spans="1:14" ht="25.5" hidden="1" x14ac:dyDescent="0.2">
      <c r="B379" s="66" t="s">
        <v>8248</v>
      </c>
      <c r="C379" t="s">
        <v>8249</v>
      </c>
      <c r="D379" t="s">
        <v>8002</v>
      </c>
      <c r="E379" s="73" t="s">
        <v>1043</v>
      </c>
      <c r="F379" s="73">
        <v>2011</v>
      </c>
      <c r="G379" s="73">
        <v>2014</v>
      </c>
      <c r="H379" s="66" t="s">
        <v>8250</v>
      </c>
      <c r="I379" s="66" t="s">
        <v>7886</v>
      </c>
      <c r="J379" s="57">
        <v>31000</v>
      </c>
      <c r="K379" s="73">
        <v>0</v>
      </c>
      <c r="L379" s="72" t="s">
        <v>9598</v>
      </c>
      <c r="M379" s="72" t="s">
        <v>9591</v>
      </c>
      <c r="N379" s="70" t="s">
        <v>9639</v>
      </c>
    </row>
    <row r="380" spans="1:14" ht="25.5" hidden="1" x14ac:dyDescent="0.2">
      <c r="B380" s="66" t="s">
        <v>8248</v>
      </c>
      <c r="C380" t="s">
        <v>8249</v>
      </c>
      <c r="D380" t="s">
        <v>8002</v>
      </c>
      <c r="E380" s="73" t="s">
        <v>1043</v>
      </c>
      <c r="F380" s="73">
        <v>2011</v>
      </c>
      <c r="G380" s="73">
        <v>2014</v>
      </c>
      <c r="H380" s="66" t="s">
        <v>8250</v>
      </c>
      <c r="I380" s="66" t="s">
        <v>7580</v>
      </c>
      <c r="J380" s="57">
        <v>6900</v>
      </c>
      <c r="K380" s="73">
        <v>0</v>
      </c>
      <c r="L380" s="72" t="s">
        <v>9598</v>
      </c>
      <c r="M380" s="72" t="s">
        <v>9591</v>
      </c>
      <c r="N380" s="70" t="s">
        <v>9639</v>
      </c>
    </row>
    <row r="381" spans="1:14" ht="25.5" hidden="1" x14ac:dyDescent="0.2">
      <c r="B381" s="66" t="s">
        <v>8248</v>
      </c>
      <c r="C381" t="s">
        <v>8249</v>
      </c>
      <c r="D381" t="s">
        <v>8002</v>
      </c>
      <c r="E381" s="73" t="s">
        <v>1043</v>
      </c>
      <c r="F381" s="73">
        <v>2011</v>
      </c>
      <c r="G381" s="73">
        <v>2014</v>
      </c>
      <c r="H381" s="66" t="s">
        <v>8250</v>
      </c>
      <c r="I381" s="66" t="s">
        <v>8095</v>
      </c>
      <c r="J381" s="57">
        <v>6100</v>
      </c>
      <c r="K381" s="73">
        <v>0</v>
      </c>
      <c r="L381" s="72" t="s">
        <v>9598</v>
      </c>
      <c r="M381" s="72" t="s">
        <v>9591</v>
      </c>
      <c r="N381" s="70" t="s">
        <v>9639</v>
      </c>
    </row>
    <row r="382" spans="1:14" ht="25.5" hidden="1" x14ac:dyDescent="0.2">
      <c r="B382" s="66" t="s">
        <v>8248</v>
      </c>
      <c r="C382" t="s">
        <v>8249</v>
      </c>
      <c r="D382" t="s">
        <v>8002</v>
      </c>
      <c r="E382" s="73" t="s">
        <v>1043</v>
      </c>
      <c r="F382" s="73">
        <v>2011</v>
      </c>
      <c r="G382" s="73">
        <v>2014</v>
      </c>
      <c r="H382" s="66" t="s">
        <v>8250</v>
      </c>
      <c r="I382" s="66" t="s">
        <v>7812</v>
      </c>
      <c r="J382" s="57">
        <v>15100</v>
      </c>
      <c r="K382" s="73">
        <v>0</v>
      </c>
      <c r="L382" s="72" t="s">
        <v>9598</v>
      </c>
      <c r="M382" s="72" t="s">
        <v>9591</v>
      </c>
      <c r="N382" s="70" t="s">
        <v>9639</v>
      </c>
    </row>
    <row r="383" spans="1:14" hidden="1" x14ac:dyDescent="0.2">
      <c r="B383" s="66" t="s">
        <v>8251</v>
      </c>
      <c r="C383" t="s">
        <v>8252</v>
      </c>
      <c r="D383" t="s">
        <v>8002</v>
      </c>
      <c r="E383" s="73" t="s">
        <v>1043</v>
      </c>
      <c r="F383" s="73">
        <v>2011</v>
      </c>
      <c r="G383" s="73">
        <v>2014</v>
      </c>
      <c r="H383" s="66" t="s">
        <v>8253</v>
      </c>
      <c r="I383" s="66" t="s">
        <v>7739</v>
      </c>
      <c r="J383" s="57">
        <v>63113</v>
      </c>
      <c r="K383" s="73">
        <v>0</v>
      </c>
      <c r="L383" s="72" t="s">
        <v>9598</v>
      </c>
      <c r="M383" s="72" t="s">
        <v>9591</v>
      </c>
      <c r="N383" s="70" t="s">
        <v>9639</v>
      </c>
    </row>
    <row r="384" spans="1:14" ht="25.5" hidden="1" x14ac:dyDescent="0.2">
      <c r="B384" s="66" t="s">
        <v>8254</v>
      </c>
      <c r="C384" t="s">
        <v>766</v>
      </c>
      <c r="D384" t="s">
        <v>8002</v>
      </c>
      <c r="E384" s="73" t="s">
        <v>1043</v>
      </c>
      <c r="F384" s="73">
        <v>2011</v>
      </c>
      <c r="G384" s="73">
        <v>2014</v>
      </c>
      <c r="H384" s="66" t="s">
        <v>8255</v>
      </c>
      <c r="I384" s="66" t="s">
        <v>763</v>
      </c>
      <c r="J384" s="57">
        <v>34357</v>
      </c>
      <c r="K384" s="73">
        <v>0</v>
      </c>
      <c r="L384" s="72" t="s">
        <v>9598</v>
      </c>
      <c r="M384" s="72" t="s">
        <v>9591</v>
      </c>
      <c r="N384" s="70" t="s">
        <v>9639</v>
      </c>
    </row>
    <row r="385" spans="1:14" ht="25.5" x14ac:dyDescent="0.2">
      <c r="A385" t="s">
        <v>7624</v>
      </c>
      <c r="B385" s="66" t="s">
        <v>8254</v>
      </c>
      <c r="C385" t="s">
        <v>766</v>
      </c>
      <c r="D385" t="s">
        <v>8002</v>
      </c>
      <c r="E385" s="73" t="s">
        <v>1043</v>
      </c>
      <c r="F385" s="73">
        <v>2011</v>
      </c>
      <c r="G385" s="73">
        <v>2014</v>
      </c>
      <c r="H385" s="66" t="s">
        <v>8255</v>
      </c>
      <c r="I385" s="66" t="s">
        <v>8256</v>
      </c>
      <c r="J385" s="57">
        <v>9431</v>
      </c>
      <c r="K385" s="73">
        <v>0</v>
      </c>
      <c r="L385" s="72" t="s">
        <v>9598</v>
      </c>
      <c r="M385" s="72" t="s">
        <v>9613</v>
      </c>
    </row>
    <row r="386" spans="1:14" ht="25.5" x14ac:dyDescent="0.2">
      <c r="A386" t="s">
        <v>126</v>
      </c>
      <c r="B386" s="66" t="s">
        <v>8254</v>
      </c>
      <c r="C386" t="s">
        <v>766</v>
      </c>
      <c r="D386" t="s">
        <v>8002</v>
      </c>
      <c r="E386" s="73" t="s">
        <v>1043</v>
      </c>
      <c r="F386" s="73">
        <v>2011</v>
      </c>
      <c r="G386" s="73">
        <v>2014</v>
      </c>
      <c r="H386" s="66" t="s">
        <v>8255</v>
      </c>
      <c r="I386" s="66" t="s">
        <v>126</v>
      </c>
      <c r="J386" s="57">
        <v>8013</v>
      </c>
      <c r="K386" s="73">
        <v>0</v>
      </c>
      <c r="L386" s="72" t="s">
        <v>9598</v>
      </c>
      <c r="M386" s="72" t="s">
        <v>9613</v>
      </c>
    </row>
    <row r="387" spans="1:14" ht="25.5" hidden="1" x14ac:dyDescent="0.2">
      <c r="B387" s="66" t="s">
        <v>8254</v>
      </c>
      <c r="C387" t="s">
        <v>766</v>
      </c>
      <c r="D387" t="s">
        <v>8002</v>
      </c>
      <c r="E387" s="73" t="s">
        <v>1043</v>
      </c>
      <c r="F387" s="73">
        <v>2011</v>
      </c>
      <c r="G387" s="73">
        <v>2014</v>
      </c>
      <c r="H387" s="66" t="s">
        <v>8255</v>
      </c>
      <c r="I387" s="66" t="s">
        <v>8020</v>
      </c>
      <c r="J387" s="57">
        <v>4878</v>
      </c>
      <c r="K387" s="73">
        <v>0</v>
      </c>
      <c r="L387" s="72" t="s">
        <v>9598</v>
      </c>
      <c r="M387" s="72" t="s">
        <v>9591</v>
      </c>
      <c r="N387" s="70" t="s">
        <v>9639</v>
      </c>
    </row>
    <row r="388" spans="1:14" x14ac:dyDescent="0.2">
      <c r="A388" t="s">
        <v>7624</v>
      </c>
      <c r="B388" s="66" t="s">
        <v>8257</v>
      </c>
      <c r="C388" t="s">
        <v>8258</v>
      </c>
      <c r="D388" t="s">
        <v>8002</v>
      </c>
      <c r="E388" s="73" t="s">
        <v>1043</v>
      </c>
      <c r="F388" s="73">
        <v>2011</v>
      </c>
      <c r="G388" s="73">
        <v>2014</v>
      </c>
      <c r="H388" s="66" t="s">
        <v>1444</v>
      </c>
      <c r="I388" s="66" t="s">
        <v>7624</v>
      </c>
      <c r="J388" s="57">
        <v>46460</v>
      </c>
      <c r="K388" s="73">
        <v>0</v>
      </c>
      <c r="L388" s="72" t="s">
        <v>9598</v>
      </c>
      <c r="M388" s="72" t="s">
        <v>9613</v>
      </c>
    </row>
    <row r="389" spans="1:14" ht="25.5" x14ac:dyDescent="0.2">
      <c r="A389" t="s">
        <v>7105</v>
      </c>
      <c r="B389" s="66" t="s">
        <v>1054</v>
      </c>
      <c r="C389" t="s">
        <v>8259</v>
      </c>
      <c r="D389" t="s">
        <v>8002</v>
      </c>
      <c r="E389" s="73" t="s">
        <v>1043</v>
      </c>
      <c r="F389" s="73">
        <v>2011</v>
      </c>
      <c r="G389" s="73">
        <v>2014</v>
      </c>
      <c r="H389" s="66" t="s">
        <v>8260</v>
      </c>
      <c r="I389" s="66" t="s">
        <v>7629</v>
      </c>
      <c r="J389" s="57">
        <v>18000</v>
      </c>
      <c r="K389" s="73">
        <v>0</v>
      </c>
      <c r="L389" s="72" t="s">
        <v>9598</v>
      </c>
      <c r="M389" s="72" t="s">
        <v>9613</v>
      </c>
    </row>
    <row r="390" spans="1:14" x14ac:dyDescent="0.2">
      <c r="A390" t="s">
        <v>7624</v>
      </c>
      <c r="B390" s="66" t="s">
        <v>1054</v>
      </c>
      <c r="C390" t="s">
        <v>8259</v>
      </c>
      <c r="D390" t="s">
        <v>8002</v>
      </c>
      <c r="E390" s="73" t="s">
        <v>1043</v>
      </c>
      <c r="F390" s="73">
        <v>2011</v>
      </c>
      <c r="G390" s="73">
        <v>2014</v>
      </c>
      <c r="H390" s="66" t="s">
        <v>8260</v>
      </c>
      <c r="I390" s="66" t="s">
        <v>7624</v>
      </c>
      <c r="J390" s="57">
        <v>5569</v>
      </c>
      <c r="K390" s="73">
        <v>0</v>
      </c>
      <c r="L390" s="72" t="s">
        <v>9598</v>
      </c>
      <c r="M390" s="72" t="s">
        <v>9613</v>
      </c>
    </row>
    <row r="391" spans="1:14" x14ac:dyDescent="0.2">
      <c r="A391" t="s">
        <v>127</v>
      </c>
      <c r="B391" s="66" t="s">
        <v>8261</v>
      </c>
      <c r="C391" t="s">
        <v>8262</v>
      </c>
      <c r="D391" t="s">
        <v>8002</v>
      </c>
      <c r="E391" s="73" t="s">
        <v>1043</v>
      </c>
      <c r="F391" s="73">
        <v>2011</v>
      </c>
      <c r="G391" s="73">
        <v>2014</v>
      </c>
      <c r="H391" s="66" t="s">
        <v>8263</v>
      </c>
      <c r="I391" s="66" t="s">
        <v>7933</v>
      </c>
      <c r="J391" s="57">
        <v>24428</v>
      </c>
      <c r="K391" s="73">
        <v>0</v>
      </c>
      <c r="L391" s="72" t="s">
        <v>9598</v>
      </c>
      <c r="M391" s="72" t="s">
        <v>9613</v>
      </c>
    </row>
    <row r="392" spans="1:14" ht="25.5" hidden="1" x14ac:dyDescent="0.2">
      <c r="B392" s="66" t="s">
        <v>8264</v>
      </c>
      <c r="C392" t="s">
        <v>8265</v>
      </c>
      <c r="D392" t="s">
        <v>8002</v>
      </c>
      <c r="E392" s="73" t="s">
        <v>1043</v>
      </c>
      <c r="F392" s="73">
        <v>2011</v>
      </c>
      <c r="G392" s="73">
        <v>2014</v>
      </c>
      <c r="H392" s="66" t="s">
        <v>8266</v>
      </c>
      <c r="I392" s="66" t="s">
        <v>7636</v>
      </c>
      <c r="J392" s="57">
        <v>25049</v>
      </c>
      <c r="K392" s="73">
        <v>0</v>
      </c>
      <c r="L392" s="72" t="s">
        <v>9598</v>
      </c>
      <c r="M392" s="72" t="s">
        <v>9591</v>
      </c>
      <c r="N392" s="70" t="s">
        <v>9639</v>
      </c>
    </row>
    <row r="393" spans="1:14" ht="25.5" hidden="1" x14ac:dyDescent="0.2">
      <c r="B393" s="66" t="s">
        <v>8264</v>
      </c>
      <c r="C393" t="s">
        <v>8265</v>
      </c>
      <c r="D393" t="s">
        <v>8002</v>
      </c>
      <c r="E393" s="73" t="s">
        <v>1043</v>
      </c>
      <c r="F393" s="73">
        <v>2011</v>
      </c>
      <c r="G393" s="73">
        <v>2014</v>
      </c>
      <c r="H393" s="66" t="s">
        <v>8266</v>
      </c>
      <c r="I393" s="66" t="s">
        <v>8200</v>
      </c>
      <c r="J393" s="57">
        <v>700</v>
      </c>
      <c r="K393" s="73">
        <v>0</v>
      </c>
      <c r="L393" s="72" t="s">
        <v>9598</v>
      </c>
      <c r="M393" s="72" t="s">
        <v>9591</v>
      </c>
      <c r="N393" s="70" t="s">
        <v>9639</v>
      </c>
    </row>
    <row r="394" spans="1:14" ht="25.5" hidden="1" x14ac:dyDescent="0.2">
      <c r="B394" s="66" t="s">
        <v>8264</v>
      </c>
      <c r="C394" t="s">
        <v>8265</v>
      </c>
      <c r="D394" t="s">
        <v>8002</v>
      </c>
      <c r="E394" s="73" t="s">
        <v>1043</v>
      </c>
      <c r="F394" s="73">
        <v>2011</v>
      </c>
      <c r="G394" s="73">
        <v>2014</v>
      </c>
      <c r="H394" s="66" t="s">
        <v>8266</v>
      </c>
      <c r="I394" s="66" t="s">
        <v>7922</v>
      </c>
      <c r="J394" s="57">
        <v>5575</v>
      </c>
      <c r="K394" s="73">
        <v>0</v>
      </c>
      <c r="L394" s="72" t="s">
        <v>9598</v>
      </c>
      <c r="M394" s="72" t="s">
        <v>9591</v>
      </c>
      <c r="N394" s="70" t="s">
        <v>9639</v>
      </c>
    </row>
    <row r="395" spans="1:14" ht="25.5" hidden="1" x14ac:dyDescent="0.2">
      <c r="B395" s="66" t="s">
        <v>8264</v>
      </c>
      <c r="C395" t="s">
        <v>8265</v>
      </c>
      <c r="D395" t="s">
        <v>8002</v>
      </c>
      <c r="E395" s="73" t="s">
        <v>1043</v>
      </c>
      <c r="F395" s="73">
        <v>2011</v>
      </c>
      <c r="G395" s="73">
        <v>2014</v>
      </c>
      <c r="H395" s="66" t="s">
        <v>8266</v>
      </c>
      <c r="I395" s="66" t="s">
        <v>7551</v>
      </c>
      <c r="J395" s="57">
        <v>8122</v>
      </c>
      <c r="K395" s="73">
        <v>0</v>
      </c>
      <c r="L395" s="72" t="s">
        <v>9598</v>
      </c>
      <c r="M395" s="72" t="s">
        <v>9591</v>
      </c>
      <c r="N395" s="70" t="s">
        <v>9639</v>
      </c>
    </row>
    <row r="396" spans="1:14" hidden="1" x14ac:dyDescent="0.2">
      <c r="B396" s="66" t="s">
        <v>962</v>
      </c>
      <c r="C396" t="s">
        <v>963</v>
      </c>
      <c r="D396" t="s">
        <v>8002</v>
      </c>
      <c r="E396" s="73" t="s">
        <v>1043</v>
      </c>
      <c r="F396" s="73">
        <v>2011</v>
      </c>
      <c r="G396" s="73">
        <v>2014</v>
      </c>
      <c r="H396" s="66" t="s">
        <v>8267</v>
      </c>
      <c r="I396" s="66" t="s">
        <v>7596</v>
      </c>
      <c r="J396" s="57">
        <v>25074</v>
      </c>
      <c r="K396" s="73">
        <v>0</v>
      </c>
      <c r="L396" s="72" t="s">
        <v>9598</v>
      </c>
      <c r="M396" s="72" t="s">
        <v>9591</v>
      </c>
      <c r="N396" s="70" t="s">
        <v>9639</v>
      </c>
    </row>
    <row r="397" spans="1:14" x14ac:dyDescent="0.2">
      <c r="A397" t="s">
        <v>7624</v>
      </c>
      <c r="B397" s="66" t="s">
        <v>962</v>
      </c>
      <c r="C397" t="s">
        <v>963</v>
      </c>
      <c r="D397" t="s">
        <v>8002</v>
      </c>
      <c r="E397" s="73" t="s">
        <v>1043</v>
      </c>
      <c r="F397" s="73">
        <v>2011</v>
      </c>
      <c r="G397" s="73">
        <v>2014</v>
      </c>
      <c r="H397" s="66" t="s">
        <v>8267</v>
      </c>
      <c r="I397" s="66" t="s">
        <v>7624</v>
      </c>
      <c r="J397" s="57">
        <v>12748</v>
      </c>
      <c r="K397" s="73">
        <v>0</v>
      </c>
      <c r="L397" s="72" t="s">
        <v>9598</v>
      </c>
      <c r="M397" s="72" t="s">
        <v>9613</v>
      </c>
    </row>
    <row r="398" spans="1:14" hidden="1" x14ac:dyDescent="0.2">
      <c r="B398" s="66" t="s">
        <v>962</v>
      </c>
      <c r="C398" t="s">
        <v>963</v>
      </c>
      <c r="D398" t="s">
        <v>8002</v>
      </c>
      <c r="E398" s="73" t="s">
        <v>1043</v>
      </c>
      <c r="F398" s="73">
        <v>2011</v>
      </c>
      <c r="G398" s="73">
        <v>2014</v>
      </c>
      <c r="H398" s="66" t="s">
        <v>8267</v>
      </c>
      <c r="I398" s="66" t="s">
        <v>7655</v>
      </c>
      <c r="J398" s="57">
        <v>9875</v>
      </c>
      <c r="K398" s="73">
        <v>0</v>
      </c>
      <c r="L398" s="72" t="s">
        <v>9598</v>
      </c>
      <c r="M398" s="72" t="s">
        <v>9591</v>
      </c>
      <c r="N398" s="70" t="s">
        <v>9639</v>
      </c>
    </row>
    <row r="399" spans="1:14" hidden="1" x14ac:dyDescent="0.2">
      <c r="B399" s="66" t="s">
        <v>1058</v>
      </c>
      <c r="C399" t="s">
        <v>8268</v>
      </c>
      <c r="D399" t="s">
        <v>8002</v>
      </c>
      <c r="E399" s="73" t="s">
        <v>1043</v>
      </c>
      <c r="F399" s="73">
        <v>2011</v>
      </c>
      <c r="G399" s="73">
        <v>2014</v>
      </c>
      <c r="H399" s="66" t="s">
        <v>8269</v>
      </c>
      <c r="I399" s="66" t="s">
        <v>7922</v>
      </c>
      <c r="J399" s="57">
        <v>14151</v>
      </c>
      <c r="K399" s="73">
        <v>0</v>
      </c>
      <c r="L399" s="72" t="s">
        <v>9599</v>
      </c>
      <c r="M399" s="72" t="s">
        <v>9591</v>
      </c>
      <c r="N399" s="70" t="s">
        <v>9639</v>
      </c>
    </row>
    <row r="400" spans="1:14" x14ac:dyDescent="0.2">
      <c r="A400" t="s">
        <v>7624</v>
      </c>
      <c r="B400" s="66" t="s">
        <v>1058</v>
      </c>
      <c r="C400" t="s">
        <v>8268</v>
      </c>
      <c r="D400" t="s">
        <v>8002</v>
      </c>
      <c r="E400" s="73" t="s">
        <v>1043</v>
      </c>
      <c r="F400" s="73">
        <v>2011</v>
      </c>
      <c r="G400" s="73">
        <v>2014</v>
      </c>
      <c r="H400" s="66" t="s">
        <v>8269</v>
      </c>
      <c r="I400" s="66" t="s">
        <v>7624</v>
      </c>
      <c r="J400" s="57">
        <v>14400</v>
      </c>
      <c r="K400" s="73">
        <v>0</v>
      </c>
      <c r="L400" s="72" t="s">
        <v>9599</v>
      </c>
      <c r="M400" s="72" t="s">
        <v>9613</v>
      </c>
    </row>
    <row r="401" spans="1:14" hidden="1" x14ac:dyDescent="0.2">
      <c r="B401" s="66" t="s">
        <v>1058</v>
      </c>
      <c r="C401" t="s">
        <v>8268</v>
      </c>
      <c r="D401" t="s">
        <v>8002</v>
      </c>
      <c r="E401" s="73" t="s">
        <v>1043</v>
      </c>
      <c r="F401" s="73">
        <v>2011</v>
      </c>
      <c r="G401" s="73">
        <v>2014</v>
      </c>
      <c r="H401" s="66" t="s">
        <v>8269</v>
      </c>
      <c r="I401" s="66" t="s">
        <v>8270</v>
      </c>
      <c r="J401" s="57">
        <v>14812</v>
      </c>
      <c r="K401" s="73">
        <v>0</v>
      </c>
      <c r="L401" s="72" t="s">
        <v>9599</v>
      </c>
      <c r="M401" s="72" t="s">
        <v>9591</v>
      </c>
      <c r="N401" s="70" t="s">
        <v>9639</v>
      </c>
    </row>
    <row r="402" spans="1:14" hidden="1" x14ac:dyDescent="0.2">
      <c r="B402" s="66" t="s">
        <v>1058</v>
      </c>
      <c r="C402" t="s">
        <v>8268</v>
      </c>
      <c r="D402" t="s">
        <v>8002</v>
      </c>
      <c r="E402" s="73" t="s">
        <v>1043</v>
      </c>
      <c r="F402" s="73">
        <v>2011</v>
      </c>
      <c r="G402" s="73">
        <v>2014</v>
      </c>
      <c r="H402" s="66" t="s">
        <v>8269</v>
      </c>
      <c r="I402" s="66" t="s">
        <v>7801</v>
      </c>
      <c r="J402" s="57">
        <v>7842</v>
      </c>
      <c r="K402" s="73">
        <v>0</v>
      </c>
      <c r="L402" s="72" t="s">
        <v>9599</v>
      </c>
      <c r="M402" s="72" t="s">
        <v>9591</v>
      </c>
      <c r="N402" s="70" t="s">
        <v>9639</v>
      </c>
    </row>
    <row r="403" spans="1:14" hidden="1" x14ac:dyDescent="0.2">
      <c r="B403" s="66" t="s">
        <v>1058</v>
      </c>
      <c r="C403" t="s">
        <v>8268</v>
      </c>
      <c r="D403" t="s">
        <v>8002</v>
      </c>
      <c r="E403" s="73" t="s">
        <v>1043</v>
      </c>
      <c r="F403" s="73">
        <v>2011</v>
      </c>
      <c r="G403" s="73">
        <v>2014</v>
      </c>
      <c r="H403" s="66" t="s">
        <v>8269</v>
      </c>
      <c r="I403" s="66" t="s">
        <v>7655</v>
      </c>
      <c r="J403" s="57">
        <v>7239</v>
      </c>
      <c r="K403" s="73">
        <v>0</v>
      </c>
      <c r="L403" s="72" t="s">
        <v>9599</v>
      </c>
      <c r="M403" s="72" t="s">
        <v>9591</v>
      </c>
      <c r="N403" s="70" t="s">
        <v>9639</v>
      </c>
    </row>
    <row r="404" spans="1:14" hidden="1" x14ac:dyDescent="0.2">
      <c r="B404" s="66" t="s">
        <v>8271</v>
      </c>
      <c r="C404" t="s">
        <v>8272</v>
      </c>
      <c r="D404" t="s">
        <v>8002</v>
      </c>
      <c r="E404" s="73" t="s">
        <v>1043</v>
      </c>
      <c r="F404" s="73">
        <v>2011</v>
      </c>
      <c r="G404" s="73">
        <v>2014</v>
      </c>
      <c r="H404" s="66" t="s">
        <v>8273</v>
      </c>
      <c r="I404" s="66" t="s">
        <v>7751</v>
      </c>
      <c r="J404" s="57">
        <v>17540</v>
      </c>
      <c r="K404" s="73">
        <v>0</v>
      </c>
      <c r="L404" s="72" t="s">
        <v>9598</v>
      </c>
      <c r="M404" s="72" t="s">
        <v>9591</v>
      </c>
      <c r="N404" s="70" t="s">
        <v>9639</v>
      </c>
    </row>
    <row r="405" spans="1:14" x14ac:dyDescent="0.2">
      <c r="A405" t="s">
        <v>7600</v>
      </c>
      <c r="B405" s="66" t="s">
        <v>8271</v>
      </c>
      <c r="C405" t="s">
        <v>8272</v>
      </c>
      <c r="D405" t="s">
        <v>8002</v>
      </c>
      <c r="E405" s="73" t="s">
        <v>1043</v>
      </c>
      <c r="F405" s="73">
        <v>2011</v>
      </c>
      <c r="G405" s="73">
        <v>2014</v>
      </c>
      <c r="H405" s="66" t="s">
        <v>8273</v>
      </c>
      <c r="I405" s="66" t="s">
        <v>7600</v>
      </c>
      <c r="J405" s="57">
        <v>4560</v>
      </c>
      <c r="K405" s="73">
        <v>0</v>
      </c>
      <c r="L405" s="72" t="s">
        <v>9598</v>
      </c>
      <c r="M405" s="72" t="s">
        <v>9613</v>
      </c>
    </row>
    <row r="406" spans="1:14" x14ac:dyDescent="0.2">
      <c r="A406" t="s">
        <v>7624</v>
      </c>
      <c r="B406" s="66" t="s">
        <v>8274</v>
      </c>
      <c r="C406" t="s">
        <v>8275</v>
      </c>
      <c r="D406" t="s">
        <v>8002</v>
      </c>
      <c r="E406" s="73" t="s">
        <v>1043</v>
      </c>
      <c r="F406" s="73">
        <v>2011</v>
      </c>
      <c r="G406" s="73">
        <v>2014</v>
      </c>
      <c r="H406" s="66" t="s">
        <v>8276</v>
      </c>
      <c r="I406" s="66" t="s">
        <v>7624</v>
      </c>
      <c r="J406" s="57">
        <v>25550</v>
      </c>
      <c r="K406" s="73">
        <v>0</v>
      </c>
      <c r="L406" s="72" t="s">
        <v>9599</v>
      </c>
      <c r="M406" s="72" t="s">
        <v>9613</v>
      </c>
    </row>
    <row r="407" spans="1:14" ht="25.5" x14ac:dyDescent="0.2">
      <c r="A407" t="s">
        <v>7105</v>
      </c>
      <c r="B407" s="66" t="s">
        <v>8277</v>
      </c>
      <c r="C407" t="s">
        <v>8278</v>
      </c>
      <c r="D407" t="s">
        <v>8002</v>
      </c>
      <c r="E407" s="73" t="s">
        <v>1043</v>
      </c>
      <c r="F407" s="73">
        <v>2011</v>
      </c>
      <c r="G407" s="73">
        <v>2014</v>
      </c>
      <c r="H407" s="66" t="s">
        <v>7752</v>
      </c>
      <c r="I407" s="66" t="s">
        <v>7629</v>
      </c>
      <c r="J407" s="57">
        <v>80167</v>
      </c>
      <c r="K407" s="73">
        <v>0</v>
      </c>
      <c r="L407" s="72" t="s">
        <v>9599</v>
      </c>
      <c r="M407" s="72" t="s">
        <v>9613</v>
      </c>
    </row>
    <row r="408" spans="1:14" hidden="1" x14ac:dyDescent="0.2">
      <c r="B408" s="66" t="s">
        <v>8279</v>
      </c>
      <c r="C408" t="s">
        <v>8280</v>
      </c>
      <c r="D408" t="s">
        <v>8002</v>
      </c>
      <c r="E408" s="73" t="s">
        <v>1043</v>
      </c>
      <c r="F408" s="73">
        <v>2011</v>
      </c>
      <c r="G408" s="73">
        <v>2014</v>
      </c>
      <c r="H408" s="66" t="s">
        <v>8281</v>
      </c>
      <c r="I408" s="66" t="s">
        <v>8095</v>
      </c>
      <c r="J408" s="57">
        <v>34442</v>
      </c>
      <c r="K408" s="73">
        <v>0</v>
      </c>
      <c r="L408" s="72" t="s">
        <v>9598</v>
      </c>
      <c r="M408" s="72" t="s">
        <v>9591</v>
      </c>
      <c r="N408" s="70" t="s">
        <v>9639</v>
      </c>
    </row>
    <row r="409" spans="1:14" x14ac:dyDescent="0.2">
      <c r="A409" t="s">
        <v>7624</v>
      </c>
      <c r="B409" s="66" t="s">
        <v>8282</v>
      </c>
      <c r="C409" t="s">
        <v>8283</v>
      </c>
      <c r="D409" t="s">
        <v>8002</v>
      </c>
      <c r="E409" s="73" t="s">
        <v>1043</v>
      </c>
      <c r="F409" s="73">
        <v>2011</v>
      </c>
      <c r="G409" s="73">
        <v>2014</v>
      </c>
      <c r="H409" s="66" t="s">
        <v>8284</v>
      </c>
      <c r="I409" s="66" t="s">
        <v>7624</v>
      </c>
      <c r="J409" s="57">
        <v>39500</v>
      </c>
      <c r="K409" s="73">
        <v>0</v>
      </c>
      <c r="L409" s="72" t="s">
        <v>9598</v>
      </c>
      <c r="M409" s="72" t="s">
        <v>9613</v>
      </c>
    </row>
    <row r="410" spans="1:14" hidden="1" x14ac:dyDescent="0.2">
      <c r="B410" s="66" t="s">
        <v>8285</v>
      </c>
      <c r="C410" t="s">
        <v>8286</v>
      </c>
      <c r="D410" t="s">
        <v>8002</v>
      </c>
      <c r="E410" s="73" t="s">
        <v>1043</v>
      </c>
      <c r="F410" s="73">
        <v>2011</v>
      </c>
      <c r="G410" s="73">
        <v>2014</v>
      </c>
      <c r="H410" s="66" t="s">
        <v>8287</v>
      </c>
      <c r="I410" s="66" t="s">
        <v>8288</v>
      </c>
      <c r="J410" s="57">
        <v>44000</v>
      </c>
      <c r="K410" s="73">
        <v>0</v>
      </c>
      <c r="L410" s="72" t="s">
        <v>9598</v>
      </c>
      <c r="M410" s="72" t="s">
        <v>9591</v>
      </c>
      <c r="N410" s="70" t="s">
        <v>9639</v>
      </c>
    </row>
    <row r="411" spans="1:14" ht="25.5" x14ac:dyDescent="0.2">
      <c r="A411" t="s">
        <v>123</v>
      </c>
      <c r="B411" s="66" t="s">
        <v>8289</v>
      </c>
      <c r="C411" t="s">
        <v>8290</v>
      </c>
      <c r="D411" t="s">
        <v>8002</v>
      </c>
      <c r="E411" s="73" t="s">
        <v>1043</v>
      </c>
      <c r="F411" s="73">
        <v>2011</v>
      </c>
      <c r="G411" s="73">
        <v>2014</v>
      </c>
      <c r="H411" s="66" t="s">
        <v>7959</v>
      </c>
      <c r="I411" s="66" t="s">
        <v>7960</v>
      </c>
      <c r="J411" s="57">
        <v>31090</v>
      </c>
      <c r="K411" s="73">
        <v>0</v>
      </c>
      <c r="L411" s="72" t="s">
        <v>9598</v>
      </c>
      <c r="M411" s="72" t="s">
        <v>9613</v>
      </c>
    </row>
    <row r="412" spans="1:14" ht="25.5" hidden="1" x14ac:dyDescent="0.2">
      <c r="B412" s="66" t="s">
        <v>8291</v>
      </c>
      <c r="C412" t="s">
        <v>8292</v>
      </c>
      <c r="D412" t="s">
        <v>8002</v>
      </c>
      <c r="E412" s="73" t="s">
        <v>1043</v>
      </c>
      <c r="F412" s="73">
        <v>2011</v>
      </c>
      <c r="G412" s="73">
        <v>2014</v>
      </c>
      <c r="H412" s="66" t="s">
        <v>8293</v>
      </c>
      <c r="I412" s="66" t="s">
        <v>8294</v>
      </c>
      <c r="J412" s="57">
        <v>118806</v>
      </c>
      <c r="K412" s="73">
        <v>0</v>
      </c>
      <c r="L412" s="72" t="s">
        <v>9599</v>
      </c>
      <c r="M412" s="72" t="s">
        <v>9591</v>
      </c>
      <c r="N412" s="70" t="s">
        <v>9639</v>
      </c>
    </row>
    <row r="413" spans="1:14" ht="25.5" hidden="1" x14ac:dyDescent="0.2">
      <c r="B413" s="66" t="s">
        <v>8291</v>
      </c>
      <c r="C413" t="s">
        <v>8292</v>
      </c>
      <c r="D413" t="s">
        <v>8002</v>
      </c>
      <c r="E413" s="73" t="s">
        <v>1043</v>
      </c>
      <c r="F413" s="73">
        <v>2011</v>
      </c>
      <c r="G413" s="73">
        <v>2014</v>
      </c>
      <c r="H413" s="66" t="s">
        <v>8293</v>
      </c>
      <c r="I413" s="66" t="s">
        <v>8057</v>
      </c>
      <c r="J413" s="57">
        <v>4026</v>
      </c>
      <c r="K413" s="73">
        <v>0</v>
      </c>
      <c r="L413" s="72" t="s">
        <v>9599</v>
      </c>
      <c r="M413" s="72" t="s">
        <v>9591</v>
      </c>
      <c r="N413" s="70" t="s">
        <v>9639</v>
      </c>
    </row>
    <row r="414" spans="1:14" hidden="1" x14ac:dyDescent="0.2">
      <c r="B414" s="66" t="s">
        <v>8295</v>
      </c>
      <c r="C414" t="s">
        <v>8296</v>
      </c>
      <c r="D414" t="s">
        <v>8002</v>
      </c>
      <c r="E414" s="73" t="s">
        <v>1043</v>
      </c>
      <c r="F414" s="73">
        <v>2011</v>
      </c>
      <c r="G414" s="73">
        <v>2014</v>
      </c>
      <c r="H414" s="66" t="s">
        <v>8297</v>
      </c>
      <c r="I414" s="66" t="s">
        <v>7761</v>
      </c>
      <c r="J414" s="57">
        <v>33200</v>
      </c>
      <c r="K414" s="73">
        <v>0</v>
      </c>
      <c r="L414" s="72" t="s">
        <v>9598</v>
      </c>
      <c r="M414" s="72" t="s">
        <v>9591</v>
      </c>
      <c r="N414" s="70" t="s">
        <v>9639</v>
      </c>
    </row>
    <row r="415" spans="1:14" hidden="1" x14ac:dyDescent="0.2">
      <c r="B415" s="66" t="s">
        <v>8295</v>
      </c>
      <c r="C415" t="s">
        <v>8296</v>
      </c>
      <c r="D415" t="s">
        <v>8002</v>
      </c>
      <c r="E415" s="73" t="s">
        <v>1043</v>
      </c>
      <c r="F415" s="73">
        <v>2011</v>
      </c>
      <c r="G415" s="73">
        <v>2014</v>
      </c>
      <c r="H415" s="66" t="s">
        <v>8297</v>
      </c>
      <c r="I415" s="66" t="s">
        <v>7801</v>
      </c>
      <c r="J415" s="57">
        <v>21248</v>
      </c>
      <c r="K415" s="73">
        <v>0</v>
      </c>
      <c r="L415" s="72" t="s">
        <v>9598</v>
      </c>
      <c r="M415" s="72" t="s">
        <v>9591</v>
      </c>
      <c r="N415" s="70" t="s">
        <v>9639</v>
      </c>
    </row>
    <row r="416" spans="1:14" hidden="1" x14ac:dyDescent="0.2">
      <c r="B416" s="66" t="s">
        <v>8298</v>
      </c>
      <c r="C416" t="s">
        <v>8299</v>
      </c>
      <c r="D416" t="s">
        <v>8002</v>
      </c>
      <c r="E416" s="73" t="s">
        <v>1043</v>
      </c>
      <c r="F416" s="73">
        <v>2011</v>
      </c>
      <c r="G416" s="73">
        <v>2014</v>
      </c>
      <c r="H416" s="66" t="s">
        <v>8300</v>
      </c>
      <c r="I416" s="66" t="s">
        <v>8301</v>
      </c>
      <c r="J416" s="57">
        <v>30000</v>
      </c>
      <c r="K416" s="73">
        <v>0</v>
      </c>
      <c r="L416" s="72" t="s">
        <v>9598</v>
      </c>
      <c r="M416" s="72" t="s">
        <v>9591</v>
      </c>
      <c r="N416" s="70" t="s">
        <v>9639</v>
      </c>
    </row>
    <row r="417" spans="1:14" hidden="1" x14ac:dyDescent="0.2">
      <c r="B417" s="66" t="s">
        <v>8302</v>
      </c>
      <c r="C417" t="s">
        <v>8303</v>
      </c>
      <c r="D417" t="s">
        <v>8002</v>
      </c>
      <c r="E417" s="73" t="s">
        <v>1043</v>
      </c>
      <c r="F417" s="73">
        <v>2011</v>
      </c>
      <c r="G417" s="73">
        <v>2014</v>
      </c>
      <c r="H417" s="66" t="s">
        <v>8304</v>
      </c>
      <c r="I417" s="66" t="s">
        <v>7718</v>
      </c>
      <c r="J417" s="57">
        <v>32853</v>
      </c>
      <c r="K417" s="73">
        <v>0</v>
      </c>
      <c r="L417" s="72" t="s">
        <v>9599</v>
      </c>
      <c r="M417" s="72" t="s">
        <v>9591</v>
      </c>
      <c r="N417" s="70" t="s">
        <v>9639</v>
      </c>
    </row>
    <row r="418" spans="1:14" x14ac:dyDescent="0.2">
      <c r="A418" t="s">
        <v>127</v>
      </c>
      <c r="B418" s="66" t="s">
        <v>8302</v>
      </c>
      <c r="C418" t="s">
        <v>8303</v>
      </c>
      <c r="D418" t="s">
        <v>8002</v>
      </c>
      <c r="E418" s="73" t="s">
        <v>1043</v>
      </c>
      <c r="F418" s="73">
        <v>2011</v>
      </c>
      <c r="G418" s="73">
        <v>2014</v>
      </c>
      <c r="H418" s="66" t="s">
        <v>8304</v>
      </c>
      <c r="I418" s="66" t="s">
        <v>7933</v>
      </c>
      <c r="J418" s="57">
        <v>11262</v>
      </c>
      <c r="K418" s="73">
        <v>0</v>
      </c>
      <c r="L418" s="72" t="s">
        <v>9599</v>
      </c>
      <c r="M418" s="72" t="s">
        <v>9613</v>
      </c>
    </row>
    <row r="419" spans="1:14" x14ac:dyDescent="0.2">
      <c r="A419" t="s">
        <v>7854</v>
      </c>
      <c r="B419" s="66" t="s">
        <v>8305</v>
      </c>
      <c r="C419" t="s">
        <v>8306</v>
      </c>
      <c r="D419" t="s">
        <v>8002</v>
      </c>
      <c r="E419" s="73" t="s">
        <v>1043</v>
      </c>
      <c r="F419" s="73">
        <v>2011</v>
      </c>
      <c r="G419" s="73">
        <v>2014</v>
      </c>
      <c r="H419" s="66" t="s">
        <v>8307</v>
      </c>
      <c r="I419" s="66" t="s">
        <v>7854</v>
      </c>
      <c r="J419" s="57">
        <v>56590</v>
      </c>
      <c r="K419" s="73">
        <v>0</v>
      </c>
      <c r="L419" s="72" t="s">
        <v>9598</v>
      </c>
      <c r="M419" s="72" t="s">
        <v>9613</v>
      </c>
    </row>
    <row r="420" spans="1:14" ht="25.5" hidden="1" x14ac:dyDescent="0.2">
      <c r="B420" s="66" t="s">
        <v>8308</v>
      </c>
      <c r="C420" t="s">
        <v>8309</v>
      </c>
      <c r="D420" t="s">
        <v>8002</v>
      </c>
      <c r="E420" s="73" t="s">
        <v>1043</v>
      </c>
      <c r="F420" s="73">
        <v>2011</v>
      </c>
      <c r="G420" s="73">
        <v>2014</v>
      </c>
      <c r="H420" s="66" t="s">
        <v>8310</v>
      </c>
      <c r="I420" s="66" t="s">
        <v>8016</v>
      </c>
      <c r="J420" s="57">
        <v>48228</v>
      </c>
      <c r="K420" s="73">
        <v>0</v>
      </c>
      <c r="L420" s="72" t="s">
        <v>9598</v>
      </c>
      <c r="M420" s="72" t="s">
        <v>9591</v>
      </c>
      <c r="N420" s="70" t="s">
        <v>9639</v>
      </c>
    </row>
    <row r="421" spans="1:14" ht="25.5" hidden="1" x14ac:dyDescent="0.2">
      <c r="B421" s="66" t="s">
        <v>8308</v>
      </c>
      <c r="C421" t="s">
        <v>8309</v>
      </c>
      <c r="D421" t="s">
        <v>8002</v>
      </c>
      <c r="E421" s="73" t="s">
        <v>1043</v>
      </c>
      <c r="F421" s="73">
        <v>2011</v>
      </c>
      <c r="G421" s="73">
        <v>2014</v>
      </c>
      <c r="H421" s="66" t="s">
        <v>8310</v>
      </c>
      <c r="I421" s="66" t="s">
        <v>8311</v>
      </c>
      <c r="J421" s="57">
        <v>6951</v>
      </c>
      <c r="K421" s="73">
        <v>0</v>
      </c>
      <c r="L421" s="72" t="s">
        <v>9598</v>
      </c>
      <c r="M421" s="72" t="s">
        <v>9591</v>
      </c>
      <c r="N421" s="70" t="s">
        <v>9639</v>
      </c>
    </row>
    <row r="422" spans="1:14" ht="25.5" x14ac:dyDescent="0.2">
      <c r="A422" t="s">
        <v>8312</v>
      </c>
      <c r="B422" s="66" t="s">
        <v>8308</v>
      </c>
      <c r="C422" t="s">
        <v>8309</v>
      </c>
      <c r="D422" t="s">
        <v>8002</v>
      </c>
      <c r="E422" s="73" t="s">
        <v>1043</v>
      </c>
      <c r="F422" s="73">
        <v>2011</v>
      </c>
      <c r="G422" s="73">
        <v>2014</v>
      </c>
      <c r="H422" s="66" t="s">
        <v>8310</v>
      </c>
      <c r="I422" s="66" t="s">
        <v>8312</v>
      </c>
      <c r="J422" s="57">
        <v>6451</v>
      </c>
      <c r="K422" s="73">
        <v>0</v>
      </c>
      <c r="L422" s="72" t="s">
        <v>9598</v>
      </c>
      <c r="M422" s="72" t="s">
        <v>9613</v>
      </c>
    </row>
    <row r="423" spans="1:14" ht="25.5" x14ac:dyDescent="0.2">
      <c r="A423" t="s">
        <v>145</v>
      </c>
      <c r="B423" s="66" t="s">
        <v>8313</v>
      </c>
      <c r="C423" t="s">
        <v>8314</v>
      </c>
      <c r="D423" t="s">
        <v>8002</v>
      </c>
      <c r="E423" s="73" t="s">
        <v>1043</v>
      </c>
      <c r="F423" s="73">
        <v>2011</v>
      </c>
      <c r="G423" s="73">
        <v>2014</v>
      </c>
      <c r="H423" s="66" t="s">
        <v>8315</v>
      </c>
      <c r="I423" s="66" t="s">
        <v>145</v>
      </c>
      <c r="J423" s="57">
        <v>58822</v>
      </c>
      <c r="K423" s="73">
        <v>0</v>
      </c>
      <c r="L423" s="72" t="s">
        <v>9598</v>
      </c>
      <c r="M423" s="72" t="s">
        <v>9613</v>
      </c>
    </row>
    <row r="424" spans="1:14" ht="25.5" hidden="1" x14ac:dyDescent="0.2">
      <c r="B424" s="66" t="s">
        <v>8316</v>
      </c>
      <c r="C424" t="s">
        <v>8317</v>
      </c>
      <c r="D424" t="s">
        <v>8002</v>
      </c>
      <c r="E424" s="73" t="s">
        <v>1043</v>
      </c>
      <c r="F424" s="73">
        <v>2011</v>
      </c>
      <c r="G424" s="73">
        <v>2014</v>
      </c>
      <c r="H424" s="66" t="s">
        <v>8318</v>
      </c>
      <c r="I424" s="66" t="s">
        <v>8085</v>
      </c>
      <c r="J424" s="57">
        <v>29150</v>
      </c>
      <c r="K424" s="73">
        <v>0</v>
      </c>
      <c r="L424" s="72" t="s">
        <v>9598</v>
      </c>
      <c r="M424" s="72" t="s">
        <v>9591</v>
      </c>
      <c r="N424" s="70" t="s">
        <v>9639</v>
      </c>
    </row>
    <row r="425" spans="1:14" x14ac:dyDescent="0.2">
      <c r="A425" t="s">
        <v>7105</v>
      </c>
      <c r="B425" s="66" t="s">
        <v>8319</v>
      </c>
      <c r="C425" t="s">
        <v>8320</v>
      </c>
      <c r="D425" t="s">
        <v>8002</v>
      </c>
      <c r="E425" s="73" t="s">
        <v>1043</v>
      </c>
      <c r="F425" s="73">
        <v>2011</v>
      </c>
      <c r="G425" s="73">
        <v>2014</v>
      </c>
      <c r="H425" s="66" t="s">
        <v>7682</v>
      </c>
      <c r="I425" s="66" t="s">
        <v>7105</v>
      </c>
      <c r="J425" s="57">
        <v>28000</v>
      </c>
      <c r="K425" s="73">
        <v>0</v>
      </c>
      <c r="L425" s="72" t="s">
        <v>9598</v>
      </c>
      <c r="M425" s="72" t="s">
        <v>9613</v>
      </c>
    </row>
    <row r="426" spans="1:14" hidden="1" x14ac:dyDescent="0.2">
      <c r="B426" s="66" t="s">
        <v>8319</v>
      </c>
      <c r="C426" t="s">
        <v>8320</v>
      </c>
      <c r="D426" t="s">
        <v>8002</v>
      </c>
      <c r="E426" s="73" t="s">
        <v>1043</v>
      </c>
      <c r="F426" s="73">
        <v>2011</v>
      </c>
      <c r="G426" s="73">
        <v>2014</v>
      </c>
      <c r="H426" s="66" t="s">
        <v>7682</v>
      </c>
      <c r="I426" s="66" t="s">
        <v>8053</v>
      </c>
      <c r="J426" s="57">
        <v>10000</v>
      </c>
      <c r="K426" s="73">
        <v>0</v>
      </c>
      <c r="L426" s="72" t="s">
        <v>9598</v>
      </c>
      <c r="M426" s="72" t="s">
        <v>9591</v>
      </c>
      <c r="N426" s="70" t="s">
        <v>9639</v>
      </c>
    </row>
    <row r="427" spans="1:14" ht="25.5" x14ac:dyDescent="0.2">
      <c r="A427" t="s">
        <v>7105</v>
      </c>
      <c r="B427" s="66" t="s">
        <v>8321</v>
      </c>
      <c r="C427" t="s">
        <v>8322</v>
      </c>
      <c r="D427" t="s">
        <v>8002</v>
      </c>
      <c r="E427" s="73" t="s">
        <v>1043</v>
      </c>
      <c r="F427" s="73">
        <v>2011</v>
      </c>
      <c r="G427" s="73">
        <v>2014</v>
      </c>
      <c r="H427" s="66" t="s">
        <v>5321</v>
      </c>
      <c r="I427" s="66" t="s">
        <v>7629</v>
      </c>
      <c r="J427" s="57">
        <v>25400</v>
      </c>
      <c r="K427" s="73">
        <v>0</v>
      </c>
      <c r="L427" s="72" t="s">
        <v>9599</v>
      </c>
      <c r="M427" s="72" t="s">
        <v>9613</v>
      </c>
    </row>
    <row r="428" spans="1:14" x14ac:dyDescent="0.2">
      <c r="A428" t="s">
        <v>7105</v>
      </c>
      <c r="B428" s="66" t="s">
        <v>8323</v>
      </c>
      <c r="C428" t="s">
        <v>8324</v>
      </c>
      <c r="D428" t="s">
        <v>8002</v>
      </c>
      <c r="E428" s="73" t="s">
        <v>1043</v>
      </c>
      <c r="F428" s="73">
        <v>2011</v>
      </c>
      <c r="G428" s="73">
        <v>2014</v>
      </c>
      <c r="H428" s="66" t="s">
        <v>8325</v>
      </c>
      <c r="I428" s="66" t="s">
        <v>7105</v>
      </c>
      <c r="J428" s="57">
        <v>23459</v>
      </c>
      <c r="K428" s="73">
        <v>0</v>
      </c>
      <c r="L428" s="72" t="s">
        <v>9598</v>
      </c>
      <c r="M428" s="72" t="s">
        <v>9613</v>
      </c>
    </row>
    <row r="429" spans="1:14" hidden="1" x14ac:dyDescent="0.2">
      <c r="B429" s="66" t="s">
        <v>8326</v>
      </c>
      <c r="C429" t="s">
        <v>8327</v>
      </c>
      <c r="D429" t="s">
        <v>8002</v>
      </c>
      <c r="E429" s="73" t="s">
        <v>1043</v>
      </c>
      <c r="F429" s="73">
        <v>2011</v>
      </c>
      <c r="G429" s="73">
        <v>2014</v>
      </c>
      <c r="H429" s="66" t="s">
        <v>8328</v>
      </c>
      <c r="I429" s="66" t="s">
        <v>7585</v>
      </c>
      <c r="J429" s="57">
        <v>6331</v>
      </c>
      <c r="K429" s="73">
        <v>0</v>
      </c>
      <c r="L429" s="72" t="s">
        <v>9598</v>
      </c>
      <c r="M429" s="72" t="s">
        <v>9591</v>
      </c>
      <c r="N429" s="70" t="s">
        <v>9639</v>
      </c>
    </row>
    <row r="430" spans="1:14" x14ac:dyDescent="0.2">
      <c r="A430" t="s">
        <v>127</v>
      </c>
      <c r="B430" s="66" t="s">
        <v>8326</v>
      </c>
      <c r="C430" t="s">
        <v>8327</v>
      </c>
      <c r="D430" t="s">
        <v>8002</v>
      </c>
      <c r="E430" s="73" t="s">
        <v>1043</v>
      </c>
      <c r="F430" s="73">
        <v>2011</v>
      </c>
      <c r="G430" s="73">
        <v>2014</v>
      </c>
      <c r="H430" s="66" t="s">
        <v>8328</v>
      </c>
      <c r="I430" s="66" t="s">
        <v>127</v>
      </c>
      <c r="J430" s="57">
        <v>28596</v>
      </c>
      <c r="K430" s="73">
        <v>0</v>
      </c>
      <c r="L430" s="72" t="s">
        <v>9598</v>
      </c>
      <c r="M430" s="72" t="s">
        <v>9613</v>
      </c>
    </row>
    <row r="431" spans="1:14" hidden="1" x14ac:dyDescent="0.2">
      <c r="B431" s="66" t="s">
        <v>8329</v>
      </c>
      <c r="C431" t="s">
        <v>967</v>
      </c>
      <c r="D431" t="s">
        <v>8002</v>
      </c>
      <c r="E431" s="73" t="s">
        <v>1043</v>
      </c>
      <c r="F431" s="73">
        <v>2011</v>
      </c>
      <c r="G431" s="73">
        <v>2014</v>
      </c>
      <c r="H431" s="66" t="s">
        <v>7686</v>
      </c>
      <c r="I431" s="66" t="s">
        <v>7655</v>
      </c>
      <c r="J431" s="57">
        <v>37300</v>
      </c>
      <c r="K431" s="73">
        <v>0</v>
      </c>
      <c r="L431" s="72" t="s">
        <v>9598</v>
      </c>
      <c r="M431" s="72" t="s">
        <v>9591</v>
      </c>
      <c r="N431" s="70" t="s">
        <v>9639</v>
      </c>
    </row>
    <row r="432" spans="1:14" x14ac:dyDescent="0.2">
      <c r="A432" t="s">
        <v>7624</v>
      </c>
      <c r="B432" s="66" t="s">
        <v>8329</v>
      </c>
      <c r="C432" t="s">
        <v>967</v>
      </c>
      <c r="D432" t="s">
        <v>8002</v>
      </c>
      <c r="E432" s="73" t="s">
        <v>1043</v>
      </c>
      <c r="F432" s="73">
        <v>2011</v>
      </c>
      <c r="G432" s="73">
        <v>2014</v>
      </c>
      <c r="H432" s="66" t="s">
        <v>7686</v>
      </c>
      <c r="I432" s="66" t="s">
        <v>7624</v>
      </c>
      <c r="J432" s="57">
        <v>6072</v>
      </c>
      <c r="K432" s="73">
        <v>0</v>
      </c>
      <c r="L432" s="72" t="s">
        <v>9598</v>
      </c>
      <c r="M432" s="72" t="s">
        <v>9613</v>
      </c>
    </row>
    <row r="433" spans="1:14" ht="25.5" x14ac:dyDescent="0.2">
      <c r="A433" t="s">
        <v>7105</v>
      </c>
      <c r="B433" s="66" t="s">
        <v>8329</v>
      </c>
      <c r="C433" t="s">
        <v>967</v>
      </c>
      <c r="D433" t="s">
        <v>8002</v>
      </c>
      <c r="E433" s="73" t="s">
        <v>1043</v>
      </c>
      <c r="F433" s="73">
        <v>2011</v>
      </c>
      <c r="G433" s="73">
        <v>2014</v>
      </c>
      <c r="H433" s="66" t="s">
        <v>7686</v>
      </c>
      <c r="I433" s="66" t="s">
        <v>7629</v>
      </c>
      <c r="J433" s="57">
        <v>9064</v>
      </c>
      <c r="K433" s="73">
        <v>0</v>
      </c>
      <c r="L433" s="72" t="s">
        <v>9598</v>
      </c>
      <c r="M433" s="72" t="s">
        <v>9613</v>
      </c>
    </row>
    <row r="434" spans="1:14" x14ac:dyDescent="0.2">
      <c r="A434" t="s">
        <v>7854</v>
      </c>
      <c r="B434" s="66" t="s">
        <v>8330</v>
      </c>
      <c r="C434" t="s">
        <v>8331</v>
      </c>
      <c r="D434" t="s">
        <v>8002</v>
      </c>
      <c r="E434" s="73" t="s">
        <v>1043</v>
      </c>
      <c r="F434" s="73">
        <v>2011</v>
      </c>
      <c r="G434" s="73">
        <v>2014</v>
      </c>
      <c r="H434" s="66" t="s">
        <v>8332</v>
      </c>
      <c r="I434" s="66" t="s">
        <v>7854</v>
      </c>
      <c r="J434" s="57">
        <v>43766</v>
      </c>
      <c r="K434" s="73">
        <v>0</v>
      </c>
      <c r="L434" s="72" t="s">
        <v>9598</v>
      </c>
      <c r="M434" s="72" t="s">
        <v>9613</v>
      </c>
    </row>
    <row r="435" spans="1:14" hidden="1" x14ac:dyDescent="0.2">
      <c r="B435" s="66" t="s">
        <v>8333</v>
      </c>
      <c r="C435" t="s">
        <v>8334</v>
      </c>
      <c r="D435" t="s">
        <v>8002</v>
      </c>
      <c r="E435" s="73" t="s">
        <v>1043</v>
      </c>
      <c r="F435" s="73">
        <v>2011</v>
      </c>
      <c r="G435" s="73">
        <v>2014</v>
      </c>
      <c r="H435" s="66" t="s">
        <v>8335</v>
      </c>
      <c r="I435" s="66" t="s">
        <v>7969</v>
      </c>
      <c r="J435" s="57">
        <v>45240</v>
      </c>
      <c r="K435" s="73">
        <v>0</v>
      </c>
      <c r="L435" s="72" t="s">
        <v>9598</v>
      </c>
      <c r="M435" s="72" t="s">
        <v>9591</v>
      </c>
      <c r="N435" s="70" t="s">
        <v>9639</v>
      </c>
    </row>
    <row r="436" spans="1:14" ht="25.5" x14ac:dyDescent="0.2">
      <c r="A436" t="s">
        <v>7624</v>
      </c>
      <c r="B436" s="66" t="s">
        <v>8333</v>
      </c>
      <c r="C436" t="s">
        <v>8334</v>
      </c>
      <c r="D436" t="s">
        <v>8002</v>
      </c>
      <c r="E436" s="73" t="s">
        <v>1043</v>
      </c>
      <c r="F436" s="73">
        <v>2011</v>
      </c>
      <c r="G436" s="73">
        <v>2014</v>
      </c>
      <c r="H436" s="66" t="s">
        <v>8335</v>
      </c>
      <c r="I436" s="66" t="s">
        <v>8066</v>
      </c>
      <c r="J436" s="57">
        <v>12653</v>
      </c>
      <c r="K436" s="73">
        <v>0</v>
      </c>
      <c r="L436" s="72" t="s">
        <v>9598</v>
      </c>
      <c r="M436" s="72" t="s">
        <v>9613</v>
      </c>
    </row>
    <row r="437" spans="1:14" hidden="1" x14ac:dyDescent="0.2">
      <c r="B437" s="66" t="s">
        <v>8336</v>
      </c>
      <c r="C437" t="s">
        <v>8337</v>
      </c>
      <c r="D437" t="s">
        <v>8002</v>
      </c>
      <c r="E437" s="73" t="s">
        <v>1043</v>
      </c>
      <c r="F437" s="73">
        <v>2011</v>
      </c>
      <c r="G437" s="73">
        <v>2014</v>
      </c>
      <c r="H437" s="66" t="s">
        <v>8338</v>
      </c>
      <c r="I437" s="66" t="s">
        <v>7585</v>
      </c>
      <c r="J437" s="57">
        <v>32462</v>
      </c>
      <c r="K437" s="73">
        <v>0</v>
      </c>
      <c r="L437" s="72" t="s">
        <v>9598</v>
      </c>
      <c r="M437" s="72" t="s">
        <v>9591</v>
      </c>
      <c r="N437" s="70" t="s">
        <v>9639</v>
      </c>
    </row>
    <row r="438" spans="1:14" x14ac:dyDescent="0.2">
      <c r="A438" t="s">
        <v>127</v>
      </c>
      <c r="B438" s="66" t="s">
        <v>8336</v>
      </c>
      <c r="C438" t="s">
        <v>8337</v>
      </c>
      <c r="D438" t="s">
        <v>8002</v>
      </c>
      <c r="E438" s="73" t="s">
        <v>1043</v>
      </c>
      <c r="F438" s="73">
        <v>2011</v>
      </c>
      <c r="G438" s="73">
        <v>2014</v>
      </c>
      <c r="H438" s="66" t="s">
        <v>8338</v>
      </c>
      <c r="I438" s="66" t="s">
        <v>7933</v>
      </c>
      <c r="J438" s="57">
        <v>28724</v>
      </c>
      <c r="K438" s="73">
        <v>0</v>
      </c>
      <c r="L438" s="72" t="s">
        <v>9598</v>
      </c>
      <c r="M438" s="72" t="s">
        <v>9613</v>
      </c>
    </row>
    <row r="439" spans="1:14" ht="25.5" x14ac:dyDescent="0.2">
      <c r="A439" t="s">
        <v>7105</v>
      </c>
      <c r="B439" s="66" t="s">
        <v>8339</v>
      </c>
      <c r="C439" t="s">
        <v>8340</v>
      </c>
      <c r="D439" t="s">
        <v>8002</v>
      </c>
      <c r="E439" s="73" t="s">
        <v>1043</v>
      </c>
      <c r="F439" s="73">
        <v>2011</v>
      </c>
      <c r="G439" s="73">
        <v>2014</v>
      </c>
      <c r="H439" s="66" t="s">
        <v>8341</v>
      </c>
      <c r="I439" s="66" t="s">
        <v>7629</v>
      </c>
      <c r="J439" s="57">
        <v>46416</v>
      </c>
      <c r="K439" s="73">
        <v>0</v>
      </c>
      <c r="L439" s="72" t="s">
        <v>9598</v>
      </c>
      <c r="M439" s="72" t="s">
        <v>9613</v>
      </c>
    </row>
    <row r="440" spans="1:14" ht="25.5" x14ac:dyDescent="0.2">
      <c r="A440" t="s">
        <v>7105</v>
      </c>
      <c r="B440" s="66" t="s">
        <v>8342</v>
      </c>
      <c r="C440" t="s">
        <v>8343</v>
      </c>
      <c r="D440" t="s">
        <v>8002</v>
      </c>
      <c r="E440" s="73" t="s">
        <v>1043</v>
      </c>
      <c r="F440" s="73">
        <v>2011</v>
      </c>
      <c r="G440" s="73">
        <v>2014</v>
      </c>
      <c r="H440" s="66" t="s">
        <v>8344</v>
      </c>
      <c r="I440" s="66" t="s">
        <v>8345</v>
      </c>
      <c r="J440" s="57">
        <v>61669</v>
      </c>
      <c r="K440" s="73">
        <v>0</v>
      </c>
      <c r="L440" s="72" t="s">
        <v>9598</v>
      </c>
      <c r="M440" s="72" t="s">
        <v>9613</v>
      </c>
    </row>
    <row r="441" spans="1:14" hidden="1" x14ac:dyDescent="0.2">
      <c r="B441" s="66" t="s">
        <v>970</v>
      </c>
      <c r="C441" t="s">
        <v>971</v>
      </c>
      <c r="D441" t="s">
        <v>8002</v>
      </c>
      <c r="E441" s="73" t="s">
        <v>1043</v>
      </c>
      <c r="F441" s="73">
        <v>2011</v>
      </c>
      <c r="G441" s="73">
        <v>2014</v>
      </c>
      <c r="H441" s="66" t="s">
        <v>8346</v>
      </c>
      <c r="I441" s="66" t="s">
        <v>7596</v>
      </c>
      <c r="J441" s="57">
        <v>22287</v>
      </c>
      <c r="K441" s="73">
        <v>0</v>
      </c>
      <c r="L441" s="72" t="s">
        <v>9598</v>
      </c>
      <c r="M441" s="72" t="s">
        <v>9591</v>
      </c>
      <c r="N441" s="70" t="s">
        <v>9639</v>
      </c>
    </row>
    <row r="442" spans="1:14" x14ac:dyDescent="0.2">
      <c r="A442" t="s">
        <v>7624</v>
      </c>
      <c r="B442" s="66" t="s">
        <v>970</v>
      </c>
      <c r="C442" t="s">
        <v>971</v>
      </c>
      <c r="D442" t="s">
        <v>8002</v>
      </c>
      <c r="E442" s="73" t="s">
        <v>1043</v>
      </c>
      <c r="F442" s="73">
        <v>2011</v>
      </c>
      <c r="G442" s="73">
        <v>2014</v>
      </c>
      <c r="H442" s="66" t="s">
        <v>8346</v>
      </c>
      <c r="I442" s="66" t="s">
        <v>7624</v>
      </c>
      <c r="J442" s="57">
        <v>2892</v>
      </c>
      <c r="K442" s="73">
        <v>0</v>
      </c>
      <c r="L442" s="72" t="s">
        <v>9598</v>
      </c>
      <c r="M442" s="72" t="s">
        <v>9613</v>
      </c>
    </row>
    <row r="443" spans="1:14" hidden="1" x14ac:dyDescent="0.2">
      <c r="B443" s="66" t="s">
        <v>970</v>
      </c>
      <c r="C443" t="s">
        <v>971</v>
      </c>
      <c r="D443" t="s">
        <v>8002</v>
      </c>
      <c r="E443" s="73" t="s">
        <v>1043</v>
      </c>
      <c r="F443" s="73">
        <v>2011</v>
      </c>
      <c r="G443" s="73">
        <v>2014</v>
      </c>
      <c r="H443" s="66" t="s">
        <v>8346</v>
      </c>
      <c r="I443" s="66" t="s">
        <v>7655</v>
      </c>
      <c r="J443" s="57">
        <v>10230</v>
      </c>
      <c r="K443" s="73">
        <v>0</v>
      </c>
      <c r="L443" s="72" t="s">
        <v>9598</v>
      </c>
      <c r="M443" s="72" t="s">
        <v>9591</v>
      </c>
      <c r="N443" s="70" t="s">
        <v>9639</v>
      </c>
    </row>
    <row r="444" spans="1:14" hidden="1" x14ac:dyDescent="0.2">
      <c r="B444" s="66" t="s">
        <v>970</v>
      </c>
      <c r="C444" t="s">
        <v>971</v>
      </c>
      <c r="D444" t="s">
        <v>8002</v>
      </c>
      <c r="E444" s="73" t="s">
        <v>1043</v>
      </c>
      <c r="F444" s="73">
        <v>2011</v>
      </c>
      <c r="G444" s="73">
        <v>2014</v>
      </c>
      <c r="H444" s="66" t="s">
        <v>8346</v>
      </c>
      <c r="I444" s="66" t="s">
        <v>7592</v>
      </c>
      <c r="J444" s="57">
        <v>4511</v>
      </c>
      <c r="K444" s="73">
        <v>0</v>
      </c>
      <c r="L444" s="72" t="s">
        <v>9598</v>
      </c>
      <c r="M444" s="72" t="s">
        <v>9591</v>
      </c>
      <c r="N444" s="70" t="s">
        <v>9639</v>
      </c>
    </row>
    <row r="445" spans="1:14" x14ac:dyDescent="0.2">
      <c r="A445" t="s">
        <v>7845</v>
      </c>
      <c r="B445" s="66" t="s">
        <v>8347</v>
      </c>
      <c r="C445" t="s">
        <v>8348</v>
      </c>
      <c r="D445" t="s">
        <v>8002</v>
      </c>
      <c r="E445" s="73" t="s">
        <v>1043</v>
      </c>
      <c r="F445" s="73">
        <v>2011</v>
      </c>
      <c r="G445" s="73">
        <v>2014</v>
      </c>
      <c r="H445" s="66" t="s">
        <v>8349</v>
      </c>
      <c r="I445" s="66" t="s">
        <v>7845</v>
      </c>
      <c r="J445" s="57">
        <v>15295</v>
      </c>
      <c r="K445" s="73">
        <v>0</v>
      </c>
      <c r="L445" s="72" t="s">
        <v>9599</v>
      </c>
      <c r="M445" s="72" t="s">
        <v>9613</v>
      </c>
    </row>
    <row r="446" spans="1:14" ht="25.5" hidden="1" x14ac:dyDescent="0.2">
      <c r="B446" s="66" t="s">
        <v>8350</v>
      </c>
      <c r="C446" t="s">
        <v>745</v>
      </c>
      <c r="D446" t="s">
        <v>8002</v>
      </c>
      <c r="E446" s="73" t="s">
        <v>1043</v>
      </c>
      <c r="F446" s="73">
        <v>2011</v>
      </c>
      <c r="G446" s="73">
        <v>2014</v>
      </c>
      <c r="H446" s="66" t="s">
        <v>8351</v>
      </c>
      <c r="I446" s="66" t="s">
        <v>7718</v>
      </c>
      <c r="J446" s="57">
        <v>37293</v>
      </c>
      <c r="K446" s="73">
        <v>0</v>
      </c>
      <c r="L446" s="72" t="s">
        <v>9599</v>
      </c>
      <c r="M446" s="72" t="s">
        <v>9591</v>
      </c>
      <c r="N446" s="70" t="s">
        <v>9639</v>
      </c>
    </row>
    <row r="447" spans="1:14" ht="25.5" x14ac:dyDescent="0.2">
      <c r="A447" t="s">
        <v>126</v>
      </c>
      <c r="B447" s="66" t="s">
        <v>8350</v>
      </c>
      <c r="C447" t="s">
        <v>745</v>
      </c>
      <c r="D447" t="s">
        <v>8002</v>
      </c>
      <c r="E447" s="73" t="s">
        <v>1043</v>
      </c>
      <c r="F447" s="73">
        <v>2011</v>
      </c>
      <c r="G447" s="73">
        <v>2014</v>
      </c>
      <c r="H447" s="66" t="s">
        <v>8351</v>
      </c>
      <c r="I447" s="66" t="s">
        <v>126</v>
      </c>
      <c r="J447" s="57">
        <v>16875</v>
      </c>
      <c r="K447" s="73">
        <v>0</v>
      </c>
      <c r="L447" s="72" t="s">
        <v>9599</v>
      </c>
      <c r="M447" s="72" t="s">
        <v>9613</v>
      </c>
    </row>
    <row r="448" spans="1:14" ht="25.5" hidden="1" x14ac:dyDescent="0.2">
      <c r="B448" s="66" t="s">
        <v>8352</v>
      </c>
      <c r="C448" t="s">
        <v>8353</v>
      </c>
      <c r="D448" t="s">
        <v>8002</v>
      </c>
      <c r="E448" s="73" t="s">
        <v>1043</v>
      </c>
      <c r="F448" s="73">
        <v>2011</v>
      </c>
      <c r="G448" s="73">
        <v>2014</v>
      </c>
      <c r="H448" s="66" t="s">
        <v>8354</v>
      </c>
      <c r="I448" s="66" t="s">
        <v>7761</v>
      </c>
      <c r="J448" s="57">
        <v>27777</v>
      </c>
      <c r="K448" s="73">
        <v>0</v>
      </c>
      <c r="L448" s="72" t="s">
        <v>9598</v>
      </c>
      <c r="M448" s="72" t="s">
        <v>9591</v>
      </c>
      <c r="N448" s="70" t="s">
        <v>9639</v>
      </c>
    </row>
    <row r="449" spans="1:14" x14ac:dyDescent="0.2">
      <c r="A449" t="s">
        <v>123</v>
      </c>
      <c r="B449" s="66" t="s">
        <v>8355</v>
      </c>
      <c r="C449" t="s">
        <v>8356</v>
      </c>
      <c r="D449" t="s">
        <v>8002</v>
      </c>
      <c r="E449" s="73" t="s">
        <v>1043</v>
      </c>
      <c r="F449" s="73">
        <v>2011</v>
      </c>
      <c r="G449" s="73">
        <v>2014</v>
      </c>
      <c r="H449" s="66" t="s">
        <v>8357</v>
      </c>
      <c r="I449" s="66" t="s">
        <v>123</v>
      </c>
      <c r="J449" s="57">
        <v>61256</v>
      </c>
      <c r="K449" s="73">
        <v>0</v>
      </c>
      <c r="L449" s="72" t="s">
        <v>9598</v>
      </c>
      <c r="M449" s="72" t="s">
        <v>9613</v>
      </c>
    </row>
    <row r="450" spans="1:14" ht="25.5" hidden="1" x14ac:dyDescent="0.2">
      <c r="B450" s="66" t="s">
        <v>8358</v>
      </c>
      <c r="C450" t="s">
        <v>8359</v>
      </c>
      <c r="D450" t="s">
        <v>8002</v>
      </c>
      <c r="E450" s="73" t="s">
        <v>1043</v>
      </c>
      <c r="F450" s="73">
        <v>2011</v>
      </c>
      <c r="G450" s="73">
        <v>2014</v>
      </c>
      <c r="H450" s="66" t="s">
        <v>8360</v>
      </c>
      <c r="I450" s="66" t="s">
        <v>7761</v>
      </c>
      <c r="J450" s="57">
        <v>34318</v>
      </c>
      <c r="K450" s="73">
        <v>0</v>
      </c>
      <c r="L450" s="72" t="s">
        <v>9598</v>
      </c>
      <c r="M450" s="72" t="s">
        <v>9591</v>
      </c>
      <c r="N450" s="70" t="s">
        <v>9639</v>
      </c>
    </row>
    <row r="451" spans="1:14" x14ac:dyDescent="0.2">
      <c r="A451" t="s">
        <v>7105</v>
      </c>
      <c r="B451" s="66" t="s">
        <v>8361</v>
      </c>
      <c r="C451" t="s">
        <v>8362</v>
      </c>
      <c r="D451" t="s">
        <v>8002</v>
      </c>
      <c r="E451" s="73" t="s">
        <v>1043</v>
      </c>
      <c r="F451" s="73">
        <v>2011</v>
      </c>
      <c r="G451" s="73">
        <v>2014</v>
      </c>
      <c r="H451" s="66" t="s">
        <v>8363</v>
      </c>
      <c r="I451" s="66" t="s">
        <v>7105</v>
      </c>
      <c r="J451" s="57">
        <v>19892</v>
      </c>
      <c r="K451" s="73">
        <v>0</v>
      </c>
      <c r="L451" s="72" t="s">
        <v>9598</v>
      </c>
      <c r="M451" s="72" t="s">
        <v>9613</v>
      </c>
    </row>
    <row r="452" spans="1:14" x14ac:dyDescent="0.2">
      <c r="A452" t="s">
        <v>7105</v>
      </c>
      <c r="B452" s="66" t="s">
        <v>8361</v>
      </c>
      <c r="C452" t="s">
        <v>8362</v>
      </c>
      <c r="D452" t="s">
        <v>8002</v>
      </c>
      <c r="E452" s="73" t="s">
        <v>1043</v>
      </c>
      <c r="F452" s="73">
        <v>2011</v>
      </c>
      <c r="G452" s="73">
        <v>2014</v>
      </c>
      <c r="H452" s="66" t="s">
        <v>8363</v>
      </c>
      <c r="I452" s="65" t="s">
        <v>7105</v>
      </c>
      <c r="J452" s="57">
        <v>10703</v>
      </c>
      <c r="K452" s="73">
        <v>0</v>
      </c>
      <c r="L452" s="72" t="s">
        <v>9598</v>
      </c>
      <c r="M452" s="72" t="s">
        <v>9613</v>
      </c>
    </row>
    <row r="453" spans="1:14" ht="25.5" hidden="1" x14ac:dyDescent="0.2">
      <c r="B453" s="66" t="s">
        <v>8364</v>
      </c>
      <c r="C453" t="s">
        <v>8365</v>
      </c>
      <c r="D453" t="s">
        <v>8002</v>
      </c>
      <c r="E453" s="73" t="s">
        <v>1043</v>
      </c>
      <c r="F453" s="73">
        <v>2011</v>
      </c>
      <c r="G453" s="73">
        <v>2014</v>
      </c>
      <c r="H453" s="66" t="s">
        <v>8366</v>
      </c>
      <c r="I453" s="66" t="s">
        <v>7801</v>
      </c>
      <c r="J453" s="57">
        <v>37117</v>
      </c>
      <c r="K453" s="73">
        <v>0</v>
      </c>
      <c r="L453" s="72" t="s">
        <v>9598</v>
      </c>
      <c r="M453" s="72" t="s">
        <v>9591</v>
      </c>
      <c r="N453" s="70" t="s">
        <v>9639</v>
      </c>
    </row>
    <row r="454" spans="1:14" ht="25.5" hidden="1" x14ac:dyDescent="0.2">
      <c r="B454" s="66" t="s">
        <v>8364</v>
      </c>
      <c r="C454" t="s">
        <v>8365</v>
      </c>
      <c r="D454" t="s">
        <v>8002</v>
      </c>
      <c r="E454" s="73" t="s">
        <v>1043</v>
      </c>
      <c r="F454" s="73">
        <v>2011</v>
      </c>
      <c r="G454" s="73">
        <v>2014</v>
      </c>
      <c r="H454" s="66" t="s">
        <v>8366</v>
      </c>
      <c r="I454" s="66" t="s">
        <v>7796</v>
      </c>
      <c r="J454" s="57">
        <v>11200</v>
      </c>
      <c r="K454" s="73">
        <v>0</v>
      </c>
      <c r="L454" s="72" t="s">
        <v>9598</v>
      </c>
      <c r="M454" s="72" t="s">
        <v>9591</v>
      </c>
      <c r="N454" s="70" t="s">
        <v>9639</v>
      </c>
    </row>
    <row r="455" spans="1:14" ht="25.5" hidden="1" x14ac:dyDescent="0.2">
      <c r="B455" s="66" t="s">
        <v>8364</v>
      </c>
      <c r="C455" t="s">
        <v>8365</v>
      </c>
      <c r="D455" t="s">
        <v>8002</v>
      </c>
      <c r="E455" s="73" t="s">
        <v>1043</v>
      </c>
      <c r="F455" s="73">
        <v>2011</v>
      </c>
      <c r="G455" s="73">
        <v>2014</v>
      </c>
      <c r="H455" s="66" t="s">
        <v>8366</v>
      </c>
      <c r="I455" s="66" t="s">
        <v>7551</v>
      </c>
      <c r="J455" s="57">
        <v>11996</v>
      </c>
      <c r="K455" s="73">
        <v>0</v>
      </c>
      <c r="L455" s="72" t="s">
        <v>9598</v>
      </c>
      <c r="M455" s="72" t="s">
        <v>9591</v>
      </c>
      <c r="N455" s="70" t="s">
        <v>9639</v>
      </c>
    </row>
    <row r="456" spans="1:14" hidden="1" x14ac:dyDescent="0.2">
      <c r="B456" s="66" t="s">
        <v>8367</v>
      </c>
      <c r="C456" t="s">
        <v>8368</v>
      </c>
      <c r="D456" t="s">
        <v>8002</v>
      </c>
      <c r="E456" s="73" t="s">
        <v>1043</v>
      </c>
      <c r="F456" s="73">
        <v>2011</v>
      </c>
      <c r="G456" s="73">
        <v>2014</v>
      </c>
      <c r="H456" s="66" t="s">
        <v>7642</v>
      </c>
      <c r="I456" s="66" t="s">
        <v>7596</v>
      </c>
      <c r="J456" s="57">
        <v>48625</v>
      </c>
      <c r="K456" s="73">
        <v>0</v>
      </c>
      <c r="L456" s="72" t="s">
        <v>9598</v>
      </c>
      <c r="M456" s="72" t="s">
        <v>9591</v>
      </c>
      <c r="N456" s="70" t="s">
        <v>9639</v>
      </c>
    </row>
    <row r="457" spans="1:14" x14ac:dyDescent="0.2">
      <c r="A457" t="s">
        <v>7624</v>
      </c>
      <c r="B457" s="66" t="s">
        <v>8369</v>
      </c>
      <c r="C457" t="s">
        <v>8370</v>
      </c>
      <c r="D457" t="s">
        <v>8002</v>
      </c>
      <c r="E457" s="73" t="s">
        <v>1043</v>
      </c>
      <c r="F457" s="73">
        <v>2011</v>
      </c>
      <c r="G457" s="73">
        <v>2014</v>
      </c>
      <c r="H457" s="66" t="s">
        <v>8371</v>
      </c>
      <c r="I457" s="66" t="s">
        <v>7624</v>
      </c>
      <c r="J457" s="57">
        <v>49999</v>
      </c>
      <c r="K457" s="73">
        <v>0</v>
      </c>
      <c r="L457" s="72" t="s">
        <v>9598</v>
      </c>
      <c r="M457" s="72" t="s">
        <v>9613</v>
      </c>
    </row>
    <row r="458" spans="1:14" hidden="1" x14ac:dyDescent="0.2">
      <c r="B458" s="66" t="s">
        <v>8369</v>
      </c>
      <c r="C458" t="s">
        <v>8370</v>
      </c>
      <c r="D458" t="s">
        <v>8002</v>
      </c>
      <c r="E458" s="73" t="s">
        <v>1043</v>
      </c>
      <c r="F458" s="73">
        <v>2011</v>
      </c>
      <c r="G458" s="73">
        <v>2014</v>
      </c>
      <c r="H458" s="66" t="s">
        <v>8371</v>
      </c>
      <c r="I458" s="66" t="s">
        <v>763</v>
      </c>
      <c r="J458" s="57">
        <v>12524</v>
      </c>
      <c r="K458" s="73">
        <v>0</v>
      </c>
      <c r="L458" s="72" t="s">
        <v>9598</v>
      </c>
      <c r="M458" s="72" t="s">
        <v>9591</v>
      </c>
      <c r="N458" s="70" t="s">
        <v>9639</v>
      </c>
    </row>
    <row r="459" spans="1:14" hidden="1" x14ac:dyDescent="0.2">
      <c r="B459" s="66" t="s">
        <v>8372</v>
      </c>
      <c r="C459" t="s">
        <v>8373</v>
      </c>
      <c r="D459" t="s">
        <v>8002</v>
      </c>
      <c r="E459" s="73" t="s">
        <v>1043</v>
      </c>
      <c r="F459" s="73">
        <v>2011</v>
      </c>
      <c r="G459" s="73">
        <v>2014</v>
      </c>
      <c r="H459" s="66" t="s">
        <v>8374</v>
      </c>
      <c r="I459" s="66" t="s">
        <v>7585</v>
      </c>
      <c r="J459" s="57">
        <v>1875</v>
      </c>
      <c r="K459" s="73">
        <v>0</v>
      </c>
      <c r="L459" s="72" t="s">
        <v>9598</v>
      </c>
      <c r="M459" s="72" t="s">
        <v>9591</v>
      </c>
      <c r="N459" s="70" t="s">
        <v>9639</v>
      </c>
    </row>
    <row r="460" spans="1:14" hidden="1" x14ac:dyDescent="0.2">
      <c r="B460" s="66" t="s">
        <v>4572</v>
      </c>
      <c r="C460" t="s">
        <v>4573</v>
      </c>
      <c r="D460" t="s">
        <v>8002</v>
      </c>
      <c r="E460" s="73" t="s">
        <v>1043</v>
      </c>
      <c r="F460" s="73">
        <v>2011</v>
      </c>
      <c r="G460" s="73">
        <v>2014</v>
      </c>
      <c r="H460" s="66" t="s">
        <v>8375</v>
      </c>
      <c r="I460" s="66" t="s">
        <v>8215</v>
      </c>
      <c r="J460" s="57">
        <v>10107</v>
      </c>
      <c r="K460" s="73">
        <v>0</v>
      </c>
      <c r="L460" s="72" t="s">
        <v>9598</v>
      </c>
      <c r="M460" s="72" t="s">
        <v>9591</v>
      </c>
      <c r="N460" s="70" t="s">
        <v>9639</v>
      </c>
    </row>
    <row r="461" spans="1:14" hidden="1" x14ac:dyDescent="0.2">
      <c r="B461" s="66" t="s">
        <v>4572</v>
      </c>
      <c r="C461" t="s">
        <v>4573</v>
      </c>
      <c r="D461" t="s">
        <v>8002</v>
      </c>
      <c r="E461" s="73" t="s">
        <v>1043</v>
      </c>
      <c r="F461" s="73">
        <v>2011</v>
      </c>
      <c r="G461" s="73">
        <v>2014</v>
      </c>
      <c r="H461" s="66" t="s">
        <v>8375</v>
      </c>
      <c r="I461" s="66" t="s">
        <v>7761</v>
      </c>
      <c r="J461" s="57">
        <v>36000</v>
      </c>
      <c r="K461" s="73">
        <v>0</v>
      </c>
      <c r="L461" s="72" t="s">
        <v>9598</v>
      </c>
      <c r="M461" s="72" t="s">
        <v>9591</v>
      </c>
      <c r="N461" s="70" t="s">
        <v>9639</v>
      </c>
    </row>
    <row r="462" spans="1:14" ht="25.5" x14ac:dyDescent="0.2">
      <c r="A462" t="s">
        <v>7105</v>
      </c>
      <c r="B462" s="66" t="s">
        <v>4572</v>
      </c>
      <c r="C462" t="s">
        <v>4573</v>
      </c>
      <c r="D462" t="s">
        <v>8002</v>
      </c>
      <c r="E462" s="73" t="s">
        <v>1043</v>
      </c>
      <c r="F462" s="73">
        <v>2011</v>
      </c>
      <c r="G462" s="73">
        <v>2014</v>
      </c>
      <c r="H462" s="66" t="s">
        <v>8375</v>
      </c>
      <c r="I462" s="66" t="s">
        <v>8004</v>
      </c>
      <c r="J462" s="57">
        <v>4000</v>
      </c>
      <c r="K462" s="73">
        <v>0</v>
      </c>
      <c r="L462" s="72" t="s">
        <v>9598</v>
      </c>
      <c r="M462" s="72" t="s">
        <v>9613</v>
      </c>
    </row>
    <row r="463" spans="1:14" hidden="1" x14ac:dyDescent="0.2">
      <c r="B463" s="66" t="s">
        <v>8376</v>
      </c>
      <c r="C463" t="s">
        <v>8377</v>
      </c>
      <c r="D463" t="s">
        <v>8002</v>
      </c>
      <c r="E463" s="73" t="s">
        <v>1043</v>
      </c>
      <c r="F463" s="73">
        <v>2011</v>
      </c>
      <c r="G463" s="73">
        <v>2014</v>
      </c>
      <c r="H463" s="66" t="s">
        <v>8378</v>
      </c>
      <c r="I463" s="66" t="s">
        <v>7655</v>
      </c>
      <c r="J463" s="57">
        <v>20350</v>
      </c>
      <c r="K463" s="73">
        <v>0</v>
      </c>
      <c r="L463" s="72" t="s">
        <v>9598</v>
      </c>
      <c r="M463" s="72" t="s">
        <v>9591</v>
      </c>
      <c r="N463" s="70" t="s">
        <v>9639</v>
      </c>
    </row>
    <row r="464" spans="1:14" hidden="1" x14ac:dyDescent="0.2">
      <c r="B464" s="66" t="s">
        <v>8376</v>
      </c>
      <c r="C464" t="s">
        <v>8377</v>
      </c>
      <c r="D464" t="s">
        <v>8002</v>
      </c>
      <c r="E464" s="73" t="s">
        <v>1043</v>
      </c>
      <c r="F464" s="73">
        <v>2011</v>
      </c>
      <c r="G464" s="73">
        <v>2014</v>
      </c>
      <c r="H464" s="66" t="s">
        <v>8378</v>
      </c>
      <c r="I464" s="66" t="s">
        <v>8379</v>
      </c>
      <c r="J464" s="57">
        <v>17059</v>
      </c>
      <c r="K464" s="73">
        <v>0</v>
      </c>
      <c r="L464" s="72" t="s">
        <v>9598</v>
      </c>
      <c r="M464" s="72" t="s">
        <v>9591</v>
      </c>
      <c r="N464" s="70" t="s">
        <v>9639</v>
      </c>
    </row>
    <row r="465" spans="1:14" hidden="1" x14ac:dyDescent="0.2">
      <c r="B465" s="66" t="s">
        <v>8380</v>
      </c>
      <c r="C465" t="s">
        <v>974</v>
      </c>
      <c r="D465" t="s">
        <v>8002</v>
      </c>
      <c r="E465" s="73" t="s">
        <v>1043</v>
      </c>
      <c r="F465" s="73">
        <v>2011</v>
      </c>
      <c r="G465" s="73">
        <v>2014</v>
      </c>
      <c r="H465" s="66" t="s">
        <v>8381</v>
      </c>
      <c r="I465" s="66" t="s">
        <v>7596</v>
      </c>
      <c r="J465" s="57">
        <v>19930</v>
      </c>
      <c r="K465" s="73">
        <v>0</v>
      </c>
      <c r="L465" s="72" t="s">
        <v>9598</v>
      </c>
      <c r="M465" s="72" t="s">
        <v>9591</v>
      </c>
      <c r="N465" s="70" t="s">
        <v>9639</v>
      </c>
    </row>
    <row r="466" spans="1:14" x14ac:dyDescent="0.2">
      <c r="A466" t="s">
        <v>7624</v>
      </c>
      <c r="B466" s="66" t="s">
        <v>8380</v>
      </c>
      <c r="C466" t="s">
        <v>974</v>
      </c>
      <c r="D466" t="s">
        <v>8002</v>
      </c>
      <c r="E466" s="73" t="s">
        <v>1043</v>
      </c>
      <c r="F466" s="73">
        <v>2011</v>
      </c>
      <c r="G466" s="73">
        <v>2014</v>
      </c>
      <c r="H466" s="66" t="s">
        <v>8381</v>
      </c>
      <c r="I466" s="66" t="s">
        <v>7624</v>
      </c>
      <c r="J466" s="57">
        <v>8863</v>
      </c>
      <c r="K466" s="73">
        <v>0</v>
      </c>
      <c r="L466" s="72" t="s">
        <v>9598</v>
      </c>
      <c r="M466" s="72" t="s">
        <v>9613</v>
      </c>
    </row>
    <row r="467" spans="1:14" hidden="1" x14ac:dyDescent="0.2">
      <c r="B467" s="66" t="s">
        <v>8380</v>
      </c>
      <c r="C467" t="s">
        <v>974</v>
      </c>
      <c r="D467" t="s">
        <v>8002</v>
      </c>
      <c r="E467" s="73" t="s">
        <v>1043</v>
      </c>
      <c r="F467" s="73">
        <v>2011</v>
      </c>
      <c r="G467" s="73">
        <v>2014</v>
      </c>
      <c r="H467" s="66" t="s">
        <v>8381</v>
      </c>
      <c r="I467" s="66" t="s">
        <v>7655</v>
      </c>
      <c r="J467" s="57">
        <v>2845</v>
      </c>
      <c r="K467" s="73">
        <v>0</v>
      </c>
      <c r="L467" s="72" t="s">
        <v>9598</v>
      </c>
      <c r="M467" s="72" t="s">
        <v>9591</v>
      </c>
      <c r="N467" s="70" t="s">
        <v>9639</v>
      </c>
    </row>
    <row r="468" spans="1:14" ht="25.5" hidden="1" x14ac:dyDescent="0.2">
      <c r="B468" s="66" t="s">
        <v>8382</v>
      </c>
      <c r="C468" t="s">
        <v>977</v>
      </c>
      <c r="D468" t="s">
        <v>8002</v>
      </c>
      <c r="E468" s="73" t="s">
        <v>1043</v>
      </c>
      <c r="F468" s="73">
        <v>2011</v>
      </c>
      <c r="G468" s="73">
        <v>2014</v>
      </c>
      <c r="H468" s="66" t="s">
        <v>8383</v>
      </c>
      <c r="I468" s="66" t="s">
        <v>7709</v>
      </c>
      <c r="J468" s="57">
        <v>19678</v>
      </c>
      <c r="K468" s="73">
        <v>0</v>
      </c>
      <c r="L468" s="72" t="s">
        <v>9599</v>
      </c>
      <c r="M468" s="72" t="s">
        <v>9591</v>
      </c>
      <c r="N468" s="70" t="s">
        <v>9639</v>
      </c>
    </row>
    <row r="469" spans="1:14" ht="25.5" x14ac:dyDescent="0.2">
      <c r="A469" t="s">
        <v>7624</v>
      </c>
      <c r="B469" s="66" t="s">
        <v>8382</v>
      </c>
      <c r="C469" t="s">
        <v>977</v>
      </c>
      <c r="D469" t="s">
        <v>8002</v>
      </c>
      <c r="E469" s="73" t="s">
        <v>1043</v>
      </c>
      <c r="F469" s="73">
        <v>2011</v>
      </c>
      <c r="G469" s="73">
        <v>2014</v>
      </c>
      <c r="H469" s="66" t="s">
        <v>8383</v>
      </c>
      <c r="I469" s="66" t="s">
        <v>7624</v>
      </c>
      <c r="J469" s="57">
        <v>11762</v>
      </c>
      <c r="K469" s="73">
        <v>0</v>
      </c>
      <c r="L469" s="72" t="s">
        <v>9599</v>
      </c>
      <c r="M469" s="72" t="s">
        <v>9613</v>
      </c>
    </row>
    <row r="470" spans="1:14" ht="25.5" hidden="1" x14ac:dyDescent="0.2">
      <c r="B470" s="66" t="s">
        <v>8382</v>
      </c>
      <c r="C470" t="s">
        <v>977</v>
      </c>
      <c r="D470" t="s">
        <v>8002</v>
      </c>
      <c r="E470" s="73" t="s">
        <v>1043</v>
      </c>
      <c r="F470" s="73">
        <v>2011</v>
      </c>
      <c r="G470" s="73">
        <v>2014</v>
      </c>
      <c r="H470" s="66" t="s">
        <v>8383</v>
      </c>
      <c r="I470" s="66" t="s">
        <v>8384</v>
      </c>
      <c r="J470" s="57">
        <v>2381</v>
      </c>
      <c r="K470" s="73">
        <v>0</v>
      </c>
      <c r="L470" s="72" t="s">
        <v>9599</v>
      </c>
      <c r="M470" s="72" t="s">
        <v>9591</v>
      </c>
      <c r="N470" s="70" t="s">
        <v>9639</v>
      </c>
    </row>
    <row r="471" spans="1:14" ht="25.5" hidden="1" x14ac:dyDescent="0.2">
      <c r="A471" t="s">
        <v>7561</v>
      </c>
      <c r="B471" s="66" t="s">
        <v>8382</v>
      </c>
      <c r="C471" t="s">
        <v>977</v>
      </c>
      <c r="D471" t="s">
        <v>8002</v>
      </c>
      <c r="E471" s="73" t="s">
        <v>1043</v>
      </c>
      <c r="F471" s="73">
        <v>2011</v>
      </c>
      <c r="G471" s="73">
        <v>2014</v>
      </c>
      <c r="H471" s="66" t="s">
        <v>8383</v>
      </c>
      <c r="I471" s="66" t="s">
        <v>7561</v>
      </c>
      <c r="J471" s="57" t="s">
        <v>7552</v>
      </c>
      <c r="K471" s="73" t="s">
        <v>7552</v>
      </c>
      <c r="L471" s="72" t="s">
        <v>9599</v>
      </c>
      <c r="M471" s="72" t="s">
        <v>9591</v>
      </c>
      <c r="N471" s="70" t="s">
        <v>9639</v>
      </c>
    </row>
    <row r="472" spans="1:14" hidden="1" x14ac:dyDescent="0.2">
      <c r="B472" s="66" t="s">
        <v>8385</v>
      </c>
      <c r="C472" t="s">
        <v>8386</v>
      </c>
      <c r="D472" t="s">
        <v>8002</v>
      </c>
      <c r="E472" s="73" t="s">
        <v>1043</v>
      </c>
      <c r="F472" s="73">
        <v>2011</v>
      </c>
      <c r="G472" s="73">
        <v>2014</v>
      </c>
      <c r="H472" s="66" t="s">
        <v>7613</v>
      </c>
      <c r="I472" s="66" t="s">
        <v>7796</v>
      </c>
      <c r="J472" s="57">
        <v>21475</v>
      </c>
      <c r="K472" s="73">
        <v>0</v>
      </c>
      <c r="L472" s="72" t="s">
        <v>9598</v>
      </c>
      <c r="M472" s="72" t="s">
        <v>9591</v>
      </c>
      <c r="N472" s="70" t="s">
        <v>9639</v>
      </c>
    </row>
    <row r="473" spans="1:14" x14ac:dyDescent="0.2">
      <c r="A473" t="s">
        <v>7105</v>
      </c>
      <c r="B473" s="66" t="s">
        <v>8385</v>
      </c>
      <c r="C473" t="s">
        <v>8386</v>
      </c>
      <c r="D473" t="s">
        <v>8002</v>
      </c>
      <c r="E473" s="73" t="s">
        <v>1043</v>
      </c>
      <c r="F473" s="73">
        <v>2011</v>
      </c>
      <c r="G473" s="73">
        <v>2014</v>
      </c>
      <c r="H473" s="66" t="s">
        <v>7613</v>
      </c>
      <c r="I473" s="66" t="s">
        <v>7105</v>
      </c>
      <c r="J473" s="57">
        <v>41490</v>
      </c>
      <c r="K473" s="73">
        <v>0</v>
      </c>
      <c r="L473" s="72" t="s">
        <v>9598</v>
      </c>
      <c r="M473" s="72" t="s">
        <v>9613</v>
      </c>
    </row>
    <row r="474" spans="1:14" ht="25.5" x14ac:dyDescent="0.2">
      <c r="A474" t="s">
        <v>7105</v>
      </c>
      <c r="B474" s="66" t="s">
        <v>8387</v>
      </c>
      <c r="C474" t="s">
        <v>981</v>
      </c>
      <c r="D474" t="s">
        <v>8002</v>
      </c>
      <c r="E474" s="73" t="s">
        <v>1043</v>
      </c>
      <c r="F474" s="73">
        <v>2011</v>
      </c>
      <c r="G474" s="73">
        <v>2014</v>
      </c>
      <c r="H474" s="66" t="s">
        <v>8388</v>
      </c>
      <c r="I474" s="66" t="s">
        <v>7105</v>
      </c>
      <c r="J474" s="57">
        <v>42700</v>
      </c>
      <c r="K474" s="73">
        <v>0</v>
      </c>
      <c r="L474" s="72" t="s">
        <v>9598</v>
      </c>
      <c r="M474" s="72" t="s">
        <v>9613</v>
      </c>
    </row>
    <row r="475" spans="1:14" ht="25.5" x14ac:dyDescent="0.2">
      <c r="A475" t="s">
        <v>7624</v>
      </c>
      <c r="B475" s="66" t="s">
        <v>8387</v>
      </c>
      <c r="C475" t="s">
        <v>981</v>
      </c>
      <c r="D475" t="s">
        <v>8002</v>
      </c>
      <c r="E475" s="73" t="s">
        <v>1043</v>
      </c>
      <c r="F475" s="73">
        <v>2011</v>
      </c>
      <c r="G475" s="73">
        <v>2014</v>
      </c>
      <c r="H475" s="66" t="s">
        <v>8388</v>
      </c>
      <c r="I475" s="66" t="s">
        <v>7624</v>
      </c>
      <c r="J475" s="57">
        <v>1110</v>
      </c>
      <c r="K475" s="73">
        <v>0</v>
      </c>
      <c r="L475" s="72" t="s">
        <v>9598</v>
      </c>
      <c r="M475" s="72" t="s">
        <v>9613</v>
      </c>
    </row>
    <row r="476" spans="1:14" ht="25.5" hidden="1" x14ac:dyDescent="0.2">
      <c r="B476" s="66" t="s">
        <v>8387</v>
      </c>
      <c r="C476" t="s">
        <v>981</v>
      </c>
      <c r="D476" t="s">
        <v>8002</v>
      </c>
      <c r="E476" s="73" t="s">
        <v>1043</v>
      </c>
      <c r="F476" s="73">
        <v>2011</v>
      </c>
      <c r="G476" s="73">
        <v>2014</v>
      </c>
      <c r="H476" s="66" t="s">
        <v>8388</v>
      </c>
      <c r="I476" s="66" t="s">
        <v>7670</v>
      </c>
      <c r="J476" s="57">
        <v>1910</v>
      </c>
      <c r="K476" s="73">
        <v>0</v>
      </c>
      <c r="L476" s="72" t="s">
        <v>9598</v>
      </c>
      <c r="M476" s="72" t="s">
        <v>9591</v>
      </c>
      <c r="N476" s="70" t="s">
        <v>9639</v>
      </c>
    </row>
    <row r="477" spans="1:14" ht="25.5" hidden="1" x14ac:dyDescent="0.2">
      <c r="B477" s="66" t="s">
        <v>4564</v>
      </c>
      <c r="C477" t="s">
        <v>985</v>
      </c>
      <c r="D477" t="s">
        <v>8002</v>
      </c>
      <c r="E477" s="73" t="s">
        <v>1043</v>
      </c>
      <c r="F477" s="73">
        <v>2011</v>
      </c>
      <c r="G477" s="73">
        <v>2014</v>
      </c>
      <c r="H477" s="66" t="s">
        <v>8389</v>
      </c>
      <c r="I477" s="66" t="s">
        <v>8384</v>
      </c>
      <c r="J477" s="57">
        <v>37000</v>
      </c>
      <c r="K477" s="73">
        <v>0</v>
      </c>
      <c r="L477" s="72" t="s">
        <v>9598</v>
      </c>
      <c r="M477" s="72" t="s">
        <v>9591</v>
      </c>
      <c r="N477" s="70" t="s">
        <v>9639</v>
      </c>
    </row>
    <row r="478" spans="1:14" ht="25.5" hidden="1" x14ac:dyDescent="0.2">
      <c r="B478" s="66" t="s">
        <v>4564</v>
      </c>
      <c r="C478" t="s">
        <v>985</v>
      </c>
      <c r="D478" t="s">
        <v>8002</v>
      </c>
      <c r="E478" s="73" t="s">
        <v>1043</v>
      </c>
      <c r="F478" s="73">
        <v>2011</v>
      </c>
      <c r="G478" s="73">
        <v>2014</v>
      </c>
      <c r="H478" s="66" t="s">
        <v>8389</v>
      </c>
      <c r="I478" s="66" t="s">
        <v>8057</v>
      </c>
      <c r="J478" s="57">
        <v>3000</v>
      </c>
      <c r="K478" s="73">
        <v>0</v>
      </c>
      <c r="L478" s="72" t="s">
        <v>9598</v>
      </c>
      <c r="M478" s="72" t="s">
        <v>9591</v>
      </c>
      <c r="N478" s="70" t="s">
        <v>9639</v>
      </c>
    </row>
    <row r="479" spans="1:14" ht="25.5" hidden="1" x14ac:dyDescent="0.2">
      <c r="B479" s="66" t="s">
        <v>4564</v>
      </c>
      <c r="C479" t="s">
        <v>985</v>
      </c>
      <c r="D479" t="s">
        <v>8002</v>
      </c>
      <c r="E479" s="73" t="s">
        <v>1043</v>
      </c>
      <c r="F479" s="73">
        <v>2011</v>
      </c>
      <c r="G479" s="73">
        <v>2014</v>
      </c>
      <c r="H479" s="66" t="s">
        <v>8389</v>
      </c>
      <c r="I479" s="66" t="s">
        <v>8200</v>
      </c>
      <c r="J479" s="57">
        <v>7500</v>
      </c>
      <c r="K479" s="73">
        <v>0</v>
      </c>
      <c r="L479" s="72" t="s">
        <v>9598</v>
      </c>
      <c r="M479" s="72" t="s">
        <v>9591</v>
      </c>
      <c r="N479" s="70" t="s">
        <v>9639</v>
      </c>
    </row>
    <row r="480" spans="1:14" ht="25.5" x14ac:dyDescent="0.2">
      <c r="A480" t="s">
        <v>7105</v>
      </c>
      <c r="B480" s="66" t="s">
        <v>4564</v>
      </c>
      <c r="C480" t="s">
        <v>985</v>
      </c>
      <c r="D480" t="s">
        <v>8002</v>
      </c>
      <c r="E480" s="73" t="s">
        <v>1043</v>
      </c>
      <c r="F480" s="73">
        <v>2011</v>
      </c>
      <c r="G480" s="73">
        <v>2014</v>
      </c>
      <c r="H480" s="66" t="s">
        <v>8389</v>
      </c>
      <c r="I480" s="66" t="s">
        <v>8004</v>
      </c>
      <c r="J480" s="57">
        <v>4500</v>
      </c>
      <c r="K480" s="73">
        <v>0</v>
      </c>
      <c r="L480" s="72" t="s">
        <v>9598</v>
      </c>
      <c r="M480" s="72" t="s">
        <v>9613</v>
      </c>
    </row>
    <row r="481" spans="1:14" ht="25.5" x14ac:dyDescent="0.2">
      <c r="A481" t="s">
        <v>7105</v>
      </c>
      <c r="B481" s="66" t="s">
        <v>4564</v>
      </c>
      <c r="C481" t="s">
        <v>985</v>
      </c>
      <c r="D481" t="s">
        <v>8002</v>
      </c>
      <c r="E481" s="73" t="s">
        <v>1043</v>
      </c>
      <c r="F481" s="73">
        <v>2011</v>
      </c>
      <c r="G481" s="73">
        <v>2014</v>
      </c>
      <c r="H481" s="66" t="s">
        <v>8389</v>
      </c>
      <c r="I481" s="66" t="s">
        <v>8184</v>
      </c>
      <c r="J481" s="57">
        <v>1125</v>
      </c>
      <c r="K481" s="73">
        <v>0</v>
      </c>
      <c r="L481" s="72" t="s">
        <v>9598</v>
      </c>
      <c r="M481" s="72" t="s">
        <v>9613</v>
      </c>
    </row>
    <row r="482" spans="1:14" ht="25.5" x14ac:dyDescent="0.2">
      <c r="A482" t="s">
        <v>7624</v>
      </c>
      <c r="B482" s="66" t="s">
        <v>4564</v>
      </c>
      <c r="C482" t="s">
        <v>985</v>
      </c>
      <c r="D482" t="s">
        <v>8002</v>
      </c>
      <c r="E482" s="73" t="s">
        <v>1043</v>
      </c>
      <c r="F482" s="73">
        <v>2011</v>
      </c>
      <c r="G482" s="73">
        <v>2014</v>
      </c>
      <c r="H482" s="66" t="s">
        <v>8389</v>
      </c>
      <c r="I482" s="66" t="s">
        <v>7624</v>
      </c>
      <c r="J482" s="57">
        <v>6875</v>
      </c>
      <c r="K482" s="73">
        <v>0</v>
      </c>
      <c r="L482" s="72" t="s">
        <v>9598</v>
      </c>
      <c r="M482" s="72" t="s">
        <v>9613</v>
      </c>
    </row>
    <row r="483" spans="1:14" ht="25.5" x14ac:dyDescent="0.2">
      <c r="A483" t="s">
        <v>7845</v>
      </c>
      <c r="B483" s="66" t="s">
        <v>8390</v>
      </c>
      <c r="C483" t="s">
        <v>8391</v>
      </c>
      <c r="D483" t="s">
        <v>8002</v>
      </c>
      <c r="E483" s="73" t="s">
        <v>1043</v>
      </c>
      <c r="F483" s="73">
        <v>2011</v>
      </c>
      <c r="G483" s="73">
        <v>2014</v>
      </c>
      <c r="H483" s="66" t="s">
        <v>8392</v>
      </c>
      <c r="I483" s="66" t="s">
        <v>7845</v>
      </c>
      <c r="J483" s="57">
        <v>54561</v>
      </c>
      <c r="K483" s="73">
        <v>0</v>
      </c>
      <c r="L483" s="72" t="s">
        <v>9598</v>
      </c>
      <c r="M483" s="72" t="s">
        <v>9613</v>
      </c>
    </row>
    <row r="484" spans="1:14" ht="25.5" x14ac:dyDescent="0.2">
      <c r="A484" t="s">
        <v>7105</v>
      </c>
      <c r="B484" s="66" t="s">
        <v>8393</v>
      </c>
      <c r="C484" t="s">
        <v>8394</v>
      </c>
      <c r="D484" t="s">
        <v>8002</v>
      </c>
      <c r="E484" s="73" t="s">
        <v>1043</v>
      </c>
      <c r="F484" s="73">
        <v>2011</v>
      </c>
      <c r="G484" s="73">
        <v>2014</v>
      </c>
      <c r="H484" s="66" t="s">
        <v>8395</v>
      </c>
      <c r="I484" s="66" t="s">
        <v>7629</v>
      </c>
      <c r="J484" s="57">
        <v>45613</v>
      </c>
      <c r="K484" s="73">
        <v>0</v>
      </c>
      <c r="L484" s="72" t="s">
        <v>9599</v>
      </c>
      <c r="M484" s="72" t="s">
        <v>9613</v>
      </c>
    </row>
    <row r="485" spans="1:14" ht="25.5" hidden="1" x14ac:dyDescent="0.2">
      <c r="B485" s="66" t="s">
        <v>8393</v>
      </c>
      <c r="C485" t="s">
        <v>8394</v>
      </c>
      <c r="D485" t="s">
        <v>8002</v>
      </c>
      <c r="E485" s="73" t="s">
        <v>1043</v>
      </c>
      <c r="F485" s="73">
        <v>2011</v>
      </c>
      <c r="G485" s="73">
        <v>2014</v>
      </c>
      <c r="H485" s="66" t="s">
        <v>8395</v>
      </c>
      <c r="I485" s="66" t="s">
        <v>8076</v>
      </c>
      <c r="J485" s="57">
        <v>12796</v>
      </c>
      <c r="K485" s="73">
        <v>0</v>
      </c>
      <c r="L485" s="72" t="s">
        <v>9599</v>
      </c>
      <c r="M485" s="72" t="s">
        <v>9591</v>
      </c>
      <c r="N485" s="70" t="s">
        <v>9639</v>
      </c>
    </row>
    <row r="486" spans="1:14" hidden="1" x14ac:dyDescent="0.2">
      <c r="B486" s="66" t="s">
        <v>8396</v>
      </c>
      <c r="C486" t="s">
        <v>8397</v>
      </c>
      <c r="D486" t="s">
        <v>8002</v>
      </c>
      <c r="E486" s="73" t="s">
        <v>1043</v>
      </c>
      <c r="F486" s="73">
        <v>2011</v>
      </c>
      <c r="G486" s="73">
        <v>2014</v>
      </c>
      <c r="H486" s="66" t="s">
        <v>8398</v>
      </c>
      <c r="I486" s="66" t="s">
        <v>7886</v>
      </c>
      <c r="J486" s="57">
        <v>36098</v>
      </c>
      <c r="K486" s="73">
        <v>0</v>
      </c>
      <c r="L486" s="72" t="s">
        <v>9598</v>
      </c>
      <c r="M486" s="72" t="s">
        <v>9591</v>
      </c>
      <c r="N486" s="70" t="s">
        <v>9639</v>
      </c>
    </row>
    <row r="487" spans="1:14" ht="25.5" hidden="1" x14ac:dyDescent="0.2">
      <c r="B487" s="66" t="s">
        <v>8399</v>
      </c>
      <c r="C487" t="s">
        <v>8400</v>
      </c>
      <c r="D487" t="s">
        <v>8002</v>
      </c>
      <c r="E487" s="73" t="s">
        <v>1043</v>
      </c>
      <c r="F487" s="73">
        <v>2011</v>
      </c>
      <c r="G487" s="73">
        <v>2014</v>
      </c>
      <c r="H487" s="66" t="s">
        <v>8401</v>
      </c>
      <c r="I487" s="66" t="s">
        <v>8126</v>
      </c>
      <c r="J487" s="57">
        <v>45019</v>
      </c>
      <c r="K487" s="73">
        <v>0</v>
      </c>
      <c r="L487" s="72" t="s">
        <v>9599</v>
      </c>
      <c r="M487" s="72" t="s">
        <v>9591</v>
      </c>
      <c r="N487" s="70" t="s">
        <v>9639</v>
      </c>
    </row>
    <row r="488" spans="1:14" hidden="1" x14ac:dyDescent="0.2">
      <c r="B488" s="66" t="s">
        <v>8402</v>
      </c>
      <c r="C488" t="s">
        <v>8403</v>
      </c>
      <c r="D488" t="s">
        <v>8002</v>
      </c>
      <c r="E488" s="73" t="s">
        <v>1043</v>
      </c>
      <c r="F488" s="73">
        <v>2011</v>
      </c>
      <c r="G488" s="73">
        <v>2014</v>
      </c>
      <c r="H488" s="66" t="s">
        <v>8404</v>
      </c>
      <c r="I488" s="66" t="s">
        <v>8405</v>
      </c>
      <c r="J488" s="57">
        <v>27974</v>
      </c>
      <c r="K488" s="73">
        <v>0</v>
      </c>
      <c r="L488" s="72" t="s">
        <v>9598</v>
      </c>
      <c r="M488" s="72" t="s">
        <v>9591</v>
      </c>
      <c r="N488" s="70" t="s">
        <v>9639</v>
      </c>
    </row>
    <row r="489" spans="1:14" x14ac:dyDescent="0.2">
      <c r="A489" t="s">
        <v>7105</v>
      </c>
      <c r="B489" s="66" t="s">
        <v>8406</v>
      </c>
      <c r="C489" t="s">
        <v>8407</v>
      </c>
      <c r="D489" t="s">
        <v>8002</v>
      </c>
      <c r="E489" s="73" t="s">
        <v>1043</v>
      </c>
      <c r="F489" s="73">
        <v>2011</v>
      </c>
      <c r="G489" s="73">
        <v>2014</v>
      </c>
      <c r="H489" s="66" t="s">
        <v>8408</v>
      </c>
      <c r="I489" s="66" t="s">
        <v>7105</v>
      </c>
      <c r="J489" s="57">
        <v>35099</v>
      </c>
      <c r="K489" s="73">
        <v>0</v>
      </c>
      <c r="L489" s="72" t="s">
        <v>9598</v>
      </c>
      <c r="M489" s="72" t="s">
        <v>9613</v>
      </c>
    </row>
    <row r="490" spans="1:14" x14ac:dyDescent="0.2">
      <c r="A490" t="s">
        <v>123</v>
      </c>
      <c r="B490" s="66" t="s">
        <v>8409</v>
      </c>
      <c r="C490" t="s">
        <v>8410</v>
      </c>
      <c r="D490" t="s">
        <v>8002</v>
      </c>
      <c r="E490" s="73" t="s">
        <v>1043</v>
      </c>
      <c r="F490" s="73">
        <v>2011</v>
      </c>
      <c r="G490" s="73">
        <v>2014</v>
      </c>
      <c r="H490" s="66" t="s">
        <v>8411</v>
      </c>
      <c r="I490" s="66" t="s">
        <v>7729</v>
      </c>
      <c r="J490" s="57">
        <v>26527</v>
      </c>
      <c r="K490" s="73">
        <v>0</v>
      </c>
      <c r="L490" s="72" t="s">
        <v>9599</v>
      </c>
      <c r="M490" s="72" t="s">
        <v>9613</v>
      </c>
    </row>
    <row r="491" spans="1:14" hidden="1" x14ac:dyDescent="0.2">
      <c r="B491" s="66" t="s">
        <v>8409</v>
      </c>
      <c r="C491" t="s">
        <v>8410</v>
      </c>
      <c r="D491" t="s">
        <v>8002</v>
      </c>
      <c r="E491" s="73" t="s">
        <v>1043</v>
      </c>
      <c r="F491" s="73">
        <v>2011</v>
      </c>
      <c r="G491" s="73">
        <v>2014</v>
      </c>
      <c r="H491" s="66" t="s">
        <v>8411</v>
      </c>
      <c r="I491" s="66" t="s">
        <v>8412</v>
      </c>
      <c r="J491" s="57">
        <v>28951</v>
      </c>
      <c r="K491" s="73">
        <v>0</v>
      </c>
      <c r="L491" s="72" t="s">
        <v>9599</v>
      </c>
      <c r="M491" s="72" t="s">
        <v>9591</v>
      </c>
      <c r="N491" s="70" t="s">
        <v>9639</v>
      </c>
    </row>
    <row r="492" spans="1:14" hidden="1" x14ac:dyDescent="0.2">
      <c r="B492" s="66" t="s">
        <v>8413</v>
      </c>
      <c r="C492" t="s">
        <v>8414</v>
      </c>
      <c r="D492" t="s">
        <v>8002</v>
      </c>
      <c r="E492" s="73" t="s">
        <v>1043</v>
      </c>
      <c r="F492" s="73">
        <v>2011</v>
      </c>
      <c r="G492" s="73">
        <v>2014</v>
      </c>
      <c r="H492" s="66" t="s">
        <v>8415</v>
      </c>
      <c r="I492" s="66" t="s">
        <v>8379</v>
      </c>
      <c r="J492" s="57">
        <v>55018</v>
      </c>
      <c r="K492" s="73">
        <v>0</v>
      </c>
      <c r="L492" s="72" t="s">
        <v>9599</v>
      </c>
      <c r="M492" s="72" t="s">
        <v>9591</v>
      </c>
      <c r="N492" s="70" t="s">
        <v>9639</v>
      </c>
    </row>
    <row r="493" spans="1:14" x14ac:dyDescent="0.2">
      <c r="A493" t="s">
        <v>127</v>
      </c>
      <c r="B493" s="66" t="s">
        <v>8416</v>
      </c>
      <c r="C493" t="s">
        <v>8417</v>
      </c>
      <c r="D493" t="s">
        <v>8002</v>
      </c>
      <c r="E493" s="73" t="s">
        <v>1043</v>
      </c>
      <c r="F493" s="73">
        <v>2011</v>
      </c>
      <c r="G493" s="73">
        <v>2014</v>
      </c>
      <c r="H493" s="66" t="s">
        <v>8418</v>
      </c>
      <c r="I493" s="66" t="s">
        <v>7933</v>
      </c>
      <c r="J493" s="57">
        <v>37578</v>
      </c>
      <c r="K493" s="73">
        <v>0</v>
      </c>
      <c r="L493" s="72" t="s">
        <v>9598</v>
      </c>
      <c r="M493" s="72" t="s">
        <v>9613</v>
      </c>
    </row>
    <row r="494" spans="1:14" hidden="1" x14ac:dyDescent="0.2">
      <c r="B494" s="66" t="s">
        <v>8416</v>
      </c>
      <c r="C494" t="s">
        <v>8417</v>
      </c>
      <c r="D494" t="s">
        <v>8002</v>
      </c>
      <c r="E494" s="73" t="s">
        <v>1043</v>
      </c>
      <c r="F494" s="73">
        <v>2011</v>
      </c>
      <c r="G494" s="73">
        <v>2014</v>
      </c>
      <c r="H494" s="66" t="s">
        <v>8418</v>
      </c>
      <c r="I494" s="66" t="s">
        <v>7718</v>
      </c>
      <c r="J494" s="57">
        <v>7464</v>
      </c>
      <c r="K494" s="73">
        <v>0</v>
      </c>
      <c r="L494" s="72" t="s">
        <v>9598</v>
      </c>
      <c r="M494" s="72" t="s">
        <v>9591</v>
      </c>
      <c r="N494" s="70" t="s">
        <v>9639</v>
      </c>
    </row>
    <row r="495" spans="1:14" ht="25.5" hidden="1" x14ac:dyDescent="0.2">
      <c r="B495" s="66" t="s">
        <v>8419</v>
      </c>
      <c r="C495" t="s">
        <v>8420</v>
      </c>
      <c r="D495" t="s">
        <v>8002</v>
      </c>
      <c r="E495" s="73" t="s">
        <v>1043</v>
      </c>
      <c r="F495" s="73">
        <v>2011</v>
      </c>
      <c r="G495" s="73">
        <v>2014</v>
      </c>
      <c r="H495" s="66" t="s">
        <v>8421</v>
      </c>
      <c r="I495" s="66" t="s">
        <v>7718</v>
      </c>
      <c r="J495" s="57">
        <v>15111</v>
      </c>
      <c r="K495" s="73">
        <v>0</v>
      </c>
      <c r="L495" s="72" t="s">
        <v>9598</v>
      </c>
      <c r="M495" s="72" t="s">
        <v>9591</v>
      </c>
      <c r="N495" s="70" t="s">
        <v>9639</v>
      </c>
    </row>
    <row r="496" spans="1:14" ht="25.5" hidden="1" x14ac:dyDescent="0.2">
      <c r="B496" s="66" t="s">
        <v>8419</v>
      </c>
      <c r="C496" t="s">
        <v>8420</v>
      </c>
      <c r="D496" t="s">
        <v>8002</v>
      </c>
      <c r="E496" s="73" t="s">
        <v>1043</v>
      </c>
      <c r="F496" s="73">
        <v>2011</v>
      </c>
      <c r="G496" s="73">
        <v>2014</v>
      </c>
      <c r="H496" s="66" t="s">
        <v>8421</v>
      </c>
      <c r="I496" s="66" t="s">
        <v>8095</v>
      </c>
      <c r="J496" s="57">
        <v>7280</v>
      </c>
      <c r="K496" s="73">
        <v>0</v>
      </c>
      <c r="L496" s="72" t="s">
        <v>9598</v>
      </c>
      <c r="M496" s="72" t="s">
        <v>9591</v>
      </c>
      <c r="N496" s="70" t="s">
        <v>9639</v>
      </c>
    </row>
    <row r="497" spans="1:14" ht="25.5" x14ac:dyDescent="0.2">
      <c r="A497" t="s">
        <v>7624</v>
      </c>
      <c r="B497" s="66" t="s">
        <v>8419</v>
      </c>
      <c r="C497" t="s">
        <v>8420</v>
      </c>
      <c r="D497" t="s">
        <v>8002</v>
      </c>
      <c r="E497" s="73" t="s">
        <v>1043</v>
      </c>
      <c r="F497" s="73">
        <v>2011</v>
      </c>
      <c r="G497" s="73">
        <v>2014</v>
      </c>
      <c r="H497" s="66" t="s">
        <v>8421</v>
      </c>
      <c r="I497" s="66" t="s">
        <v>7624</v>
      </c>
      <c r="J497" s="57">
        <v>4915</v>
      </c>
      <c r="K497" s="73">
        <v>0</v>
      </c>
      <c r="L497" s="72" t="s">
        <v>9598</v>
      </c>
      <c r="M497" s="72" t="s">
        <v>9613</v>
      </c>
    </row>
    <row r="498" spans="1:14" ht="25.5" x14ac:dyDescent="0.2">
      <c r="A498" t="s">
        <v>7105</v>
      </c>
      <c r="B498" s="66" t="s">
        <v>8422</v>
      </c>
      <c r="C498" t="s">
        <v>8423</v>
      </c>
      <c r="D498" t="s">
        <v>8002</v>
      </c>
      <c r="E498" s="73" t="s">
        <v>1043</v>
      </c>
      <c r="F498" s="73">
        <v>2011</v>
      </c>
      <c r="G498" s="73">
        <v>2014</v>
      </c>
      <c r="H498" s="66" t="s">
        <v>8424</v>
      </c>
      <c r="I498" s="66" t="s">
        <v>7610</v>
      </c>
      <c r="J498" s="57">
        <v>44194</v>
      </c>
      <c r="K498" s="73">
        <v>0</v>
      </c>
      <c r="L498" s="72" t="s">
        <v>9598</v>
      </c>
      <c r="M498" s="72" t="s">
        <v>9613</v>
      </c>
    </row>
    <row r="499" spans="1:14" ht="25.5" x14ac:dyDescent="0.2">
      <c r="A499" t="s">
        <v>7845</v>
      </c>
      <c r="B499" s="66" t="s">
        <v>8422</v>
      </c>
      <c r="C499" t="s">
        <v>8423</v>
      </c>
      <c r="D499" t="s">
        <v>8002</v>
      </c>
      <c r="E499" s="73" t="s">
        <v>1043</v>
      </c>
      <c r="F499" s="73">
        <v>2011</v>
      </c>
      <c r="G499" s="73">
        <v>2014</v>
      </c>
      <c r="H499" s="66" t="s">
        <v>8424</v>
      </c>
      <c r="I499" s="66" t="s">
        <v>8425</v>
      </c>
      <c r="J499" s="57">
        <v>150</v>
      </c>
      <c r="K499" s="73">
        <v>0</v>
      </c>
      <c r="L499" s="72" t="s">
        <v>9598</v>
      </c>
      <c r="M499" s="72" t="s">
        <v>9613</v>
      </c>
    </row>
    <row r="500" spans="1:14" hidden="1" x14ac:dyDescent="0.2">
      <c r="B500" s="66" t="s">
        <v>8422</v>
      </c>
      <c r="C500" t="s">
        <v>8423</v>
      </c>
      <c r="D500" t="s">
        <v>8002</v>
      </c>
      <c r="E500" s="73" t="s">
        <v>1043</v>
      </c>
      <c r="F500" s="73">
        <v>2011</v>
      </c>
      <c r="G500" s="73">
        <v>2014</v>
      </c>
      <c r="H500" s="66" t="s">
        <v>8424</v>
      </c>
      <c r="I500" s="66" t="s">
        <v>8311</v>
      </c>
      <c r="J500" s="57">
        <v>600</v>
      </c>
      <c r="K500" s="73">
        <v>0</v>
      </c>
      <c r="L500" s="72" t="s">
        <v>9598</v>
      </c>
      <c r="M500" s="72" t="s">
        <v>9591</v>
      </c>
      <c r="N500" s="70" t="s">
        <v>9639</v>
      </c>
    </row>
    <row r="501" spans="1:14" hidden="1" x14ac:dyDescent="0.2">
      <c r="B501" s="66" t="s">
        <v>8426</v>
      </c>
      <c r="C501" t="s">
        <v>8427</v>
      </c>
      <c r="D501" t="s">
        <v>8002</v>
      </c>
      <c r="E501" s="73" t="s">
        <v>1043</v>
      </c>
      <c r="F501" s="73">
        <v>2011</v>
      </c>
      <c r="G501" s="73">
        <v>2014</v>
      </c>
      <c r="H501" s="66" t="s">
        <v>8428</v>
      </c>
      <c r="I501" s="66" t="s">
        <v>8429</v>
      </c>
      <c r="J501" s="57">
        <v>22672</v>
      </c>
      <c r="K501" s="73">
        <v>0</v>
      </c>
      <c r="L501" s="72" t="s">
        <v>9598</v>
      </c>
      <c r="M501" s="72" t="s">
        <v>9591</v>
      </c>
      <c r="N501" s="70" t="s">
        <v>9639</v>
      </c>
    </row>
    <row r="502" spans="1:14" ht="25.5" x14ac:dyDescent="0.2">
      <c r="A502" t="s">
        <v>7105</v>
      </c>
      <c r="B502" s="66" t="s">
        <v>8430</v>
      </c>
      <c r="C502" t="s">
        <v>8431</v>
      </c>
      <c r="D502" t="s">
        <v>8002</v>
      </c>
      <c r="E502" s="73" t="s">
        <v>1043</v>
      </c>
      <c r="F502" s="73">
        <v>2011</v>
      </c>
      <c r="G502" s="73">
        <v>2014</v>
      </c>
      <c r="H502" s="66" t="s">
        <v>8432</v>
      </c>
      <c r="I502" s="66" t="s">
        <v>8345</v>
      </c>
      <c r="J502" s="57">
        <v>69330</v>
      </c>
      <c r="K502" s="73">
        <v>0</v>
      </c>
      <c r="L502" s="72" t="s">
        <v>9598</v>
      </c>
      <c r="M502" s="72" t="s">
        <v>9613</v>
      </c>
    </row>
    <row r="503" spans="1:14" ht="25.5" hidden="1" x14ac:dyDescent="0.2">
      <c r="B503" s="66" t="s">
        <v>8433</v>
      </c>
      <c r="C503" t="s">
        <v>8434</v>
      </c>
      <c r="D503" t="s">
        <v>8002</v>
      </c>
      <c r="E503" s="73" t="s">
        <v>1043</v>
      </c>
      <c r="F503" s="73">
        <v>2011</v>
      </c>
      <c r="G503" s="73">
        <v>2014</v>
      </c>
      <c r="H503" s="66" t="s">
        <v>8435</v>
      </c>
      <c r="I503" s="66" t="s">
        <v>7739</v>
      </c>
      <c r="J503" s="57">
        <v>65188</v>
      </c>
      <c r="K503" s="73">
        <v>0</v>
      </c>
      <c r="L503" s="72" t="s">
        <v>9599</v>
      </c>
      <c r="M503" s="72" t="s">
        <v>9591</v>
      </c>
      <c r="N503" s="70" t="s">
        <v>9639</v>
      </c>
    </row>
    <row r="504" spans="1:14" ht="25.5" hidden="1" x14ac:dyDescent="0.2">
      <c r="B504" s="66" t="s">
        <v>8436</v>
      </c>
      <c r="C504" t="s">
        <v>8437</v>
      </c>
      <c r="D504" t="s">
        <v>8002</v>
      </c>
      <c r="E504" s="73" t="s">
        <v>1043</v>
      </c>
      <c r="F504" s="73">
        <v>2011</v>
      </c>
      <c r="G504" s="73">
        <v>2014</v>
      </c>
      <c r="H504" s="66" t="s">
        <v>8438</v>
      </c>
      <c r="I504" s="66" t="s">
        <v>8439</v>
      </c>
      <c r="J504" s="57">
        <v>25868</v>
      </c>
      <c r="K504" s="73">
        <v>0</v>
      </c>
      <c r="L504" s="72" t="s">
        <v>9599</v>
      </c>
      <c r="M504" s="72" t="s">
        <v>9591</v>
      </c>
      <c r="N504" s="70" t="s">
        <v>9639</v>
      </c>
    </row>
    <row r="505" spans="1:14" ht="25.5" x14ac:dyDescent="0.2">
      <c r="A505" t="s">
        <v>123</v>
      </c>
      <c r="B505" s="66" t="s">
        <v>8436</v>
      </c>
      <c r="C505" t="s">
        <v>8437</v>
      </c>
      <c r="D505" t="s">
        <v>8002</v>
      </c>
      <c r="E505" s="73" t="s">
        <v>1043</v>
      </c>
      <c r="F505" s="73">
        <v>2011</v>
      </c>
      <c r="G505" s="73">
        <v>2014</v>
      </c>
      <c r="H505" s="66" t="s">
        <v>8438</v>
      </c>
      <c r="I505" s="66" t="s">
        <v>7729</v>
      </c>
      <c r="J505" s="57">
        <v>16733</v>
      </c>
      <c r="K505" s="73">
        <v>0</v>
      </c>
      <c r="L505" s="72" t="s">
        <v>9599</v>
      </c>
      <c r="M505" s="72" t="s">
        <v>9613</v>
      </c>
    </row>
    <row r="506" spans="1:14" hidden="1" x14ac:dyDescent="0.2">
      <c r="B506" s="66" t="s">
        <v>8440</v>
      </c>
      <c r="C506" t="s">
        <v>8441</v>
      </c>
      <c r="D506" t="s">
        <v>8002</v>
      </c>
      <c r="E506" s="73" t="s">
        <v>1043</v>
      </c>
      <c r="F506" s="73">
        <v>2011</v>
      </c>
      <c r="G506" s="73">
        <v>2014</v>
      </c>
      <c r="H506" s="66" t="s">
        <v>8442</v>
      </c>
      <c r="I506" s="66" t="s">
        <v>8443</v>
      </c>
      <c r="J506" s="57">
        <v>39509</v>
      </c>
      <c r="K506" s="73">
        <v>0</v>
      </c>
      <c r="L506" s="72" t="s">
        <v>9598</v>
      </c>
      <c r="M506" s="72" t="s">
        <v>9591</v>
      </c>
      <c r="N506" s="70" t="s">
        <v>9639</v>
      </c>
    </row>
    <row r="507" spans="1:14" ht="25.5" x14ac:dyDescent="0.2">
      <c r="A507" t="s">
        <v>7624</v>
      </c>
      <c r="B507" s="66" t="s">
        <v>8444</v>
      </c>
      <c r="C507" t="s">
        <v>8445</v>
      </c>
      <c r="D507" t="s">
        <v>8002</v>
      </c>
      <c r="E507" s="73" t="s">
        <v>1043</v>
      </c>
      <c r="F507" s="73">
        <v>2011</v>
      </c>
      <c r="G507" s="73">
        <v>2014</v>
      </c>
      <c r="H507" s="66" t="s">
        <v>8446</v>
      </c>
      <c r="I507" s="66" t="s">
        <v>7624</v>
      </c>
      <c r="J507" s="57">
        <v>27677</v>
      </c>
      <c r="K507" s="73">
        <v>0</v>
      </c>
      <c r="L507" s="72" t="s">
        <v>9599</v>
      </c>
      <c r="M507" s="72" t="s">
        <v>9613</v>
      </c>
    </row>
    <row r="508" spans="1:14" hidden="1" x14ac:dyDescent="0.2">
      <c r="B508" s="66" t="s">
        <v>8447</v>
      </c>
      <c r="C508" t="s">
        <v>8448</v>
      </c>
      <c r="D508" t="s">
        <v>8002</v>
      </c>
      <c r="E508" s="73" t="s">
        <v>1043</v>
      </c>
      <c r="F508" s="73">
        <v>2011</v>
      </c>
      <c r="G508" s="73">
        <v>2014</v>
      </c>
      <c r="H508" s="66" t="s">
        <v>8449</v>
      </c>
      <c r="I508" s="66" t="s">
        <v>8095</v>
      </c>
      <c r="J508" s="57">
        <v>57595</v>
      </c>
      <c r="K508" s="73">
        <v>0</v>
      </c>
      <c r="L508" s="72" t="s">
        <v>9598</v>
      </c>
      <c r="M508" s="72" t="s">
        <v>9591</v>
      </c>
      <c r="N508" s="70" t="s">
        <v>9639</v>
      </c>
    </row>
    <row r="509" spans="1:14" ht="25.5" hidden="1" x14ac:dyDescent="0.2">
      <c r="B509" s="66" t="s">
        <v>8450</v>
      </c>
      <c r="C509" t="s">
        <v>8451</v>
      </c>
      <c r="D509" t="s">
        <v>8002</v>
      </c>
      <c r="E509" s="73" t="s">
        <v>1043</v>
      </c>
      <c r="F509" s="73">
        <v>2011</v>
      </c>
      <c r="G509" s="73">
        <v>2014</v>
      </c>
      <c r="H509" s="66" t="s">
        <v>8452</v>
      </c>
      <c r="I509" s="66" t="s">
        <v>7718</v>
      </c>
      <c r="J509" s="57">
        <v>70228</v>
      </c>
      <c r="K509" s="73">
        <v>0</v>
      </c>
      <c r="L509" s="72" t="s">
        <v>9599</v>
      </c>
      <c r="M509" s="72" t="s">
        <v>9591</v>
      </c>
      <c r="N509" s="70" t="s">
        <v>9639</v>
      </c>
    </row>
    <row r="510" spans="1:14" ht="25.5" hidden="1" x14ac:dyDescent="0.2">
      <c r="B510" s="66" t="s">
        <v>8453</v>
      </c>
      <c r="C510" t="s">
        <v>8454</v>
      </c>
      <c r="D510" t="s">
        <v>8002</v>
      </c>
      <c r="E510" s="73" t="s">
        <v>1043</v>
      </c>
      <c r="F510" s="73">
        <v>2011</v>
      </c>
      <c r="G510" s="73">
        <v>2014</v>
      </c>
      <c r="H510" s="66" t="s">
        <v>8455</v>
      </c>
      <c r="I510" s="66" t="s">
        <v>7646</v>
      </c>
      <c r="J510" s="57">
        <v>33532</v>
      </c>
      <c r="K510" s="73">
        <v>0</v>
      </c>
      <c r="L510" s="72" t="s">
        <v>9598</v>
      </c>
      <c r="M510" s="72" t="s">
        <v>9591</v>
      </c>
      <c r="N510" s="70" t="s">
        <v>9639</v>
      </c>
    </row>
    <row r="511" spans="1:14" ht="25.5" x14ac:dyDescent="0.2">
      <c r="A511" t="s">
        <v>7105</v>
      </c>
      <c r="B511" s="66" t="s">
        <v>8453</v>
      </c>
      <c r="C511" t="s">
        <v>8454</v>
      </c>
      <c r="D511" t="s">
        <v>8002</v>
      </c>
      <c r="E511" s="73" t="s">
        <v>1043</v>
      </c>
      <c r="F511" s="73">
        <v>2011</v>
      </c>
      <c r="G511" s="73">
        <v>2014</v>
      </c>
      <c r="H511" s="66" t="s">
        <v>8455</v>
      </c>
      <c r="I511" s="66" t="s">
        <v>7629</v>
      </c>
      <c r="J511" s="57">
        <v>30375</v>
      </c>
      <c r="K511" s="73">
        <v>0</v>
      </c>
      <c r="L511" s="72" t="s">
        <v>9598</v>
      </c>
      <c r="M511" s="72" t="s">
        <v>9613</v>
      </c>
    </row>
    <row r="512" spans="1:14" ht="25.5" hidden="1" x14ac:dyDescent="0.2">
      <c r="B512" s="66" t="s">
        <v>8456</v>
      </c>
      <c r="C512" t="s">
        <v>8457</v>
      </c>
      <c r="D512" t="s">
        <v>8002</v>
      </c>
      <c r="E512" s="73" t="s">
        <v>1043</v>
      </c>
      <c r="F512" s="73">
        <v>2011</v>
      </c>
      <c r="G512" s="73">
        <v>2014</v>
      </c>
      <c r="H512" s="66" t="s">
        <v>8458</v>
      </c>
      <c r="I512" s="66" t="s">
        <v>8076</v>
      </c>
      <c r="J512" s="57">
        <v>15471</v>
      </c>
      <c r="K512" s="73">
        <v>0</v>
      </c>
      <c r="L512" s="72" t="s">
        <v>9598</v>
      </c>
      <c r="M512" s="72" t="s">
        <v>9591</v>
      </c>
      <c r="N512" s="70" t="s">
        <v>9639</v>
      </c>
    </row>
    <row r="513" spans="1:14" ht="25.5" x14ac:dyDescent="0.2">
      <c r="A513" t="s">
        <v>7105</v>
      </c>
      <c r="B513" s="66" t="s">
        <v>8456</v>
      </c>
      <c r="C513" t="s">
        <v>8457</v>
      </c>
      <c r="D513" t="s">
        <v>8002</v>
      </c>
      <c r="E513" s="73" t="s">
        <v>1043</v>
      </c>
      <c r="F513" s="73">
        <v>2011</v>
      </c>
      <c r="G513" s="73">
        <v>2014</v>
      </c>
      <c r="H513" s="66" t="s">
        <v>8458</v>
      </c>
      <c r="I513" s="66" t="s">
        <v>7629</v>
      </c>
      <c r="J513" s="57">
        <v>21125</v>
      </c>
      <c r="K513" s="73">
        <v>0</v>
      </c>
      <c r="L513" s="72" t="s">
        <v>9598</v>
      </c>
      <c r="M513" s="72" t="s">
        <v>9613</v>
      </c>
    </row>
    <row r="514" spans="1:14" hidden="1" x14ac:dyDescent="0.2">
      <c r="B514" s="66" t="s">
        <v>8459</v>
      </c>
      <c r="C514" t="s">
        <v>8460</v>
      </c>
      <c r="D514" t="s">
        <v>8002</v>
      </c>
      <c r="E514" s="73" t="s">
        <v>1043</v>
      </c>
      <c r="F514" s="73">
        <v>2011</v>
      </c>
      <c r="G514" s="73">
        <v>2014</v>
      </c>
      <c r="H514" s="66" t="s">
        <v>8461</v>
      </c>
      <c r="I514" s="66" t="s">
        <v>7646</v>
      </c>
      <c r="J514" s="57">
        <v>34872</v>
      </c>
      <c r="K514" s="73">
        <v>0</v>
      </c>
      <c r="L514" s="72" t="s">
        <v>9598</v>
      </c>
      <c r="M514" s="72" t="s">
        <v>9591</v>
      </c>
      <c r="N514" s="70" t="s">
        <v>9639</v>
      </c>
    </row>
    <row r="515" spans="1:14" hidden="1" x14ac:dyDescent="0.2">
      <c r="B515" s="66" t="s">
        <v>8462</v>
      </c>
      <c r="C515" t="s">
        <v>8463</v>
      </c>
      <c r="D515" t="s">
        <v>8002</v>
      </c>
      <c r="E515" s="73" t="s">
        <v>1043</v>
      </c>
      <c r="F515" s="73">
        <v>2011</v>
      </c>
      <c r="G515" s="73">
        <v>2014</v>
      </c>
      <c r="H515" s="66" t="s">
        <v>8464</v>
      </c>
      <c r="I515" s="66" t="s">
        <v>7969</v>
      </c>
      <c r="J515" s="57">
        <v>36065</v>
      </c>
      <c r="K515" s="73">
        <v>0</v>
      </c>
      <c r="L515" s="72" t="s">
        <v>9599</v>
      </c>
      <c r="M515" s="72" t="s">
        <v>9591</v>
      </c>
      <c r="N515" s="70" t="s">
        <v>9639</v>
      </c>
    </row>
    <row r="516" spans="1:14" hidden="1" x14ac:dyDescent="0.2">
      <c r="B516" s="66" t="s">
        <v>8462</v>
      </c>
      <c r="C516" t="s">
        <v>8463</v>
      </c>
      <c r="D516" t="s">
        <v>8002</v>
      </c>
      <c r="E516" s="73" t="s">
        <v>1043</v>
      </c>
      <c r="F516" s="73">
        <v>2011</v>
      </c>
      <c r="G516" s="73">
        <v>2014</v>
      </c>
      <c r="H516" s="66" t="s">
        <v>8464</v>
      </c>
      <c r="I516" s="66" t="s">
        <v>7646</v>
      </c>
      <c r="J516" s="57">
        <v>22408</v>
      </c>
      <c r="K516" s="73">
        <v>0</v>
      </c>
      <c r="L516" s="72" t="s">
        <v>9599</v>
      </c>
      <c r="M516" s="72" t="s">
        <v>9591</v>
      </c>
      <c r="N516" s="70" t="s">
        <v>9639</v>
      </c>
    </row>
    <row r="517" spans="1:14" ht="25.5" x14ac:dyDescent="0.2">
      <c r="A517" t="s">
        <v>7105</v>
      </c>
      <c r="B517" s="66" t="s">
        <v>8465</v>
      </c>
      <c r="C517" t="s">
        <v>734</v>
      </c>
      <c r="D517" t="s">
        <v>8002</v>
      </c>
      <c r="E517" s="73" t="s">
        <v>1043</v>
      </c>
      <c r="F517" s="73">
        <v>2011</v>
      </c>
      <c r="G517" s="73">
        <v>2014</v>
      </c>
      <c r="H517" s="66" t="s">
        <v>8466</v>
      </c>
      <c r="I517" s="66" t="s">
        <v>7629</v>
      </c>
      <c r="J517" s="57">
        <v>16027</v>
      </c>
      <c r="K517" s="73">
        <v>0</v>
      </c>
      <c r="L517" s="72" t="s">
        <v>9598</v>
      </c>
      <c r="M517" s="72" t="s">
        <v>9613</v>
      </c>
    </row>
    <row r="518" spans="1:14" ht="25.5" x14ac:dyDescent="0.2">
      <c r="A518" t="s">
        <v>126</v>
      </c>
      <c r="B518" s="66" t="s">
        <v>8465</v>
      </c>
      <c r="C518" t="s">
        <v>734</v>
      </c>
      <c r="D518" t="s">
        <v>8002</v>
      </c>
      <c r="E518" s="73" t="s">
        <v>1043</v>
      </c>
      <c r="F518" s="73">
        <v>2011</v>
      </c>
      <c r="G518" s="73">
        <v>2014</v>
      </c>
      <c r="H518" s="66" t="s">
        <v>8466</v>
      </c>
      <c r="I518" s="66" t="s">
        <v>126</v>
      </c>
      <c r="J518" s="57">
        <v>16457</v>
      </c>
      <c r="K518" s="73">
        <v>0</v>
      </c>
      <c r="L518" s="72" t="s">
        <v>9598</v>
      </c>
      <c r="M518" s="72" t="s">
        <v>9613</v>
      </c>
    </row>
    <row r="519" spans="1:14" ht="25.5" hidden="1" x14ac:dyDescent="0.2">
      <c r="B519" s="66" t="s">
        <v>8465</v>
      </c>
      <c r="C519" t="s">
        <v>734</v>
      </c>
      <c r="D519" t="s">
        <v>8002</v>
      </c>
      <c r="E519" s="73" t="s">
        <v>1043</v>
      </c>
      <c r="F519" s="73">
        <v>2011</v>
      </c>
      <c r="G519" s="73">
        <v>2014</v>
      </c>
      <c r="H519" s="66" t="s">
        <v>8466</v>
      </c>
      <c r="I519" s="66" t="s">
        <v>7718</v>
      </c>
      <c r="J519" s="57">
        <v>13680</v>
      </c>
      <c r="K519" s="73">
        <v>0</v>
      </c>
      <c r="L519" s="72" t="s">
        <v>9598</v>
      </c>
      <c r="M519" s="72" t="s">
        <v>9591</v>
      </c>
      <c r="N519" s="70" t="s">
        <v>9639</v>
      </c>
    </row>
    <row r="520" spans="1:14" x14ac:dyDescent="0.2">
      <c r="A520" t="s">
        <v>120</v>
      </c>
      <c r="B520" s="66" t="s">
        <v>8467</v>
      </c>
      <c r="C520" t="s">
        <v>8468</v>
      </c>
      <c r="D520" t="s">
        <v>8002</v>
      </c>
      <c r="E520" s="73" t="s">
        <v>1043</v>
      </c>
      <c r="F520" s="73">
        <v>2011</v>
      </c>
      <c r="G520" s="73">
        <v>2014</v>
      </c>
      <c r="H520" s="66" t="s">
        <v>8469</v>
      </c>
      <c r="I520" s="66" t="s">
        <v>120</v>
      </c>
      <c r="J520" s="57">
        <v>15264</v>
      </c>
      <c r="K520" s="73">
        <v>0</v>
      </c>
      <c r="L520" s="72" t="s">
        <v>9598</v>
      </c>
      <c r="M520" s="72" t="s">
        <v>9613</v>
      </c>
    </row>
    <row r="521" spans="1:14" hidden="1" x14ac:dyDescent="0.2">
      <c r="B521" s="66" t="s">
        <v>8467</v>
      </c>
      <c r="C521" t="s">
        <v>8468</v>
      </c>
      <c r="D521" t="s">
        <v>8002</v>
      </c>
      <c r="E521" s="73" t="s">
        <v>1043</v>
      </c>
      <c r="F521" s="73">
        <v>2011</v>
      </c>
      <c r="G521" s="73">
        <v>2014</v>
      </c>
      <c r="H521" s="66" t="s">
        <v>8469</v>
      </c>
      <c r="I521" s="66" t="s">
        <v>8470</v>
      </c>
      <c r="J521" s="57">
        <v>9196</v>
      </c>
      <c r="K521" s="73">
        <v>0</v>
      </c>
      <c r="L521" s="72" t="s">
        <v>9598</v>
      </c>
      <c r="M521" s="72" t="s">
        <v>9591</v>
      </c>
      <c r="N521" s="70" t="s">
        <v>9639</v>
      </c>
    </row>
    <row r="522" spans="1:14" ht="25.5" x14ac:dyDescent="0.2">
      <c r="A522" t="s">
        <v>7105</v>
      </c>
      <c r="B522" s="66" t="s">
        <v>8467</v>
      </c>
      <c r="C522" t="s">
        <v>8468</v>
      </c>
      <c r="D522" t="s">
        <v>8002</v>
      </c>
      <c r="E522" s="73" t="s">
        <v>1043</v>
      </c>
      <c r="F522" s="73">
        <v>2011</v>
      </c>
      <c r="G522" s="73">
        <v>2014</v>
      </c>
      <c r="H522" s="66" t="s">
        <v>8469</v>
      </c>
      <c r="I522" s="66" t="s">
        <v>7629</v>
      </c>
      <c r="J522" s="57">
        <v>8878</v>
      </c>
      <c r="K522" s="73">
        <v>0</v>
      </c>
      <c r="L522" s="72" t="s">
        <v>9598</v>
      </c>
      <c r="M522" s="72" t="s">
        <v>9613</v>
      </c>
    </row>
    <row r="523" spans="1:14" hidden="1" x14ac:dyDescent="0.2">
      <c r="B523" s="66" t="s">
        <v>8467</v>
      </c>
      <c r="C523" t="s">
        <v>8468</v>
      </c>
      <c r="D523" t="s">
        <v>8002</v>
      </c>
      <c r="E523" s="73" t="s">
        <v>1043</v>
      </c>
      <c r="F523" s="73">
        <v>2011</v>
      </c>
      <c r="G523" s="73">
        <v>2014</v>
      </c>
      <c r="H523" s="66" t="s">
        <v>8469</v>
      </c>
      <c r="I523" s="66" t="s">
        <v>8076</v>
      </c>
      <c r="J523" s="57">
        <v>8880</v>
      </c>
      <c r="K523" s="73">
        <v>0</v>
      </c>
      <c r="L523" s="72" t="s">
        <v>9598</v>
      </c>
      <c r="M523" s="72" t="s">
        <v>9591</v>
      </c>
      <c r="N523" s="70" t="s">
        <v>9639</v>
      </c>
    </row>
    <row r="524" spans="1:14" hidden="1" x14ac:dyDescent="0.2">
      <c r="B524" s="66" t="s">
        <v>1046</v>
      </c>
      <c r="C524" t="s">
        <v>8471</v>
      </c>
      <c r="D524" t="s">
        <v>8002</v>
      </c>
      <c r="E524" s="73" t="s">
        <v>1043</v>
      </c>
      <c r="F524" s="73">
        <v>2011</v>
      </c>
      <c r="G524" s="73">
        <v>2014</v>
      </c>
      <c r="H524" s="66" t="s">
        <v>8472</v>
      </c>
      <c r="I524" s="66" t="s">
        <v>8473</v>
      </c>
      <c r="J524" s="57">
        <v>18602</v>
      </c>
      <c r="K524" s="73">
        <v>0</v>
      </c>
      <c r="L524" s="72" t="s">
        <v>9599</v>
      </c>
      <c r="M524" s="72" t="s">
        <v>9591</v>
      </c>
      <c r="N524" s="70" t="s">
        <v>9639</v>
      </c>
    </row>
    <row r="525" spans="1:14" x14ac:dyDescent="0.2">
      <c r="A525" t="s">
        <v>7624</v>
      </c>
      <c r="B525" s="66" t="s">
        <v>1046</v>
      </c>
      <c r="C525" t="s">
        <v>8471</v>
      </c>
      <c r="D525" t="s">
        <v>8002</v>
      </c>
      <c r="E525" s="73" t="s">
        <v>1043</v>
      </c>
      <c r="F525" s="73">
        <v>2011</v>
      </c>
      <c r="G525" s="73">
        <v>2014</v>
      </c>
      <c r="H525" s="66" t="s">
        <v>8472</v>
      </c>
      <c r="I525" s="66" t="s">
        <v>7624</v>
      </c>
      <c r="J525" s="57">
        <v>3948</v>
      </c>
      <c r="K525" s="73">
        <v>0</v>
      </c>
      <c r="L525" s="72" t="s">
        <v>9599</v>
      </c>
      <c r="M525" s="72" t="s">
        <v>9613</v>
      </c>
    </row>
    <row r="526" spans="1:14" ht="25.5" x14ac:dyDescent="0.2">
      <c r="A526" t="s">
        <v>7624</v>
      </c>
      <c r="B526" s="66" t="s">
        <v>1046</v>
      </c>
      <c r="C526" t="s">
        <v>8471</v>
      </c>
      <c r="D526" t="s">
        <v>8002</v>
      </c>
      <c r="E526" s="73" t="s">
        <v>1043</v>
      </c>
      <c r="F526" s="73">
        <v>2011</v>
      </c>
      <c r="G526" s="73">
        <v>2014</v>
      </c>
      <c r="H526" s="66" t="s">
        <v>8472</v>
      </c>
      <c r="I526" s="66" t="s">
        <v>8089</v>
      </c>
      <c r="J526" s="57">
        <v>892</v>
      </c>
      <c r="K526" s="73">
        <v>0</v>
      </c>
      <c r="L526" s="72" t="s">
        <v>9599</v>
      </c>
      <c r="M526" s="72" t="s">
        <v>9613</v>
      </c>
    </row>
    <row r="527" spans="1:14" ht="25.5" x14ac:dyDescent="0.2">
      <c r="A527" t="s">
        <v>7105</v>
      </c>
      <c r="B527" s="66" t="s">
        <v>1046</v>
      </c>
      <c r="C527" t="s">
        <v>8471</v>
      </c>
      <c r="D527" t="s">
        <v>8002</v>
      </c>
      <c r="E527" s="73" t="s">
        <v>1043</v>
      </c>
      <c r="F527" s="73">
        <v>2011</v>
      </c>
      <c r="G527" s="73">
        <v>2014</v>
      </c>
      <c r="H527" s="66" t="s">
        <v>8472</v>
      </c>
      <c r="I527" s="66" t="s">
        <v>7629</v>
      </c>
      <c r="J527" s="57">
        <v>723</v>
      </c>
      <c r="K527" s="73">
        <v>0</v>
      </c>
      <c r="L527" s="72" t="s">
        <v>9599</v>
      </c>
      <c r="M527" s="72" t="s">
        <v>9613</v>
      </c>
    </row>
    <row r="528" spans="1:14" ht="25.5" x14ac:dyDescent="0.2">
      <c r="A528" t="s">
        <v>7105</v>
      </c>
      <c r="B528" s="66" t="s">
        <v>1046</v>
      </c>
      <c r="C528" t="s">
        <v>8471</v>
      </c>
      <c r="D528" t="s">
        <v>8002</v>
      </c>
      <c r="E528" s="73" t="s">
        <v>1043</v>
      </c>
      <c r="F528" s="73">
        <v>2011</v>
      </c>
      <c r="G528" s="73">
        <v>2014</v>
      </c>
      <c r="H528" s="66" t="s">
        <v>8472</v>
      </c>
      <c r="I528" s="66" t="s">
        <v>7629</v>
      </c>
      <c r="J528" s="57">
        <v>723</v>
      </c>
      <c r="K528" s="73">
        <v>0</v>
      </c>
      <c r="L528" s="72" t="s">
        <v>9599</v>
      </c>
      <c r="M528" s="72" t="s">
        <v>9613</v>
      </c>
    </row>
    <row r="529" spans="1:14" hidden="1" x14ac:dyDescent="0.2">
      <c r="B529" s="66" t="s">
        <v>8474</v>
      </c>
      <c r="C529" t="s">
        <v>8475</v>
      </c>
      <c r="D529" t="s">
        <v>8002</v>
      </c>
      <c r="E529" s="73" t="s">
        <v>1043</v>
      </c>
      <c r="F529" s="73">
        <v>2011</v>
      </c>
      <c r="G529" s="73">
        <v>2014</v>
      </c>
      <c r="H529" s="66" t="s">
        <v>8476</v>
      </c>
      <c r="I529" s="66" t="s">
        <v>8005</v>
      </c>
      <c r="J529" s="57">
        <v>33323</v>
      </c>
      <c r="K529" s="73">
        <v>0</v>
      </c>
      <c r="L529" s="72" t="s">
        <v>9599</v>
      </c>
      <c r="M529" s="72" t="s">
        <v>9591</v>
      </c>
      <c r="N529" s="70" t="s">
        <v>9639</v>
      </c>
    </row>
    <row r="530" spans="1:14" hidden="1" x14ac:dyDescent="0.2">
      <c r="B530" s="66" t="s">
        <v>8477</v>
      </c>
      <c r="C530" t="s">
        <v>8478</v>
      </c>
      <c r="D530" t="s">
        <v>8002</v>
      </c>
      <c r="E530" s="73" t="s">
        <v>1043</v>
      </c>
      <c r="F530" s="73">
        <v>2011</v>
      </c>
      <c r="G530" s="73">
        <v>2014</v>
      </c>
      <c r="H530" s="66" t="s">
        <v>8479</v>
      </c>
      <c r="I530" s="66" t="s">
        <v>8480</v>
      </c>
      <c r="J530" s="57">
        <v>30000</v>
      </c>
      <c r="K530" s="73">
        <v>0</v>
      </c>
      <c r="L530" s="72" t="s">
        <v>9599</v>
      </c>
      <c r="M530" s="72" t="s">
        <v>9591</v>
      </c>
      <c r="N530" s="70" t="s">
        <v>9639</v>
      </c>
    </row>
    <row r="531" spans="1:14" ht="25.5" x14ac:dyDescent="0.2">
      <c r="A531" t="s">
        <v>7624</v>
      </c>
      <c r="B531" s="66" t="s">
        <v>8481</v>
      </c>
      <c r="C531" t="s">
        <v>8482</v>
      </c>
      <c r="D531" t="s">
        <v>8002</v>
      </c>
      <c r="E531" s="73" t="s">
        <v>1043</v>
      </c>
      <c r="F531" s="73">
        <v>2011</v>
      </c>
      <c r="G531" s="73">
        <v>2014</v>
      </c>
      <c r="H531" s="66" t="s">
        <v>8483</v>
      </c>
      <c r="I531" s="66" t="s">
        <v>7660</v>
      </c>
      <c r="J531" s="57">
        <v>42892</v>
      </c>
      <c r="K531" s="73">
        <v>0</v>
      </c>
      <c r="L531" s="72" t="s">
        <v>9599</v>
      </c>
      <c r="M531" s="72" t="s">
        <v>9613</v>
      </c>
    </row>
    <row r="532" spans="1:14" ht="25.5" x14ac:dyDescent="0.2">
      <c r="A532" t="s">
        <v>120</v>
      </c>
      <c r="B532" s="66" t="s">
        <v>8484</v>
      </c>
      <c r="C532" t="s">
        <v>8485</v>
      </c>
      <c r="D532" t="s">
        <v>8002</v>
      </c>
      <c r="E532" s="73" t="s">
        <v>1043</v>
      </c>
      <c r="F532" s="73">
        <v>2011</v>
      </c>
      <c r="G532" s="73">
        <v>2014</v>
      </c>
      <c r="H532" s="66" t="s">
        <v>8486</v>
      </c>
      <c r="I532" s="66" t="s">
        <v>8487</v>
      </c>
      <c r="J532" s="57">
        <v>64700</v>
      </c>
      <c r="K532" s="73">
        <v>0</v>
      </c>
      <c r="L532" s="72" t="s">
        <v>9599</v>
      </c>
      <c r="M532" s="72" t="s">
        <v>9613</v>
      </c>
    </row>
    <row r="533" spans="1:14" ht="38.25" x14ac:dyDescent="0.2">
      <c r="A533" t="s">
        <v>123</v>
      </c>
      <c r="B533" s="66" t="s">
        <v>8488</v>
      </c>
      <c r="C533" t="s">
        <v>8489</v>
      </c>
      <c r="D533" t="s">
        <v>8002</v>
      </c>
      <c r="E533" s="73" t="s">
        <v>1043</v>
      </c>
      <c r="F533" s="73">
        <v>2011</v>
      </c>
      <c r="G533" s="73">
        <v>2014</v>
      </c>
      <c r="H533" s="66" t="s">
        <v>8490</v>
      </c>
      <c r="I533" s="66" t="s">
        <v>8491</v>
      </c>
      <c r="J533" s="57">
        <v>23283</v>
      </c>
      <c r="K533" s="73">
        <v>0</v>
      </c>
      <c r="L533" s="72" t="s">
        <v>9599</v>
      </c>
      <c r="M533" s="72" t="s">
        <v>9613</v>
      </c>
    </row>
    <row r="534" spans="1:14" ht="25.5" x14ac:dyDescent="0.2">
      <c r="A534" t="s">
        <v>7854</v>
      </c>
      <c r="B534" s="66" t="s">
        <v>8492</v>
      </c>
      <c r="C534" t="s">
        <v>8493</v>
      </c>
      <c r="D534" t="s">
        <v>8002</v>
      </c>
      <c r="E534" s="73" t="s">
        <v>1043</v>
      </c>
      <c r="F534" s="73">
        <v>2011</v>
      </c>
      <c r="G534" s="73">
        <v>2014</v>
      </c>
      <c r="H534" s="66" t="s">
        <v>8494</v>
      </c>
      <c r="I534" s="66" t="s">
        <v>7854</v>
      </c>
      <c r="J534" s="57">
        <v>45206</v>
      </c>
      <c r="K534" s="73">
        <v>0</v>
      </c>
      <c r="L534" s="72" t="s">
        <v>9598</v>
      </c>
      <c r="M534" s="72" t="s">
        <v>9613</v>
      </c>
    </row>
    <row r="535" spans="1:14" ht="25.5" hidden="1" x14ac:dyDescent="0.2">
      <c r="B535" s="66" t="s">
        <v>8495</v>
      </c>
      <c r="C535" t="s">
        <v>8496</v>
      </c>
      <c r="D535" t="s">
        <v>8002</v>
      </c>
      <c r="E535" s="73" t="s">
        <v>1043</v>
      </c>
      <c r="F535" s="73">
        <v>2011</v>
      </c>
      <c r="G535" s="73">
        <v>2014</v>
      </c>
      <c r="H535" s="66" t="s">
        <v>4563</v>
      </c>
      <c r="I535" s="66" t="s">
        <v>8497</v>
      </c>
      <c r="J535" s="57">
        <v>24614</v>
      </c>
      <c r="K535" s="73">
        <v>0</v>
      </c>
      <c r="L535" s="72" t="s">
        <v>9599</v>
      </c>
      <c r="M535" s="72" t="s">
        <v>9591</v>
      </c>
      <c r="N535" s="70" t="s">
        <v>9639</v>
      </c>
    </row>
    <row r="536" spans="1:14" hidden="1" x14ac:dyDescent="0.2">
      <c r="B536" s="66" t="s">
        <v>8498</v>
      </c>
      <c r="C536" t="s">
        <v>8499</v>
      </c>
      <c r="D536" t="s">
        <v>8002</v>
      </c>
      <c r="E536" s="73" t="s">
        <v>1043</v>
      </c>
      <c r="F536" s="73">
        <v>2011</v>
      </c>
      <c r="G536" s="73">
        <v>2014</v>
      </c>
      <c r="H536" s="66" t="s">
        <v>8500</v>
      </c>
      <c r="I536" s="66" t="s">
        <v>7636</v>
      </c>
      <c r="J536" s="57">
        <v>59404</v>
      </c>
      <c r="K536" s="73">
        <v>0</v>
      </c>
      <c r="L536" s="72" t="s">
        <v>9598</v>
      </c>
      <c r="M536" s="72" t="s">
        <v>9591</v>
      </c>
      <c r="N536" s="70" t="s">
        <v>9639</v>
      </c>
    </row>
    <row r="537" spans="1:14" hidden="1" x14ac:dyDescent="0.2">
      <c r="B537" s="66" t="s">
        <v>8501</v>
      </c>
      <c r="C537" t="s">
        <v>8502</v>
      </c>
      <c r="D537" t="s">
        <v>8002</v>
      </c>
      <c r="E537" s="73" t="s">
        <v>1043</v>
      </c>
      <c r="F537" s="73">
        <v>2011</v>
      </c>
      <c r="G537" s="73">
        <v>2014</v>
      </c>
      <c r="H537" s="66" t="s">
        <v>8503</v>
      </c>
      <c r="I537" s="66" t="s">
        <v>8384</v>
      </c>
      <c r="J537" s="57">
        <v>46800</v>
      </c>
      <c r="K537" s="73">
        <v>0</v>
      </c>
      <c r="L537" s="72" t="s">
        <v>9598</v>
      </c>
      <c r="M537" s="72" t="s">
        <v>9591</v>
      </c>
      <c r="N537" s="70" t="s">
        <v>9639</v>
      </c>
    </row>
    <row r="538" spans="1:14" hidden="1" x14ac:dyDescent="0.2">
      <c r="B538" s="66" t="s">
        <v>8501</v>
      </c>
      <c r="C538" t="s">
        <v>8502</v>
      </c>
      <c r="D538" t="s">
        <v>8002</v>
      </c>
      <c r="E538" s="73" t="s">
        <v>1043</v>
      </c>
      <c r="F538" s="73">
        <v>2011</v>
      </c>
      <c r="G538" s="73">
        <v>2014</v>
      </c>
      <c r="H538" s="66" t="s">
        <v>8503</v>
      </c>
      <c r="I538" s="66" t="s">
        <v>8200</v>
      </c>
      <c r="J538" s="57">
        <v>3300</v>
      </c>
      <c r="K538" s="73">
        <v>0</v>
      </c>
      <c r="L538" s="72" t="s">
        <v>9598</v>
      </c>
      <c r="M538" s="72" t="s">
        <v>9591</v>
      </c>
      <c r="N538" s="70" t="s">
        <v>9639</v>
      </c>
    </row>
    <row r="539" spans="1:14" hidden="1" x14ac:dyDescent="0.2">
      <c r="B539" s="66" t="s">
        <v>8501</v>
      </c>
      <c r="C539" t="s">
        <v>8502</v>
      </c>
      <c r="D539" t="s">
        <v>8002</v>
      </c>
      <c r="E539" s="73" t="s">
        <v>1043</v>
      </c>
      <c r="F539" s="73">
        <v>2011</v>
      </c>
      <c r="G539" s="73">
        <v>2014</v>
      </c>
      <c r="H539" s="66" t="s">
        <v>8503</v>
      </c>
      <c r="I539" s="66" t="s">
        <v>7796</v>
      </c>
      <c r="J539" s="57">
        <v>1936</v>
      </c>
      <c r="K539" s="73">
        <v>0</v>
      </c>
      <c r="L539" s="72" t="s">
        <v>9598</v>
      </c>
      <c r="M539" s="72" t="s">
        <v>9591</v>
      </c>
      <c r="N539" s="70" t="s">
        <v>9639</v>
      </c>
    </row>
    <row r="540" spans="1:14" x14ac:dyDescent="0.2">
      <c r="A540" t="s">
        <v>7624</v>
      </c>
      <c r="B540" s="66" t="s">
        <v>8504</v>
      </c>
      <c r="C540" t="s">
        <v>8505</v>
      </c>
      <c r="D540" t="s">
        <v>8002</v>
      </c>
      <c r="E540" s="73" t="s">
        <v>1043</v>
      </c>
      <c r="F540" s="73">
        <v>2011</v>
      </c>
      <c r="G540" s="73">
        <v>2014</v>
      </c>
      <c r="H540" s="66" t="s">
        <v>8506</v>
      </c>
      <c r="I540" s="66" t="s">
        <v>7624</v>
      </c>
      <c r="J540" s="57">
        <v>43564</v>
      </c>
      <c r="K540" s="73">
        <v>0</v>
      </c>
      <c r="L540" s="72" t="s">
        <v>9598</v>
      </c>
      <c r="M540" s="72" t="s">
        <v>9613</v>
      </c>
    </row>
    <row r="541" spans="1:14" ht="25.5" x14ac:dyDescent="0.2">
      <c r="A541" t="s">
        <v>7105</v>
      </c>
      <c r="B541" s="66" t="s">
        <v>8507</v>
      </c>
      <c r="C541" t="s">
        <v>8508</v>
      </c>
      <c r="D541" t="s">
        <v>8002</v>
      </c>
      <c r="E541" s="73" t="s">
        <v>1043</v>
      </c>
      <c r="F541" s="73">
        <v>2011</v>
      </c>
      <c r="G541" s="73">
        <v>2014</v>
      </c>
      <c r="H541" s="66" t="s">
        <v>8509</v>
      </c>
      <c r="I541" s="66" t="s">
        <v>8004</v>
      </c>
      <c r="J541" s="57">
        <v>40000</v>
      </c>
      <c r="K541" s="73">
        <v>0</v>
      </c>
      <c r="L541" s="72" t="s">
        <v>9598</v>
      </c>
      <c r="M541" s="72" t="s">
        <v>9613</v>
      </c>
    </row>
    <row r="542" spans="1:14" ht="25.5" x14ac:dyDescent="0.2">
      <c r="A542" t="s">
        <v>7105</v>
      </c>
      <c r="B542" s="66" t="s">
        <v>8510</v>
      </c>
      <c r="C542" t="s">
        <v>8511</v>
      </c>
      <c r="D542" t="s">
        <v>8002</v>
      </c>
      <c r="E542" s="73" t="s">
        <v>1043</v>
      </c>
      <c r="F542" s="73">
        <v>2011</v>
      </c>
      <c r="G542" s="73">
        <v>2014</v>
      </c>
      <c r="H542" s="66" t="s">
        <v>8512</v>
      </c>
      <c r="I542" s="66" t="s">
        <v>8004</v>
      </c>
      <c r="J542" s="57">
        <v>10000</v>
      </c>
      <c r="K542" s="73">
        <v>0</v>
      </c>
      <c r="L542" s="72" t="s">
        <v>9598</v>
      </c>
      <c r="M542" s="72" t="s">
        <v>9613</v>
      </c>
    </row>
    <row r="543" spans="1:14" x14ac:dyDescent="0.2">
      <c r="A543" t="s">
        <v>7624</v>
      </c>
      <c r="B543" s="66" t="s">
        <v>8513</v>
      </c>
      <c r="C543" t="s">
        <v>8514</v>
      </c>
      <c r="D543" t="s">
        <v>8515</v>
      </c>
      <c r="E543" s="73" t="s">
        <v>1043</v>
      </c>
      <c r="F543" s="73">
        <v>2012</v>
      </c>
      <c r="G543" s="73">
        <v>2015</v>
      </c>
      <c r="H543" s="66" t="s">
        <v>8516</v>
      </c>
      <c r="I543" s="66" t="s">
        <v>7624</v>
      </c>
      <c r="J543" s="57">
        <v>39235</v>
      </c>
      <c r="K543" s="73">
        <v>0</v>
      </c>
      <c r="L543" s="72" t="s">
        <v>9598</v>
      </c>
      <c r="M543" s="72" t="s">
        <v>9613</v>
      </c>
    </row>
    <row r="544" spans="1:14" x14ac:dyDescent="0.2">
      <c r="A544" t="s">
        <v>119</v>
      </c>
      <c r="B544" s="66" t="s">
        <v>8513</v>
      </c>
      <c r="C544" t="s">
        <v>8514</v>
      </c>
      <c r="D544" t="s">
        <v>8515</v>
      </c>
      <c r="E544" s="73" t="s">
        <v>1043</v>
      </c>
      <c r="F544" s="73">
        <v>2012</v>
      </c>
      <c r="G544" s="73">
        <v>2015</v>
      </c>
      <c r="H544" s="66" t="s">
        <v>8516</v>
      </c>
      <c r="I544" s="66" t="s">
        <v>119</v>
      </c>
      <c r="J544" s="57">
        <v>8000</v>
      </c>
      <c r="K544" s="73">
        <v>0</v>
      </c>
      <c r="L544" s="72" t="s">
        <v>9598</v>
      </c>
      <c r="M544" s="72" t="s">
        <v>9613</v>
      </c>
    </row>
    <row r="545" spans="1:14" x14ac:dyDescent="0.2">
      <c r="A545" t="s">
        <v>7600</v>
      </c>
      <c r="B545" s="66" t="s">
        <v>8513</v>
      </c>
      <c r="C545" t="s">
        <v>8514</v>
      </c>
      <c r="D545" t="s">
        <v>8515</v>
      </c>
      <c r="E545" s="73" t="s">
        <v>1043</v>
      </c>
      <c r="F545" s="73">
        <v>2012</v>
      </c>
      <c r="G545" s="73">
        <v>2015</v>
      </c>
      <c r="H545" s="66" t="s">
        <v>8516</v>
      </c>
      <c r="I545" s="66" t="s">
        <v>7600</v>
      </c>
      <c r="J545" s="57">
        <v>8000</v>
      </c>
      <c r="K545" s="73">
        <v>0</v>
      </c>
      <c r="L545" s="72" t="s">
        <v>9598</v>
      </c>
      <c r="M545" s="72" t="s">
        <v>9613</v>
      </c>
    </row>
    <row r="546" spans="1:14" ht="25.5" x14ac:dyDescent="0.2">
      <c r="A546" t="s">
        <v>7105</v>
      </c>
      <c r="B546" s="66" t="s">
        <v>8517</v>
      </c>
      <c r="C546" t="s">
        <v>8518</v>
      </c>
      <c r="D546" t="s">
        <v>8515</v>
      </c>
      <c r="E546" s="73" t="s">
        <v>1043</v>
      </c>
      <c r="F546" s="73">
        <v>2012</v>
      </c>
      <c r="G546" s="73">
        <v>2015</v>
      </c>
      <c r="H546" s="66" t="s">
        <v>8519</v>
      </c>
      <c r="I546" s="66" t="s">
        <v>8004</v>
      </c>
      <c r="J546" s="57">
        <v>17929</v>
      </c>
      <c r="K546" s="73">
        <v>0</v>
      </c>
      <c r="L546" s="72" t="s">
        <v>9598</v>
      </c>
      <c r="M546" s="72" t="s">
        <v>9613</v>
      </c>
    </row>
    <row r="547" spans="1:14" ht="25.5" hidden="1" x14ac:dyDescent="0.2">
      <c r="B547" s="66" t="s">
        <v>8517</v>
      </c>
      <c r="C547" t="s">
        <v>8518</v>
      </c>
      <c r="D547" t="s">
        <v>8515</v>
      </c>
      <c r="E547" s="73" t="s">
        <v>1043</v>
      </c>
      <c r="F547" s="73">
        <v>2012</v>
      </c>
      <c r="G547" s="73">
        <v>2015</v>
      </c>
      <c r="H547" s="66" t="s">
        <v>8519</v>
      </c>
      <c r="I547" s="66" t="s">
        <v>8005</v>
      </c>
      <c r="J547" s="57">
        <v>15276.5</v>
      </c>
      <c r="K547" s="73">
        <v>0</v>
      </c>
      <c r="L547" s="72" t="s">
        <v>9598</v>
      </c>
      <c r="M547" s="72" t="s">
        <v>9591</v>
      </c>
      <c r="N547" s="70" t="s">
        <v>9639</v>
      </c>
    </row>
    <row r="548" spans="1:14" ht="25.5" hidden="1" x14ac:dyDescent="0.2">
      <c r="B548" s="66" t="s">
        <v>8517</v>
      </c>
      <c r="C548" t="s">
        <v>8518</v>
      </c>
      <c r="D548" t="s">
        <v>8515</v>
      </c>
      <c r="E548" s="73" t="s">
        <v>1043</v>
      </c>
      <c r="F548" s="73">
        <v>2012</v>
      </c>
      <c r="G548" s="73">
        <v>2015</v>
      </c>
      <c r="H548" s="66" t="s">
        <v>8519</v>
      </c>
      <c r="I548" s="66" t="s">
        <v>8520</v>
      </c>
      <c r="J548" s="57">
        <v>3395</v>
      </c>
      <c r="K548" s="73">
        <v>0</v>
      </c>
      <c r="L548" s="72" t="s">
        <v>9598</v>
      </c>
      <c r="M548" s="72" t="s">
        <v>9591</v>
      </c>
      <c r="N548" s="70" t="s">
        <v>9639</v>
      </c>
    </row>
    <row r="549" spans="1:14" ht="25.5" hidden="1" x14ac:dyDescent="0.2">
      <c r="A549" t="s">
        <v>7561</v>
      </c>
      <c r="B549" s="66" t="s">
        <v>8517</v>
      </c>
      <c r="C549" t="s">
        <v>8518</v>
      </c>
      <c r="D549" t="s">
        <v>8515</v>
      </c>
      <c r="E549" s="73" t="s">
        <v>1043</v>
      </c>
      <c r="F549" s="73">
        <v>2012</v>
      </c>
      <c r="G549" s="73">
        <v>2015</v>
      </c>
      <c r="H549" s="66" t="s">
        <v>8519</v>
      </c>
      <c r="I549" s="66" t="s">
        <v>7561</v>
      </c>
      <c r="J549" s="57">
        <v>1094.5</v>
      </c>
      <c r="K549" s="73">
        <v>0</v>
      </c>
      <c r="L549" s="72" t="s">
        <v>9598</v>
      </c>
      <c r="M549" s="72" t="s">
        <v>9591</v>
      </c>
      <c r="N549" s="70" t="s">
        <v>9639</v>
      </c>
    </row>
    <row r="550" spans="1:14" ht="25.5" hidden="1" x14ac:dyDescent="0.2">
      <c r="A550" t="s">
        <v>145</v>
      </c>
      <c r="B550" s="66" t="s">
        <v>8517</v>
      </c>
      <c r="C550" t="s">
        <v>8518</v>
      </c>
      <c r="D550" t="s">
        <v>8515</v>
      </c>
      <c r="E550" s="73" t="s">
        <v>1043</v>
      </c>
      <c r="F550" s="73">
        <v>2012</v>
      </c>
      <c r="G550" s="73">
        <v>2015</v>
      </c>
      <c r="H550" s="66" t="s">
        <v>8519</v>
      </c>
      <c r="I550" s="66" t="s">
        <v>145</v>
      </c>
      <c r="J550" s="57" t="s">
        <v>7552</v>
      </c>
      <c r="K550" s="73" t="s">
        <v>7552</v>
      </c>
      <c r="L550" s="72" t="s">
        <v>9598</v>
      </c>
      <c r="M550" s="72" t="s">
        <v>9591</v>
      </c>
      <c r="N550" s="70" t="s">
        <v>9592</v>
      </c>
    </row>
    <row r="551" spans="1:14" x14ac:dyDescent="0.2">
      <c r="A551" t="s">
        <v>7600</v>
      </c>
      <c r="B551" s="66" t="s">
        <v>8521</v>
      </c>
      <c r="C551" t="s">
        <v>8522</v>
      </c>
      <c r="D551" t="s">
        <v>8515</v>
      </c>
      <c r="E551" s="73" t="s">
        <v>1043</v>
      </c>
      <c r="F551" s="73">
        <v>2012</v>
      </c>
      <c r="G551" s="73">
        <v>2015</v>
      </c>
      <c r="H551" s="66" t="s">
        <v>8523</v>
      </c>
      <c r="I551" s="66" t="s">
        <v>7600</v>
      </c>
      <c r="J551" s="57">
        <v>30559</v>
      </c>
      <c r="K551" s="73">
        <v>0</v>
      </c>
      <c r="L551" s="72" t="s">
        <v>9598</v>
      </c>
      <c r="M551" s="72" t="s">
        <v>9613</v>
      </c>
    </row>
    <row r="552" spans="1:14" x14ac:dyDescent="0.2">
      <c r="A552" t="s">
        <v>122</v>
      </c>
      <c r="B552" s="66" t="s">
        <v>8521</v>
      </c>
      <c r="C552" t="s">
        <v>8522</v>
      </c>
      <c r="D552" t="s">
        <v>8515</v>
      </c>
      <c r="E552" s="73" t="s">
        <v>1043</v>
      </c>
      <c r="F552" s="73">
        <v>2012</v>
      </c>
      <c r="G552" s="73">
        <v>2015</v>
      </c>
      <c r="H552" s="66" t="s">
        <v>8523</v>
      </c>
      <c r="I552" s="66" t="s">
        <v>122</v>
      </c>
      <c r="J552" s="57">
        <v>9238</v>
      </c>
      <c r="K552" s="73">
        <v>0</v>
      </c>
      <c r="L552" s="72" t="s">
        <v>9598</v>
      </c>
      <c r="M552" s="72" t="s">
        <v>9613</v>
      </c>
    </row>
    <row r="553" spans="1:14" x14ac:dyDescent="0.2">
      <c r="A553" t="s">
        <v>120</v>
      </c>
      <c r="B553" s="66" t="s">
        <v>8521</v>
      </c>
      <c r="C553" t="s">
        <v>8522</v>
      </c>
      <c r="D553" t="s">
        <v>8515</v>
      </c>
      <c r="E553" s="73" t="s">
        <v>1043</v>
      </c>
      <c r="F553" s="73">
        <v>2012</v>
      </c>
      <c r="G553" s="73">
        <v>2015</v>
      </c>
      <c r="H553" s="66" t="s">
        <v>8523</v>
      </c>
      <c r="I553" s="66" t="s">
        <v>120</v>
      </c>
      <c r="J553" s="57">
        <v>6764</v>
      </c>
      <c r="K553" s="73">
        <v>0</v>
      </c>
      <c r="L553" s="72" t="s">
        <v>9598</v>
      </c>
      <c r="M553" s="72" t="s">
        <v>9613</v>
      </c>
    </row>
    <row r="554" spans="1:14" ht="25.5" x14ac:dyDescent="0.2">
      <c r="A554" t="s">
        <v>7600</v>
      </c>
      <c r="B554" s="66" t="s">
        <v>8524</v>
      </c>
      <c r="C554" t="s">
        <v>8525</v>
      </c>
      <c r="D554" t="s">
        <v>8515</v>
      </c>
      <c r="E554" s="73" t="s">
        <v>1043</v>
      </c>
      <c r="F554" s="73">
        <v>2012</v>
      </c>
      <c r="G554" s="73">
        <v>2015</v>
      </c>
      <c r="H554" s="66" t="s">
        <v>8526</v>
      </c>
      <c r="I554" s="66" t="s">
        <v>7600</v>
      </c>
      <c r="J554" s="57">
        <v>76883</v>
      </c>
      <c r="K554" s="73">
        <v>0</v>
      </c>
      <c r="L554" s="72" t="s">
        <v>9598</v>
      </c>
      <c r="M554" s="72" t="s">
        <v>9613</v>
      </c>
    </row>
    <row r="555" spans="1:14" ht="25.5" x14ac:dyDescent="0.2">
      <c r="A555" t="s">
        <v>7105</v>
      </c>
      <c r="B555" s="66" t="s">
        <v>8527</v>
      </c>
      <c r="C555" t="s">
        <v>8528</v>
      </c>
      <c r="D555" t="s">
        <v>8515</v>
      </c>
      <c r="E555" s="73" t="s">
        <v>1043</v>
      </c>
      <c r="F555" s="73">
        <v>2012</v>
      </c>
      <c r="G555" s="73">
        <v>2015</v>
      </c>
      <c r="H555" s="66" t="s">
        <v>8529</v>
      </c>
      <c r="I555" s="66" t="s">
        <v>7588</v>
      </c>
      <c r="J555" s="57">
        <v>34087</v>
      </c>
      <c r="K555" s="73">
        <v>0</v>
      </c>
      <c r="L555" s="72" t="s">
        <v>9598</v>
      </c>
      <c r="M555" s="72" t="s">
        <v>9613</v>
      </c>
    </row>
    <row r="556" spans="1:14" hidden="1" x14ac:dyDescent="0.2">
      <c r="B556" s="66" t="s">
        <v>8530</v>
      </c>
      <c r="C556" t="s">
        <v>8531</v>
      </c>
      <c r="D556" t="s">
        <v>8515</v>
      </c>
      <c r="E556" s="73" t="s">
        <v>1043</v>
      </c>
      <c r="F556" s="73">
        <v>2012</v>
      </c>
      <c r="G556" s="73">
        <v>2015</v>
      </c>
      <c r="H556" s="66" t="s">
        <v>8532</v>
      </c>
      <c r="I556" s="66" t="s">
        <v>7796</v>
      </c>
      <c r="J556" s="57">
        <v>37811.08</v>
      </c>
      <c r="K556" s="73">
        <v>0</v>
      </c>
      <c r="L556" s="72" t="s">
        <v>9598</v>
      </c>
      <c r="M556" s="72" t="s">
        <v>9591</v>
      </c>
      <c r="N556" s="70" t="s">
        <v>9639</v>
      </c>
    </row>
    <row r="557" spans="1:14" x14ac:dyDescent="0.2">
      <c r="A557" t="s">
        <v>7600</v>
      </c>
      <c r="B557" s="66" t="s">
        <v>8530</v>
      </c>
      <c r="C557" t="s">
        <v>8531</v>
      </c>
      <c r="D557" t="s">
        <v>8515</v>
      </c>
      <c r="E557" s="73" t="s">
        <v>1043</v>
      </c>
      <c r="F557" s="73">
        <v>2012</v>
      </c>
      <c r="G557" s="73">
        <v>2015</v>
      </c>
      <c r="H557" s="66" t="s">
        <v>8532</v>
      </c>
      <c r="I557" s="66" t="s">
        <v>7600</v>
      </c>
      <c r="J557" s="57">
        <v>11952.7</v>
      </c>
      <c r="K557" s="73">
        <v>0</v>
      </c>
      <c r="L557" s="72" t="s">
        <v>9598</v>
      </c>
      <c r="M557" s="72" t="s">
        <v>9613</v>
      </c>
    </row>
    <row r="558" spans="1:14" hidden="1" x14ac:dyDescent="0.2">
      <c r="B558" s="66" t="s">
        <v>8530</v>
      </c>
      <c r="C558" t="s">
        <v>8531</v>
      </c>
      <c r="D558" t="s">
        <v>8515</v>
      </c>
      <c r="E558" s="73" t="s">
        <v>1043</v>
      </c>
      <c r="F558" s="73">
        <v>2012</v>
      </c>
      <c r="G558" s="73">
        <v>2015</v>
      </c>
      <c r="H558" s="66" t="s">
        <v>8532</v>
      </c>
      <c r="I558" s="66" t="s">
        <v>7596</v>
      </c>
      <c r="J558" s="57">
        <v>13392.72</v>
      </c>
      <c r="K558" s="73">
        <v>0</v>
      </c>
      <c r="L558" s="72" t="s">
        <v>9598</v>
      </c>
      <c r="M558" s="72" t="s">
        <v>9591</v>
      </c>
      <c r="N558" s="70" t="s">
        <v>9639</v>
      </c>
    </row>
    <row r="559" spans="1:14" x14ac:dyDescent="0.2">
      <c r="A559" t="s">
        <v>7624</v>
      </c>
      <c r="B559" s="66" t="s">
        <v>8533</v>
      </c>
      <c r="C559" t="s">
        <v>8534</v>
      </c>
      <c r="D559" t="s">
        <v>8515</v>
      </c>
      <c r="E559" s="73" t="s">
        <v>1043</v>
      </c>
      <c r="F559" s="73">
        <v>2012</v>
      </c>
      <c r="G559" s="73">
        <v>2015</v>
      </c>
      <c r="H559" s="66" t="s">
        <v>8535</v>
      </c>
      <c r="I559" s="66" t="s">
        <v>7624</v>
      </c>
      <c r="J559" s="57">
        <v>52096</v>
      </c>
      <c r="K559" s="73">
        <v>0</v>
      </c>
      <c r="L559" s="72" t="s">
        <v>9598</v>
      </c>
      <c r="M559" s="72" t="s">
        <v>9613</v>
      </c>
    </row>
    <row r="560" spans="1:14" hidden="1" x14ac:dyDescent="0.2">
      <c r="B560" s="66" t="s">
        <v>8533</v>
      </c>
      <c r="C560" t="s">
        <v>8534</v>
      </c>
      <c r="D560" t="s">
        <v>8515</v>
      </c>
      <c r="E560" s="73" t="s">
        <v>1043</v>
      </c>
      <c r="F560" s="73">
        <v>2012</v>
      </c>
      <c r="G560" s="73">
        <v>2015</v>
      </c>
      <c r="H560" s="66" t="s">
        <v>8535</v>
      </c>
      <c r="I560" s="66" t="s">
        <v>7761</v>
      </c>
      <c r="J560" s="57">
        <v>3762</v>
      </c>
      <c r="K560" s="73">
        <v>0</v>
      </c>
      <c r="L560" s="72" t="s">
        <v>9598</v>
      </c>
      <c r="M560" s="72" t="s">
        <v>9591</v>
      </c>
      <c r="N560" s="70" t="s">
        <v>9639</v>
      </c>
    </row>
    <row r="561" spans="1:14" hidden="1" x14ac:dyDescent="0.2">
      <c r="B561" s="66" t="s">
        <v>8536</v>
      </c>
      <c r="C561" t="s">
        <v>8537</v>
      </c>
      <c r="D561" t="s">
        <v>8515</v>
      </c>
      <c r="E561" s="73" t="s">
        <v>1043</v>
      </c>
      <c r="F561" s="73">
        <v>2012</v>
      </c>
      <c r="G561" s="73">
        <v>2015</v>
      </c>
      <c r="H561" s="66" t="s">
        <v>8538</v>
      </c>
      <c r="I561" s="66" t="s">
        <v>7580</v>
      </c>
      <c r="J561" s="57">
        <v>33994.5</v>
      </c>
      <c r="K561" s="73">
        <v>0</v>
      </c>
      <c r="L561" s="72" t="s">
        <v>9598</v>
      </c>
      <c r="M561" s="72" t="s">
        <v>9591</v>
      </c>
      <c r="N561" s="70" t="s">
        <v>9639</v>
      </c>
    </row>
    <row r="562" spans="1:14" hidden="1" x14ac:dyDescent="0.2">
      <c r="B562" s="66" t="s">
        <v>8536</v>
      </c>
      <c r="C562" t="s">
        <v>8537</v>
      </c>
      <c r="D562" t="s">
        <v>8515</v>
      </c>
      <c r="E562" s="73" t="s">
        <v>1043</v>
      </c>
      <c r="F562" s="73">
        <v>2012</v>
      </c>
      <c r="G562" s="73">
        <v>2015</v>
      </c>
      <c r="H562" s="66" t="s">
        <v>8538</v>
      </c>
      <c r="I562" s="66" t="s">
        <v>7636</v>
      </c>
      <c r="J562" s="57" t="s">
        <v>7552</v>
      </c>
      <c r="K562" s="73" t="s">
        <v>7552</v>
      </c>
      <c r="L562" s="72" t="s">
        <v>9598</v>
      </c>
      <c r="M562" s="72" t="s">
        <v>9591</v>
      </c>
      <c r="N562" s="70" t="s">
        <v>9639</v>
      </c>
    </row>
    <row r="563" spans="1:14" ht="25.5" x14ac:dyDescent="0.2">
      <c r="A563" t="s">
        <v>7105</v>
      </c>
      <c r="B563" s="66" t="s">
        <v>8539</v>
      </c>
      <c r="C563" t="s">
        <v>8540</v>
      </c>
      <c r="D563" t="s">
        <v>8515</v>
      </c>
      <c r="E563" s="73" t="s">
        <v>1043</v>
      </c>
      <c r="F563" s="73">
        <v>2012</v>
      </c>
      <c r="G563" s="73">
        <v>2015</v>
      </c>
      <c r="H563" s="65" t="s">
        <v>9704</v>
      </c>
      <c r="I563" s="65" t="s">
        <v>8799</v>
      </c>
      <c r="J563" s="57">
        <v>61538</v>
      </c>
      <c r="K563" s="73">
        <v>0</v>
      </c>
      <c r="L563" s="72" t="s">
        <v>9598</v>
      </c>
      <c r="M563" s="72" t="s">
        <v>9613</v>
      </c>
    </row>
    <row r="564" spans="1:14" hidden="1" x14ac:dyDescent="0.2">
      <c r="B564" s="66" t="s">
        <v>8541</v>
      </c>
      <c r="C564" t="s">
        <v>8542</v>
      </c>
      <c r="D564" t="s">
        <v>8515</v>
      </c>
      <c r="E564" s="73" t="s">
        <v>1043</v>
      </c>
      <c r="F564" s="73">
        <v>2012</v>
      </c>
      <c r="G564" s="73">
        <v>2015</v>
      </c>
      <c r="H564" s="66" t="s">
        <v>8543</v>
      </c>
      <c r="I564" s="66" t="s">
        <v>7646</v>
      </c>
      <c r="J564" s="57">
        <v>6233</v>
      </c>
      <c r="K564" s="73">
        <v>0</v>
      </c>
      <c r="L564" s="72" t="s">
        <v>9598</v>
      </c>
      <c r="M564" s="72" t="s">
        <v>9591</v>
      </c>
      <c r="N564" s="70" t="s">
        <v>9639</v>
      </c>
    </row>
    <row r="565" spans="1:14" x14ac:dyDescent="0.2">
      <c r="A565" t="s">
        <v>120</v>
      </c>
      <c r="B565" s="66" t="s">
        <v>8541</v>
      </c>
      <c r="C565" t="s">
        <v>8542</v>
      </c>
      <c r="D565" t="s">
        <v>8515</v>
      </c>
      <c r="E565" s="73" t="s">
        <v>1043</v>
      </c>
      <c r="F565" s="73">
        <v>2012</v>
      </c>
      <c r="G565" s="73">
        <v>2015</v>
      </c>
      <c r="H565" s="66" t="s">
        <v>8543</v>
      </c>
      <c r="I565" s="66" t="s">
        <v>120</v>
      </c>
      <c r="J565" s="57">
        <v>18382.5</v>
      </c>
      <c r="K565" s="73">
        <v>0</v>
      </c>
      <c r="L565" s="72" t="s">
        <v>9598</v>
      </c>
      <c r="M565" s="72" t="s">
        <v>9613</v>
      </c>
    </row>
    <row r="566" spans="1:14" hidden="1" x14ac:dyDescent="0.2">
      <c r="B566" s="66" t="s">
        <v>8541</v>
      </c>
      <c r="C566" t="s">
        <v>8542</v>
      </c>
      <c r="D566" t="s">
        <v>8515</v>
      </c>
      <c r="E566" s="73" t="s">
        <v>1043</v>
      </c>
      <c r="F566" s="73">
        <v>2012</v>
      </c>
      <c r="G566" s="73">
        <v>2015</v>
      </c>
      <c r="H566" s="66" t="s">
        <v>8543</v>
      </c>
      <c r="I566" s="66" t="s">
        <v>7796</v>
      </c>
      <c r="J566" s="57">
        <v>3747</v>
      </c>
      <c r="K566" s="73">
        <v>0</v>
      </c>
      <c r="L566" s="72" t="s">
        <v>9598</v>
      </c>
      <c r="M566" s="72" t="s">
        <v>9591</v>
      </c>
      <c r="N566" s="70" t="s">
        <v>9639</v>
      </c>
    </row>
    <row r="567" spans="1:14" hidden="1" x14ac:dyDescent="0.2">
      <c r="B567" s="66" t="s">
        <v>8544</v>
      </c>
      <c r="C567" t="s">
        <v>8545</v>
      </c>
      <c r="D567" t="s">
        <v>8515</v>
      </c>
      <c r="E567" s="73" t="s">
        <v>1043</v>
      </c>
      <c r="F567" s="73">
        <v>2012</v>
      </c>
      <c r="G567" s="73">
        <v>2015</v>
      </c>
      <c r="H567" s="66" t="s">
        <v>8546</v>
      </c>
      <c r="I567" s="66" t="s">
        <v>7739</v>
      </c>
      <c r="J567" s="57">
        <v>37441</v>
      </c>
      <c r="K567" s="73">
        <v>0</v>
      </c>
      <c r="L567" s="72" t="s">
        <v>9599</v>
      </c>
      <c r="M567" s="72" t="s">
        <v>9591</v>
      </c>
      <c r="N567" s="70" t="s">
        <v>9639</v>
      </c>
    </row>
    <row r="568" spans="1:14" x14ac:dyDescent="0.2">
      <c r="A568" t="s">
        <v>127</v>
      </c>
      <c r="B568" s="66" t="s">
        <v>8544</v>
      </c>
      <c r="C568" t="s">
        <v>8545</v>
      </c>
      <c r="D568" t="s">
        <v>8515</v>
      </c>
      <c r="E568" s="73" t="s">
        <v>1043</v>
      </c>
      <c r="F568" s="73">
        <v>2012</v>
      </c>
      <c r="G568" s="73">
        <v>2015</v>
      </c>
      <c r="H568" s="66" t="s">
        <v>8546</v>
      </c>
      <c r="I568" s="66" t="s">
        <v>127</v>
      </c>
      <c r="J568" s="57">
        <v>33872</v>
      </c>
      <c r="K568" s="73">
        <v>0</v>
      </c>
      <c r="L568" s="72" t="s">
        <v>9599</v>
      </c>
      <c r="M568" s="72" t="s">
        <v>9613</v>
      </c>
    </row>
    <row r="569" spans="1:14" hidden="1" x14ac:dyDescent="0.2">
      <c r="B569" s="66" t="s">
        <v>8547</v>
      </c>
      <c r="C569" t="s">
        <v>8548</v>
      </c>
      <c r="D569" t="s">
        <v>8515</v>
      </c>
      <c r="E569" s="73" t="s">
        <v>1043</v>
      </c>
      <c r="F569" s="73">
        <v>2012</v>
      </c>
      <c r="G569" s="73">
        <v>2015</v>
      </c>
      <c r="H569" s="66" t="s">
        <v>8549</v>
      </c>
      <c r="I569" s="66" t="s">
        <v>7751</v>
      </c>
      <c r="J569" s="57">
        <v>9101</v>
      </c>
      <c r="K569" s="73">
        <v>0</v>
      </c>
      <c r="L569" s="72" t="s">
        <v>9598</v>
      </c>
      <c r="M569" s="72" t="s">
        <v>9591</v>
      </c>
      <c r="N569" s="70" t="s">
        <v>9639</v>
      </c>
    </row>
    <row r="570" spans="1:14" x14ac:dyDescent="0.2">
      <c r="A570" t="s">
        <v>127</v>
      </c>
      <c r="B570" s="66" t="s">
        <v>8547</v>
      </c>
      <c r="C570" t="s">
        <v>8548</v>
      </c>
      <c r="D570" t="s">
        <v>8515</v>
      </c>
      <c r="E570" s="73" t="s">
        <v>1043</v>
      </c>
      <c r="F570" s="73">
        <v>2012</v>
      </c>
      <c r="G570" s="73">
        <v>2015</v>
      </c>
      <c r="H570" s="66" t="s">
        <v>8549</v>
      </c>
      <c r="I570" s="66" t="s">
        <v>127</v>
      </c>
      <c r="J570" s="57">
        <v>7339</v>
      </c>
      <c r="K570" s="73">
        <v>0</v>
      </c>
      <c r="L570" s="72" t="s">
        <v>9598</v>
      </c>
      <c r="M570" s="72" t="s">
        <v>9613</v>
      </c>
    </row>
    <row r="571" spans="1:14" x14ac:dyDescent="0.2">
      <c r="A571" t="s">
        <v>120</v>
      </c>
      <c r="B571" s="66" t="s">
        <v>8547</v>
      </c>
      <c r="C571" t="s">
        <v>8548</v>
      </c>
      <c r="D571" t="s">
        <v>8515</v>
      </c>
      <c r="E571" s="73" t="s">
        <v>1043</v>
      </c>
      <c r="F571" s="73">
        <v>2012</v>
      </c>
      <c r="G571" s="73">
        <v>2015</v>
      </c>
      <c r="H571" s="66" t="s">
        <v>8549</v>
      </c>
      <c r="I571" s="66" t="s">
        <v>120</v>
      </c>
      <c r="J571" s="57">
        <v>3505.5</v>
      </c>
      <c r="K571" s="73">
        <v>0</v>
      </c>
      <c r="L571" s="72" t="s">
        <v>9598</v>
      </c>
      <c r="M571" s="72" t="s">
        <v>9613</v>
      </c>
    </row>
    <row r="572" spans="1:14" ht="25.5" x14ac:dyDescent="0.2">
      <c r="A572" t="s">
        <v>7105</v>
      </c>
      <c r="B572" s="66" t="s">
        <v>8550</v>
      </c>
      <c r="C572" t="s">
        <v>8551</v>
      </c>
      <c r="D572" t="s">
        <v>8515</v>
      </c>
      <c r="E572" s="73" t="s">
        <v>1043</v>
      </c>
      <c r="F572" s="73">
        <v>2012</v>
      </c>
      <c r="G572" s="73">
        <v>2015</v>
      </c>
      <c r="H572" s="66" t="s">
        <v>8552</v>
      </c>
      <c r="I572" s="66" t="s">
        <v>7588</v>
      </c>
      <c r="J572" s="57">
        <v>46639.5</v>
      </c>
      <c r="K572" s="73">
        <v>0</v>
      </c>
      <c r="L572" s="72" t="s">
        <v>9599</v>
      </c>
      <c r="M572" s="72" t="s">
        <v>9613</v>
      </c>
    </row>
    <row r="573" spans="1:14" ht="25.5" x14ac:dyDescent="0.2">
      <c r="A573" t="s">
        <v>7624</v>
      </c>
      <c r="B573" s="66" t="s">
        <v>8553</v>
      </c>
      <c r="C573" t="s">
        <v>8554</v>
      </c>
      <c r="D573" t="s">
        <v>8515</v>
      </c>
      <c r="E573" s="73" t="s">
        <v>1043</v>
      </c>
      <c r="F573" s="73">
        <v>2012</v>
      </c>
      <c r="G573" s="73">
        <v>2015</v>
      </c>
      <c r="H573" s="66" t="s">
        <v>8555</v>
      </c>
      <c r="I573" s="66" t="s">
        <v>7624</v>
      </c>
      <c r="J573" s="57">
        <v>63412</v>
      </c>
      <c r="K573" s="73">
        <v>0</v>
      </c>
      <c r="L573" s="72" t="s">
        <v>9598</v>
      </c>
      <c r="M573" s="72" t="s">
        <v>9613</v>
      </c>
    </row>
    <row r="574" spans="1:14" hidden="1" x14ac:dyDescent="0.2">
      <c r="B574" s="66" t="s">
        <v>8556</v>
      </c>
      <c r="C574" t="s">
        <v>8557</v>
      </c>
      <c r="D574" t="s">
        <v>8515</v>
      </c>
      <c r="E574" s="73" t="s">
        <v>1043</v>
      </c>
      <c r="F574" s="73">
        <v>2012</v>
      </c>
      <c r="G574" s="73">
        <v>2015</v>
      </c>
      <c r="H574" s="66" t="s">
        <v>8558</v>
      </c>
      <c r="I574" s="66" t="s">
        <v>8559</v>
      </c>
      <c r="J574" s="57">
        <v>25110.45</v>
      </c>
      <c r="K574" s="73">
        <v>0</v>
      </c>
      <c r="L574" s="72" t="s">
        <v>9599</v>
      </c>
      <c r="M574" s="72" t="s">
        <v>9591</v>
      </c>
      <c r="N574" s="70" t="s">
        <v>9639</v>
      </c>
    </row>
    <row r="575" spans="1:14" ht="25.5" x14ac:dyDescent="0.2">
      <c r="A575" t="s">
        <v>7105</v>
      </c>
      <c r="B575" s="66" t="s">
        <v>8556</v>
      </c>
      <c r="C575" t="s">
        <v>8557</v>
      </c>
      <c r="D575" t="s">
        <v>8515</v>
      </c>
      <c r="E575" s="73" t="s">
        <v>1043</v>
      </c>
      <c r="F575" s="73">
        <v>2012</v>
      </c>
      <c r="G575" s="73">
        <v>2015</v>
      </c>
      <c r="H575" s="66" t="s">
        <v>8558</v>
      </c>
      <c r="I575" s="66" t="s">
        <v>7588</v>
      </c>
      <c r="J575" s="57">
        <v>16370.66</v>
      </c>
      <c r="K575" s="73">
        <v>0</v>
      </c>
      <c r="L575" s="72" t="s">
        <v>9599</v>
      </c>
      <c r="M575" s="72" t="s">
        <v>9613</v>
      </c>
    </row>
    <row r="576" spans="1:14" hidden="1" x14ac:dyDescent="0.2">
      <c r="B576" s="66" t="s">
        <v>8556</v>
      </c>
      <c r="C576" t="s">
        <v>8557</v>
      </c>
      <c r="D576" t="s">
        <v>8515</v>
      </c>
      <c r="E576" s="73" t="s">
        <v>1043</v>
      </c>
      <c r="F576" s="73">
        <v>2012</v>
      </c>
      <c r="G576" s="73">
        <v>2015</v>
      </c>
      <c r="H576" s="66" t="s">
        <v>8558</v>
      </c>
      <c r="I576" s="66" t="s">
        <v>8560</v>
      </c>
      <c r="J576" s="57">
        <v>5652.39</v>
      </c>
      <c r="K576" s="73">
        <v>0</v>
      </c>
      <c r="L576" s="72" t="s">
        <v>9599</v>
      </c>
      <c r="M576" s="72" t="s">
        <v>9591</v>
      </c>
      <c r="N576" s="70" t="s">
        <v>9639</v>
      </c>
    </row>
    <row r="577" spans="1:14" ht="25.5" x14ac:dyDescent="0.2">
      <c r="A577" t="s">
        <v>121</v>
      </c>
      <c r="B577" s="66" t="s">
        <v>8561</v>
      </c>
      <c r="C577" t="s">
        <v>8562</v>
      </c>
      <c r="D577" t="s">
        <v>8515</v>
      </c>
      <c r="E577" s="73" t="s">
        <v>1043</v>
      </c>
      <c r="F577" s="73">
        <v>2012</v>
      </c>
      <c r="G577" s="73">
        <v>2015</v>
      </c>
      <c r="H577" s="66" t="s">
        <v>8563</v>
      </c>
      <c r="I577" s="66" t="s">
        <v>8564</v>
      </c>
      <c r="J577" s="57">
        <v>39802</v>
      </c>
      <c r="K577" s="73">
        <v>0</v>
      </c>
      <c r="L577" s="72" t="s">
        <v>9598</v>
      </c>
      <c r="M577" s="72" t="s">
        <v>9613</v>
      </c>
    </row>
    <row r="578" spans="1:14" x14ac:dyDescent="0.2">
      <c r="A578" t="s">
        <v>7624</v>
      </c>
      <c r="B578" s="66" t="s">
        <v>8565</v>
      </c>
      <c r="C578" t="s">
        <v>8566</v>
      </c>
      <c r="D578" t="s">
        <v>8515</v>
      </c>
      <c r="E578" s="73" t="s">
        <v>1043</v>
      </c>
      <c r="F578" s="73">
        <v>2012</v>
      </c>
      <c r="G578" s="73">
        <v>2015</v>
      </c>
      <c r="H578" s="66" t="s">
        <v>8161</v>
      </c>
      <c r="I578" s="66" t="s">
        <v>7624</v>
      </c>
      <c r="J578" s="57">
        <v>61410</v>
      </c>
      <c r="K578" s="73">
        <v>0</v>
      </c>
      <c r="L578" s="72" t="s">
        <v>9598</v>
      </c>
      <c r="M578" s="72" t="s">
        <v>9613</v>
      </c>
    </row>
    <row r="579" spans="1:14" hidden="1" x14ac:dyDescent="0.2">
      <c r="B579" s="66" t="s">
        <v>8567</v>
      </c>
      <c r="C579" t="s">
        <v>8568</v>
      </c>
      <c r="D579" t="s">
        <v>8515</v>
      </c>
      <c r="E579" s="73" t="s">
        <v>1043</v>
      </c>
      <c r="F579" s="73">
        <v>2012</v>
      </c>
      <c r="G579" s="73">
        <v>2015</v>
      </c>
      <c r="H579" s="66" t="s">
        <v>8569</v>
      </c>
      <c r="I579" s="66" t="s">
        <v>7636</v>
      </c>
      <c r="J579" s="57">
        <v>27715.1</v>
      </c>
      <c r="K579" s="73">
        <v>0</v>
      </c>
      <c r="L579" s="72" t="s">
        <v>9598</v>
      </c>
      <c r="M579" s="72" t="s">
        <v>9591</v>
      </c>
      <c r="N579" s="70" t="s">
        <v>9639</v>
      </c>
    </row>
    <row r="580" spans="1:14" hidden="1" x14ac:dyDescent="0.2">
      <c r="B580" s="66" t="s">
        <v>8567</v>
      </c>
      <c r="C580" t="s">
        <v>8568</v>
      </c>
      <c r="D580" t="s">
        <v>8515</v>
      </c>
      <c r="E580" s="73" t="s">
        <v>1043</v>
      </c>
      <c r="F580" s="73">
        <v>2012</v>
      </c>
      <c r="G580" s="73">
        <v>2015</v>
      </c>
      <c r="H580" s="66" t="s">
        <v>8569</v>
      </c>
      <c r="I580" s="66" t="s">
        <v>8384</v>
      </c>
      <c r="J580" s="57">
        <v>922.9</v>
      </c>
      <c r="K580" s="73">
        <v>0</v>
      </c>
      <c r="L580" s="72" t="s">
        <v>9598</v>
      </c>
      <c r="M580" s="72" t="s">
        <v>9591</v>
      </c>
      <c r="N580" s="70" t="s">
        <v>9639</v>
      </c>
    </row>
    <row r="581" spans="1:14" hidden="1" x14ac:dyDescent="0.2">
      <c r="B581" s="66" t="s">
        <v>8567</v>
      </c>
      <c r="C581" t="s">
        <v>8568</v>
      </c>
      <c r="D581" t="s">
        <v>8515</v>
      </c>
      <c r="E581" s="73" t="s">
        <v>1043</v>
      </c>
      <c r="F581" s="73">
        <v>2012</v>
      </c>
      <c r="G581" s="73">
        <v>2015</v>
      </c>
      <c r="H581" s="66" t="s">
        <v>8569</v>
      </c>
      <c r="I581" s="66" t="s">
        <v>7580</v>
      </c>
      <c r="J581" s="57" t="s">
        <v>7552</v>
      </c>
      <c r="K581" s="73" t="s">
        <v>7552</v>
      </c>
      <c r="L581" s="72" t="s">
        <v>9598</v>
      </c>
      <c r="M581" s="72" t="s">
        <v>9591</v>
      </c>
      <c r="N581" s="70" t="s">
        <v>9639</v>
      </c>
    </row>
    <row r="582" spans="1:14" ht="25.5" x14ac:dyDescent="0.2">
      <c r="A582" t="s">
        <v>7624</v>
      </c>
      <c r="B582" s="66" t="s">
        <v>8570</v>
      </c>
      <c r="C582" t="s">
        <v>8571</v>
      </c>
      <c r="D582" t="s">
        <v>8515</v>
      </c>
      <c r="E582" s="73" t="s">
        <v>1043</v>
      </c>
      <c r="F582" s="73">
        <v>2012</v>
      </c>
      <c r="G582" s="73">
        <v>2015</v>
      </c>
      <c r="H582" s="66" t="s">
        <v>8572</v>
      </c>
      <c r="I582" s="66" t="s">
        <v>8066</v>
      </c>
      <c r="J582" s="57">
        <v>33777</v>
      </c>
      <c r="K582" s="73">
        <v>0</v>
      </c>
      <c r="L582" s="72" t="s">
        <v>9598</v>
      </c>
      <c r="M582" s="72" t="s">
        <v>9613</v>
      </c>
    </row>
    <row r="583" spans="1:14" ht="25.5" hidden="1" x14ac:dyDescent="0.2">
      <c r="B583" s="66" t="s">
        <v>8570</v>
      </c>
      <c r="C583" t="s">
        <v>8571</v>
      </c>
      <c r="D583" t="s">
        <v>8515</v>
      </c>
      <c r="E583" s="73" t="s">
        <v>1043</v>
      </c>
      <c r="F583" s="73">
        <v>2012</v>
      </c>
      <c r="G583" s="73">
        <v>2015</v>
      </c>
      <c r="H583" s="66" t="s">
        <v>8572</v>
      </c>
      <c r="I583" s="66" t="s">
        <v>7646</v>
      </c>
      <c r="J583" s="57">
        <v>23140</v>
      </c>
      <c r="K583" s="73">
        <v>0</v>
      </c>
      <c r="L583" s="72" t="s">
        <v>9598</v>
      </c>
      <c r="M583" s="72" t="s">
        <v>9591</v>
      </c>
      <c r="N583" s="70" t="s">
        <v>9639</v>
      </c>
    </row>
    <row r="584" spans="1:14" x14ac:dyDescent="0.2">
      <c r="A584" t="s">
        <v>7600</v>
      </c>
      <c r="B584" s="66" t="s">
        <v>8573</v>
      </c>
      <c r="C584" t="s">
        <v>8574</v>
      </c>
      <c r="D584" t="s">
        <v>8515</v>
      </c>
      <c r="E584" s="73" t="s">
        <v>1043</v>
      </c>
      <c r="F584" s="73">
        <v>2012</v>
      </c>
      <c r="G584" s="73">
        <v>2015</v>
      </c>
      <c r="H584" s="66" t="s">
        <v>8575</v>
      </c>
      <c r="I584" s="66" t="s">
        <v>7600</v>
      </c>
      <c r="J584" s="57">
        <v>39363.5</v>
      </c>
      <c r="K584" s="73">
        <v>0</v>
      </c>
      <c r="L584" s="72" t="s">
        <v>9598</v>
      </c>
      <c r="M584" s="72" t="s">
        <v>9613</v>
      </c>
    </row>
    <row r="585" spans="1:14" ht="25.5" hidden="1" x14ac:dyDescent="0.2">
      <c r="B585" s="66" t="s">
        <v>8576</v>
      </c>
      <c r="C585" t="s">
        <v>8577</v>
      </c>
      <c r="D585" t="s">
        <v>8515</v>
      </c>
      <c r="E585" s="73" t="s">
        <v>1043</v>
      </c>
      <c r="F585" s="73">
        <v>2012</v>
      </c>
      <c r="G585" s="73">
        <v>2015</v>
      </c>
      <c r="H585" s="66" t="s">
        <v>8578</v>
      </c>
      <c r="I585" s="66" t="s">
        <v>8076</v>
      </c>
      <c r="J585" s="57">
        <v>43431</v>
      </c>
      <c r="K585" s="73">
        <v>0</v>
      </c>
      <c r="L585" s="72" t="s">
        <v>9598</v>
      </c>
      <c r="M585" s="72" t="s">
        <v>9591</v>
      </c>
      <c r="N585" s="70" t="s">
        <v>9639</v>
      </c>
    </row>
    <row r="586" spans="1:14" ht="25.5" x14ac:dyDescent="0.2">
      <c r="A586" t="s">
        <v>7105</v>
      </c>
      <c r="B586" s="66" t="s">
        <v>8576</v>
      </c>
      <c r="C586" t="s">
        <v>8577</v>
      </c>
      <c r="D586" t="s">
        <v>8515</v>
      </c>
      <c r="E586" s="73" t="s">
        <v>1043</v>
      </c>
      <c r="F586" s="73">
        <v>2012</v>
      </c>
      <c r="G586" s="73">
        <v>2015</v>
      </c>
      <c r="H586" s="66" t="s">
        <v>8578</v>
      </c>
      <c r="I586" s="66" t="s">
        <v>7588</v>
      </c>
      <c r="J586" s="57">
        <v>4739</v>
      </c>
      <c r="K586" s="73">
        <v>0</v>
      </c>
      <c r="L586" s="72" t="s">
        <v>9598</v>
      </c>
      <c r="M586" s="72" t="s">
        <v>9613</v>
      </c>
    </row>
    <row r="587" spans="1:14" ht="25.5" x14ac:dyDescent="0.2">
      <c r="A587" t="s">
        <v>122</v>
      </c>
      <c r="B587" s="66" t="s">
        <v>8579</v>
      </c>
      <c r="C587" t="s">
        <v>8580</v>
      </c>
      <c r="D587" t="s">
        <v>8515</v>
      </c>
      <c r="E587" s="73" t="s">
        <v>1043</v>
      </c>
      <c r="F587" s="73">
        <v>2012</v>
      </c>
      <c r="G587" s="73">
        <v>2015</v>
      </c>
      <c r="H587" s="66" t="s">
        <v>8581</v>
      </c>
      <c r="I587" s="66" t="s">
        <v>7560</v>
      </c>
      <c r="J587" s="57">
        <v>57761.5</v>
      </c>
      <c r="K587" s="73">
        <v>0</v>
      </c>
      <c r="L587" s="72" t="s">
        <v>9599</v>
      </c>
      <c r="M587" s="72" t="s">
        <v>9613</v>
      </c>
    </row>
    <row r="588" spans="1:14" hidden="1" x14ac:dyDescent="0.2">
      <c r="B588" s="66" t="s">
        <v>8582</v>
      </c>
      <c r="C588" t="s">
        <v>8583</v>
      </c>
      <c r="D588" t="s">
        <v>8515</v>
      </c>
      <c r="E588" s="73" t="s">
        <v>1043</v>
      </c>
      <c r="F588" s="73">
        <v>2012</v>
      </c>
      <c r="G588" s="73">
        <v>2015</v>
      </c>
      <c r="H588" s="66" t="s">
        <v>8584</v>
      </c>
      <c r="I588" s="66" t="s">
        <v>7646</v>
      </c>
      <c r="J588" s="57">
        <v>36980</v>
      </c>
      <c r="K588" s="73">
        <v>0</v>
      </c>
      <c r="L588" s="72" t="s">
        <v>9598</v>
      </c>
      <c r="M588" s="72" t="s">
        <v>9591</v>
      </c>
      <c r="N588" s="70" t="s">
        <v>9639</v>
      </c>
    </row>
    <row r="589" spans="1:14" x14ac:dyDescent="0.2">
      <c r="A589" t="s">
        <v>121</v>
      </c>
      <c r="B589" s="66" t="s">
        <v>8582</v>
      </c>
      <c r="C589" t="s">
        <v>8583</v>
      </c>
      <c r="D589" t="s">
        <v>8515</v>
      </c>
      <c r="E589" s="73" t="s">
        <v>1043</v>
      </c>
      <c r="F589" s="73">
        <v>2012</v>
      </c>
      <c r="G589" s="73">
        <v>2015</v>
      </c>
      <c r="H589" s="66" t="s">
        <v>8584</v>
      </c>
      <c r="I589" s="66" t="s">
        <v>8585</v>
      </c>
      <c r="J589" s="57">
        <v>11667.5</v>
      </c>
      <c r="K589" s="73">
        <v>0</v>
      </c>
      <c r="L589" s="72" t="s">
        <v>9598</v>
      </c>
      <c r="M589" s="72" t="s">
        <v>9613</v>
      </c>
    </row>
    <row r="590" spans="1:14" x14ac:dyDescent="0.2">
      <c r="A590" t="s">
        <v>121</v>
      </c>
      <c r="B590" s="66" t="s">
        <v>8582</v>
      </c>
      <c r="C590" t="s">
        <v>8583</v>
      </c>
      <c r="D590" t="s">
        <v>8515</v>
      </c>
      <c r="E590" s="73" t="s">
        <v>1043</v>
      </c>
      <c r="F590" s="73">
        <v>2012</v>
      </c>
      <c r="G590" s="73">
        <v>2015</v>
      </c>
      <c r="H590" s="66" t="s">
        <v>8584</v>
      </c>
      <c r="I590" s="66" t="s">
        <v>8585</v>
      </c>
      <c r="J590" s="57">
        <v>9100</v>
      </c>
      <c r="K590" s="73">
        <v>0</v>
      </c>
      <c r="L590" s="72" t="s">
        <v>9598</v>
      </c>
      <c r="M590" s="72" t="s">
        <v>9613</v>
      </c>
    </row>
    <row r="591" spans="1:14" x14ac:dyDescent="0.2">
      <c r="A591" t="s">
        <v>123</v>
      </c>
      <c r="B591" s="66" t="s">
        <v>8582</v>
      </c>
      <c r="C591" t="s">
        <v>8583</v>
      </c>
      <c r="D591" t="s">
        <v>8515</v>
      </c>
      <c r="E591" s="73" t="s">
        <v>1043</v>
      </c>
      <c r="F591" s="73">
        <v>2012</v>
      </c>
      <c r="G591" s="73">
        <v>2015</v>
      </c>
      <c r="H591" s="66" t="s">
        <v>8584</v>
      </c>
      <c r="I591" s="66" t="s">
        <v>7960</v>
      </c>
      <c r="J591" s="57">
        <v>3885</v>
      </c>
      <c r="K591" s="73">
        <v>0</v>
      </c>
      <c r="L591" s="72" t="s">
        <v>9598</v>
      </c>
      <c r="M591" s="72" t="s">
        <v>9613</v>
      </c>
    </row>
    <row r="592" spans="1:14" x14ac:dyDescent="0.2">
      <c r="A592" t="s">
        <v>123</v>
      </c>
      <c r="B592" s="66" t="s">
        <v>8582</v>
      </c>
      <c r="C592" t="s">
        <v>8583</v>
      </c>
      <c r="D592" t="s">
        <v>8515</v>
      </c>
      <c r="E592" s="73" t="s">
        <v>1043</v>
      </c>
      <c r="F592" s="73">
        <v>2012</v>
      </c>
      <c r="G592" s="73">
        <v>2015</v>
      </c>
      <c r="H592" s="66" t="s">
        <v>8584</v>
      </c>
      <c r="I592" s="66" t="s">
        <v>7960</v>
      </c>
      <c r="J592" s="57">
        <v>3030</v>
      </c>
      <c r="K592" s="73">
        <v>0</v>
      </c>
      <c r="L592" s="72" t="s">
        <v>9598</v>
      </c>
      <c r="M592" s="72" t="s">
        <v>9613</v>
      </c>
    </row>
    <row r="593" spans="1:14" hidden="1" x14ac:dyDescent="0.2">
      <c r="B593" s="66" t="s">
        <v>996</v>
      </c>
      <c r="C593" t="s">
        <v>997</v>
      </c>
      <c r="D593" t="s">
        <v>8515</v>
      </c>
      <c r="E593" s="73" t="s">
        <v>1043</v>
      </c>
      <c r="F593" s="73">
        <v>2012</v>
      </c>
      <c r="G593" s="73">
        <v>2015</v>
      </c>
      <c r="H593" s="66" t="s">
        <v>8586</v>
      </c>
      <c r="I593" s="66" t="s">
        <v>8587</v>
      </c>
      <c r="J593" s="57">
        <v>63635</v>
      </c>
      <c r="K593" s="73">
        <v>0</v>
      </c>
      <c r="L593" s="72" t="s">
        <v>9599</v>
      </c>
      <c r="M593" s="72" t="s">
        <v>9591</v>
      </c>
      <c r="N593" s="70" t="s">
        <v>9639</v>
      </c>
    </row>
    <row r="594" spans="1:14" x14ac:dyDescent="0.2">
      <c r="A594" t="s">
        <v>7624</v>
      </c>
      <c r="B594" s="66" t="s">
        <v>996</v>
      </c>
      <c r="C594" t="s">
        <v>997</v>
      </c>
      <c r="D594" t="s">
        <v>8515</v>
      </c>
      <c r="E594" s="73" t="s">
        <v>1043</v>
      </c>
      <c r="F594" s="73">
        <v>2012</v>
      </c>
      <c r="G594" s="73">
        <v>2015</v>
      </c>
      <c r="H594" s="66" t="s">
        <v>8586</v>
      </c>
      <c r="I594" s="66" t="s">
        <v>7624</v>
      </c>
      <c r="J594" s="57">
        <v>4450</v>
      </c>
      <c r="K594" s="73">
        <v>0</v>
      </c>
      <c r="L594" s="72" t="s">
        <v>9599</v>
      </c>
      <c r="M594" s="72" t="s">
        <v>9613</v>
      </c>
    </row>
    <row r="595" spans="1:14" ht="25.5" x14ac:dyDescent="0.2">
      <c r="A595" t="s">
        <v>7105</v>
      </c>
      <c r="B595" s="66" t="s">
        <v>8588</v>
      </c>
      <c r="C595" t="s">
        <v>8589</v>
      </c>
      <c r="D595" t="s">
        <v>8515</v>
      </c>
      <c r="E595" s="73" t="s">
        <v>1043</v>
      </c>
      <c r="F595" s="73">
        <v>2012</v>
      </c>
      <c r="G595" s="73">
        <v>2015</v>
      </c>
      <c r="H595" s="66" t="s">
        <v>8590</v>
      </c>
      <c r="I595" s="66" t="s">
        <v>8591</v>
      </c>
      <c r="J595" s="57">
        <v>44499.4</v>
      </c>
      <c r="K595" s="73">
        <v>0</v>
      </c>
      <c r="L595" s="72" t="s">
        <v>9598</v>
      </c>
      <c r="M595" s="72" t="s">
        <v>9613</v>
      </c>
    </row>
    <row r="596" spans="1:14" hidden="1" x14ac:dyDescent="0.2">
      <c r="B596" s="66" t="s">
        <v>8588</v>
      </c>
      <c r="C596" t="s">
        <v>8589</v>
      </c>
      <c r="D596" t="s">
        <v>8515</v>
      </c>
      <c r="E596" s="73" t="s">
        <v>1043</v>
      </c>
      <c r="F596" s="73">
        <v>2012</v>
      </c>
      <c r="G596" s="73">
        <v>2015</v>
      </c>
      <c r="H596" s="66" t="s">
        <v>8590</v>
      </c>
      <c r="I596" s="66" t="s">
        <v>7806</v>
      </c>
      <c r="J596" s="57">
        <v>6329.6</v>
      </c>
      <c r="K596" s="73">
        <v>0</v>
      </c>
      <c r="L596" s="72" t="s">
        <v>9598</v>
      </c>
      <c r="M596" s="72" t="s">
        <v>9591</v>
      </c>
      <c r="N596" s="70" t="s">
        <v>9639</v>
      </c>
    </row>
    <row r="597" spans="1:14" hidden="1" x14ac:dyDescent="0.2">
      <c r="B597" s="66" t="s">
        <v>8592</v>
      </c>
      <c r="C597" t="s">
        <v>8593</v>
      </c>
      <c r="D597" t="s">
        <v>8515</v>
      </c>
      <c r="E597" s="73" t="s">
        <v>1043</v>
      </c>
      <c r="F597" s="73">
        <v>2012</v>
      </c>
      <c r="G597" s="73">
        <v>2015</v>
      </c>
      <c r="H597" s="66" t="s">
        <v>8594</v>
      </c>
      <c r="I597" s="66" t="s">
        <v>8200</v>
      </c>
      <c r="J597" s="57">
        <v>48712</v>
      </c>
      <c r="K597" s="73">
        <v>0</v>
      </c>
      <c r="L597" s="72" t="s">
        <v>9598</v>
      </c>
      <c r="M597" s="72" t="s">
        <v>9591</v>
      </c>
      <c r="N597" s="70" t="s">
        <v>9639</v>
      </c>
    </row>
    <row r="598" spans="1:14" hidden="1" x14ac:dyDescent="0.2">
      <c r="B598" s="66" t="s">
        <v>8592</v>
      </c>
      <c r="C598" t="s">
        <v>8593</v>
      </c>
      <c r="D598" t="s">
        <v>8515</v>
      </c>
      <c r="E598" s="73" t="s">
        <v>1043</v>
      </c>
      <c r="F598" s="73">
        <v>2012</v>
      </c>
      <c r="G598" s="73">
        <v>2015</v>
      </c>
      <c r="H598" s="66" t="s">
        <v>8594</v>
      </c>
      <c r="I598" s="66" t="s">
        <v>8384</v>
      </c>
      <c r="J598" s="57">
        <v>3450</v>
      </c>
      <c r="K598" s="73">
        <v>0</v>
      </c>
      <c r="L598" s="72" t="s">
        <v>9598</v>
      </c>
      <c r="M598" s="72" t="s">
        <v>9591</v>
      </c>
      <c r="N598" s="70" t="s">
        <v>9639</v>
      </c>
    </row>
    <row r="599" spans="1:14" ht="25.5" x14ac:dyDescent="0.2">
      <c r="A599" t="s">
        <v>7105</v>
      </c>
      <c r="B599" s="66" t="s">
        <v>8592</v>
      </c>
      <c r="C599" t="s">
        <v>8593</v>
      </c>
      <c r="D599" t="s">
        <v>8515</v>
      </c>
      <c r="E599" s="73" t="s">
        <v>1043</v>
      </c>
      <c r="F599" s="73">
        <v>2012</v>
      </c>
      <c r="G599" s="73">
        <v>2015</v>
      </c>
      <c r="H599" s="66" t="s">
        <v>8594</v>
      </c>
      <c r="I599" s="66" t="s">
        <v>8184</v>
      </c>
      <c r="J599" s="57">
        <v>4940</v>
      </c>
      <c r="K599" s="73">
        <v>0</v>
      </c>
      <c r="L599" s="72" t="s">
        <v>9598</v>
      </c>
      <c r="M599" s="72" t="s">
        <v>9613</v>
      </c>
    </row>
    <row r="600" spans="1:14" ht="25.5" x14ac:dyDescent="0.2">
      <c r="A600" t="s">
        <v>123</v>
      </c>
      <c r="B600" s="66" t="s">
        <v>8595</v>
      </c>
      <c r="C600" t="s">
        <v>8596</v>
      </c>
      <c r="D600" t="s">
        <v>8515</v>
      </c>
      <c r="E600" s="73" t="s">
        <v>1043</v>
      </c>
      <c r="F600" s="73">
        <v>2012</v>
      </c>
      <c r="G600" s="73">
        <v>2015</v>
      </c>
      <c r="H600" s="66" t="s">
        <v>8597</v>
      </c>
      <c r="I600" s="66" t="s">
        <v>8598</v>
      </c>
      <c r="J600" s="57">
        <v>72551.5</v>
      </c>
      <c r="K600" s="73">
        <v>0</v>
      </c>
      <c r="L600" s="72" t="s">
        <v>9599</v>
      </c>
      <c r="M600" s="72" t="s">
        <v>9613</v>
      </c>
    </row>
    <row r="601" spans="1:14" x14ac:dyDescent="0.2">
      <c r="A601" t="s">
        <v>7105</v>
      </c>
      <c r="B601" s="66" t="s">
        <v>8599</v>
      </c>
      <c r="C601" t="s">
        <v>992</v>
      </c>
      <c r="D601" t="s">
        <v>8515</v>
      </c>
      <c r="E601" s="73" t="s">
        <v>1043</v>
      </c>
      <c r="F601" s="73">
        <v>2012</v>
      </c>
      <c r="G601" s="73">
        <v>2015</v>
      </c>
      <c r="H601" s="66" t="s">
        <v>8600</v>
      </c>
      <c r="I601" s="66" t="s">
        <v>7105</v>
      </c>
      <c r="J601" s="57">
        <v>10491</v>
      </c>
      <c r="K601" s="73">
        <v>0</v>
      </c>
      <c r="L601" s="72" t="s">
        <v>9598</v>
      </c>
      <c r="M601" s="72" t="s">
        <v>9613</v>
      </c>
    </row>
    <row r="602" spans="1:14" x14ac:dyDescent="0.2">
      <c r="A602" t="s">
        <v>7624</v>
      </c>
      <c r="B602" s="66" t="s">
        <v>8599</v>
      </c>
      <c r="C602" t="s">
        <v>992</v>
      </c>
      <c r="D602" t="s">
        <v>8515</v>
      </c>
      <c r="E602" s="73" t="s">
        <v>1043</v>
      </c>
      <c r="F602" s="73">
        <v>2012</v>
      </c>
      <c r="G602" s="73">
        <v>2015</v>
      </c>
      <c r="H602" s="66" t="s">
        <v>8600</v>
      </c>
      <c r="I602" s="66" t="s">
        <v>7624</v>
      </c>
      <c r="J602" s="57">
        <v>22350</v>
      </c>
      <c r="K602" s="73">
        <v>0</v>
      </c>
      <c r="L602" s="72" t="s">
        <v>9598</v>
      </c>
      <c r="M602" s="72" t="s">
        <v>9613</v>
      </c>
    </row>
    <row r="603" spans="1:14" hidden="1" x14ac:dyDescent="0.2">
      <c r="B603" s="66" t="s">
        <v>8601</v>
      </c>
      <c r="C603" t="s">
        <v>8602</v>
      </c>
      <c r="D603" t="s">
        <v>8515</v>
      </c>
      <c r="E603" s="73" t="s">
        <v>1043</v>
      </c>
      <c r="F603" s="73">
        <v>2012</v>
      </c>
      <c r="G603" s="73">
        <v>2015</v>
      </c>
      <c r="H603" s="66" t="s">
        <v>8603</v>
      </c>
      <c r="I603" s="66" t="s">
        <v>7812</v>
      </c>
      <c r="J603" s="57">
        <v>11909</v>
      </c>
      <c r="K603" s="73">
        <v>0</v>
      </c>
      <c r="L603" s="72" t="s">
        <v>9599</v>
      </c>
      <c r="M603" s="72" t="s">
        <v>9591</v>
      </c>
      <c r="N603" s="70" t="s">
        <v>9639</v>
      </c>
    </row>
    <row r="604" spans="1:14" hidden="1" x14ac:dyDescent="0.2">
      <c r="A604" t="s">
        <v>7561</v>
      </c>
      <c r="B604" s="66" t="s">
        <v>8601</v>
      </c>
      <c r="C604" t="s">
        <v>8602</v>
      </c>
      <c r="D604" t="s">
        <v>8515</v>
      </c>
      <c r="E604" s="73" t="s">
        <v>1043</v>
      </c>
      <c r="F604" s="73">
        <v>2012</v>
      </c>
      <c r="G604" s="73">
        <v>2015</v>
      </c>
      <c r="H604" s="66" t="s">
        <v>8603</v>
      </c>
      <c r="I604" s="66" t="s">
        <v>7561</v>
      </c>
      <c r="J604" s="57">
        <v>9408</v>
      </c>
      <c r="K604" s="73">
        <v>0</v>
      </c>
      <c r="L604" s="72" t="s">
        <v>9599</v>
      </c>
      <c r="M604" s="72" t="s">
        <v>9591</v>
      </c>
      <c r="N604" s="70" t="s">
        <v>9639</v>
      </c>
    </row>
    <row r="605" spans="1:14" hidden="1" x14ac:dyDescent="0.2">
      <c r="B605" s="66" t="s">
        <v>8604</v>
      </c>
      <c r="C605" t="s">
        <v>8605</v>
      </c>
      <c r="D605" t="s">
        <v>8515</v>
      </c>
      <c r="E605" s="73" t="s">
        <v>1043</v>
      </c>
      <c r="F605" s="73">
        <v>2012</v>
      </c>
      <c r="G605" s="73">
        <v>2015</v>
      </c>
      <c r="H605" s="66" t="s">
        <v>8606</v>
      </c>
      <c r="I605" s="66" t="s">
        <v>8607</v>
      </c>
      <c r="J605" s="57">
        <v>54624</v>
      </c>
      <c r="K605" s="73">
        <v>0</v>
      </c>
      <c r="L605" s="72" t="s">
        <v>9598</v>
      </c>
      <c r="M605" s="72" t="s">
        <v>9591</v>
      </c>
      <c r="N605" s="70" t="s">
        <v>9639</v>
      </c>
    </row>
    <row r="606" spans="1:14" hidden="1" x14ac:dyDescent="0.2">
      <c r="B606" s="66" t="s">
        <v>8608</v>
      </c>
      <c r="C606" t="s">
        <v>8609</v>
      </c>
      <c r="D606" t="s">
        <v>8515</v>
      </c>
      <c r="E606" s="73" t="s">
        <v>1043</v>
      </c>
      <c r="F606" s="73">
        <v>2012</v>
      </c>
      <c r="G606" s="73">
        <v>2015</v>
      </c>
      <c r="H606" s="66" t="s">
        <v>8610</v>
      </c>
      <c r="I606" s="66" t="s">
        <v>7801</v>
      </c>
      <c r="J606" s="57">
        <v>23234.07</v>
      </c>
      <c r="K606" s="73">
        <v>0</v>
      </c>
      <c r="L606" s="72" t="s">
        <v>9598</v>
      </c>
      <c r="M606" s="72" t="s">
        <v>9591</v>
      </c>
      <c r="N606" s="70" t="s">
        <v>9639</v>
      </c>
    </row>
    <row r="607" spans="1:14" hidden="1" x14ac:dyDescent="0.2">
      <c r="B607" s="66" t="s">
        <v>8608</v>
      </c>
      <c r="C607" t="s">
        <v>8609</v>
      </c>
      <c r="D607" t="s">
        <v>8515</v>
      </c>
      <c r="E607" s="73" t="s">
        <v>1043</v>
      </c>
      <c r="F607" s="73">
        <v>2012</v>
      </c>
      <c r="G607" s="73">
        <v>2015</v>
      </c>
      <c r="H607" s="66" t="s">
        <v>8610</v>
      </c>
      <c r="I607" s="66" t="s">
        <v>7922</v>
      </c>
      <c r="J607" s="57">
        <v>5807.18</v>
      </c>
      <c r="K607" s="73">
        <v>0</v>
      </c>
      <c r="L607" s="72" t="s">
        <v>9598</v>
      </c>
      <c r="M607" s="72" t="s">
        <v>9591</v>
      </c>
      <c r="N607" s="70" t="s">
        <v>9639</v>
      </c>
    </row>
    <row r="608" spans="1:14" hidden="1" x14ac:dyDescent="0.2">
      <c r="B608" s="66" t="s">
        <v>8608</v>
      </c>
      <c r="C608" t="s">
        <v>8609</v>
      </c>
      <c r="D608" t="s">
        <v>8515</v>
      </c>
      <c r="E608" s="73" t="s">
        <v>1043</v>
      </c>
      <c r="F608" s="73">
        <v>2012</v>
      </c>
      <c r="G608" s="73">
        <v>2015</v>
      </c>
      <c r="H608" s="66" t="s">
        <v>8610</v>
      </c>
      <c r="I608" s="66" t="s">
        <v>7709</v>
      </c>
      <c r="J608" s="57">
        <v>10806.25</v>
      </c>
      <c r="K608" s="73">
        <v>0</v>
      </c>
      <c r="L608" s="72" t="s">
        <v>9598</v>
      </c>
      <c r="M608" s="72" t="s">
        <v>9591</v>
      </c>
      <c r="N608" s="70" t="s">
        <v>9639</v>
      </c>
    </row>
    <row r="609" spans="1:14" ht="25.5" hidden="1" x14ac:dyDescent="0.2">
      <c r="B609" s="66" t="s">
        <v>8611</v>
      </c>
      <c r="C609" t="s">
        <v>8612</v>
      </c>
      <c r="D609" t="s">
        <v>8515</v>
      </c>
      <c r="E609" s="73" t="s">
        <v>1043</v>
      </c>
      <c r="F609" s="73">
        <v>2012</v>
      </c>
      <c r="G609" s="73">
        <v>2015</v>
      </c>
      <c r="H609" s="66" t="s">
        <v>8613</v>
      </c>
      <c r="I609" s="66" t="s">
        <v>7718</v>
      </c>
      <c r="J609" s="57">
        <v>48339</v>
      </c>
      <c r="K609" s="73">
        <v>0</v>
      </c>
      <c r="L609" s="72" t="s">
        <v>9598</v>
      </c>
      <c r="M609" s="72" t="s">
        <v>9591</v>
      </c>
      <c r="N609" s="70" t="s">
        <v>9639</v>
      </c>
    </row>
    <row r="610" spans="1:14" ht="25.5" x14ac:dyDescent="0.2">
      <c r="A610" t="s">
        <v>7854</v>
      </c>
      <c r="B610" s="66" t="s">
        <v>8611</v>
      </c>
      <c r="C610" t="s">
        <v>8612</v>
      </c>
      <c r="D610" t="s">
        <v>8515</v>
      </c>
      <c r="E610" s="73" t="s">
        <v>1043</v>
      </c>
      <c r="F610" s="73">
        <v>2012</v>
      </c>
      <c r="G610" s="73">
        <v>2015</v>
      </c>
      <c r="H610" s="66" t="s">
        <v>8613</v>
      </c>
      <c r="I610" s="66" t="s">
        <v>7854</v>
      </c>
      <c r="J610" s="57">
        <v>5150</v>
      </c>
      <c r="K610" s="73">
        <v>0</v>
      </c>
      <c r="L610" s="72" t="s">
        <v>9598</v>
      </c>
      <c r="M610" s="72" t="s">
        <v>9613</v>
      </c>
    </row>
    <row r="611" spans="1:14" x14ac:dyDescent="0.2">
      <c r="A611" t="s">
        <v>7600</v>
      </c>
      <c r="B611" s="66" t="s">
        <v>8614</v>
      </c>
      <c r="C611" t="s">
        <v>8615</v>
      </c>
      <c r="D611" t="s">
        <v>8515</v>
      </c>
      <c r="E611" s="73" t="s">
        <v>1043</v>
      </c>
      <c r="F611" s="73">
        <v>2012</v>
      </c>
      <c r="G611" s="73">
        <v>2015</v>
      </c>
      <c r="H611" s="66" t="s">
        <v>8616</v>
      </c>
      <c r="I611" s="66" t="s">
        <v>7600</v>
      </c>
      <c r="J611" s="57">
        <v>38124</v>
      </c>
      <c r="K611" s="73">
        <v>0</v>
      </c>
      <c r="L611" s="72" t="s">
        <v>9598</v>
      </c>
      <c r="M611" s="72" t="s">
        <v>9613</v>
      </c>
    </row>
    <row r="612" spans="1:14" hidden="1" x14ac:dyDescent="0.2">
      <c r="B612" s="66" t="s">
        <v>8614</v>
      </c>
      <c r="C612" t="s">
        <v>8615</v>
      </c>
      <c r="D612" t="s">
        <v>8515</v>
      </c>
      <c r="E612" s="73" t="s">
        <v>1043</v>
      </c>
      <c r="F612" s="73">
        <v>2012</v>
      </c>
      <c r="G612" s="73">
        <v>2015</v>
      </c>
      <c r="H612" s="66" t="s">
        <v>8616</v>
      </c>
      <c r="I612" s="66" t="s">
        <v>7796</v>
      </c>
      <c r="J612" s="57">
        <v>12342</v>
      </c>
      <c r="K612" s="73">
        <v>0</v>
      </c>
      <c r="L612" s="72" t="s">
        <v>9598</v>
      </c>
      <c r="M612" s="72" t="s">
        <v>9591</v>
      </c>
      <c r="N612" s="70" t="s">
        <v>9639</v>
      </c>
    </row>
    <row r="613" spans="1:14" x14ac:dyDescent="0.2">
      <c r="A613" t="s">
        <v>7624</v>
      </c>
      <c r="B613" s="66" t="s">
        <v>8614</v>
      </c>
      <c r="C613" t="s">
        <v>8615</v>
      </c>
      <c r="D613" t="s">
        <v>8515</v>
      </c>
      <c r="E613" s="73" t="s">
        <v>1043</v>
      </c>
      <c r="F613" s="73">
        <v>2012</v>
      </c>
      <c r="G613" s="73">
        <v>2015</v>
      </c>
      <c r="H613" s="66" t="s">
        <v>8616</v>
      </c>
      <c r="I613" s="66" t="s">
        <v>7624</v>
      </c>
      <c r="J613" s="57">
        <v>11801</v>
      </c>
      <c r="K613" s="73">
        <v>0</v>
      </c>
      <c r="L613" s="72" t="s">
        <v>9598</v>
      </c>
      <c r="M613" s="72" t="s">
        <v>9613</v>
      </c>
    </row>
    <row r="614" spans="1:14" x14ac:dyDescent="0.2">
      <c r="A614" t="s">
        <v>7624</v>
      </c>
      <c r="B614" s="66" t="s">
        <v>8617</v>
      </c>
      <c r="C614" t="s">
        <v>8618</v>
      </c>
      <c r="D614" t="s">
        <v>8515</v>
      </c>
      <c r="E614" s="73" t="s">
        <v>1043</v>
      </c>
      <c r="F614" s="73">
        <v>2012</v>
      </c>
      <c r="G614" s="73">
        <v>2015</v>
      </c>
      <c r="H614" s="66" t="s">
        <v>8619</v>
      </c>
      <c r="I614" s="66" t="s">
        <v>7624</v>
      </c>
      <c r="J614" s="57">
        <v>31425.5</v>
      </c>
      <c r="K614" s="73">
        <v>0</v>
      </c>
      <c r="L614" s="72" t="s">
        <v>9599</v>
      </c>
      <c r="M614" s="72" t="s">
        <v>9613</v>
      </c>
    </row>
    <row r="615" spans="1:14" hidden="1" x14ac:dyDescent="0.2">
      <c r="B615" s="66" t="s">
        <v>8617</v>
      </c>
      <c r="C615" t="s">
        <v>8618</v>
      </c>
      <c r="D615" t="s">
        <v>8515</v>
      </c>
      <c r="E615" s="73" t="s">
        <v>1043</v>
      </c>
      <c r="F615" s="73">
        <v>2012</v>
      </c>
      <c r="G615" s="73">
        <v>2015</v>
      </c>
      <c r="H615" s="66" t="s">
        <v>8619</v>
      </c>
      <c r="I615" s="66" t="s">
        <v>8620</v>
      </c>
      <c r="J615" s="57">
        <v>17850</v>
      </c>
      <c r="K615" s="73">
        <v>0</v>
      </c>
      <c r="L615" s="72" t="s">
        <v>9599</v>
      </c>
      <c r="M615" s="72" t="s">
        <v>9591</v>
      </c>
      <c r="N615" s="70" t="s">
        <v>9639</v>
      </c>
    </row>
    <row r="616" spans="1:14" hidden="1" x14ac:dyDescent="0.2">
      <c r="B616" s="66" t="s">
        <v>8617</v>
      </c>
      <c r="C616" t="s">
        <v>8618</v>
      </c>
      <c r="D616" t="s">
        <v>8515</v>
      </c>
      <c r="E616" s="73" t="s">
        <v>1043</v>
      </c>
      <c r="F616" s="73">
        <v>2012</v>
      </c>
      <c r="G616" s="73">
        <v>2015</v>
      </c>
      <c r="H616" s="66" t="s">
        <v>8619</v>
      </c>
      <c r="I616" s="66" t="s">
        <v>8620</v>
      </c>
      <c r="J616" s="57">
        <v>13922.5</v>
      </c>
      <c r="K616" s="73">
        <v>0</v>
      </c>
      <c r="L616" s="72" t="s">
        <v>9599</v>
      </c>
      <c r="M616" s="72" t="s">
        <v>9591</v>
      </c>
      <c r="N616" s="70" t="s">
        <v>9639</v>
      </c>
    </row>
    <row r="617" spans="1:14" ht="63.75" x14ac:dyDescent="0.2">
      <c r="A617" t="s">
        <v>7600</v>
      </c>
      <c r="B617" s="66" t="s">
        <v>8621</v>
      </c>
      <c r="C617" t="s">
        <v>8622</v>
      </c>
      <c r="D617" t="s">
        <v>8515</v>
      </c>
      <c r="E617" s="73" t="s">
        <v>1043</v>
      </c>
      <c r="F617" s="73">
        <v>2012</v>
      </c>
      <c r="G617" s="73">
        <v>2015</v>
      </c>
      <c r="H617" s="66" t="s">
        <v>8623</v>
      </c>
      <c r="I617" s="66" t="s">
        <v>7600</v>
      </c>
      <c r="J617" s="57">
        <v>35816.5</v>
      </c>
      <c r="K617" s="73">
        <v>0</v>
      </c>
      <c r="L617" s="72" t="s">
        <v>9598</v>
      </c>
      <c r="M617" s="72" t="s">
        <v>9613</v>
      </c>
      <c r="N617" s="65" t="s">
        <v>9719</v>
      </c>
    </row>
    <row r="618" spans="1:14" ht="25.5" hidden="1" x14ac:dyDescent="0.2">
      <c r="B618" s="66" t="s">
        <v>8621</v>
      </c>
      <c r="C618" t="s">
        <v>8622</v>
      </c>
      <c r="D618" t="s">
        <v>8515</v>
      </c>
      <c r="E618" s="73" t="s">
        <v>1043</v>
      </c>
      <c r="F618" s="73">
        <v>2012</v>
      </c>
      <c r="G618" s="73">
        <v>2015</v>
      </c>
      <c r="H618" s="66" t="s">
        <v>8623</v>
      </c>
      <c r="I618" s="66" t="s">
        <v>7655</v>
      </c>
      <c r="J618" s="57">
        <v>4417</v>
      </c>
      <c r="K618" s="73">
        <v>0</v>
      </c>
      <c r="L618" s="72" t="s">
        <v>9598</v>
      </c>
      <c r="M618" s="72" t="s">
        <v>9591</v>
      </c>
      <c r="N618" s="70" t="s">
        <v>9639</v>
      </c>
    </row>
    <row r="619" spans="1:14" hidden="1" x14ac:dyDescent="0.2">
      <c r="B619" s="66" t="s">
        <v>8624</v>
      </c>
      <c r="C619" t="s">
        <v>8625</v>
      </c>
      <c r="D619" t="s">
        <v>8515</v>
      </c>
      <c r="E619" s="73" t="s">
        <v>1043</v>
      </c>
      <c r="F619" s="73">
        <v>2012</v>
      </c>
      <c r="G619" s="73">
        <v>2015</v>
      </c>
      <c r="H619" s="66" t="s">
        <v>8626</v>
      </c>
      <c r="I619" s="66" t="s">
        <v>8215</v>
      </c>
      <c r="J619" s="57">
        <v>41305</v>
      </c>
      <c r="K619" s="73">
        <v>0</v>
      </c>
      <c r="L619" s="72" t="s">
        <v>9598</v>
      </c>
      <c r="M619" s="72" t="s">
        <v>9591</v>
      </c>
      <c r="N619" s="70" t="s">
        <v>9639</v>
      </c>
    </row>
    <row r="620" spans="1:14" hidden="1" x14ac:dyDescent="0.2">
      <c r="B620" s="66" t="s">
        <v>8624</v>
      </c>
      <c r="C620" t="s">
        <v>8625</v>
      </c>
      <c r="D620" t="s">
        <v>8515</v>
      </c>
      <c r="E620" s="73" t="s">
        <v>1043</v>
      </c>
      <c r="F620" s="73">
        <v>2012</v>
      </c>
      <c r="G620" s="73">
        <v>2015</v>
      </c>
      <c r="H620" s="66" t="s">
        <v>8626</v>
      </c>
      <c r="I620" s="66" t="s">
        <v>7796</v>
      </c>
      <c r="J620" s="57">
        <v>24304</v>
      </c>
      <c r="K620" s="73">
        <v>0</v>
      </c>
      <c r="L620" s="72" t="s">
        <v>9598</v>
      </c>
      <c r="M620" s="72" t="s">
        <v>9591</v>
      </c>
      <c r="N620" s="70" t="s">
        <v>9639</v>
      </c>
    </row>
    <row r="621" spans="1:14" hidden="1" x14ac:dyDescent="0.2">
      <c r="B621" s="66" t="s">
        <v>8627</v>
      </c>
      <c r="C621" t="s">
        <v>8628</v>
      </c>
      <c r="D621" t="s">
        <v>8515</v>
      </c>
      <c r="E621" s="73" t="s">
        <v>1043</v>
      </c>
      <c r="F621" s="73">
        <v>2012</v>
      </c>
      <c r="G621" s="73">
        <v>2015</v>
      </c>
      <c r="H621" s="66" t="s">
        <v>8629</v>
      </c>
      <c r="I621" s="66" t="s">
        <v>7670</v>
      </c>
      <c r="J621" s="57">
        <v>21691.279999999999</v>
      </c>
      <c r="K621" s="73">
        <v>0</v>
      </c>
      <c r="L621" s="72" t="s">
        <v>9598</v>
      </c>
      <c r="M621" s="72" t="s">
        <v>9591</v>
      </c>
      <c r="N621" s="70" t="s">
        <v>9639</v>
      </c>
    </row>
    <row r="622" spans="1:14" ht="25.5" x14ac:dyDescent="0.2">
      <c r="A622" t="s">
        <v>7600</v>
      </c>
      <c r="B622" s="66" t="s">
        <v>8627</v>
      </c>
      <c r="C622" t="s">
        <v>8628</v>
      </c>
      <c r="D622" t="s">
        <v>8515</v>
      </c>
      <c r="E622" s="73" t="s">
        <v>1043</v>
      </c>
      <c r="F622" s="73">
        <v>2012</v>
      </c>
      <c r="G622" s="73">
        <v>2015</v>
      </c>
      <c r="H622" s="66" t="s">
        <v>8629</v>
      </c>
      <c r="I622" s="66" t="s">
        <v>8630</v>
      </c>
      <c r="J622" s="57">
        <v>4293.22</v>
      </c>
      <c r="K622" s="73">
        <v>0</v>
      </c>
      <c r="L622" s="72" t="s">
        <v>9598</v>
      </c>
      <c r="M622" s="72" t="s">
        <v>9613</v>
      </c>
    </row>
    <row r="623" spans="1:14" ht="25.5" hidden="1" x14ac:dyDescent="0.2">
      <c r="B623" s="66" t="s">
        <v>8631</v>
      </c>
      <c r="C623" t="s">
        <v>8632</v>
      </c>
      <c r="D623" t="s">
        <v>8515</v>
      </c>
      <c r="E623" s="73" t="s">
        <v>1043</v>
      </c>
      <c r="F623" s="73">
        <v>2012</v>
      </c>
      <c r="G623" s="73">
        <v>2015</v>
      </c>
      <c r="H623" s="66" t="s">
        <v>8633</v>
      </c>
      <c r="I623" s="66" t="s">
        <v>7551</v>
      </c>
      <c r="J623" s="57">
        <v>34601.730000000003</v>
      </c>
      <c r="K623" s="73">
        <v>0</v>
      </c>
      <c r="L623" s="72" t="s">
        <v>9598</v>
      </c>
      <c r="M623" s="72" t="s">
        <v>9591</v>
      </c>
      <c r="N623" s="70" t="s">
        <v>9639</v>
      </c>
    </row>
    <row r="624" spans="1:14" ht="25.5" hidden="1" x14ac:dyDescent="0.2">
      <c r="B624" s="66" t="s">
        <v>8631</v>
      </c>
      <c r="C624" t="s">
        <v>8632</v>
      </c>
      <c r="D624" t="s">
        <v>8515</v>
      </c>
      <c r="E624" s="73" t="s">
        <v>1043</v>
      </c>
      <c r="F624" s="73">
        <v>2012</v>
      </c>
      <c r="G624" s="73">
        <v>2015</v>
      </c>
      <c r="H624" s="66" t="s">
        <v>8633</v>
      </c>
      <c r="I624" s="66" t="s">
        <v>7636</v>
      </c>
      <c r="J624" s="57">
        <v>8284.8700000000008</v>
      </c>
      <c r="K624" s="73">
        <v>0</v>
      </c>
      <c r="L624" s="72" t="s">
        <v>9598</v>
      </c>
      <c r="M624" s="72" t="s">
        <v>9591</v>
      </c>
      <c r="N624" s="70" t="s">
        <v>9639</v>
      </c>
    </row>
    <row r="625" spans="1:14" ht="25.5" hidden="1" x14ac:dyDescent="0.2">
      <c r="B625" s="66" t="s">
        <v>8631</v>
      </c>
      <c r="C625" t="s">
        <v>8632</v>
      </c>
      <c r="D625" t="s">
        <v>8515</v>
      </c>
      <c r="E625" s="73" t="s">
        <v>1043</v>
      </c>
      <c r="F625" s="73">
        <v>2012</v>
      </c>
      <c r="G625" s="73">
        <v>2015</v>
      </c>
      <c r="H625" s="66" t="s">
        <v>8633</v>
      </c>
      <c r="I625" s="66" t="s">
        <v>8005</v>
      </c>
      <c r="J625" s="57">
        <v>8118.4</v>
      </c>
      <c r="K625" s="73">
        <v>0</v>
      </c>
      <c r="L625" s="72" t="s">
        <v>9598</v>
      </c>
      <c r="M625" s="72" t="s">
        <v>9591</v>
      </c>
      <c r="N625" s="70" t="s">
        <v>9639</v>
      </c>
    </row>
    <row r="626" spans="1:14" hidden="1" x14ac:dyDescent="0.2">
      <c r="B626" s="66" t="s">
        <v>8634</v>
      </c>
      <c r="C626" t="s">
        <v>8635</v>
      </c>
      <c r="D626" t="s">
        <v>8515</v>
      </c>
      <c r="E626" s="73" t="s">
        <v>1043</v>
      </c>
      <c r="F626" s="73">
        <v>2012</v>
      </c>
      <c r="G626" s="73">
        <v>2015</v>
      </c>
      <c r="H626" s="66" t="s">
        <v>8636</v>
      </c>
      <c r="I626" s="66" t="s">
        <v>8215</v>
      </c>
      <c r="J626" s="57">
        <v>37909.5</v>
      </c>
      <c r="K626" s="73">
        <v>0</v>
      </c>
      <c r="L626" s="72" t="s">
        <v>9598</v>
      </c>
      <c r="M626" s="72" t="s">
        <v>9591</v>
      </c>
      <c r="N626" s="70" t="s">
        <v>9639</v>
      </c>
    </row>
    <row r="627" spans="1:14" hidden="1" x14ac:dyDescent="0.2">
      <c r="B627" s="66" t="s">
        <v>8634</v>
      </c>
      <c r="C627" t="s">
        <v>8635</v>
      </c>
      <c r="D627" t="s">
        <v>8515</v>
      </c>
      <c r="E627" s="73" t="s">
        <v>1043</v>
      </c>
      <c r="F627" s="73">
        <v>2012</v>
      </c>
      <c r="G627" s="73">
        <v>2015</v>
      </c>
      <c r="H627" s="66" t="s">
        <v>8636</v>
      </c>
      <c r="I627" s="66" t="s">
        <v>7761</v>
      </c>
      <c r="J627" s="57">
        <v>35600</v>
      </c>
      <c r="K627" s="73">
        <v>0</v>
      </c>
      <c r="L627" s="72" t="s">
        <v>9598</v>
      </c>
      <c r="M627" s="72" t="s">
        <v>9591</v>
      </c>
      <c r="N627" s="70" t="s">
        <v>9639</v>
      </c>
    </row>
    <row r="628" spans="1:14" hidden="1" x14ac:dyDescent="0.2">
      <c r="B628" s="66" t="s">
        <v>8637</v>
      </c>
      <c r="C628" t="s">
        <v>8638</v>
      </c>
      <c r="D628" t="s">
        <v>8515</v>
      </c>
      <c r="E628" s="73" t="s">
        <v>1043</v>
      </c>
      <c r="F628" s="73">
        <v>2012</v>
      </c>
      <c r="G628" s="73">
        <v>2015</v>
      </c>
      <c r="H628" s="66" t="s">
        <v>8639</v>
      </c>
      <c r="I628" s="66" t="s">
        <v>7718</v>
      </c>
      <c r="J628" s="57">
        <v>54481.5</v>
      </c>
      <c r="K628" s="73">
        <v>0</v>
      </c>
      <c r="L628" s="72" t="s">
        <v>9598</v>
      </c>
      <c r="M628" s="72" t="s">
        <v>9591</v>
      </c>
      <c r="N628" s="70" t="s">
        <v>9639</v>
      </c>
    </row>
    <row r="629" spans="1:14" hidden="1" x14ac:dyDescent="0.2">
      <c r="B629" s="66" t="s">
        <v>8637</v>
      </c>
      <c r="C629" t="s">
        <v>8638</v>
      </c>
      <c r="D629" t="s">
        <v>8515</v>
      </c>
      <c r="E629" s="73" t="s">
        <v>1043</v>
      </c>
      <c r="F629" s="73">
        <v>2012</v>
      </c>
      <c r="G629" s="73">
        <v>2015</v>
      </c>
      <c r="H629" s="66" t="s">
        <v>8639</v>
      </c>
      <c r="I629" s="66" t="s">
        <v>8470</v>
      </c>
      <c r="J629" s="57">
        <v>8145</v>
      </c>
      <c r="K629" s="73">
        <v>0</v>
      </c>
      <c r="L629" s="72" t="s">
        <v>9598</v>
      </c>
      <c r="M629" s="72" t="s">
        <v>9591</v>
      </c>
      <c r="N629" s="70" t="s">
        <v>9639</v>
      </c>
    </row>
    <row r="630" spans="1:14" hidden="1" x14ac:dyDescent="0.2">
      <c r="B630" s="66" t="s">
        <v>8637</v>
      </c>
      <c r="C630" t="s">
        <v>8638</v>
      </c>
      <c r="D630" t="s">
        <v>8515</v>
      </c>
      <c r="E630" s="73" t="s">
        <v>1043</v>
      </c>
      <c r="F630" s="73">
        <v>2012</v>
      </c>
      <c r="G630" s="73">
        <v>2015</v>
      </c>
      <c r="H630" s="66" t="s">
        <v>8639</v>
      </c>
      <c r="I630" s="66" t="s">
        <v>763</v>
      </c>
      <c r="J630" s="57">
        <v>3714.5</v>
      </c>
      <c r="K630" s="73">
        <v>0</v>
      </c>
      <c r="L630" s="72" t="s">
        <v>9598</v>
      </c>
      <c r="M630" s="72" t="s">
        <v>9591</v>
      </c>
      <c r="N630" s="70" t="s">
        <v>9639</v>
      </c>
    </row>
    <row r="631" spans="1:14" x14ac:dyDescent="0.2">
      <c r="A631" t="s">
        <v>7854</v>
      </c>
      <c r="B631" s="66" t="s">
        <v>8637</v>
      </c>
      <c r="C631" t="s">
        <v>8638</v>
      </c>
      <c r="D631" t="s">
        <v>8515</v>
      </c>
      <c r="E631" s="73" t="s">
        <v>1043</v>
      </c>
      <c r="F631" s="73">
        <v>2012</v>
      </c>
      <c r="G631" s="73">
        <v>2015</v>
      </c>
      <c r="H631" s="66" t="s">
        <v>8639</v>
      </c>
      <c r="I631" s="66" t="s">
        <v>7854</v>
      </c>
      <c r="J631" s="57">
        <v>2536.5</v>
      </c>
      <c r="K631" s="73">
        <v>0</v>
      </c>
      <c r="L631" s="72" t="s">
        <v>9598</v>
      </c>
      <c r="M631" s="72" t="s">
        <v>9613</v>
      </c>
    </row>
    <row r="632" spans="1:14" hidden="1" x14ac:dyDescent="0.2">
      <c r="B632" s="66" t="s">
        <v>8640</v>
      </c>
      <c r="C632" t="s">
        <v>8641</v>
      </c>
      <c r="D632" t="s">
        <v>8515</v>
      </c>
      <c r="E632" s="73" t="s">
        <v>1043</v>
      </c>
      <c r="F632" s="73">
        <v>2012</v>
      </c>
      <c r="G632" s="73">
        <v>2015</v>
      </c>
      <c r="H632" s="66" t="s">
        <v>8642</v>
      </c>
      <c r="I632" s="66" t="s">
        <v>7646</v>
      </c>
      <c r="J632" s="57">
        <v>49113</v>
      </c>
      <c r="K632" s="73">
        <v>0</v>
      </c>
      <c r="L632" s="72" t="s">
        <v>9598</v>
      </c>
      <c r="M632" s="72" t="s">
        <v>9591</v>
      </c>
      <c r="N632" s="70" t="s">
        <v>9639</v>
      </c>
    </row>
    <row r="633" spans="1:14" ht="25.5" hidden="1" x14ac:dyDescent="0.2">
      <c r="B633" s="66" t="s">
        <v>8643</v>
      </c>
      <c r="C633" t="s">
        <v>1001</v>
      </c>
      <c r="D633" t="s">
        <v>8515</v>
      </c>
      <c r="E633" s="73" t="s">
        <v>1043</v>
      </c>
      <c r="F633" s="73">
        <v>2012</v>
      </c>
      <c r="G633" s="73">
        <v>2015</v>
      </c>
      <c r="H633" s="66" t="s">
        <v>8644</v>
      </c>
      <c r="I633" s="66" t="s">
        <v>7661</v>
      </c>
      <c r="J633" s="57">
        <v>23718.25</v>
      </c>
      <c r="K633" s="73">
        <v>0</v>
      </c>
      <c r="L633" s="72" t="s">
        <v>9598</v>
      </c>
      <c r="M633" s="72" t="s">
        <v>9591</v>
      </c>
      <c r="N633" s="70" t="s">
        <v>9639</v>
      </c>
    </row>
    <row r="634" spans="1:14" ht="25.5" x14ac:dyDescent="0.2">
      <c r="A634" t="s">
        <v>7624</v>
      </c>
      <c r="B634" s="66" t="s">
        <v>8643</v>
      </c>
      <c r="C634" t="s">
        <v>1001</v>
      </c>
      <c r="D634" t="s">
        <v>8515</v>
      </c>
      <c r="E634" s="73" t="s">
        <v>1043</v>
      </c>
      <c r="F634" s="73">
        <v>2012</v>
      </c>
      <c r="G634" s="73">
        <v>2015</v>
      </c>
      <c r="H634" s="66" t="s">
        <v>8644</v>
      </c>
      <c r="I634" s="66" t="s">
        <v>7624</v>
      </c>
      <c r="J634" s="57">
        <v>3991.65</v>
      </c>
      <c r="K634" s="73">
        <v>0</v>
      </c>
      <c r="L634" s="72" t="s">
        <v>9598</v>
      </c>
      <c r="M634" s="72" t="s">
        <v>9613</v>
      </c>
    </row>
    <row r="635" spans="1:14" ht="25.5" x14ac:dyDescent="0.2">
      <c r="A635" t="s">
        <v>7624</v>
      </c>
      <c r="B635" s="66" t="s">
        <v>8643</v>
      </c>
      <c r="C635" t="s">
        <v>1001</v>
      </c>
      <c r="D635" t="s">
        <v>8515</v>
      </c>
      <c r="E635" s="73" t="s">
        <v>1043</v>
      </c>
      <c r="F635" s="73">
        <v>2012</v>
      </c>
      <c r="G635" s="73">
        <v>2015</v>
      </c>
      <c r="H635" s="66" t="s">
        <v>8644</v>
      </c>
      <c r="I635" s="66" t="s">
        <v>8645</v>
      </c>
      <c r="J635" s="57">
        <v>5286.6</v>
      </c>
      <c r="K635" s="73">
        <v>0</v>
      </c>
      <c r="L635" s="72" t="s">
        <v>9598</v>
      </c>
      <c r="M635" s="72" t="s">
        <v>9613</v>
      </c>
    </row>
    <row r="636" spans="1:14" hidden="1" x14ac:dyDescent="0.2">
      <c r="B636" s="66" t="s">
        <v>1004</v>
      </c>
      <c r="C636" t="s">
        <v>1005</v>
      </c>
      <c r="D636" t="s">
        <v>8515</v>
      </c>
      <c r="E636" s="73" t="s">
        <v>1043</v>
      </c>
      <c r="F636" s="73">
        <v>2012</v>
      </c>
      <c r="G636" s="73">
        <v>2015</v>
      </c>
      <c r="H636" s="66" t="s">
        <v>8646</v>
      </c>
      <c r="I636" s="66" t="s">
        <v>8587</v>
      </c>
      <c r="J636" s="57">
        <v>71200</v>
      </c>
      <c r="K636" s="73">
        <v>0</v>
      </c>
      <c r="L636" s="72" t="s">
        <v>9599</v>
      </c>
      <c r="M636" s="72" t="s">
        <v>9591</v>
      </c>
      <c r="N636" s="70" t="s">
        <v>9639</v>
      </c>
    </row>
    <row r="637" spans="1:14" x14ac:dyDescent="0.2">
      <c r="A637" t="s">
        <v>7624</v>
      </c>
      <c r="B637" s="66" t="s">
        <v>1004</v>
      </c>
      <c r="C637" t="s">
        <v>1005</v>
      </c>
      <c r="D637" t="s">
        <v>8515</v>
      </c>
      <c r="E637" s="73" t="s">
        <v>1043</v>
      </c>
      <c r="F637" s="73">
        <v>2012</v>
      </c>
      <c r="G637" s="73">
        <v>2015</v>
      </c>
      <c r="H637" s="66" t="s">
        <v>8646</v>
      </c>
      <c r="I637" s="66" t="s">
        <v>7624</v>
      </c>
      <c r="J637" s="57">
        <v>4450</v>
      </c>
      <c r="K637" s="73">
        <v>0</v>
      </c>
      <c r="L637" s="72" t="s">
        <v>9599</v>
      </c>
      <c r="M637" s="72" t="s">
        <v>9613</v>
      </c>
    </row>
    <row r="638" spans="1:14" ht="25.5" x14ac:dyDescent="0.2">
      <c r="A638" t="s">
        <v>7105</v>
      </c>
      <c r="B638" s="66" t="s">
        <v>8647</v>
      </c>
      <c r="C638" t="s">
        <v>8648</v>
      </c>
      <c r="D638" t="s">
        <v>8515</v>
      </c>
      <c r="E638" s="73" t="s">
        <v>1043</v>
      </c>
      <c r="F638" s="73">
        <v>2012</v>
      </c>
      <c r="G638" s="73">
        <v>2015</v>
      </c>
      <c r="H638" s="66" t="s">
        <v>8649</v>
      </c>
      <c r="I638" s="66" t="s">
        <v>8650</v>
      </c>
      <c r="J638" s="57">
        <v>49777</v>
      </c>
      <c r="K638" s="73">
        <v>0</v>
      </c>
      <c r="L638" s="72" t="s">
        <v>9598</v>
      </c>
      <c r="M638" s="72" t="s">
        <v>9613</v>
      </c>
    </row>
    <row r="639" spans="1:14" hidden="1" x14ac:dyDescent="0.2">
      <c r="B639" s="66" t="s">
        <v>8651</v>
      </c>
      <c r="C639" t="s">
        <v>8652</v>
      </c>
      <c r="D639" t="s">
        <v>8515</v>
      </c>
      <c r="E639" s="73" t="s">
        <v>1043</v>
      </c>
      <c r="F639" s="73">
        <v>2012</v>
      </c>
      <c r="G639" s="73">
        <v>2015</v>
      </c>
      <c r="H639" s="66" t="s">
        <v>8653</v>
      </c>
      <c r="I639" s="66" t="s">
        <v>8439</v>
      </c>
      <c r="J639" s="57">
        <v>25292</v>
      </c>
      <c r="K639" s="73">
        <v>0</v>
      </c>
      <c r="L639" s="72" t="s">
        <v>9599</v>
      </c>
      <c r="M639" s="72" t="s">
        <v>9591</v>
      </c>
      <c r="N639" s="70" t="s">
        <v>9639</v>
      </c>
    </row>
    <row r="640" spans="1:14" x14ac:dyDescent="0.2">
      <c r="A640" t="s">
        <v>123</v>
      </c>
      <c r="B640" s="66" t="s">
        <v>8651</v>
      </c>
      <c r="C640" t="s">
        <v>8652</v>
      </c>
      <c r="D640" t="s">
        <v>8515</v>
      </c>
      <c r="E640" s="73" t="s">
        <v>1043</v>
      </c>
      <c r="F640" s="73">
        <v>2012</v>
      </c>
      <c r="G640" s="73">
        <v>2015</v>
      </c>
      <c r="H640" s="66" t="s">
        <v>8653</v>
      </c>
      <c r="I640" s="66" t="s">
        <v>123</v>
      </c>
      <c r="J640" s="57">
        <v>27181.5</v>
      </c>
      <c r="K640" s="73">
        <v>0</v>
      </c>
      <c r="L640" s="72" t="s">
        <v>9599</v>
      </c>
      <c r="M640" s="72" t="s">
        <v>9613</v>
      </c>
    </row>
    <row r="641" spans="1:14" x14ac:dyDescent="0.2">
      <c r="A641" t="s">
        <v>145</v>
      </c>
      <c r="B641" s="66" t="s">
        <v>8654</v>
      </c>
      <c r="C641" t="s">
        <v>8655</v>
      </c>
      <c r="D641" t="s">
        <v>8515</v>
      </c>
      <c r="E641" s="73" t="s">
        <v>1043</v>
      </c>
      <c r="F641" s="73">
        <v>2012</v>
      </c>
      <c r="G641" s="73">
        <v>2015</v>
      </c>
      <c r="H641" s="66" t="s">
        <v>8656</v>
      </c>
      <c r="I641" s="66" t="s">
        <v>145</v>
      </c>
      <c r="J641" s="57">
        <v>32034</v>
      </c>
      <c r="K641" s="73">
        <v>0</v>
      </c>
      <c r="L641" s="72" t="s">
        <v>9599</v>
      </c>
      <c r="M641" s="72" t="s">
        <v>9613</v>
      </c>
    </row>
    <row r="642" spans="1:14" hidden="1" x14ac:dyDescent="0.2">
      <c r="B642" s="66" t="s">
        <v>8654</v>
      </c>
      <c r="C642" t="s">
        <v>8655</v>
      </c>
      <c r="D642" t="s">
        <v>8515</v>
      </c>
      <c r="E642" s="73" t="s">
        <v>1043</v>
      </c>
      <c r="F642" s="73">
        <v>2012</v>
      </c>
      <c r="G642" s="73">
        <v>2015</v>
      </c>
      <c r="H642" s="66" t="s">
        <v>8656</v>
      </c>
      <c r="I642" s="66" t="s">
        <v>7718</v>
      </c>
      <c r="J642" s="57">
        <v>33716.5</v>
      </c>
      <c r="K642" s="73">
        <v>0</v>
      </c>
      <c r="L642" s="72" t="s">
        <v>9599</v>
      </c>
      <c r="M642" s="72" t="s">
        <v>9591</v>
      </c>
      <c r="N642" s="70" t="s">
        <v>9639</v>
      </c>
    </row>
    <row r="643" spans="1:14" hidden="1" x14ac:dyDescent="0.2">
      <c r="B643" s="66" t="s">
        <v>8657</v>
      </c>
      <c r="C643" t="s">
        <v>8658</v>
      </c>
      <c r="D643" t="s">
        <v>8515</v>
      </c>
      <c r="E643" s="73" t="s">
        <v>1043</v>
      </c>
      <c r="F643" s="73">
        <v>2012</v>
      </c>
      <c r="G643" s="73">
        <v>2015</v>
      </c>
      <c r="H643" s="66" t="s">
        <v>8659</v>
      </c>
      <c r="I643" s="66" t="s">
        <v>8085</v>
      </c>
      <c r="J643" s="57">
        <v>49921</v>
      </c>
      <c r="K643" s="73">
        <v>0</v>
      </c>
      <c r="L643" s="72" t="s">
        <v>9598</v>
      </c>
      <c r="M643" s="72" t="s">
        <v>9591</v>
      </c>
      <c r="N643" s="70" t="s">
        <v>9639</v>
      </c>
    </row>
    <row r="644" spans="1:14" ht="25.5" x14ac:dyDescent="0.2">
      <c r="A644" t="s">
        <v>7105</v>
      </c>
      <c r="B644" s="66" t="s">
        <v>8660</v>
      </c>
      <c r="C644" t="s">
        <v>8661</v>
      </c>
      <c r="D644" t="s">
        <v>8515</v>
      </c>
      <c r="E644" s="73" t="s">
        <v>1043</v>
      </c>
      <c r="F644" s="73">
        <v>2012</v>
      </c>
      <c r="G644" s="73">
        <v>2015</v>
      </c>
      <c r="H644" s="66" t="s">
        <v>8662</v>
      </c>
      <c r="I644" s="66" t="s">
        <v>7629</v>
      </c>
      <c r="J644" s="57">
        <v>35803.5</v>
      </c>
      <c r="K644" s="73">
        <v>0</v>
      </c>
      <c r="L644" s="72" t="s">
        <v>9598</v>
      </c>
      <c r="M644" s="72" t="s">
        <v>9613</v>
      </c>
    </row>
    <row r="645" spans="1:14" ht="25.5" hidden="1" x14ac:dyDescent="0.2">
      <c r="B645" s="66" t="s">
        <v>8663</v>
      </c>
      <c r="C645" t="s">
        <v>8664</v>
      </c>
      <c r="D645" t="s">
        <v>8515</v>
      </c>
      <c r="E645" s="73" t="s">
        <v>1043</v>
      </c>
      <c r="F645" s="73">
        <v>2012</v>
      </c>
      <c r="G645" s="73">
        <v>2015</v>
      </c>
      <c r="H645" s="66" t="s">
        <v>8665</v>
      </c>
      <c r="I645" s="66" t="s">
        <v>8095</v>
      </c>
      <c r="J645" s="57">
        <v>35811</v>
      </c>
      <c r="K645" s="73">
        <v>0</v>
      </c>
      <c r="L645" s="72" t="s">
        <v>9598</v>
      </c>
      <c r="M645" s="72" t="s">
        <v>9591</v>
      </c>
      <c r="N645" s="70" t="s">
        <v>9639</v>
      </c>
    </row>
    <row r="646" spans="1:14" ht="25.5" x14ac:dyDescent="0.2">
      <c r="A646" t="s">
        <v>7105</v>
      </c>
      <c r="B646" s="66" t="s">
        <v>8666</v>
      </c>
      <c r="C646" t="s">
        <v>8667</v>
      </c>
      <c r="D646" t="s">
        <v>8515</v>
      </c>
      <c r="E646" s="73" t="s">
        <v>1043</v>
      </c>
      <c r="F646" s="73">
        <v>2012</v>
      </c>
      <c r="G646" s="73">
        <v>2015</v>
      </c>
      <c r="H646" s="66" t="s">
        <v>8668</v>
      </c>
      <c r="I646" s="66" t="s">
        <v>8004</v>
      </c>
      <c r="J646" s="57">
        <v>56041.5</v>
      </c>
      <c r="K646" s="73">
        <v>0</v>
      </c>
      <c r="L646" s="72" t="s">
        <v>9598</v>
      </c>
      <c r="M646" s="72" t="s">
        <v>9613</v>
      </c>
    </row>
    <row r="647" spans="1:14" hidden="1" x14ac:dyDescent="0.2">
      <c r="B647" s="66" t="s">
        <v>8669</v>
      </c>
      <c r="C647" t="s">
        <v>8670</v>
      </c>
      <c r="D647" t="s">
        <v>8515</v>
      </c>
      <c r="E647" s="73" t="s">
        <v>1043</v>
      </c>
      <c r="F647" s="73">
        <v>2012</v>
      </c>
      <c r="G647" s="73">
        <v>2015</v>
      </c>
      <c r="H647" s="66" t="s">
        <v>8671</v>
      </c>
      <c r="I647" s="66" t="s">
        <v>8085</v>
      </c>
      <c r="J647" s="57">
        <v>34980.230000000003</v>
      </c>
      <c r="K647" s="73">
        <v>0</v>
      </c>
      <c r="L647" s="72" t="s">
        <v>9598</v>
      </c>
      <c r="M647" s="72" t="s">
        <v>9591</v>
      </c>
      <c r="N647" s="70" t="s">
        <v>9639</v>
      </c>
    </row>
    <row r="648" spans="1:14" x14ac:dyDescent="0.2">
      <c r="A648" t="s">
        <v>145</v>
      </c>
      <c r="B648" s="66" t="s">
        <v>8669</v>
      </c>
      <c r="C648" t="s">
        <v>8670</v>
      </c>
      <c r="D648" t="s">
        <v>8515</v>
      </c>
      <c r="E648" s="73" t="s">
        <v>1043</v>
      </c>
      <c r="F648" s="73">
        <v>2012</v>
      </c>
      <c r="G648" s="73">
        <v>2015</v>
      </c>
      <c r="H648" s="66" t="s">
        <v>8671</v>
      </c>
      <c r="I648" s="66" t="s">
        <v>145</v>
      </c>
      <c r="J648" s="57">
        <v>13395.27</v>
      </c>
      <c r="K648" s="73">
        <v>0</v>
      </c>
      <c r="L648" s="72" t="s">
        <v>9598</v>
      </c>
      <c r="M648" s="72" t="s">
        <v>9613</v>
      </c>
    </row>
    <row r="649" spans="1:14" hidden="1" x14ac:dyDescent="0.2">
      <c r="B649" s="66" t="s">
        <v>8672</v>
      </c>
      <c r="C649" t="s">
        <v>8673</v>
      </c>
      <c r="D649" t="s">
        <v>8515</v>
      </c>
      <c r="E649" s="73" t="s">
        <v>1043</v>
      </c>
      <c r="F649" s="73">
        <v>2012</v>
      </c>
      <c r="G649" s="73">
        <v>2015</v>
      </c>
      <c r="H649" s="66" t="s">
        <v>8674</v>
      </c>
      <c r="I649" s="66" t="s">
        <v>7646</v>
      </c>
      <c r="J649" s="57">
        <v>50682.5</v>
      </c>
      <c r="K649" s="73">
        <v>0</v>
      </c>
      <c r="L649" s="72" t="s">
        <v>9598</v>
      </c>
      <c r="M649" s="72" t="s">
        <v>9591</v>
      </c>
      <c r="N649" s="70" t="s">
        <v>9639</v>
      </c>
    </row>
    <row r="650" spans="1:14" hidden="1" x14ac:dyDescent="0.2">
      <c r="A650" t="s">
        <v>7624</v>
      </c>
      <c r="B650" s="66" t="s">
        <v>8672</v>
      </c>
      <c r="C650" t="s">
        <v>8673</v>
      </c>
      <c r="D650" t="s">
        <v>8515</v>
      </c>
      <c r="E650" s="73" t="s">
        <v>1043</v>
      </c>
      <c r="F650" s="73">
        <v>2012</v>
      </c>
      <c r="G650" s="73">
        <v>2015</v>
      </c>
      <c r="H650" s="66" t="s">
        <v>8674</v>
      </c>
      <c r="I650" s="66" t="s">
        <v>7624</v>
      </c>
      <c r="J650" s="57" t="s">
        <v>7552</v>
      </c>
      <c r="K650" s="73" t="s">
        <v>7552</v>
      </c>
      <c r="L650" s="72" t="s">
        <v>9598</v>
      </c>
      <c r="M650" s="72" t="s">
        <v>9591</v>
      </c>
      <c r="N650" s="70" t="s">
        <v>9592</v>
      </c>
    </row>
    <row r="651" spans="1:14" hidden="1" x14ac:dyDescent="0.2">
      <c r="B651" s="66" t="s">
        <v>8675</v>
      </c>
      <c r="C651" t="s">
        <v>4579</v>
      </c>
      <c r="D651" t="s">
        <v>8515</v>
      </c>
      <c r="E651" s="73" t="s">
        <v>1043</v>
      </c>
      <c r="F651" s="73">
        <v>2012</v>
      </c>
      <c r="G651" s="73">
        <v>2015</v>
      </c>
      <c r="H651" s="66" t="s">
        <v>8676</v>
      </c>
      <c r="I651" s="66" t="s">
        <v>7761</v>
      </c>
      <c r="J651" s="57">
        <v>17298</v>
      </c>
      <c r="K651" s="73">
        <v>0</v>
      </c>
      <c r="L651" s="72" t="s">
        <v>9598</v>
      </c>
      <c r="M651" s="72" t="s">
        <v>9591</v>
      </c>
      <c r="N651" s="70" t="s">
        <v>9639</v>
      </c>
    </row>
    <row r="652" spans="1:14" hidden="1" x14ac:dyDescent="0.2">
      <c r="B652" s="66" t="s">
        <v>8675</v>
      </c>
      <c r="C652" t="s">
        <v>4579</v>
      </c>
      <c r="D652" t="s">
        <v>8515</v>
      </c>
      <c r="E652" s="73" t="s">
        <v>1043</v>
      </c>
      <c r="F652" s="73">
        <v>2012</v>
      </c>
      <c r="G652" s="73">
        <v>2015</v>
      </c>
      <c r="H652" s="66" t="s">
        <v>8676</v>
      </c>
      <c r="I652" s="66" t="s">
        <v>8215</v>
      </c>
      <c r="J652" s="57">
        <v>9377</v>
      </c>
      <c r="K652" s="73">
        <v>0</v>
      </c>
      <c r="L652" s="72" t="s">
        <v>9598</v>
      </c>
      <c r="M652" s="72" t="s">
        <v>9591</v>
      </c>
      <c r="N652" s="70" t="s">
        <v>9639</v>
      </c>
    </row>
    <row r="653" spans="1:14" x14ac:dyDescent="0.2">
      <c r="A653" t="s">
        <v>124</v>
      </c>
      <c r="B653" s="66" t="s">
        <v>8675</v>
      </c>
      <c r="C653" t="s">
        <v>4579</v>
      </c>
      <c r="D653" t="s">
        <v>8515</v>
      </c>
      <c r="E653" s="73" t="s">
        <v>1043</v>
      </c>
      <c r="F653" s="73">
        <v>2012</v>
      </c>
      <c r="G653" s="73">
        <v>2015</v>
      </c>
      <c r="H653" s="66" t="s">
        <v>8676</v>
      </c>
      <c r="I653" s="66" t="s">
        <v>124</v>
      </c>
      <c r="J653" s="57">
        <v>5852</v>
      </c>
      <c r="K653" s="73">
        <v>0</v>
      </c>
      <c r="L653" s="72" t="s">
        <v>9598</v>
      </c>
      <c r="M653" s="72" t="s">
        <v>9613</v>
      </c>
    </row>
    <row r="654" spans="1:14" x14ac:dyDescent="0.2">
      <c r="A654" t="s">
        <v>7624</v>
      </c>
      <c r="B654" s="66" t="s">
        <v>8675</v>
      </c>
      <c r="C654" t="s">
        <v>4579</v>
      </c>
      <c r="D654" t="s">
        <v>8515</v>
      </c>
      <c r="E654" s="73" t="s">
        <v>1043</v>
      </c>
      <c r="F654" s="73">
        <v>2012</v>
      </c>
      <c r="G654" s="73">
        <v>2015</v>
      </c>
      <c r="H654" s="66" t="s">
        <v>8676</v>
      </c>
      <c r="I654" s="66" t="s">
        <v>7624</v>
      </c>
      <c r="J654" s="57">
        <v>4495</v>
      </c>
      <c r="K654" s="73">
        <v>0</v>
      </c>
      <c r="L654" s="72" t="s">
        <v>9598</v>
      </c>
      <c r="M654" s="72" t="s">
        <v>9613</v>
      </c>
    </row>
    <row r="655" spans="1:14" ht="25.5" x14ac:dyDescent="0.2">
      <c r="A655" t="s">
        <v>7105</v>
      </c>
      <c r="B655" s="66" t="s">
        <v>8675</v>
      </c>
      <c r="C655" t="s">
        <v>4579</v>
      </c>
      <c r="D655" t="s">
        <v>8515</v>
      </c>
      <c r="E655" s="73" t="s">
        <v>1043</v>
      </c>
      <c r="F655" s="73">
        <v>2012</v>
      </c>
      <c r="G655" s="73">
        <v>2015</v>
      </c>
      <c r="H655" s="66" t="s">
        <v>8676</v>
      </c>
      <c r="I655" s="66" t="s">
        <v>8004</v>
      </c>
      <c r="J655" s="57">
        <v>3601</v>
      </c>
      <c r="K655" s="73">
        <v>0</v>
      </c>
      <c r="L655" s="72" t="s">
        <v>9598</v>
      </c>
      <c r="M655" s="72" t="s">
        <v>9613</v>
      </c>
    </row>
    <row r="656" spans="1:14" ht="25.5" x14ac:dyDescent="0.2">
      <c r="A656" t="s">
        <v>7105</v>
      </c>
      <c r="B656" s="66" t="s">
        <v>8677</v>
      </c>
      <c r="C656" t="s">
        <v>8678</v>
      </c>
      <c r="D656" t="s">
        <v>8515</v>
      </c>
      <c r="E656" s="73" t="s">
        <v>1043</v>
      </c>
      <c r="F656" s="73">
        <v>2012</v>
      </c>
      <c r="G656" s="73">
        <v>2015</v>
      </c>
      <c r="H656" s="66" t="s">
        <v>8679</v>
      </c>
      <c r="I656" s="66" t="s">
        <v>8680</v>
      </c>
      <c r="J656" s="57">
        <v>42114</v>
      </c>
      <c r="K656" s="73">
        <v>0</v>
      </c>
      <c r="L656" s="72" t="s">
        <v>9599</v>
      </c>
      <c r="M656" s="72" t="s">
        <v>9613</v>
      </c>
    </row>
    <row r="657" spans="1:14" ht="25.5" hidden="1" x14ac:dyDescent="0.2">
      <c r="B657" s="66" t="s">
        <v>8681</v>
      </c>
      <c r="C657" t="s">
        <v>8682</v>
      </c>
      <c r="D657" t="s">
        <v>8515</v>
      </c>
      <c r="E657" s="73" t="s">
        <v>1043</v>
      </c>
      <c r="F657" s="73">
        <v>2012</v>
      </c>
      <c r="G657" s="73">
        <v>2015</v>
      </c>
      <c r="H657" s="66" t="s">
        <v>8683</v>
      </c>
      <c r="I657" s="66" t="s">
        <v>8005</v>
      </c>
      <c r="J657" s="57">
        <v>31894.5</v>
      </c>
      <c r="K657" s="73">
        <v>0</v>
      </c>
      <c r="L657" s="72" t="s">
        <v>9598</v>
      </c>
      <c r="M657" s="72" t="s">
        <v>9591</v>
      </c>
      <c r="N657" s="70" t="s">
        <v>9639</v>
      </c>
    </row>
    <row r="658" spans="1:14" x14ac:dyDescent="0.2">
      <c r="A658" t="s">
        <v>7105</v>
      </c>
      <c r="B658" s="66" t="s">
        <v>8684</v>
      </c>
      <c r="C658" t="s">
        <v>8685</v>
      </c>
      <c r="D658" t="s">
        <v>8515</v>
      </c>
      <c r="E658" s="73" t="s">
        <v>1043</v>
      </c>
      <c r="F658" s="73">
        <v>2012</v>
      </c>
      <c r="G658" s="73">
        <v>2015</v>
      </c>
      <c r="H658" s="66" t="s">
        <v>8686</v>
      </c>
      <c r="I658" s="66" t="s">
        <v>8687</v>
      </c>
      <c r="J658" s="57">
        <v>45506.5</v>
      </c>
      <c r="K658" s="73">
        <v>0</v>
      </c>
      <c r="L658" s="72" t="s">
        <v>9598</v>
      </c>
      <c r="M658" s="72" t="s">
        <v>9613</v>
      </c>
    </row>
    <row r="659" spans="1:14" hidden="1" x14ac:dyDescent="0.2">
      <c r="B659" s="66" t="s">
        <v>8684</v>
      </c>
      <c r="C659" t="s">
        <v>8685</v>
      </c>
      <c r="D659" t="s">
        <v>8515</v>
      </c>
      <c r="E659" s="73" t="s">
        <v>1043</v>
      </c>
      <c r="F659" s="73">
        <v>2012</v>
      </c>
      <c r="G659" s="73">
        <v>2015</v>
      </c>
      <c r="H659" s="66" t="s">
        <v>8686</v>
      </c>
      <c r="I659" s="66" t="s">
        <v>8688</v>
      </c>
      <c r="J659" s="57" t="s">
        <v>7552</v>
      </c>
      <c r="K659" s="73" t="s">
        <v>7552</v>
      </c>
      <c r="L659" s="72" t="s">
        <v>9598</v>
      </c>
      <c r="M659" s="72" t="s">
        <v>9591</v>
      </c>
      <c r="N659" s="70" t="s">
        <v>9639</v>
      </c>
    </row>
    <row r="660" spans="1:14" hidden="1" x14ac:dyDescent="0.2">
      <c r="B660" s="66" t="s">
        <v>8689</v>
      </c>
      <c r="C660" t="s">
        <v>8690</v>
      </c>
      <c r="D660" t="s">
        <v>8515</v>
      </c>
      <c r="E660" s="73" t="s">
        <v>1043</v>
      </c>
      <c r="F660" s="73">
        <v>2012</v>
      </c>
      <c r="G660" s="73">
        <v>2015</v>
      </c>
      <c r="H660" s="66" t="s">
        <v>8691</v>
      </c>
      <c r="I660" s="66" t="s">
        <v>8200</v>
      </c>
      <c r="J660" s="57">
        <v>40080</v>
      </c>
      <c r="K660" s="73">
        <v>0</v>
      </c>
      <c r="L660" s="72" t="s">
        <v>9598</v>
      </c>
      <c r="M660" s="72" t="s">
        <v>9591</v>
      </c>
      <c r="N660" s="70" t="s">
        <v>9639</v>
      </c>
    </row>
    <row r="661" spans="1:14" hidden="1" x14ac:dyDescent="0.2">
      <c r="A661" t="s">
        <v>7561</v>
      </c>
      <c r="B661" s="66" t="s">
        <v>8689</v>
      </c>
      <c r="C661" t="s">
        <v>8690</v>
      </c>
      <c r="D661" t="s">
        <v>8515</v>
      </c>
      <c r="E661" s="73" t="s">
        <v>1043</v>
      </c>
      <c r="F661" s="73">
        <v>2012</v>
      </c>
      <c r="G661" s="73">
        <v>2015</v>
      </c>
      <c r="H661" s="66" t="s">
        <v>8691</v>
      </c>
      <c r="I661" s="66" t="s">
        <v>7561</v>
      </c>
      <c r="J661" s="57">
        <v>6200</v>
      </c>
      <c r="K661" s="73">
        <v>0</v>
      </c>
      <c r="L661" s="72" t="s">
        <v>9598</v>
      </c>
      <c r="M661" s="72" t="s">
        <v>9591</v>
      </c>
      <c r="N661" s="70" t="s">
        <v>9639</v>
      </c>
    </row>
    <row r="662" spans="1:14" ht="25.5" x14ac:dyDescent="0.2">
      <c r="A662" t="s">
        <v>7600</v>
      </c>
      <c r="B662" s="66" t="s">
        <v>8692</v>
      </c>
      <c r="C662" t="s">
        <v>8693</v>
      </c>
      <c r="D662" t="s">
        <v>8515</v>
      </c>
      <c r="E662" s="73" t="s">
        <v>1043</v>
      </c>
      <c r="F662" s="73">
        <v>2012</v>
      </c>
      <c r="G662" s="73">
        <v>2015</v>
      </c>
      <c r="H662" s="66" t="s">
        <v>8694</v>
      </c>
      <c r="I662" s="66" t="s">
        <v>8630</v>
      </c>
      <c r="J662" s="57">
        <v>26061.1</v>
      </c>
      <c r="K662" s="73">
        <v>0</v>
      </c>
      <c r="L662" s="72" t="s">
        <v>9598</v>
      </c>
      <c r="M662" s="72" t="s">
        <v>9613</v>
      </c>
    </row>
    <row r="663" spans="1:14" ht="25.5" hidden="1" x14ac:dyDescent="0.2">
      <c r="B663" s="66" t="s">
        <v>8692</v>
      </c>
      <c r="C663" t="s">
        <v>8693</v>
      </c>
      <c r="D663" t="s">
        <v>8515</v>
      </c>
      <c r="E663" s="73" t="s">
        <v>1043</v>
      </c>
      <c r="F663" s="73">
        <v>2012</v>
      </c>
      <c r="G663" s="73">
        <v>2015</v>
      </c>
      <c r="H663" s="66" t="s">
        <v>8694</v>
      </c>
      <c r="I663" s="66" t="s">
        <v>7655</v>
      </c>
      <c r="J663" s="57">
        <v>7674.47</v>
      </c>
      <c r="K663" s="73">
        <v>0</v>
      </c>
      <c r="L663" s="72" t="s">
        <v>9598</v>
      </c>
      <c r="M663" s="72" t="s">
        <v>9591</v>
      </c>
      <c r="N663" s="70" t="s">
        <v>9639</v>
      </c>
    </row>
    <row r="664" spans="1:14" ht="25.5" hidden="1" x14ac:dyDescent="0.2">
      <c r="B664" s="66" t="s">
        <v>8692</v>
      </c>
      <c r="C664" t="s">
        <v>8693</v>
      </c>
      <c r="D664" t="s">
        <v>8515</v>
      </c>
      <c r="E664" s="73" t="s">
        <v>1043</v>
      </c>
      <c r="F664" s="73">
        <v>2012</v>
      </c>
      <c r="G664" s="73">
        <v>2015</v>
      </c>
      <c r="H664" s="66" t="s">
        <v>8694</v>
      </c>
      <c r="I664" s="66" t="s">
        <v>7801</v>
      </c>
      <c r="J664" s="57">
        <v>6778.24</v>
      </c>
      <c r="K664" s="73">
        <v>0</v>
      </c>
      <c r="L664" s="72" t="s">
        <v>9598</v>
      </c>
      <c r="M664" s="72" t="s">
        <v>9591</v>
      </c>
      <c r="N664" s="70" t="s">
        <v>9639</v>
      </c>
    </row>
    <row r="665" spans="1:14" ht="25.5" hidden="1" x14ac:dyDescent="0.2">
      <c r="B665" s="66" t="s">
        <v>8692</v>
      </c>
      <c r="C665" t="s">
        <v>8693</v>
      </c>
      <c r="D665" t="s">
        <v>8515</v>
      </c>
      <c r="E665" s="73" t="s">
        <v>1043</v>
      </c>
      <c r="F665" s="73">
        <v>2012</v>
      </c>
      <c r="G665" s="73">
        <v>2015</v>
      </c>
      <c r="H665" s="66" t="s">
        <v>8694</v>
      </c>
      <c r="I665" s="66" t="s">
        <v>8053</v>
      </c>
      <c r="J665" s="57">
        <v>4112.6899999999996</v>
      </c>
      <c r="K665" s="73">
        <v>0</v>
      </c>
      <c r="L665" s="72" t="s">
        <v>9598</v>
      </c>
      <c r="M665" s="72" t="s">
        <v>9591</v>
      </c>
      <c r="N665" s="70" t="s">
        <v>9639</v>
      </c>
    </row>
    <row r="666" spans="1:14" ht="25.5" hidden="1" x14ac:dyDescent="0.2">
      <c r="B666" s="66" t="s">
        <v>8695</v>
      </c>
      <c r="C666" t="s">
        <v>8696</v>
      </c>
      <c r="D666" t="s">
        <v>8515</v>
      </c>
      <c r="E666" s="73" t="s">
        <v>1043</v>
      </c>
      <c r="F666" s="73">
        <v>2012</v>
      </c>
      <c r="G666" s="73">
        <v>2015</v>
      </c>
      <c r="H666" s="66" t="s">
        <v>8697</v>
      </c>
      <c r="I666" s="66" t="s">
        <v>7739</v>
      </c>
      <c r="J666" s="57">
        <v>53221</v>
      </c>
      <c r="K666" s="73">
        <v>0</v>
      </c>
      <c r="L666" s="72" t="s">
        <v>9599</v>
      </c>
      <c r="M666" s="72" t="s">
        <v>9591</v>
      </c>
      <c r="N666" s="70" t="s">
        <v>9639</v>
      </c>
    </row>
    <row r="667" spans="1:14" ht="25.5" hidden="1" x14ac:dyDescent="0.2">
      <c r="B667" s="66" t="s">
        <v>8695</v>
      </c>
      <c r="C667" t="s">
        <v>8696</v>
      </c>
      <c r="D667" t="s">
        <v>8515</v>
      </c>
      <c r="E667" s="73" t="s">
        <v>1043</v>
      </c>
      <c r="F667" s="73">
        <v>2012</v>
      </c>
      <c r="G667" s="73">
        <v>2015</v>
      </c>
      <c r="H667" s="66" t="s">
        <v>8697</v>
      </c>
      <c r="I667" s="66" t="s">
        <v>7718</v>
      </c>
      <c r="J667" s="57">
        <v>10969</v>
      </c>
      <c r="K667" s="73">
        <v>0</v>
      </c>
      <c r="L667" s="72" t="s">
        <v>9599</v>
      </c>
      <c r="M667" s="72" t="s">
        <v>9591</v>
      </c>
      <c r="N667" s="70" t="s">
        <v>9639</v>
      </c>
    </row>
    <row r="668" spans="1:14" ht="25.5" x14ac:dyDescent="0.2">
      <c r="A668" t="s">
        <v>7105</v>
      </c>
      <c r="B668" s="66" t="s">
        <v>8698</v>
      </c>
      <c r="C668" t="s">
        <v>8699</v>
      </c>
      <c r="D668" t="s">
        <v>8515</v>
      </c>
      <c r="E668" s="73" t="s">
        <v>1043</v>
      </c>
      <c r="F668" s="73">
        <v>2012</v>
      </c>
      <c r="G668" s="73">
        <v>2015</v>
      </c>
      <c r="H668" s="66" t="s">
        <v>8700</v>
      </c>
      <c r="I668" s="66" t="s">
        <v>8680</v>
      </c>
      <c r="J668" s="57">
        <v>49973</v>
      </c>
      <c r="K668" s="73">
        <v>0</v>
      </c>
      <c r="L668" s="72" t="s">
        <v>9598</v>
      </c>
      <c r="M668" s="72" t="s">
        <v>9613</v>
      </c>
    </row>
    <row r="669" spans="1:14" ht="25.5" x14ac:dyDescent="0.2">
      <c r="A669" t="s">
        <v>7600</v>
      </c>
      <c r="B669" s="66" t="s">
        <v>8701</v>
      </c>
      <c r="C669" t="s">
        <v>8702</v>
      </c>
      <c r="D669" t="s">
        <v>8515</v>
      </c>
      <c r="E669" s="73" t="s">
        <v>1043</v>
      </c>
      <c r="F669" s="73">
        <v>2012</v>
      </c>
      <c r="G669" s="73">
        <v>2015</v>
      </c>
      <c r="H669" s="66" t="s">
        <v>8703</v>
      </c>
      <c r="I669" s="66" t="s">
        <v>7600</v>
      </c>
      <c r="J669" s="57">
        <v>55625</v>
      </c>
      <c r="K669" s="73">
        <v>0</v>
      </c>
      <c r="L669" s="72" t="s">
        <v>9598</v>
      </c>
      <c r="M669" s="72" t="s">
        <v>9613</v>
      </c>
    </row>
    <row r="670" spans="1:14" ht="25.5" x14ac:dyDescent="0.2">
      <c r="A670" t="s">
        <v>7105</v>
      </c>
      <c r="B670" s="66" t="s">
        <v>8704</v>
      </c>
      <c r="C670" t="s">
        <v>8705</v>
      </c>
      <c r="D670" t="s">
        <v>8515</v>
      </c>
      <c r="E670" s="73" t="s">
        <v>1043</v>
      </c>
      <c r="F670" s="73">
        <v>2012</v>
      </c>
      <c r="G670" s="73">
        <v>2015</v>
      </c>
      <c r="H670" s="66" t="s">
        <v>8706</v>
      </c>
      <c r="I670" s="66" t="s">
        <v>8004</v>
      </c>
      <c r="J670" s="57">
        <v>28324.2</v>
      </c>
      <c r="K670" s="73">
        <v>0</v>
      </c>
      <c r="L670" s="72" t="s">
        <v>9598</v>
      </c>
      <c r="M670" s="72" t="s">
        <v>9613</v>
      </c>
    </row>
    <row r="671" spans="1:14" x14ac:dyDescent="0.2">
      <c r="A671" t="s">
        <v>121</v>
      </c>
      <c r="B671" s="66" t="s">
        <v>8704</v>
      </c>
      <c r="C671" t="s">
        <v>8705</v>
      </c>
      <c r="D671" t="s">
        <v>8515</v>
      </c>
      <c r="E671" s="73" t="s">
        <v>1043</v>
      </c>
      <c r="F671" s="73">
        <v>2012</v>
      </c>
      <c r="G671" s="73">
        <v>2015</v>
      </c>
      <c r="H671" s="66" t="s">
        <v>8706</v>
      </c>
      <c r="I671" s="66" t="s">
        <v>7701</v>
      </c>
      <c r="J671" s="57">
        <v>10404.1</v>
      </c>
      <c r="K671" s="73">
        <v>0</v>
      </c>
      <c r="L671" s="72" t="s">
        <v>9598</v>
      </c>
      <c r="M671" s="72" t="s">
        <v>9613</v>
      </c>
    </row>
    <row r="672" spans="1:14" ht="25.5" x14ac:dyDescent="0.2">
      <c r="A672" t="s">
        <v>7105</v>
      </c>
      <c r="B672" s="66" t="s">
        <v>8704</v>
      </c>
      <c r="C672" t="s">
        <v>8705</v>
      </c>
      <c r="D672" t="s">
        <v>8515</v>
      </c>
      <c r="E672" s="73" t="s">
        <v>1043</v>
      </c>
      <c r="F672" s="73">
        <v>2012</v>
      </c>
      <c r="G672" s="73">
        <v>2015</v>
      </c>
      <c r="H672" s="66" t="s">
        <v>8706</v>
      </c>
      <c r="I672" s="66" t="s">
        <v>8680</v>
      </c>
      <c r="J672" s="57">
        <v>1919.7</v>
      </c>
      <c r="K672" s="73">
        <v>0</v>
      </c>
      <c r="L672" s="72" t="s">
        <v>9598</v>
      </c>
      <c r="M672" s="72" t="s">
        <v>9613</v>
      </c>
    </row>
    <row r="673" spans="1:14" ht="25.5" hidden="1" x14ac:dyDescent="0.2">
      <c r="B673" s="66" t="s">
        <v>8707</v>
      </c>
      <c r="C673" t="s">
        <v>8708</v>
      </c>
      <c r="D673" t="s">
        <v>8515</v>
      </c>
      <c r="E673" s="73" t="s">
        <v>1043</v>
      </c>
      <c r="F673" s="73">
        <v>2012</v>
      </c>
      <c r="G673" s="73">
        <v>2015</v>
      </c>
      <c r="H673" s="66" t="s">
        <v>8709</v>
      </c>
      <c r="I673" s="66" t="s">
        <v>7739</v>
      </c>
      <c r="J673" s="57">
        <v>53060</v>
      </c>
      <c r="K673" s="73">
        <v>0</v>
      </c>
      <c r="L673" s="72" t="s">
        <v>9599</v>
      </c>
      <c r="M673" s="72" t="s">
        <v>9591</v>
      </c>
      <c r="N673" s="70" t="s">
        <v>9639</v>
      </c>
    </row>
    <row r="674" spans="1:14" ht="25.5" x14ac:dyDescent="0.2">
      <c r="A674" t="s">
        <v>7105</v>
      </c>
      <c r="B674" s="66" t="s">
        <v>8710</v>
      </c>
      <c r="C674" t="s">
        <v>8711</v>
      </c>
      <c r="D674" t="s">
        <v>8515</v>
      </c>
      <c r="E674" s="73" t="s">
        <v>1043</v>
      </c>
      <c r="F674" s="73">
        <v>2012</v>
      </c>
      <c r="G674" s="73">
        <v>2015</v>
      </c>
      <c r="H674" s="66" t="s">
        <v>8712</v>
      </c>
      <c r="I674" s="66" t="s">
        <v>7588</v>
      </c>
      <c r="J674" s="57">
        <v>42611</v>
      </c>
      <c r="K674" s="73">
        <v>0</v>
      </c>
      <c r="L674" s="72" t="s">
        <v>9599</v>
      </c>
      <c r="M674" s="72" t="s">
        <v>9613</v>
      </c>
    </row>
    <row r="675" spans="1:14" hidden="1" x14ac:dyDescent="0.2">
      <c r="B675" s="66" t="s">
        <v>8713</v>
      </c>
      <c r="C675" t="s">
        <v>8714</v>
      </c>
      <c r="D675" t="s">
        <v>8515</v>
      </c>
      <c r="E675" s="73" t="s">
        <v>1043</v>
      </c>
      <c r="F675" s="73">
        <v>2012</v>
      </c>
      <c r="G675" s="73">
        <v>2015</v>
      </c>
      <c r="H675" s="66" t="s">
        <v>8715</v>
      </c>
      <c r="I675" s="66" t="s">
        <v>8716</v>
      </c>
      <c r="J675" s="57">
        <v>66750</v>
      </c>
      <c r="K675" s="73">
        <v>0</v>
      </c>
      <c r="L675" s="72" t="s">
        <v>9599</v>
      </c>
      <c r="M675" s="72" t="s">
        <v>9591</v>
      </c>
      <c r="N675" s="70" t="s">
        <v>9639</v>
      </c>
    </row>
    <row r="676" spans="1:14" hidden="1" x14ac:dyDescent="0.2">
      <c r="B676" s="66" t="s">
        <v>8717</v>
      </c>
      <c r="C676" t="s">
        <v>8718</v>
      </c>
      <c r="D676" t="s">
        <v>8515</v>
      </c>
      <c r="E676" s="73" t="s">
        <v>1043</v>
      </c>
      <c r="F676" s="73">
        <v>2012</v>
      </c>
      <c r="G676" s="73">
        <v>2015</v>
      </c>
      <c r="H676" s="66" t="s">
        <v>8719</v>
      </c>
      <c r="I676" s="66" t="s">
        <v>7661</v>
      </c>
      <c r="J676" s="57">
        <v>16670.39</v>
      </c>
      <c r="K676" s="73">
        <v>0</v>
      </c>
      <c r="L676" s="72" t="s">
        <v>9598</v>
      </c>
      <c r="M676" s="72" t="s">
        <v>9591</v>
      </c>
      <c r="N676" s="70" t="s">
        <v>9639</v>
      </c>
    </row>
    <row r="677" spans="1:14" x14ac:dyDescent="0.2">
      <c r="A677" t="s">
        <v>120</v>
      </c>
      <c r="B677" s="66" t="s">
        <v>8717</v>
      </c>
      <c r="C677" t="s">
        <v>8718</v>
      </c>
      <c r="D677" t="s">
        <v>8515</v>
      </c>
      <c r="E677" s="73" t="s">
        <v>1043</v>
      </c>
      <c r="F677" s="73">
        <v>2012</v>
      </c>
      <c r="G677" s="73">
        <v>2015</v>
      </c>
      <c r="H677" s="66" t="s">
        <v>8719</v>
      </c>
      <c r="I677" s="66" t="s">
        <v>120</v>
      </c>
      <c r="J677" s="57">
        <v>2548.9299999999998</v>
      </c>
      <c r="K677" s="73">
        <v>0</v>
      </c>
      <c r="L677" s="72" t="s">
        <v>9598</v>
      </c>
      <c r="M677" s="72" t="s">
        <v>9613</v>
      </c>
    </row>
    <row r="678" spans="1:14" ht="25.5" x14ac:dyDescent="0.2">
      <c r="A678" t="s">
        <v>127</v>
      </c>
      <c r="B678" s="66" t="s">
        <v>8717</v>
      </c>
      <c r="C678" t="s">
        <v>8718</v>
      </c>
      <c r="D678" t="s">
        <v>8515</v>
      </c>
      <c r="E678" s="73" t="s">
        <v>1043</v>
      </c>
      <c r="F678" s="73">
        <v>2012</v>
      </c>
      <c r="G678" s="73">
        <v>2015</v>
      </c>
      <c r="H678" s="66" t="s">
        <v>8719</v>
      </c>
      <c r="I678" s="66" t="s">
        <v>7734</v>
      </c>
      <c r="J678" s="57">
        <v>3187.05</v>
      </c>
      <c r="K678" s="73">
        <v>0</v>
      </c>
      <c r="L678" s="72" t="s">
        <v>9598</v>
      </c>
      <c r="M678" s="72" t="s">
        <v>9613</v>
      </c>
    </row>
    <row r="679" spans="1:14" x14ac:dyDescent="0.2">
      <c r="A679" t="s">
        <v>122</v>
      </c>
      <c r="B679" s="66" t="s">
        <v>8717</v>
      </c>
      <c r="C679" t="s">
        <v>8718</v>
      </c>
      <c r="D679" t="s">
        <v>8515</v>
      </c>
      <c r="E679" s="73" t="s">
        <v>1043</v>
      </c>
      <c r="F679" s="73">
        <v>2012</v>
      </c>
      <c r="G679" s="73">
        <v>2015</v>
      </c>
      <c r="H679" s="66" t="s">
        <v>8719</v>
      </c>
      <c r="I679" s="66" t="s">
        <v>122</v>
      </c>
      <c r="J679" s="57">
        <v>2624.58</v>
      </c>
      <c r="K679" s="73">
        <v>0</v>
      </c>
      <c r="L679" s="72" t="s">
        <v>9598</v>
      </c>
      <c r="M679" s="72" t="s">
        <v>9613</v>
      </c>
    </row>
    <row r="680" spans="1:14" x14ac:dyDescent="0.2">
      <c r="A680" t="s">
        <v>121</v>
      </c>
      <c r="B680" s="66" t="s">
        <v>8717</v>
      </c>
      <c r="C680" t="s">
        <v>8718</v>
      </c>
      <c r="D680" t="s">
        <v>8515</v>
      </c>
      <c r="E680" s="73" t="s">
        <v>1043</v>
      </c>
      <c r="F680" s="73">
        <v>2012</v>
      </c>
      <c r="G680" s="73">
        <v>2015</v>
      </c>
      <c r="H680" s="66" t="s">
        <v>8719</v>
      </c>
      <c r="I680" s="66" t="s">
        <v>8585</v>
      </c>
      <c r="J680" s="57">
        <v>1396.55</v>
      </c>
      <c r="K680" s="73">
        <v>0</v>
      </c>
      <c r="L680" s="72" t="s">
        <v>9598</v>
      </c>
      <c r="M680" s="72" t="s">
        <v>9613</v>
      </c>
    </row>
    <row r="681" spans="1:14" x14ac:dyDescent="0.2">
      <c r="A681" t="s">
        <v>121</v>
      </c>
      <c r="B681" s="66" t="s">
        <v>8717</v>
      </c>
      <c r="C681" t="s">
        <v>8718</v>
      </c>
      <c r="D681" t="s">
        <v>8515</v>
      </c>
      <c r="E681" s="73" t="s">
        <v>1043</v>
      </c>
      <c r="F681" s="73">
        <v>2012</v>
      </c>
      <c r="G681" s="73">
        <v>2015</v>
      </c>
      <c r="H681" s="66" t="s">
        <v>8719</v>
      </c>
      <c r="I681" s="66" t="s">
        <v>8585</v>
      </c>
      <c r="J681" s="57">
        <v>1790.5</v>
      </c>
      <c r="K681" s="73">
        <v>0</v>
      </c>
      <c r="L681" s="72" t="s">
        <v>9598</v>
      </c>
      <c r="M681" s="72" t="s">
        <v>9613</v>
      </c>
    </row>
    <row r="682" spans="1:14" ht="25.5" x14ac:dyDescent="0.2">
      <c r="A682" t="s">
        <v>7105</v>
      </c>
      <c r="B682" s="66" t="s">
        <v>8720</v>
      </c>
      <c r="C682" t="s">
        <v>8721</v>
      </c>
      <c r="D682" t="s">
        <v>8515</v>
      </c>
      <c r="E682" s="73" t="s">
        <v>1043</v>
      </c>
      <c r="F682" s="73">
        <v>2012</v>
      </c>
      <c r="G682" s="73">
        <v>2015</v>
      </c>
      <c r="H682" s="66" t="s">
        <v>7805</v>
      </c>
      <c r="I682" s="66" t="s">
        <v>7105</v>
      </c>
      <c r="J682" s="57">
        <v>17360</v>
      </c>
      <c r="K682" s="73">
        <v>0</v>
      </c>
      <c r="L682" s="72" t="s">
        <v>9598</v>
      </c>
      <c r="M682" s="72" t="s">
        <v>9613</v>
      </c>
    </row>
    <row r="683" spans="1:14" ht="25.5" hidden="1" x14ac:dyDescent="0.2">
      <c r="B683" s="66" t="s">
        <v>8720</v>
      </c>
      <c r="C683" t="s">
        <v>8721</v>
      </c>
      <c r="D683" t="s">
        <v>8515</v>
      </c>
      <c r="E683" s="73" t="s">
        <v>1043</v>
      </c>
      <c r="F683" s="73">
        <v>2012</v>
      </c>
      <c r="G683" s="73">
        <v>2015</v>
      </c>
      <c r="H683" s="66" t="s">
        <v>7805</v>
      </c>
      <c r="I683" s="66" t="s">
        <v>7806</v>
      </c>
      <c r="J683" s="57">
        <v>7700</v>
      </c>
      <c r="K683" s="73">
        <v>0</v>
      </c>
      <c r="L683" s="72" t="s">
        <v>9598</v>
      </c>
      <c r="M683" s="72" t="s">
        <v>9591</v>
      </c>
      <c r="N683" s="70" t="s">
        <v>9639</v>
      </c>
    </row>
    <row r="684" spans="1:14" ht="25.5" hidden="1" x14ac:dyDescent="0.2">
      <c r="B684" s="66" t="s">
        <v>8722</v>
      </c>
      <c r="C684" t="s">
        <v>8723</v>
      </c>
      <c r="D684" t="s">
        <v>8515</v>
      </c>
      <c r="E684" s="73" t="s">
        <v>1043</v>
      </c>
      <c r="F684" s="73">
        <v>2012</v>
      </c>
      <c r="G684" s="73">
        <v>2015</v>
      </c>
      <c r="H684" s="66" t="s">
        <v>8724</v>
      </c>
      <c r="I684" s="66" t="s">
        <v>7739</v>
      </c>
      <c r="J684" s="57">
        <v>49786.5</v>
      </c>
      <c r="K684" s="73">
        <v>0</v>
      </c>
      <c r="L684" s="72" t="s">
        <v>9598</v>
      </c>
      <c r="M684" s="72" t="s">
        <v>9591</v>
      </c>
      <c r="N684" s="70" t="s">
        <v>9639</v>
      </c>
    </row>
    <row r="685" spans="1:14" x14ac:dyDescent="0.2">
      <c r="A685" t="s">
        <v>7600</v>
      </c>
      <c r="B685" s="66" t="s">
        <v>8725</v>
      </c>
      <c r="C685" t="s">
        <v>8726</v>
      </c>
      <c r="D685" t="s">
        <v>8515</v>
      </c>
      <c r="E685" s="73" t="s">
        <v>1043</v>
      </c>
      <c r="F685" s="73">
        <v>2012</v>
      </c>
      <c r="G685" s="73">
        <v>2015</v>
      </c>
      <c r="H685" s="66" t="s">
        <v>8727</v>
      </c>
      <c r="I685" s="66" t="s">
        <v>7600</v>
      </c>
      <c r="J685" s="57">
        <v>62312</v>
      </c>
      <c r="K685" s="73">
        <v>0</v>
      </c>
      <c r="L685" s="72" t="s">
        <v>9598</v>
      </c>
      <c r="M685" s="72" t="s">
        <v>9613</v>
      </c>
    </row>
    <row r="686" spans="1:14" x14ac:dyDescent="0.2">
      <c r="A686" t="s">
        <v>7854</v>
      </c>
      <c r="B686" s="66" t="s">
        <v>8728</v>
      </c>
      <c r="C686" t="s">
        <v>8729</v>
      </c>
      <c r="D686" t="s">
        <v>8515</v>
      </c>
      <c r="E686" s="73" t="s">
        <v>1043</v>
      </c>
      <c r="F686" s="73">
        <v>2012</v>
      </c>
      <c r="G686" s="73">
        <v>2015</v>
      </c>
      <c r="H686" s="66" t="s">
        <v>8730</v>
      </c>
      <c r="I686" s="66" t="s">
        <v>7854</v>
      </c>
      <c r="J686" s="57">
        <v>50346</v>
      </c>
      <c r="K686" s="73">
        <v>0</v>
      </c>
      <c r="L686" s="72" t="s">
        <v>9598</v>
      </c>
      <c r="M686" s="72" t="s">
        <v>9613</v>
      </c>
    </row>
    <row r="687" spans="1:14" ht="25.5" x14ac:dyDescent="0.2">
      <c r="A687" t="s">
        <v>7600</v>
      </c>
      <c r="B687" s="66" t="s">
        <v>8728</v>
      </c>
      <c r="C687" t="s">
        <v>8729</v>
      </c>
      <c r="D687" t="s">
        <v>8515</v>
      </c>
      <c r="E687" s="73" t="s">
        <v>1043</v>
      </c>
      <c r="F687" s="73">
        <v>2012</v>
      </c>
      <c r="G687" s="73">
        <v>2015</v>
      </c>
      <c r="H687" s="66" t="s">
        <v>8730</v>
      </c>
      <c r="I687" s="66" t="s">
        <v>8731</v>
      </c>
      <c r="J687" s="57">
        <v>6920</v>
      </c>
      <c r="K687" s="73">
        <v>0</v>
      </c>
      <c r="L687" s="72" t="s">
        <v>9598</v>
      </c>
      <c r="M687" s="72" t="s">
        <v>9613</v>
      </c>
    </row>
    <row r="688" spans="1:14" hidden="1" x14ac:dyDescent="0.2">
      <c r="B688" s="66" t="s">
        <v>8732</v>
      </c>
      <c r="C688" t="s">
        <v>4576</v>
      </c>
      <c r="D688" t="s">
        <v>8515</v>
      </c>
      <c r="E688" s="73" t="s">
        <v>1043</v>
      </c>
      <c r="F688" s="73">
        <v>2012</v>
      </c>
      <c r="G688" s="73">
        <v>2015</v>
      </c>
      <c r="H688" s="66" t="s">
        <v>8733</v>
      </c>
      <c r="I688" s="66" t="s">
        <v>7922</v>
      </c>
      <c r="J688" s="57">
        <v>25778.5</v>
      </c>
      <c r="K688" s="73">
        <v>0</v>
      </c>
      <c r="L688" s="72" t="s">
        <v>9598</v>
      </c>
      <c r="M688" s="72" t="s">
        <v>9591</v>
      </c>
      <c r="N688" s="70" t="s">
        <v>9639</v>
      </c>
    </row>
    <row r="689" spans="1:14" hidden="1" x14ac:dyDescent="0.2">
      <c r="B689" s="66" t="s">
        <v>8732</v>
      </c>
      <c r="C689" t="s">
        <v>4576</v>
      </c>
      <c r="D689" t="s">
        <v>8515</v>
      </c>
      <c r="E689" s="73" t="s">
        <v>1043</v>
      </c>
      <c r="F689" s="73">
        <v>2012</v>
      </c>
      <c r="G689" s="73">
        <v>2015</v>
      </c>
      <c r="H689" s="66" t="s">
        <v>8733</v>
      </c>
      <c r="I689" s="66" t="s">
        <v>7636</v>
      </c>
      <c r="J689" s="57">
        <v>6079</v>
      </c>
      <c r="K689" s="73">
        <v>0</v>
      </c>
      <c r="L689" s="72" t="s">
        <v>9598</v>
      </c>
      <c r="M689" s="72" t="s">
        <v>9591</v>
      </c>
      <c r="N689" s="70" t="s">
        <v>9639</v>
      </c>
    </row>
    <row r="690" spans="1:14" hidden="1" x14ac:dyDescent="0.2">
      <c r="B690" s="66" t="s">
        <v>8732</v>
      </c>
      <c r="C690" t="s">
        <v>4576</v>
      </c>
      <c r="D690" t="s">
        <v>8515</v>
      </c>
      <c r="E690" s="73" t="s">
        <v>1043</v>
      </c>
      <c r="F690" s="73">
        <v>2012</v>
      </c>
      <c r="G690" s="73">
        <v>2015</v>
      </c>
      <c r="H690" s="66" t="s">
        <v>8733</v>
      </c>
      <c r="I690" s="66" t="s">
        <v>7801</v>
      </c>
      <c r="J690" s="57">
        <v>4076</v>
      </c>
      <c r="K690" s="73">
        <v>0</v>
      </c>
      <c r="L690" s="72" t="s">
        <v>9598</v>
      </c>
      <c r="M690" s="72" t="s">
        <v>9591</v>
      </c>
      <c r="N690" s="70" t="s">
        <v>9639</v>
      </c>
    </row>
    <row r="691" spans="1:14" hidden="1" x14ac:dyDescent="0.2">
      <c r="B691" s="66" t="s">
        <v>8732</v>
      </c>
      <c r="C691" t="s">
        <v>4576</v>
      </c>
      <c r="D691" t="s">
        <v>8515</v>
      </c>
      <c r="E691" s="73" t="s">
        <v>1043</v>
      </c>
      <c r="F691" s="73">
        <v>2012</v>
      </c>
      <c r="G691" s="73">
        <v>2015</v>
      </c>
      <c r="H691" s="66" t="s">
        <v>8733</v>
      </c>
      <c r="I691" s="66" t="s">
        <v>7796</v>
      </c>
      <c r="J691" s="57" t="s">
        <v>7552</v>
      </c>
      <c r="K691" s="73" t="s">
        <v>7552</v>
      </c>
      <c r="L691" s="72" t="s">
        <v>9598</v>
      </c>
      <c r="M691" s="72" t="s">
        <v>9591</v>
      </c>
      <c r="N691" s="70" t="s">
        <v>9639</v>
      </c>
    </row>
    <row r="692" spans="1:14" ht="25.5" x14ac:dyDescent="0.2">
      <c r="A692" t="s">
        <v>7105</v>
      </c>
      <c r="B692" s="66" t="s">
        <v>8732</v>
      </c>
      <c r="C692" t="s">
        <v>4576</v>
      </c>
      <c r="D692" t="s">
        <v>8515</v>
      </c>
      <c r="E692" s="73" t="s">
        <v>1043</v>
      </c>
      <c r="F692" s="73">
        <v>2012</v>
      </c>
      <c r="G692" s="73">
        <v>2015</v>
      </c>
      <c r="H692" s="66" t="s">
        <v>8733</v>
      </c>
      <c r="I692" s="66" t="s">
        <v>8004</v>
      </c>
      <c r="J692" s="57">
        <v>2670</v>
      </c>
      <c r="K692" s="73">
        <v>0</v>
      </c>
      <c r="L692" s="72" t="s">
        <v>9598</v>
      </c>
      <c r="M692" s="72" t="s">
        <v>9613</v>
      </c>
    </row>
    <row r="693" spans="1:14" ht="25.5" x14ac:dyDescent="0.2">
      <c r="A693" t="s">
        <v>7600</v>
      </c>
      <c r="B693" s="66" t="s">
        <v>8732</v>
      </c>
      <c r="C693" t="s">
        <v>4576</v>
      </c>
      <c r="D693" t="s">
        <v>8515</v>
      </c>
      <c r="E693" s="73" t="s">
        <v>1043</v>
      </c>
      <c r="F693" s="73">
        <v>2012</v>
      </c>
      <c r="G693" s="73">
        <v>2015</v>
      </c>
      <c r="H693" s="66" t="s">
        <v>8733</v>
      </c>
      <c r="I693" s="66" t="s">
        <v>8734</v>
      </c>
      <c r="J693" s="57">
        <v>3649</v>
      </c>
      <c r="K693" s="73">
        <v>0</v>
      </c>
      <c r="L693" s="72" t="s">
        <v>9598</v>
      </c>
      <c r="M693" s="72" t="s">
        <v>9613</v>
      </c>
    </row>
    <row r="694" spans="1:14" hidden="1" x14ac:dyDescent="0.2">
      <c r="B694" s="66" t="s">
        <v>8735</v>
      </c>
      <c r="C694" t="s">
        <v>8736</v>
      </c>
      <c r="D694" t="s">
        <v>8515</v>
      </c>
      <c r="E694" s="73" t="s">
        <v>1043</v>
      </c>
      <c r="F694" s="73">
        <v>2012</v>
      </c>
      <c r="G694" s="73">
        <v>2015</v>
      </c>
      <c r="H694" s="66" t="s">
        <v>8737</v>
      </c>
      <c r="I694" s="66" t="s">
        <v>7761</v>
      </c>
      <c r="J694" s="57">
        <v>16969.5</v>
      </c>
      <c r="K694" s="73">
        <v>0</v>
      </c>
      <c r="L694" s="72" t="s">
        <v>9598</v>
      </c>
      <c r="M694" s="72" t="s">
        <v>9591</v>
      </c>
      <c r="N694" s="70" t="s">
        <v>9639</v>
      </c>
    </row>
    <row r="695" spans="1:14" hidden="1" x14ac:dyDescent="0.2">
      <c r="B695" s="66" t="s">
        <v>8735</v>
      </c>
      <c r="C695" t="s">
        <v>8736</v>
      </c>
      <c r="D695" t="s">
        <v>8515</v>
      </c>
      <c r="E695" s="73" t="s">
        <v>1043</v>
      </c>
      <c r="F695" s="73">
        <v>2012</v>
      </c>
      <c r="G695" s="73">
        <v>2015</v>
      </c>
      <c r="H695" s="66" t="s">
        <v>8737</v>
      </c>
      <c r="I695" s="66" t="s">
        <v>7801</v>
      </c>
      <c r="J695" s="57">
        <v>14188</v>
      </c>
      <c r="K695" s="73">
        <v>0</v>
      </c>
      <c r="L695" s="72" t="s">
        <v>9598</v>
      </c>
      <c r="M695" s="72" t="s">
        <v>9591</v>
      </c>
      <c r="N695" s="70" t="s">
        <v>9639</v>
      </c>
    </row>
    <row r="696" spans="1:14" ht="25.5" x14ac:dyDescent="0.2">
      <c r="A696" t="s">
        <v>7105</v>
      </c>
      <c r="B696" s="66" t="s">
        <v>8735</v>
      </c>
      <c r="C696" t="s">
        <v>8736</v>
      </c>
      <c r="D696" t="s">
        <v>8515</v>
      </c>
      <c r="E696" s="73" t="s">
        <v>1043</v>
      </c>
      <c r="F696" s="73">
        <v>2012</v>
      </c>
      <c r="G696" s="73">
        <v>2015</v>
      </c>
      <c r="H696" s="66" t="s">
        <v>8737</v>
      </c>
      <c r="I696" s="66" t="s">
        <v>8738</v>
      </c>
      <c r="J696" s="57">
        <v>16116</v>
      </c>
      <c r="K696" s="73">
        <v>0</v>
      </c>
      <c r="L696" s="72" t="s">
        <v>9598</v>
      </c>
      <c r="M696" s="72" t="s">
        <v>9613</v>
      </c>
    </row>
    <row r="697" spans="1:14" hidden="1" x14ac:dyDescent="0.2">
      <c r="B697" s="66" t="s">
        <v>8739</v>
      </c>
      <c r="C697" t="s">
        <v>8740</v>
      </c>
      <c r="D697" t="s">
        <v>8515</v>
      </c>
      <c r="E697" s="73" t="s">
        <v>1043</v>
      </c>
      <c r="F697" s="73">
        <v>2012</v>
      </c>
      <c r="G697" s="73">
        <v>2015</v>
      </c>
      <c r="H697" s="66" t="s">
        <v>8741</v>
      </c>
      <c r="I697" s="66" t="s">
        <v>7718</v>
      </c>
      <c r="J697" s="57">
        <v>40524.5</v>
      </c>
      <c r="K697" s="73">
        <v>0</v>
      </c>
      <c r="L697" s="72" t="s">
        <v>9598</v>
      </c>
      <c r="M697" s="72" t="s">
        <v>9591</v>
      </c>
      <c r="N697" s="70" t="s">
        <v>9639</v>
      </c>
    </row>
    <row r="698" spans="1:14" x14ac:dyDescent="0.2">
      <c r="A698" t="s">
        <v>7624</v>
      </c>
      <c r="B698" s="66" t="s">
        <v>8739</v>
      </c>
      <c r="C698" t="s">
        <v>8740</v>
      </c>
      <c r="D698" t="s">
        <v>8515</v>
      </c>
      <c r="E698" s="73" t="s">
        <v>1043</v>
      </c>
      <c r="F698" s="73">
        <v>2012</v>
      </c>
      <c r="G698" s="73">
        <v>2015</v>
      </c>
      <c r="H698" s="66" t="s">
        <v>8741</v>
      </c>
      <c r="I698" s="66" t="s">
        <v>7624</v>
      </c>
      <c r="J698" s="57">
        <v>20879</v>
      </c>
      <c r="K698" s="73">
        <v>0</v>
      </c>
      <c r="L698" s="72" t="s">
        <v>9598</v>
      </c>
      <c r="M698" s="72" t="s">
        <v>9613</v>
      </c>
    </row>
    <row r="699" spans="1:14" ht="25.5" x14ac:dyDescent="0.2">
      <c r="A699" t="s">
        <v>145</v>
      </c>
      <c r="B699" s="66" t="s">
        <v>8742</v>
      </c>
      <c r="C699" t="s">
        <v>8743</v>
      </c>
      <c r="D699" t="s">
        <v>8515</v>
      </c>
      <c r="E699" s="73" t="s">
        <v>1043</v>
      </c>
      <c r="F699" s="73">
        <v>2012</v>
      </c>
      <c r="G699" s="73">
        <v>2015</v>
      </c>
      <c r="H699" s="66" t="s">
        <v>8744</v>
      </c>
      <c r="I699" s="66" t="s">
        <v>145</v>
      </c>
      <c r="J699" s="57">
        <v>50734</v>
      </c>
      <c r="K699" s="73">
        <v>0</v>
      </c>
      <c r="L699" s="72" t="s">
        <v>9598</v>
      </c>
      <c r="M699" s="72" t="s">
        <v>9613</v>
      </c>
    </row>
    <row r="700" spans="1:14" ht="25.5" hidden="1" x14ac:dyDescent="0.2">
      <c r="B700" s="66" t="s">
        <v>8742</v>
      </c>
      <c r="C700" t="s">
        <v>8743</v>
      </c>
      <c r="D700" t="s">
        <v>8515</v>
      </c>
      <c r="E700" s="73" t="s">
        <v>1043</v>
      </c>
      <c r="F700" s="73">
        <v>2012</v>
      </c>
      <c r="G700" s="73">
        <v>2015</v>
      </c>
      <c r="H700" s="66" t="s">
        <v>8744</v>
      </c>
      <c r="I700" s="66" t="s">
        <v>7718</v>
      </c>
      <c r="J700" s="57">
        <v>12788</v>
      </c>
      <c r="K700" s="73">
        <v>0</v>
      </c>
      <c r="L700" s="72" t="s">
        <v>9598</v>
      </c>
      <c r="M700" s="72" t="s">
        <v>9591</v>
      </c>
      <c r="N700" s="70" t="s">
        <v>9639</v>
      </c>
    </row>
    <row r="701" spans="1:14" ht="25.5" hidden="1" x14ac:dyDescent="0.2">
      <c r="B701" s="66" t="s">
        <v>8742</v>
      </c>
      <c r="C701" t="s">
        <v>8743</v>
      </c>
      <c r="D701" t="s">
        <v>8515</v>
      </c>
      <c r="E701" s="73" t="s">
        <v>1043</v>
      </c>
      <c r="F701" s="73">
        <v>2012</v>
      </c>
      <c r="G701" s="73">
        <v>2015</v>
      </c>
      <c r="H701" s="66" t="s">
        <v>8744</v>
      </c>
      <c r="I701" s="66" t="s">
        <v>8012</v>
      </c>
      <c r="J701" s="57">
        <v>10000</v>
      </c>
      <c r="K701" s="73">
        <v>0</v>
      </c>
      <c r="L701" s="72" t="s">
        <v>9598</v>
      </c>
      <c r="M701" s="72" t="s">
        <v>9591</v>
      </c>
      <c r="N701" s="70" t="s">
        <v>9639</v>
      </c>
    </row>
    <row r="702" spans="1:14" ht="25.5" x14ac:dyDescent="0.2">
      <c r="A702" t="s">
        <v>7624</v>
      </c>
      <c r="B702" s="66" t="s">
        <v>8745</v>
      </c>
      <c r="C702" t="s">
        <v>8746</v>
      </c>
      <c r="D702" t="s">
        <v>8515</v>
      </c>
      <c r="E702" s="73" t="s">
        <v>1043</v>
      </c>
      <c r="F702" s="73">
        <v>2012</v>
      </c>
      <c r="G702" s="73">
        <v>2015</v>
      </c>
      <c r="H702" s="66" t="s">
        <v>8747</v>
      </c>
      <c r="I702" s="66" t="s">
        <v>7624</v>
      </c>
      <c r="J702" s="57">
        <v>25820.5</v>
      </c>
      <c r="K702" s="73">
        <v>0</v>
      </c>
      <c r="L702" s="72" t="s">
        <v>9598</v>
      </c>
      <c r="M702" s="72" t="s">
        <v>9613</v>
      </c>
    </row>
    <row r="703" spans="1:14" ht="25.5" x14ac:dyDescent="0.2">
      <c r="A703" t="s">
        <v>7105</v>
      </c>
      <c r="B703" s="66" t="s">
        <v>8745</v>
      </c>
      <c r="C703" t="s">
        <v>8746</v>
      </c>
      <c r="D703" t="s">
        <v>8515</v>
      </c>
      <c r="E703" s="73" t="s">
        <v>1043</v>
      </c>
      <c r="F703" s="73">
        <v>2012</v>
      </c>
      <c r="G703" s="73">
        <v>2015</v>
      </c>
      <c r="H703" s="66" t="s">
        <v>8747</v>
      </c>
      <c r="I703" s="66" t="s">
        <v>7105</v>
      </c>
      <c r="J703" s="57">
        <v>8237</v>
      </c>
      <c r="K703" s="73">
        <v>0</v>
      </c>
      <c r="L703" s="72" t="s">
        <v>9598</v>
      </c>
      <c r="M703" s="72" t="s">
        <v>9613</v>
      </c>
    </row>
    <row r="704" spans="1:14" ht="25.5" x14ac:dyDescent="0.2">
      <c r="A704" t="s">
        <v>127</v>
      </c>
      <c r="B704" s="66" t="s">
        <v>8745</v>
      </c>
      <c r="C704" t="s">
        <v>8746</v>
      </c>
      <c r="D704" t="s">
        <v>8515</v>
      </c>
      <c r="E704" s="73" t="s">
        <v>1043</v>
      </c>
      <c r="F704" s="73">
        <v>2012</v>
      </c>
      <c r="G704" s="73">
        <v>2015</v>
      </c>
      <c r="H704" s="66" t="s">
        <v>8747</v>
      </c>
      <c r="I704" s="66" t="s">
        <v>7933</v>
      </c>
      <c r="J704" s="57">
        <v>8717.5</v>
      </c>
      <c r="K704" s="73">
        <v>0</v>
      </c>
      <c r="L704" s="72" t="s">
        <v>9598</v>
      </c>
      <c r="M704" s="72" t="s">
        <v>9613</v>
      </c>
    </row>
    <row r="705" spans="1:14" ht="25.5" hidden="1" x14ac:dyDescent="0.2">
      <c r="B705" s="66" t="s">
        <v>8745</v>
      </c>
      <c r="C705" t="s">
        <v>8746</v>
      </c>
      <c r="D705" t="s">
        <v>8515</v>
      </c>
      <c r="E705" s="73" t="s">
        <v>1043</v>
      </c>
      <c r="F705" s="73">
        <v>2012</v>
      </c>
      <c r="G705" s="73">
        <v>2015</v>
      </c>
      <c r="H705" s="66" t="s">
        <v>8747</v>
      </c>
      <c r="I705" s="66" t="s">
        <v>8020</v>
      </c>
      <c r="J705" s="57">
        <v>5669</v>
      </c>
      <c r="K705" s="73">
        <v>0</v>
      </c>
      <c r="L705" s="72" t="s">
        <v>9598</v>
      </c>
      <c r="M705" s="72" t="s">
        <v>9591</v>
      </c>
      <c r="N705" s="70" t="s">
        <v>9639</v>
      </c>
    </row>
    <row r="706" spans="1:14" hidden="1" x14ac:dyDescent="0.2">
      <c r="B706" s="66" t="s">
        <v>8748</v>
      </c>
      <c r="C706" t="s">
        <v>8749</v>
      </c>
      <c r="D706" t="s">
        <v>8515</v>
      </c>
      <c r="E706" s="73" t="s">
        <v>1043</v>
      </c>
      <c r="F706" s="73">
        <v>2012</v>
      </c>
      <c r="G706" s="73">
        <v>2015</v>
      </c>
      <c r="H706" s="66" t="s">
        <v>8750</v>
      </c>
      <c r="I706" s="66" t="s">
        <v>7646</v>
      </c>
      <c r="J706" s="57">
        <v>29217.5</v>
      </c>
      <c r="K706" s="73">
        <v>0</v>
      </c>
      <c r="L706" s="72" t="s">
        <v>9599</v>
      </c>
      <c r="M706" s="72" t="s">
        <v>9591</v>
      </c>
      <c r="N706" s="70" t="s">
        <v>9639</v>
      </c>
    </row>
    <row r="707" spans="1:14" hidden="1" x14ac:dyDescent="0.2">
      <c r="B707" s="66" t="s">
        <v>8748</v>
      </c>
      <c r="C707" t="s">
        <v>8749</v>
      </c>
      <c r="D707" t="s">
        <v>8515</v>
      </c>
      <c r="E707" s="73" t="s">
        <v>1043</v>
      </c>
      <c r="F707" s="73">
        <v>2012</v>
      </c>
      <c r="G707" s="73">
        <v>2015</v>
      </c>
      <c r="H707" s="66" t="s">
        <v>8750</v>
      </c>
      <c r="I707" s="66" t="s">
        <v>7596</v>
      </c>
      <c r="J707" s="57">
        <v>18275</v>
      </c>
      <c r="K707" s="73">
        <v>0</v>
      </c>
      <c r="L707" s="72" t="s">
        <v>9599</v>
      </c>
      <c r="M707" s="72" t="s">
        <v>9591</v>
      </c>
      <c r="N707" s="70" t="s">
        <v>9639</v>
      </c>
    </row>
    <row r="708" spans="1:14" hidden="1" x14ac:dyDescent="0.2">
      <c r="B708" s="66" t="s">
        <v>8751</v>
      </c>
      <c r="C708" t="s">
        <v>8752</v>
      </c>
      <c r="D708" t="s">
        <v>8515</v>
      </c>
      <c r="E708" s="73" t="s">
        <v>1043</v>
      </c>
      <c r="F708" s="73">
        <v>2012</v>
      </c>
      <c r="G708" s="73">
        <v>2015</v>
      </c>
      <c r="H708" s="66" t="s">
        <v>8753</v>
      </c>
      <c r="I708" s="66" t="s">
        <v>8754</v>
      </c>
      <c r="J708" s="57">
        <v>33622.04</v>
      </c>
      <c r="K708" s="73">
        <v>0</v>
      </c>
      <c r="L708" s="72" t="s">
        <v>9598</v>
      </c>
      <c r="M708" s="72" t="s">
        <v>9591</v>
      </c>
      <c r="N708" s="70" t="s">
        <v>9639</v>
      </c>
    </row>
    <row r="709" spans="1:14" ht="25.5" x14ac:dyDescent="0.2">
      <c r="A709" t="s">
        <v>7105</v>
      </c>
      <c r="B709" s="66" t="s">
        <v>8751</v>
      </c>
      <c r="C709" t="s">
        <v>8752</v>
      </c>
      <c r="D709" t="s">
        <v>8515</v>
      </c>
      <c r="E709" s="73" t="s">
        <v>1043</v>
      </c>
      <c r="F709" s="73">
        <v>2012</v>
      </c>
      <c r="G709" s="73">
        <v>2015</v>
      </c>
      <c r="H709" s="66" t="s">
        <v>8753</v>
      </c>
      <c r="I709" s="66" t="s">
        <v>7610</v>
      </c>
      <c r="J709" s="57">
        <v>6759.47</v>
      </c>
      <c r="K709" s="73">
        <v>0</v>
      </c>
      <c r="L709" s="72" t="s">
        <v>9598</v>
      </c>
      <c r="M709" s="72" t="s">
        <v>9613</v>
      </c>
    </row>
    <row r="710" spans="1:14" x14ac:dyDescent="0.2">
      <c r="A710" t="s">
        <v>120</v>
      </c>
      <c r="B710" s="66" t="s">
        <v>8751</v>
      </c>
      <c r="C710" t="s">
        <v>8752</v>
      </c>
      <c r="D710" t="s">
        <v>8515</v>
      </c>
      <c r="E710" s="73" t="s">
        <v>1043</v>
      </c>
      <c r="F710" s="73">
        <v>2012</v>
      </c>
      <c r="G710" s="73">
        <v>2015</v>
      </c>
      <c r="H710" s="66" t="s">
        <v>8753</v>
      </c>
      <c r="I710" s="66" t="s">
        <v>120</v>
      </c>
      <c r="J710" s="57">
        <v>5454.75</v>
      </c>
      <c r="K710" s="73">
        <v>0</v>
      </c>
      <c r="L710" s="72" t="s">
        <v>9598</v>
      </c>
      <c r="M710" s="72" t="s">
        <v>9613</v>
      </c>
    </row>
    <row r="711" spans="1:14" x14ac:dyDescent="0.2">
      <c r="A711" t="s">
        <v>7105</v>
      </c>
      <c r="B711" s="66" t="s">
        <v>8751</v>
      </c>
      <c r="C711" t="s">
        <v>8752</v>
      </c>
      <c r="D711" t="s">
        <v>8515</v>
      </c>
      <c r="E711" s="73" t="s">
        <v>1043</v>
      </c>
      <c r="F711" s="73">
        <v>2012</v>
      </c>
      <c r="G711" s="73">
        <v>2015</v>
      </c>
      <c r="H711" s="66" t="s">
        <v>8753</v>
      </c>
      <c r="I711" s="66" t="s">
        <v>7105</v>
      </c>
      <c r="J711" s="57">
        <v>7489.24</v>
      </c>
      <c r="K711" s="73">
        <v>0</v>
      </c>
      <c r="L711" s="72" t="s">
        <v>9598</v>
      </c>
      <c r="M711" s="72" t="s">
        <v>9613</v>
      </c>
    </row>
    <row r="712" spans="1:14" ht="25.5" x14ac:dyDescent="0.2">
      <c r="A712" t="s">
        <v>7105</v>
      </c>
      <c r="B712" s="66" t="s">
        <v>8755</v>
      </c>
      <c r="C712" t="s">
        <v>8756</v>
      </c>
      <c r="D712" t="s">
        <v>8515</v>
      </c>
      <c r="E712" s="73" t="s">
        <v>1043</v>
      </c>
      <c r="F712" s="73">
        <v>2012</v>
      </c>
      <c r="G712" s="73">
        <v>2015</v>
      </c>
      <c r="H712" s="66" t="s">
        <v>8757</v>
      </c>
      <c r="I712" s="66" t="s">
        <v>8680</v>
      </c>
      <c r="J712" s="57">
        <v>43953</v>
      </c>
      <c r="K712" s="73">
        <v>0</v>
      </c>
      <c r="L712" s="72" t="s">
        <v>9598</v>
      </c>
      <c r="M712" s="72" t="s">
        <v>9613</v>
      </c>
    </row>
    <row r="713" spans="1:14" x14ac:dyDescent="0.2">
      <c r="A713" t="s">
        <v>7624</v>
      </c>
      <c r="B713" s="66" t="s">
        <v>8758</v>
      </c>
      <c r="C713" t="s">
        <v>8759</v>
      </c>
      <c r="D713" t="s">
        <v>8515</v>
      </c>
      <c r="E713" s="73" t="s">
        <v>1043</v>
      </c>
      <c r="F713" s="73">
        <v>2012</v>
      </c>
      <c r="G713" s="73">
        <v>2015</v>
      </c>
      <c r="H713" s="66" t="s">
        <v>8760</v>
      </c>
      <c r="I713" s="66" t="s">
        <v>7624</v>
      </c>
      <c r="J713" s="57">
        <v>35123.5</v>
      </c>
      <c r="K713" s="73">
        <v>0</v>
      </c>
      <c r="L713" s="72" t="s">
        <v>9598</v>
      </c>
      <c r="M713" s="72" t="s">
        <v>9613</v>
      </c>
    </row>
    <row r="714" spans="1:14" hidden="1" x14ac:dyDescent="0.2">
      <c r="B714" s="66" t="s">
        <v>8758</v>
      </c>
      <c r="C714" t="s">
        <v>8759</v>
      </c>
      <c r="D714" t="s">
        <v>8515</v>
      </c>
      <c r="E714" s="73" t="s">
        <v>1043</v>
      </c>
      <c r="F714" s="73">
        <v>2012</v>
      </c>
      <c r="G714" s="73">
        <v>2015</v>
      </c>
      <c r="H714" s="66" t="s">
        <v>8760</v>
      </c>
      <c r="I714" s="66" t="s">
        <v>7596</v>
      </c>
      <c r="J714" s="57">
        <v>23236.5</v>
      </c>
      <c r="K714" s="73">
        <v>0</v>
      </c>
      <c r="L714" s="72" t="s">
        <v>9598</v>
      </c>
      <c r="M714" s="72" t="s">
        <v>9591</v>
      </c>
      <c r="N714" s="70" t="s">
        <v>9639</v>
      </c>
    </row>
    <row r="715" spans="1:14" ht="25.5" x14ac:dyDescent="0.2">
      <c r="A715" t="s">
        <v>7105</v>
      </c>
      <c r="B715" s="66" t="s">
        <v>8761</v>
      </c>
      <c r="C715" t="s">
        <v>8762</v>
      </c>
      <c r="D715" t="s">
        <v>8515</v>
      </c>
      <c r="E715" s="73" t="s">
        <v>1043</v>
      </c>
      <c r="F715" s="73">
        <v>2012</v>
      </c>
      <c r="G715" s="73">
        <v>2015</v>
      </c>
      <c r="H715" s="66" t="s">
        <v>8763</v>
      </c>
      <c r="I715" s="66" t="s">
        <v>7629</v>
      </c>
      <c r="J715" s="57">
        <v>11723.5</v>
      </c>
      <c r="K715" s="73">
        <v>0</v>
      </c>
      <c r="L715" s="72" t="s">
        <v>9599</v>
      </c>
      <c r="M715" s="72" t="s">
        <v>9613</v>
      </c>
    </row>
    <row r="716" spans="1:14" hidden="1" x14ac:dyDescent="0.2">
      <c r="B716" s="66" t="s">
        <v>8764</v>
      </c>
      <c r="C716" t="s">
        <v>8765</v>
      </c>
      <c r="D716" t="s">
        <v>8515</v>
      </c>
      <c r="E716" s="73" t="s">
        <v>1043</v>
      </c>
      <c r="F716" s="73">
        <v>2012</v>
      </c>
      <c r="G716" s="73">
        <v>2014</v>
      </c>
      <c r="H716" s="66" t="s">
        <v>8766</v>
      </c>
      <c r="I716" s="66" t="s">
        <v>8620</v>
      </c>
      <c r="J716" s="57">
        <v>85589</v>
      </c>
      <c r="K716" s="73">
        <v>0</v>
      </c>
      <c r="L716" s="72" t="s">
        <v>9599</v>
      </c>
      <c r="M716" s="72" t="s">
        <v>9591</v>
      </c>
      <c r="N716" s="70" t="s">
        <v>9639</v>
      </c>
    </row>
    <row r="717" spans="1:14" x14ac:dyDescent="0.2">
      <c r="A717" t="s">
        <v>7624</v>
      </c>
      <c r="B717" s="66" t="s">
        <v>8767</v>
      </c>
      <c r="C717" t="s">
        <v>8768</v>
      </c>
      <c r="D717" t="s">
        <v>8515</v>
      </c>
      <c r="E717" s="73" t="s">
        <v>1043</v>
      </c>
      <c r="F717" s="73">
        <v>2012</v>
      </c>
      <c r="G717" s="73">
        <v>2015</v>
      </c>
      <c r="H717" s="66" t="s">
        <v>8769</v>
      </c>
      <c r="I717" s="66" t="s">
        <v>7624</v>
      </c>
      <c r="J717" s="57">
        <v>32272.85</v>
      </c>
      <c r="K717" s="73">
        <v>0</v>
      </c>
      <c r="L717" s="72" t="s">
        <v>9599</v>
      </c>
      <c r="M717" s="72" t="s">
        <v>9613</v>
      </c>
    </row>
    <row r="718" spans="1:14" hidden="1" x14ac:dyDescent="0.2">
      <c r="B718" s="66" t="s">
        <v>8767</v>
      </c>
      <c r="C718" t="s">
        <v>8768</v>
      </c>
      <c r="D718" t="s">
        <v>8515</v>
      </c>
      <c r="E718" s="73" t="s">
        <v>1043</v>
      </c>
      <c r="F718" s="73">
        <v>2012</v>
      </c>
      <c r="G718" s="73">
        <v>2015</v>
      </c>
      <c r="H718" s="66" t="s">
        <v>8769</v>
      </c>
      <c r="I718" s="66" t="s">
        <v>8770</v>
      </c>
      <c r="J718" s="57">
        <v>33547.32</v>
      </c>
      <c r="K718" s="73">
        <v>0</v>
      </c>
      <c r="L718" s="72" t="s">
        <v>9599</v>
      </c>
      <c r="M718" s="72" t="s">
        <v>9591</v>
      </c>
      <c r="N718" s="70" t="s">
        <v>9639</v>
      </c>
    </row>
    <row r="719" spans="1:14" x14ac:dyDescent="0.2">
      <c r="A719" t="s">
        <v>122</v>
      </c>
      <c r="B719" s="66" t="s">
        <v>8767</v>
      </c>
      <c r="C719" t="s">
        <v>8768</v>
      </c>
      <c r="D719" t="s">
        <v>8515</v>
      </c>
      <c r="E719" s="73" t="s">
        <v>1043</v>
      </c>
      <c r="F719" s="73">
        <v>2012</v>
      </c>
      <c r="G719" s="73">
        <v>2015</v>
      </c>
      <c r="H719" s="66" t="s">
        <v>8769</v>
      </c>
      <c r="I719" s="66" t="s">
        <v>122</v>
      </c>
      <c r="J719" s="57">
        <v>1704.33</v>
      </c>
      <c r="K719" s="73">
        <v>0</v>
      </c>
      <c r="L719" s="72" t="s">
        <v>9599</v>
      </c>
      <c r="M719" s="72" t="s">
        <v>9613</v>
      </c>
    </row>
    <row r="720" spans="1:14" ht="25.5" x14ac:dyDescent="0.2">
      <c r="A720" t="s">
        <v>122</v>
      </c>
      <c r="B720" s="66" t="s">
        <v>8771</v>
      </c>
      <c r="C720" t="s">
        <v>8772</v>
      </c>
      <c r="D720" t="s">
        <v>8515</v>
      </c>
      <c r="E720" s="73" t="s">
        <v>1043</v>
      </c>
      <c r="F720" s="73">
        <v>2012</v>
      </c>
      <c r="G720" s="73">
        <v>2015</v>
      </c>
      <c r="H720" s="66" t="s">
        <v>8773</v>
      </c>
      <c r="I720" s="66" t="s">
        <v>7560</v>
      </c>
      <c r="J720" s="57">
        <v>70933</v>
      </c>
      <c r="K720" s="73">
        <v>0</v>
      </c>
      <c r="L720" s="72" t="s">
        <v>9599</v>
      </c>
      <c r="M720" s="72" t="s">
        <v>9613</v>
      </c>
    </row>
    <row r="721" spans="1:14" x14ac:dyDescent="0.2">
      <c r="A721" t="s">
        <v>7854</v>
      </c>
      <c r="B721" s="66" t="s">
        <v>8774</v>
      </c>
      <c r="C721" t="s">
        <v>8775</v>
      </c>
      <c r="D721" t="s">
        <v>8515</v>
      </c>
      <c r="E721" s="73" t="s">
        <v>1043</v>
      </c>
      <c r="F721" s="73">
        <v>2012</v>
      </c>
      <c r="G721" s="73">
        <v>2015</v>
      </c>
      <c r="H721" s="66" t="s">
        <v>8776</v>
      </c>
      <c r="I721" s="66" t="s">
        <v>7854</v>
      </c>
      <c r="J721" s="57">
        <v>34515.589999999997</v>
      </c>
      <c r="K721" s="73">
        <v>0</v>
      </c>
      <c r="L721" s="72" t="s">
        <v>9598</v>
      </c>
      <c r="M721" s="72" t="s">
        <v>9613</v>
      </c>
    </row>
    <row r="722" spans="1:14" x14ac:dyDescent="0.2">
      <c r="A722" t="s">
        <v>122</v>
      </c>
      <c r="B722" s="66" t="s">
        <v>8774</v>
      </c>
      <c r="C722" t="s">
        <v>8775</v>
      </c>
      <c r="D722" t="s">
        <v>8515</v>
      </c>
      <c r="E722" s="73" t="s">
        <v>1043</v>
      </c>
      <c r="F722" s="73">
        <v>2012</v>
      </c>
      <c r="G722" s="73">
        <v>2015</v>
      </c>
      <c r="H722" s="66" t="s">
        <v>8776</v>
      </c>
      <c r="I722" s="66" t="s">
        <v>122</v>
      </c>
      <c r="J722" s="57">
        <v>12196.41</v>
      </c>
      <c r="K722" s="73">
        <v>0</v>
      </c>
      <c r="L722" s="72" t="s">
        <v>9598</v>
      </c>
      <c r="M722" s="72" t="s">
        <v>9613</v>
      </c>
    </row>
    <row r="723" spans="1:14" ht="25.5" x14ac:dyDescent="0.2">
      <c r="A723" t="s">
        <v>7105</v>
      </c>
      <c r="B723" s="66" t="s">
        <v>8777</v>
      </c>
      <c r="C723" t="s">
        <v>8778</v>
      </c>
      <c r="D723" t="s">
        <v>8515</v>
      </c>
      <c r="E723" s="73" t="s">
        <v>1043</v>
      </c>
      <c r="F723" s="73">
        <v>2012</v>
      </c>
      <c r="G723" s="73">
        <v>2015</v>
      </c>
      <c r="H723" s="66" t="s">
        <v>8779</v>
      </c>
      <c r="I723" s="66" t="s">
        <v>7629</v>
      </c>
      <c r="J723" s="57">
        <v>34330.410000000003</v>
      </c>
      <c r="K723" s="73">
        <v>0</v>
      </c>
      <c r="L723" s="72" t="s">
        <v>9599</v>
      </c>
      <c r="M723" s="72" t="s">
        <v>9613</v>
      </c>
    </row>
    <row r="724" spans="1:14" hidden="1" x14ac:dyDescent="0.2">
      <c r="B724" s="66" t="s">
        <v>8777</v>
      </c>
      <c r="C724" t="s">
        <v>8778</v>
      </c>
      <c r="D724" t="s">
        <v>8515</v>
      </c>
      <c r="E724" s="73" t="s">
        <v>1043</v>
      </c>
      <c r="F724" s="73">
        <v>2012</v>
      </c>
      <c r="G724" s="73">
        <v>2015</v>
      </c>
      <c r="H724" s="66" t="s">
        <v>8779</v>
      </c>
      <c r="I724" s="66" t="s">
        <v>8780</v>
      </c>
      <c r="J724" s="57">
        <v>16037.59</v>
      </c>
      <c r="K724" s="73">
        <v>0</v>
      </c>
      <c r="L724" s="72" t="s">
        <v>9599</v>
      </c>
      <c r="M724" s="72" t="s">
        <v>9591</v>
      </c>
      <c r="N724" s="70" t="s">
        <v>9639</v>
      </c>
    </row>
    <row r="725" spans="1:14" ht="25.5" x14ac:dyDescent="0.2">
      <c r="A725" t="s">
        <v>127</v>
      </c>
      <c r="B725" s="66" t="s">
        <v>8781</v>
      </c>
      <c r="C725" t="s">
        <v>8782</v>
      </c>
      <c r="D725" t="s">
        <v>8515</v>
      </c>
      <c r="E725" s="73" t="s">
        <v>1043</v>
      </c>
      <c r="F725" s="73">
        <v>2012</v>
      </c>
      <c r="G725" s="73">
        <v>2015</v>
      </c>
      <c r="H725" s="66" t="s">
        <v>8783</v>
      </c>
      <c r="I725" s="66" t="s">
        <v>127</v>
      </c>
      <c r="J725" s="57">
        <v>47990</v>
      </c>
      <c r="K725" s="73">
        <v>0</v>
      </c>
      <c r="L725" s="72" t="s">
        <v>9599</v>
      </c>
      <c r="M725" s="72" t="s">
        <v>9613</v>
      </c>
    </row>
    <row r="726" spans="1:14" x14ac:dyDescent="0.2">
      <c r="A726" t="s">
        <v>7624</v>
      </c>
      <c r="B726" s="66" t="s">
        <v>8784</v>
      </c>
      <c r="C726" t="s">
        <v>8785</v>
      </c>
      <c r="D726" t="s">
        <v>8515</v>
      </c>
      <c r="E726" s="73" t="s">
        <v>1043</v>
      </c>
      <c r="F726" s="73">
        <v>2012</v>
      </c>
      <c r="G726" s="73">
        <v>2015</v>
      </c>
      <c r="H726" s="66" t="s">
        <v>8786</v>
      </c>
      <c r="I726" s="66" t="s">
        <v>7624</v>
      </c>
      <c r="J726" s="57">
        <v>56960</v>
      </c>
      <c r="K726" s="73">
        <v>0</v>
      </c>
      <c r="L726" s="72" t="s">
        <v>9598</v>
      </c>
      <c r="M726" s="72" t="s">
        <v>9613</v>
      </c>
    </row>
    <row r="727" spans="1:14" hidden="1" x14ac:dyDescent="0.2">
      <c r="B727" s="66" t="s">
        <v>8784</v>
      </c>
      <c r="C727" t="s">
        <v>8785</v>
      </c>
      <c r="D727" t="s">
        <v>8515</v>
      </c>
      <c r="E727" s="73" t="s">
        <v>1043</v>
      </c>
      <c r="F727" s="73">
        <v>2012</v>
      </c>
      <c r="G727" s="73">
        <v>2015</v>
      </c>
      <c r="H727" s="66" t="s">
        <v>8786</v>
      </c>
      <c r="I727" s="66" t="s">
        <v>7596</v>
      </c>
      <c r="J727" s="57">
        <v>19519.5</v>
      </c>
      <c r="K727" s="73">
        <v>0</v>
      </c>
      <c r="L727" s="72" t="s">
        <v>9598</v>
      </c>
      <c r="M727" s="72" t="s">
        <v>9591</v>
      </c>
      <c r="N727" s="70" t="s">
        <v>9639</v>
      </c>
    </row>
    <row r="728" spans="1:14" hidden="1" x14ac:dyDescent="0.2">
      <c r="B728" s="66" t="s">
        <v>8787</v>
      </c>
      <c r="C728" t="s">
        <v>8788</v>
      </c>
      <c r="D728" t="s">
        <v>8515</v>
      </c>
      <c r="E728" s="73" t="s">
        <v>1043</v>
      </c>
      <c r="F728" s="73">
        <v>2012</v>
      </c>
      <c r="G728" s="73">
        <v>2015</v>
      </c>
      <c r="H728" s="66" t="s">
        <v>8789</v>
      </c>
      <c r="I728" s="66" t="s">
        <v>8126</v>
      </c>
      <c r="J728" s="57">
        <v>60817.5</v>
      </c>
      <c r="K728" s="73">
        <v>0</v>
      </c>
      <c r="L728" s="72" t="s">
        <v>9599</v>
      </c>
      <c r="M728" s="72" t="s">
        <v>9591</v>
      </c>
      <c r="N728" s="70" t="s">
        <v>9639</v>
      </c>
    </row>
    <row r="729" spans="1:14" ht="25.5" hidden="1" x14ac:dyDescent="0.2">
      <c r="B729" s="66" t="s">
        <v>8790</v>
      </c>
      <c r="C729" t="s">
        <v>4582</v>
      </c>
      <c r="D729" t="s">
        <v>8515</v>
      </c>
      <c r="E729" s="73" t="s">
        <v>1043</v>
      </c>
      <c r="F729" s="73">
        <v>2012</v>
      </c>
      <c r="G729" s="73">
        <v>2015</v>
      </c>
      <c r="H729" s="66" t="s">
        <v>8791</v>
      </c>
      <c r="I729" s="66" t="s">
        <v>7551</v>
      </c>
      <c r="J729" s="57">
        <v>15130</v>
      </c>
      <c r="K729" s="73">
        <v>0</v>
      </c>
      <c r="L729" s="72" t="s">
        <v>9598</v>
      </c>
      <c r="M729" s="72" t="s">
        <v>9591</v>
      </c>
      <c r="N729" s="70" t="s">
        <v>9639</v>
      </c>
    </row>
    <row r="730" spans="1:14" ht="25.5" hidden="1" x14ac:dyDescent="0.2">
      <c r="A730" t="s">
        <v>7561</v>
      </c>
      <c r="B730" s="66" t="s">
        <v>8790</v>
      </c>
      <c r="C730" t="s">
        <v>4582</v>
      </c>
      <c r="D730" t="s">
        <v>8515</v>
      </c>
      <c r="E730" s="73" t="s">
        <v>1043</v>
      </c>
      <c r="F730" s="73">
        <v>2012</v>
      </c>
      <c r="G730" s="73">
        <v>2015</v>
      </c>
      <c r="H730" s="66" t="s">
        <v>8791</v>
      </c>
      <c r="I730" s="66" t="s">
        <v>7561</v>
      </c>
      <c r="J730" s="57">
        <v>16910</v>
      </c>
      <c r="K730" s="73">
        <v>0</v>
      </c>
      <c r="L730" s="72" t="s">
        <v>9598</v>
      </c>
      <c r="M730" s="72" t="s">
        <v>9591</v>
      </c>
      <c r="N730" s="70" t="s">
        <v>9639</v>
      </c>
    </row>
    <row r="731" spans="1:14" ht="25.5" x14ac:dyDescent="0.2">
      <c r="A731" t="s">
        <v>7105</v>
      </c>
      <c r="B731" s="66" t="s">
        <v>8790</v>
      </c>
      <c r="C731" t="s">
        <v>4582</v>
      </c>
      <c r="D731" t="s">
        <v>8515</v>
      </c>
      <c r="E731" s="73" t="s">
        <v>1043</v>
      </c>
      <c r="F731" s="73">
        <v>2012</v>
      </c>
      <c r="G731" s="73">
        <v>2015</v>
      </c>
      <c r="H731" s="66" t="s">
        <v>8791</v>
      </c>
      <c r="I731" s="66" t="s">
        <v>8004</v>
      </c>
      <c r="J731" s="57">
        <v>6230</v>
      </c>
      <c r="K731" s="73">
        <v>0</v>
      </c>
      <c r="L731" s="72" t="s">
        <v>9598</v>
      </c>
      <c r="M731" s="72" t="s">
        <v>9613</v>
      </c>
    </row>
    <row r="732" spans="1:14" ht="25.5" hidden="1" x14ac:dyDescent="0.2">
      <c r="B732" s="66" t="s">
        <v>8790</v>
      </c>
      <c r="C732" t="s">
        <v>4582</v>
      </c>
      <c r="D732" t="s">
        <v>8515</v>
      </c>
      <c r="E732" s="73" t="s">
        <v>1043</v>
      </c>
      <c r="F732" s="73">
        <v>2012</v>
      </c>
      <c r="G732" s="73">
        <v>2015</v>
      </c>
      <c r="H732" s="66" t="s">
        <v>8791</v>
      </c>
      <c r="I732" s="66" t="s">
        <v>7718</v>
      </c>
      <c r="J732" s="57">
        <v>7120</v>
      </c>
      <c r="K732" s="73">
        <v>0</v>
      </c>
      <c r="L732" s="72" t="s">
        <v>9598</v>
      </c>
      <c r="M732" s="72" t="s">
        <v>9591</v>
      </c>
      <c r="N732" s="70" t="s">
        <v>9639</v>
      </c>
    </row>
    <row r="733" spans="1:14" x14ac:dyDescent="0.2">
      <c r="A733" t="s">
        <v>122</v>
      </c>
      <c r="B733" s="66" t="s">
        <v>8792</v>
      </c>
      <c r="C733" t="s">
        <v>8793</v>
      </c>
      <c r="D733" t="s">
        <v>8515</v>
      </c>
      <c r="E733" s="73" t="s">
        <v>1043</v>
      </c>
      <c r="F733" s="73">
        <v>2012</v>
      </c>
      <c r="G733" s="73">
        <v>2015</v>
      </c>
      <c r="H733" s="66" t="s">
        <v>8794</v>
      </c>
      <c r="I733" s="66" t="s">
        <v>8795</v>
      </c>
      <c r="J733" s="57">
        <v>48464.5</v>
      </c>
      <c r="K733" s="73">
        <v>0</v>
      </c>
      <c r="L733" s="72" t="s">
        <v>9598</v>
      </c>
      <c r="M733" s="72" t="s">
        <v>9613</v>
      </c>
    </row>
    <row r="734" spans="1:14" ht="25.5" x14ac:dyDescent="0.2">
      <c r="A734" t="s">
        <v>7105</v>
      </c>
      <c r="B734" s="66" t="s">
        <v>8796</v>
      </c>
      <c r="C734" t="s">
        <v>8797</v>
      </c>
      <c r="D734" t="s">
        <v>8515</v>
      </c>
      <c r="E734" s="73" t="s">
        <v>1043</v>
      </c>
      <c r="F734" s="73">
        <v>2012</v>
      </c>
      <c r="G734" s="73">
        <v>2015</v>
      </c>
      <c r="H734" s="66" t="s">
        <v>8798</v>
      </c>
      <c r="I734" s="66" t="s">
        <v>8799</v>
      </c>
      <c r="J734" s="57">
        <v>15279.2</v>
      </c>
      <c r="K734" s="73">
        <v>0</v>
      </c>
      <c r="L734" s="72" t="s">
        <v>9599</v>
      </c>
      <c r="M734" s="72" t="s">
        <v>9613</v>
      </c>
    </row>
    <row r="735" spans="1:14" ht="25.5" hidden="1" x14ac:dyDescent="0.2">
      <c r="B735" s="66" t="s">
        <v>8796</v>
      </c>
      <c r="C735" t="s">
        <v>8797</v>
      </c>
      <c r="D735" t="s">
        <v>8515</v>
      </c>
      <c r="E735" s="73" t="s">
        <v>1043</v>
      </c>
      <c r="F735" s="73">
        <v>2012</v>
      </c>
      <c r="G735" s="73">
        <v>2015</v>
      </c>
      <c r="H735" s="66" t="s">
        <v>8798</v>
      </c>
      <c r="I735" s="66" t="s">
        <v>8800</v>
      </c>
      <c r="J735" s="57">
        <v>27212.799999999999</v>
      </c>
      <c r="K735" s="73">
        <v>0</v>
      </c>
      <c r="L735" s="72" t="s">
        <v>9599</v>
      </c>
      <c r="M735" s="72" t="s">
        <v>9591</v>
      </c>
      <c r="N735" s="70" t="s">
        <v>9639</v>
      </c>
    </row>
    <row r="736" spans="1:14" ht="25.5" x14ac:dyDescent="0.2">
      <c r="A736" t="s">
        <v>7105</v>
      </c>
      <c r="B736" s="66" t="s">
        <v>8801</v>
      </c>
      <c r="C736" t="s">
        <v>8802</v>
      </c>
      <c r="D736" t="s">
        <v>8515</v>
      </c>
      <c r="E736" s="73" t="s">
        <v>1043</v>
      </c>
      <c r="F736" s="73">
        <v>2012</v>
      </c>
      <c r="G736" s="73">
        <v>2015</v>
      </c>
      <c r="H736" s="66" t="s">
        <v>4670</v>
      </c>
      <c r="I736" s="65" t="s">
        <v>9716</v>
      </c>
      <c r="J736" s="57">
        <v>47353</v>
      </c>
      <c r="K736" s="73">
        <v>0</v>
      </c>
      <c r="L736" s="72" t="s">
        <v>9598</v>
      </c>
      <c r="M736" s="72" t="s">
        <v>9613</v>
      </c>
    </row>
    <row r="737" spans="1:14" ht="25.5" x14ac:dyDescent="0.2">
      <c r="A737" t="s">
        <v>7105</v>
      </c>
      <c r="B737" s="66" t="s">
        <v>8803</v>
      </c>
      <c r="C737" t="s">
        <v>8804</v>
      </c>
      <c r="D737" t="s">
        <v>8515</v>
      </c>
      <c r="E737" s="73" t="s">
        <v>1043</v>
      </c>
      <c r="F737" s="73">
        <v>2012</v>
      </c>
      <c r="G737" s="73">
        <v>2015</v>
      </c>
      <c r="H737" s="66" t="s">
        <v>8805</v>
      </c>
      <c r="I737" s="66" t="s">
        <v>7610</v>
      </c>
      <c r="J737" s="57">
        <v>42985.5</v>
      </c>
      <c r="K737" s="73">
        <v>0</v>
      </c>
      <c r="L737" s="72" t="s">
        <v>9598</v>
      </c>
      <c r="M737" s="72" t="s">
        <v>9613</v>
      </c>
    </row>
    <row r="738" spans="1:14" x14ac:dyDescent="0.2">
      <c r="A738" t="s">
        <v>7624</v>
      </c>
      <c r="B738" s="66" t="s">
        <v>8806</v>
      </c>
      <c r="C738" t="s">
        <v>8807</v>
      </c>
      <c r="D738" t="s">
        <v>8515</v>
      </c>
      <c r="E738" s="73" t="s">
        <v>1043</v>
      </c>
      <c r="F738" s="73">
        <v>2012</v>
      </c>
      <c r="G738" s="73">
        <v>2015</v>
      </c>
      <c r="H738" s="66" t="s">
        <v>8808</v>
      </c>
      <c r="I738" s="66" t="s">
        <v>7624</v>
      </c>
      <c r="J738" s="57">
        <v>42772.83</v>
      </c>
      <c r="K738" s="73">
        <v>0</v>
      </c>
      <c r="L738" s="72" t="s">
        <v>9599</v>
      </c>
      <c r="M738" s="72" t="s">
        <v>9613</v>
      </c>
    </row>
    <row r="739" spans="1:14" ht="25.5" x14ac:dyDescent="0.2">
      <c r="A739" t="s">
        <v>7105</v>
      </c>
      <c r="B739" s="66" t="s">
        <v>8806</v>
      </c>
      <c r="C739" t="s">
        <v>8807</v>
      </c>
      <c r="D739" t="s">
        <v>8515</v>
      </c>
      <c r="E739" s="73" t="s">
        <v>1043</v>
      </c>
      <c r="F739" s="73">
        <v>2012</v>
      </c>
      <c r="G739" s="73">
        <v>2015</v>
      </c>
      <c r="H739" s="66" t="s">
        <v>8808</v>
      </c>
      <c r="I739" s="66" t="s">
        <v>8809</v>
      </c>
      <c r="J739" s="57">
        <v>4798.8100000000004</v>
      </c>
      <c r="K739" s="73">
        <v>0</v>
      </c>
      <c r="L739" s="72" t="s">
        <v>9599</v>
      </c>
      <c r="M739" s="72" t="s">
        <v>9613</v>
      </c>
    </row>
    <row r="740" spans="1:14" hidden="1" x14ac:dyDescent="0.2">
      <c r="B740" s="66" t="s">
        <v>8806</v>
      </c>
      <c r="C740" t="s">
        <v>8807</v>
      </c>
      <c r="D740" t="s">
        <v>8515</v>
      </c>
      <c r="E740" s="73" t="s">
        <v>1043</v>
      </c>
      <c r="F740" s="73">
        <v>2012</v>
      </c>
      <c r="G740" s="73">
        <v>2015</v>
      </c>
      <c r="H740" s="66" t="s">
        <v>8808</v>
      </c>
      <c r="I740" s="66" t="s">
        <v>8473</v>
      </c>
      <c r="J740" s="57">
        <v>25087.86</v>
      </c>
      <c r="K740" s="73">
        <v>0</v>
      </c>
      <c r="L740" s="72" t="s">
        <v>9599</v>
      </c>
      <c r="M740" s="72" t="s">
        <v>9591</v>
      </c>
      <c r="N740" s="70" t="s">
        <v>9639</v>
      </c>
    </row>
    <row r="741" spans="1:14" ht="25.5" x14ac:dyDescent="0.2">
      <c r="A741" t="s">
        <v>123</v>
      </c>
      <c r="B741" s="66" t="s">
        <v>8810</v>
      </c>
      <c r="C741" t="s">
        <v>8811</v>
      </c>
      <c r="D741" t="s">
        <v>8515</v>
      </c>
      <c r="E741" s="73" t="s">
        <v>1043</v>
      </c>
      <c r="F741" s="73">
        <v>2012</v>
      </c>
      <c r="G741" s="73">
        <v>2015</v>
      </c>
      <c r="H741" s="66" t="s">
        <v>8812</v>
      </c>
      <c r="I741" s="66" t="s">
        <v>123</v>
      </c>
      <c r="J741" s="57">
        <v>58407</v>
      </c>
      <c r="K741" s="73">
        <v>0</v>
      </c>
      <c r="L741" s="72" t="s">
        <v>9599</v>
      </c>
      <c r="M741" s="72" t="s">
        <v>9613</v>
      </c>
    </row>
    <row r="742" spans="1:14" x14ac:dyDescent="0.2">
      <c r="A742" t="s">
        <v>122</v>
      </c>
      <c r="B742" s="66" t="s">
        <v>8813</v>
      </c>
      <c r="C742" t="s">
        <v>8814</v>
      </c>
      <c r="D742" t="s">
        <v>8515</v>
      </c>
      <c r="E742" s="73" t="s">
        <v>1043</v>
      </c>
      <c r="F742" s="73">
        <v>2012</v>
      </c>
      <c r="G742" s="73">
        <v>2015</v>
      </c>
      <c r="H742" s="66" t="s">
        <v>8815</v>
      </c>
      <c r="I742" s="66" t="s">
        <v>122</v>
      </c>
      <c r="J742" s="57">
        <v>56778</v>
      </c>
      <c r="K742" s="73">
        <v>0</v>
      </c>
      <c r="L742" s="72" t="s">
        <v>9598</v>
      </c>
      <c r="M742" s="72" t="s">
        <v>9613</v>
      </c>
    </row>
    <row r="743" spans="1:14" hidden="1" x14ac:dyDescent="0.2">
      <c r="B743" s="66" t="s">
        <v>8816</v>
      </c>
      <c r="C743" t="s">
        <v>8817</v>
      </c>
      <c r="D743" t="s">
        <v>8515</v>
      </c>
      <c r="E743" s="73" t="s">
        <v>1043</v>
      </c>
      <c r="F743" s="73">
        <v>2012</v>
      </c>
      <c r="G743" s="73">
        <v>2015</v>
      </c>
      <c r="H743" s="66" t="s">
        <v>8415</v>
      </c>
      <c r="I743" s="66" t="s">
        <v>8379</v>
      </c>
      <c r="J743" s="57">
        <v>64587</v>
      </c>
      <c r="K743" s="73">
        <v>0</v>
      </c>
      <c r="L743" s="72" t="s">
        <v>9599</v>
      </c>
      <c r="M743" s="72" t="s">
        <v>9591</v>
      </c>
      <c r="N743" s="70" t="s">
        <v>9639</v>
      </c>
    </row>
    <row r="744" spans="1:14" ht="25.5" x14ac:dyDescent="0.2">
      <c r="A744" t="s">
        <v>7105</v>
      </c>
      <c r="B744" s="66" t="s">
        <v>8818</v>
      </c>
      <c r="C744" t="s">
        <v>8819</v>
      </c>
      <c r="D744" t="s">
        <v>8515</v>
      </c>
      <c r="E744" s="73" t="s">
        <v>1043</v>
      </c>
      <c r="F744" s="73">
        <v>2012</v>
      </c>
      <c r="G744" s="73">
        <v>2015</v>
      </c>
      <c r="H744" s="66" t="s">
        <v>8820</v>
      </c>
      <c r="I744" s="65" t="s">
        <v>8680</v>
      </c>
      <c r="J744" s="57">
        <v>52599</v>
      </c>
      <c r="K744" s="73">
        <v>0</v>
      </c>
      <c r="L744" s="72" t="s">
        <v>9598</v>
      </c>
      <c r="M744" s="72" t="s">
        <v>9613</v>
      </c>
    </row>
    <row r="745" spans="1:14" x14ac:dyDescent="0.2">
      <c r="A745" t="s">
        <v>123</v>
      </c>
      <c r="B745" s="66" t="s">
        <v>8821</v>
      </c>
      <c r="C745" t="s">
        <v>8822</v>
      </c>
      <c r="D745" t="s">
        <v>8515</v>
      </c>
      <c r="E745" s="73" t="s">
        <v>1043</v>
      </c>
      <c r="F745" s="73">
        <v>2012</v>
      </c>
      <c r="G745" s="73">
        <v>2015</v>
      </c>
      <c r="H745" s="66" t="s">
        <v>8823</v>
      </c>
      <c r="I745" s="66" t="s">
        <v>123</v>
      </c>
      <c r="J745" s="57">
        <v>13262</v>
      </c>
      <c r="K745" s="73">
        <v>0</v>
      </c>
      <c r="L745" s="72" t="s">
        <v>9598</v>
      </c>
      <c r="M745" s="72" t="s">
        <v>9613</v>
      </c>
    </row>
    <row r="746" spans="1:14" ht="25.5" hidden="1" x14ac:dyDescent="0.2">
      <c r="A746" t="s">
        <v>7561</v>
      </c>
      <c r="B746" s="66" t="s">
        <v>8824</v>
      </c>
      <c r="C746" t="s">
        <v>8825</v>
      </c>
      <c r="D746" t="s">
        <v>8515</v>
      </c>
      <c r="E746" s="73" t="s">
        <v>1043</v>
      </c>
      <c r="F746" s="73">
        <v>2012</v>
      </c>
      <c r="G746" s="73">
        <v>2015</v>
      </c>
      <c r="H746" s="66" t="s">
        <v>8826</v>
      </c>
      <c r="I746" s="66" t="s">
        <v>7561</v>
      </c>
      <c r="J746" s="57">
        <v>60924.5</v>
      </c>
      <c r="K746" s="73">
        <v>0</v>
      </c>
      <c r="L746" s="72" t="s">
        <v>9598</v>
      </c>
      <c r="M746" s="72" t="s">
        <v>9591</v>
      </c>
      <c r="N746" s="70" t="s">
        <v>9639</v>
      </c>
    </row>
    <row r="747" spans="1:14" hidden="1" x14ac:dyDescent="0.2">
      <c r="B747" s="66" t="s">
        <v>8827</v>
      </c>
      <c r="C747" t="s">
        <v>8828</v>
      </c>
      <c r="D747" t="s">
        <v>8515</v>
      </c>
      <c r="E747" s="73" t="s">
        <v>1043</v>
      </c>
      <c r="F747" s="73">
        <v>2012</v>
      </c>
      <c r="G747" s="73">
        <v>2015</v>
      </c>
      <c r="H747" s="66" t="s">
        <v>8829</v>
      </c>
      <c r="I747" s="66" t="s">
        <v>7801</v>
      </c>
      <c r="J747" s="57">
        <v>31077.5</v>
      </c>
      <c r="K747" s="73">
        <v>0</v>
      </c>
      <c r="L747" s="72" t="s">
        <v>9598</v>
      </c>
      <c r="M747" s="72" t="s">
        <v>9591</v>
      </c>
      <c r="N747" s="70" t="s">
        <v>9639</v>
      </c>
    </row>
    <row r="748" spans="1:14" x14ac:dyDescent="0.2">
      <c r="A748" t="s">
        <v>7624</v>
      </c>
      <c r="B748" s="66" t="s">
        <v>8830</v>
      </c>
      <c r="C748" t="s">
        <v>8831</v>
      </c>
      <c r="D748" t="s">
        <v>8515</v>
      </c>
      <c r="E748" s="73" t="s">
        <v>1043</v>
      </c>
      <c r="F748" s="73">
        <v>2012</v>
      </c>
      <c r="G748" s="73">
        <v>2015</v>
      </c>
      <c r="H748" s="66" t="s">
        <v>8832</v>
      </c>
      <c r="I748" s="66" t="s">
        <v>7624</v>
      </c>
      <c r="J748" s="57">
        <v>7242</v>
      </c>
      <c r="K748" s="73">
        <v>0</v>
      </c>
      <c r="L748" s="72" t="s">
        <v>9598</v>
      </c>
      <c r="M748" s="72" t="s">
        <v>9613</v>
      </c>
    </row>
    <row r="749" spans="1:14" x14ac:dyDescent="0.2">
      <c r="A749" t="s">
        <v>123</v>
      </c>
      <c r="B749" s="66" t="s">
        <v>8833</v>
      </c>
      <c r="C749" t="s">
        <v>8834</v>
      </c>
      <c r="D749" t="s">
        <v>8515</v>
      </c>
      <c r="E749" s="73" t="s">
        <v>1043</v>
      </c>
      <c r="F749" s="73">
        <v>2012</v>
      </c>
      <c r="G749" s="73">
        <v>2015</v>
      </c>
      <c r="H749" s="66" t="s">
        <v>8835</v>
      </c>
      <c r="I749" s="66" t="s">
        <v>7729</v>
      </c>
      <c r="J749" s="57">
        <v>61800.5</v>
      </c>
      <c r="K749" s="73">
        <v>0</v>
      </c>
      <c r="L749" s="72" t="s">
        <v>9599</v>
      </c>
      <c r="M749" s="72" t="s">
        <v>9613</v>
      </c>
    </row>
    <row r="750" spans="1:14" ht="25.5" hidden="1" x14ac:dyDescent="0.2">
      <c r="B750" s="66" t="s">
        <v>8836</v>
      </c>
      <c r="C750" t="s">
        <v>8837</v>
      </c>
      <c r="D750" t="s">
        <v>8515</v>
      </c>
      <c r="E750" s="73" t="s">
        <v>1043</v>
      </c>
      <c r="F750" s="73">
        <v>2012</v>
      </c>
      <c r="G750" s="73">
        <v>2015</v>
      </c>
      <c r="H750" s="66" t="s">
        <v>8838</v>
      </c>
      <c r="I750" s="66" t="s">
        <v>8839</v>
      </c>
      <c r="J750" s="57">
        <v>53400</v>
      </c>
      <c r="K750" s="73">
        <v>0</v>
      </c>
      <c r="L750" s="72" t="s">
        <v>9599</v>
      </c>
      <c r="M750" s="72" t="s">
        <v>9591</v>
      </c>
      <c r="N750" s="70" t="s">
        <v>9639</v>
      </c>
    </row>
    <row r="751" spans="1:14" ht="25.5" x14ac:dyDescent="0.2">
      <c r="A751" t="s">
        <v>123</v>
      </c>
      <c r="B751" s="66" t="s">
        <v>8836</v>
      </c>
      <c r="C751" t="s">
        <v>8837</v>
      </c>
      <c r="D751" t="s">
        <v>8515</v>
      </c>
      <c r="E751" s="73" t="s">
        <v>1043</v>
      </c>
      <c r="F751" s="73">
        <v>2012</v>
      </c>
      <c r="G751" s="73">
        <v>2015</v>
      </c>
      <c r="H751" s="66" t="s">
        <v>8838</v>
      </c>
      <c r="I751" s="66" t="s">
        <v>123</v>
      </c>
      <c r="J751" s="57">
        <v>28314</v>
      </c>
      <c r="K751" s="73">
        <v>0</v>
      </c>
      <c r="L751" s="72" t="s">
        <v>9599</v>
      </c>
      <c r="M751" s="72" t="s">
        <v>9613</v>
      </c>
    </row>
    <row r="752" spans="1:14" x14ac:dyDescent="0.2">
      <c r="A752" t="s">
        <v>7624</v>
      </c>
      <c r="B752" s="66" t="s">
        <v>1138</v>
      </c>
      <c r="C752" t="s">
        <v>1139</v>
      </c>
      <c r="D752" t="s">
        <v>8515</v>
      </c>
      <c r="E752" s="73" t="s">
        <v>1043</v>
      </c>
      <c r="F752" s="73">
        <v>2012</v>
      </c>
      <c r="G752" s="73">
        <v>2015</v>
      </c>
      <c r="H752" s="66" t="s">
        <v>8840</v>
      </c>
      <c r="I752" s="66" t="s">
        <v>7624</v>
      </c>
      <c r="J752" s="57">
        <v>71065.5</v>
      </c>
      <c r="K752" s="73">
        <v>0</v>
      </c>
      <c r="L752" s="72" t="s">
        <v>9599</v>
      </c>
      <c r="M752" s="72" t="s">
        <v>9613</v>
      </c>
    </row>
    <row r="753" spans="1:14" hidden="1" x14ac:dyDescent="0.2">
      <c r="B753" s="66" t="s">
        <v>8841</v>
      </c>
      <c r="C753" t="s">
        <v>8842</v>
      </c>
      <c r="D753" t="s">
        <v>8515</v>
      </c>
      <c r="E753" s="73" t="s">
        <v>1043</v>
      </c>
      <c r="F753" s="73">
        <v>2012</v>
      </c>
      <c r="G753" s="73">
        <v>2015</v>
      </c>
      <c r="H753" s="66" t="s">
        <v>8843</v>
      </c>
      <c r="I753" s="66" t="s">
        <v>8844</v>
      </c>
      <c r="J753" s="57">
        <v>47050</v>
      </c>
      <c r="K753" s="73">
        <v>0</v>
      </c>
      <c r="L753" s="72" t="s">
        <v>9598</v>
      </c>
      <c r="M753" s="72" t="s">
        <v>9591</v>
      </c>
      <c r="N753" s="70" t="s">
        <v>9639</v>
      </c>
    </row>
    <row r="754" spans="1:14" x14ac:dyDescent="0.2">
      <c r="A754" t="s">
        <v>7600</v>
      </c>
      <c r="B754" s="66" t="s">
        <v>8845</v>
      </c>
      <c r="C754" t="s">
        <v>8846</v>
      </c>
      <c r="D754" t="s">
        <v>8515</v>
      </c>
      <c r="E754" s="73" t="s">
        <v>1043</v>
      </c>
      <c r="F754" s="73">
        <v>2012</v>
      </c>
      <c r="G754" s="73">
        <v>2015</v>
      </c>
      <c r="H754" s="66" t="s">
        <v>8847</v>
      </c>
      <c r="I754" s="66" t="s">
        <v>7600</v>
      </c>
      <c r="J754" s="57">
        <v>45667</v>
      </c>
      <c r="K754" s="73">
        <v>0</v>
      </c>
      <c r="L754" s="72" t="s">
        <v>9598</v>
      </c>
      <c r="M754" s="72" t="s">
        <v>9613</v>
      </c>
    </row>
    <row r="755" spans="1:14" ht="25.5" x14ac:dyDescent="0.2">
      <c r="A755" t="s">
        <v>122</v>
      </c>
      <c r="B755" s="66" t="s">
        <v>8848</v>
      </c>
      <c r="C755" t="s">
        <v>8849</v>
      </c>
      <c r="D755" t="s">
        <v>8515</v>
      </c>
      <c r="E755" s="73" t="s">
        <v>1043</v>
      </c>
      <c r="F755" s="73">
        <v>2012</v>
      </c>
      <c r="G755" s="73">
        <v>2015</v>
      </c>
      <c r="H755" s="66" t="s">
        <v>8850</v>
      </c>
      <c r="I755" s="66" t="s">
        <v>122</v>
      </c>
      <c r="J755" s="57">
        <v>38183.5</v>
      </c>
      <c r="K755" s="73">
        <v>0</v>
      </c>
      <c r="L755" s="72" t="s">
        <v>9598</v>
      </c>
      <c r="M755" s="72" t="s">
        <v>9613</v>
      </c>
    </row>
    <row r="756" spans="1:14" ht="25.5" x14ac:dyDescent="0.2">
      <c r="A756" t="s">
        <v>7854</v>
      </c>
      <c r="B756" s="66" t="s">
        <v>8848</v>
      </c>
      <c r="C756" t="s">
        <v>8849</v>
      </c>
      <c r="D756" t="s">
        <v>8515</v>
      </c>
      <c r="E756" s="73" t="s">
        <v>1043</v>
      </c>
      <c r="F756" s="73">
        <v>2012</v>
      </c>
      <c r="G756" s="73">
        <v>2015</v>
      </c>
      <c r="H756" s="66" t="s">
        <v>8850</v>
      </c>
      <c r="I756" s="66" t="s">
        <v>8851</v>
      </c>
      <c r="J756" s="57">
        <v>6084</v>
      </c>
      <c r="K756" s="73">
        <v>0</v>
      </c>
      <c r="L756" s="72" t="s">
        <v>9598</v>
      </c>
      <c r="M756" s="72" t="s">
        <v>9613</v>
      </c>
    </row>
    <row r="757" spans="1:14" x14ac:dyDescent="0.2">
      <c r="A757" t="s">
        <v>124</v>
      </c>
      <c r="B757" s="66" t="s">
        <v>8852</v>
      </c>
      <c r="C757" t="s">
        <v>8853</v>
      </c>
      <c r="D757" t="s">
        <v>8515</v>
      </c>
      <c r="E757" s="73" t="s">
        <v>1043</v>
      </c>
      <c r="F757" s="73">
        <v>2012</v>
      </c>
      <c r="G757" s="73">
        <v>2015</v>
      </c>
      <c r="H757" s="66" t="s">
        <v>8854</v>
      </c>
      <c r="I757" s="66" t="s">
        <v>124</v>
      </c>
      <c r="J757" s="57">
        <v>44756</v>
      </c>
      <c r="K757" s="73">
        <v>0</v>
      </c>
      <c r="L757" s="72" t="s">
        <v>9598</v>
      </c>
      <c r="M757" s="72" t="s">
        <v>9613</v>
      </c>
    </row>
    <row r="758" spans="1:14" hidden="1" x14ac:dyDescent="0.2">
      <c r="B758" s="66" t="s">
        <v>8852</v>
      </c>
      <c r="C758" t="s">
        <v>8853</v>
      </c>
      <c r="D758" t="s">
        <v>8515</v>
      </c>
      <c r="E758" s="73" t="s">
        <v>1043</v>
      </c>
      <c r="F758" s="73">
        <v>2012</v>
      </c>
      <c r="G758" s="73">
        <v>2015</v>
      </c>
      <c r="H758" s="66" t="s">
        <v>8854</v>
      </c>
      <c r="I758" s="66" t="s">
        <v>7761</v>
      </c>
      <c r="J758" s="57">
        <v>18882</v>
      </c>
      <c r="K758" s="73">
        <v>0</v>
      </c>
      <c r="L758" s="72" t="s">
        <v>9598</v>
      </c>
      <c r="M758" s="72" t="s">
        <v>9591</v>
      </c>
      <c r="N758" s="70" t="s">
        <v>9639</v>
      </c>
    </row>
    <row r="759" spans="1:14" hidden="1" x14ac:dyDescent="0.2">
      <c r="B759" s="66" t="s">
        <v>8855</v>
      </c>
      <c r="C759" t="s">
        <v>8856</v>
      </c>
      <c r="D759" t="s">
        <v>8515</v>
      </c>
      <c r="E759" s="73" t="s">
        <v>1043</v>
      </c>
      <c r="F759" s="73">
        <v>2012</v>
      </c>
      <c r="G759" s="73">
        <v>2015</v>
      </c>
      <c r="H759" s="66" t="s">
        <v>7852</v>
      </c>
      <c r="I759" s="66" t="s">
        <v>7646</v>
      </c>
      <c r="J759" s="57">
        <v>35599.31</v>
      </c>
      <c r="K759" s="73">
        <v>0</v>
      </c>
      <c r="L759" s="72" t="s">
        <v>9598</v>
      </c>
      <c r="M759" s="72" t="s">
        <v>9591</v>
      </c>
      <c r="N759" s="70" t="s">
        <v>9639</v>
      </c>
    </row>
    <row r="760" spans="1:14" hidden="1" x14ac:dyDescent="0.2">
      <c r="B760" s="66" t="s">
        <v>8855</v>
      </c>
      <c r="C760" t="s">
        <v>8856</v>
      </c>
      <c r="D760" t="s">
        <v>8515</v>
      </c>
      <c r="E760" s="73" t="s">
        <v>1043</v>
      </c>
      <c r="F760" s="73">
        <v>2012</v>
      </c>
      <c r="G760" s="73">
        <v>2015</v>
      </c>
      <c r="H760" s="66" t="s">
        <v>7852</v>
      </c>
      <c r="I760" s="66" t="s">
        <v>7796</v>
      </c>
      <c r="J760" s="57">
        <v>30234.19</v>
      </c>
      <c r="K760" s="73">
        <v>0</v>
      </c>
      <c r="L760" s="72" t="s">
        <v>9598</v>
      </c>
      <c r="M760" s="72" t="s">
        <v>9591</v>
      </c>
      <c r="N760" s="70" t="s">
        <v>9639</v>
      </c>
    </row>
    <row r="761" spans="1:14" hidden="1" x14ac:dyDescent="0.2">
      <c r="B761" s="66" t="s">
        <v>8857</v>
      </c>
      <c r="C761" t="s">
        <v>8858</v>
      </c>
      <c r="D761" t="s">
        <v>8515</v>
      </c>
      <c r="E761" s="73" t="s">
        <v>1043</v>
      </c>
      <c r="F761" s="73">
        <v>2012</v>
      </c>
      <c r="G761" s="73">
        <v>2015</v>
      </c>
      <c r="H761" s="66" t="s">
        <v>7747</v>
      </c>
      <c r="I761" s="66" t="s">
        <v>7596</v>
      </c>
      <c r="J761" s="57">
        <v>32998</v>
      </c>
      <c r="K761" s="73">
        <v>0</v>
      </c>
      <c r="L761" s="72" t="s">
        <v>9598</v>
      </c>
      <c r="M761" s="72" t="s">
        <v>9591</v>
      </c>
      <c r="N761" s="70" t="s">
        <v>9639</v>
      </c>
    </row>
    <row r="762" spans="1:14" x14ac:dyDescent="0.2">
      <c r="A762" t="s">
        <v>7105</v>
      </c>
      <c r="B762" s="66" t="s">
        <v>8857</v>
      </c>
      <c r="C762" t="s">
        <v>8858</v>
      </c>
      <c r="D762" t="s">
        <v>8515</v>
      </c>
      <c r="E762" s="73" t="s">
        <v>1043</v>
      </c>
      <c r="F762" s="73">
        <v>2012</v>
      </c>
      <c r="G762" s="73">
        <v>2015</v>
      </c>
      <c r="H762" s="66" t="s">
        <v>7747</v>
      </c>
      <c r="I762" s="66" t="s">
        <v>7105</v>
      </c>
      <c r="J762" s="57">
        <v>21315.5</v>
      </c>
      <c r="K762" s="73">
        <v>0</v>
      </c>
      <c r="L762" s="72" t="s">
        <v>9598</v>
      </c>
      <c r="M762" s="72" t="s">
        <v>9613</v>
      </c>
    </row>
    <row r="763" spans="1:14" hidden="1" x14ac:dyDescent="0.2">
      <c r="B763" s="66" t="s">
        <v>8859</v>
      </c>
      <c r="C763" t="s">
        <v>8860</v>
      </c>
      <c r="D763" t="s">
        <v>8515</v>
      </c>
      <c r="E763" s="73" t="s">
        <v>1043</v>
      </c>
      <c r="F763" s="73">
        <v>2012</v>
      </c>
      <c r="G763" s="73">
        <v>2015</v>
      </c>
      <c r="H763" s="66" t="s">
        <v>8861</v>
      </c>
      <c r="I763" s="66" t="s">
        <v>8862</v>
      </c>
      <c r="J763" s="57">
        <v>45042</v>
      </c>
      <c r="K763" s="73">
        <v>0</v>
      </c>
      <c r="L763" s="72" t="s">
        <v>9598</v>
      </c>
      <c r="M763" s="72" t="s">
        <v>9591</v>
      </c>
      <c r="N763" s="70" t="s">
        <v>9639</v>
      </c>
    </row>
    <row r="764" spans="1:14" hidden="1" x14ac:dyDescent="0.2">
      <c r="B764" s="66" t="s">
        <v>8863</v>
      </c>
      <c r="C764" t="s">
        <v>8864</v>
      </c>
      <c r="D764" t="s">
        <v>8515</v>
      </c>
      <c r="E764" s="73" t="s">
        <v>1043</v>
      </c>
      <c r="F764" s="73">
        <v>2012</v>
      </c>
      <c r="G764" s="73">
        <v>2015</v>
      </c>
      <c r="H764" s="66" t="s">
        <v>8865</v>
      </c>
      <c r="I764" s="66" t="s">
        <v>7796</v>
      </c>
      <c r="J764" s="57">
        <v>36308.5</v>
      </c>
      <c r="K764" s="73">
        <v>0</v>
      </c>
      <c r="L764" s="72" t="s">
        <v>9598</v>
      </c>
      <c r="M764" s="72" t="s">
        <v>9591</v>
      </c>
      <c r="N764" s="70" t="s">
        <v>9639</v>
      </c>
    </row>
    <row r="765" spans="1:14" hidden="1" x14ac:dyDescent="0.2">
      <c r="B765" s="66" t="s">
        <v>8863</v>
      </c>
      <c r="C765" t="s">
        <v>8864</v>
      </c>
      <c r="D765" t="s">
        <v>8515</v>
      </c>
      <c r="E765" s="73" t="s">
        <v>1043</v>
      </c>
      <c r="F765" s="73">
        <v>2012</v>
      </c>
      <c r="G765" s="73">
        <v>2015</v>
      </c>
      <c r="H765" s="66" t="s">
        <v>8865</v>
      </c>
      <c r="I765" s="66" t="s">
        <v>8844</v>
      </c>
      <c r="J765" s="57">
        <v>6031.5</v>
      </c>
      <c r="K765" s="73">
        <v>0</v>
      </c>
      <c r="L765" s="72" t="s">
        <v>9598</v>
      </c>
      <c r="M765" s="72" t="s">
        <v>9591</v>
      </c>
      <c r="N765" s="70" t="s">
        <v>9639</v>
      </c>
    </row>
    <row r="766" spans="1:14" hidden="1" x14ac:dyDescent="0.2">
      <c r="B766" s="66" t="s">
        <v>8866</v>
      </c>
      <c r="C766" t="s">
        <v>8867</v>
      </c>
      <c r="D766" t="s">
        <v>8515</v>
      </c>
      <c r="E766" s="73" t="s">
        <v>1043</v>
      </c>
      <c r="F766" s="73">
        <v>2012</v>
      </c>
      <c r="G766" s="73">
        <v>2015</v>
      </c>
      <c r="H766" s="66" t="s">
        <v>8868</v>
      </c>
      <c r="I766" s="66" t="s">
        <v>7990</v>
      </c>
      <c r="J766" s="57">
        <v>52950.5</v>
      </c>
      <c r="K766" s="73">
        <v>0</v>
      </c>
      <c r="L766" s="72" t="s">
        <v>9598</v>
      </c>
      <c r="M766" s="72" t="s">
        <v>9591</v>
      </c>
      <c r="N766" s="70" t="s">
        <v>9639</v>
      </c>
    </row>
    <row r="767" spans="1:14" hidden="1" x14ac:dyDescent="0.2">
      <c r="B767" s="66" t="s">
        <v>8866</v>
      </c>
      <c r="C767" t="s">
        <v>8867</v>
      </c>
      <c r="D767" t="s">
        <v>8515</v>
      </c>
      <c r="E767" s="73" t="s">
        <v>1043</v>
      </c>
      <c r="F767" s="73">
        <v>2012</v>
      </c>
      <c r="G767" s="73">
        <v>2015</v>
      </c>
      <c r="H767" s="66" t="s">
        <v>8868</v>
      </c>
      <c r="I767" s="66" t="s">
        <v>7709</v>
      </c>
      <c r="J767" s="57">
        <v>13099</v>
      </c>
      <c r="K767" s="73">
        <v>0</v>
      </c>
      <c r="L767" s="72" t="s">
        <v>9598</v>
      </c>
      <c r="M767" s="72" t="s">
        <v>9591</v>
      </c>
      <c r="N767" s="70" t="s">
        <v>9639</v>
      </c>
    </row>
    <row r="768" spans="1:14" hidden="1" x14ac:dyDescent="0.2">
      <c r="B768" s="66" t="s">
        <v>8869</v>
      </c>
      <c r="C768" t="s">
        <v>1011</v>
      </c>
      <c r="D768" t="s">
        <v>8515</v>
      </c>
      <c r="E768" s="73" t="s">
        <v>1043</v>
      </c>
      <c r="F768" s="73">
        <v>2012</v>
      </c>
      <c r="G768" s="73">
        <v>2015</v>
      </c>
      <c r="H768" s="66" t="s">
        <v>8870</v>
      </c>
      <c r="I768" s="66" t="s">
        <v>8871</v>
      </c>
      <c r="J768" s="57">
        <v>49998</v>
      </c>
      <c r="K768" s="73">
        <v>0</v>
      </c>
      <c r="L768" s="72" t="s">
        <v>9599</v>
      </c>
      <c r="M768" s="72" t="s">
        <v>9591</v>
      </c>
      <c r="N768" s="70" t="s">
        <v>9639</v>
      </c>
    </row>
    <row r="769" spans="1:14" x14ac:dyDescent="0.2">
      <c r="A769" t="s">
        <v>7624</v>
      </c>
      <c r="B769" s="66" t="s">
        <v>8869</v>
      </c>
      <c r="C769" t="s">
        <v>1011</v>
      </c>
      <c r="D769" t="s">
        <v>8515</v>
      </c>
      <c r="E769" s="73" t="s">
        <v>1043</v>
      </c>
      <c r="F769" s="73">
        <v>2012</v>
      </c>
      <c r="G769" s="73">
        <v>2015</v>
      </c>
      <c r="H769" s="66" t="s">
        <v>8870</v>
      </c>
      <c r="I769" s="66" t="s">
        <v>7624</v>
      </c>
      <c r="J769" s="57">
        <v>29370</v>
      </c>
      <c r="K769" s="73">
        <v>0</v>
      </c>
      <c r="L769" s="72" t="s">
        <v>9599</v>
      </c>
      <c r="M769" s="72" t="s">
        <v>9613</v>
      </c>
    </row>
    <row r="770" spans="1:14" ht="25.5" x14ac:dyDescent="0.2">
      <c r="A770" t="s">
        <v>7105</v>
      </c>
      <c r="B770" s="66" t="s">
        <v>8872</v>
      </c>
      <c r="C770" t="s">
        <v>8873</v>
      </c>
      <c r="D770" t="s">
        <v>8515</v>
      </c>
      <c r="E770" s="73" t="s">
        <v>1043</v>
      </c>
      <c r="F770" s="73">
        <v>2012</v>
      </c>
      <c r="G770" s="73">
        <v>2015</v>
      </c>
      <c r="H770" s="66" t="s">
        <v>8874</v>
      </c>
      <c r="I770" s="66" t="s">
        <v>8591</v>
      </c>
      <c r="J770" s="57">
        <v>24033</v>
      </c>
      <c r="K770" s="73">
        <v>0</v>
      </c>
      <c r="L770" s="72" t="s">
        <v>9598</v>
      </c>
      <c r="M770" s="72" t="s">
        <v>9613</v>
      </c>
    </row>
    <row r="771" spans="1:14" hidden="1" x14ac:dyDescent="0.2">
      <c r="B771" s="66" t="s">
        <v>8875</v>
      </c>
      <c r="C771" t="s">
        <v>8876</v>
      </c>
      <c r="D771" t="s">
        <v>8515</v>
      </c>
      <c r="E771" s="73" t="s">
        <v>1043</v>
      </c>
      <c r="F771" s="73">
        <v>2012</v>
      </c>
      <c r="G771" s="73">
        <v>2015</v>
      </c>
      <c r="H771" s="66" t="s">
        <v>8877</v>
      </c>
      <c r="I771" s="66" t="s">
        <v>7718</v>
      </c>
      <c r="J771" s="57">
        <v>48932.5</v>
      </c>
      <c r="K771" s="73">
        <v>0</v>
      </c>
      <c r="L771" s="72" t="s">
        <v>9598</v>
      </c>
      <c r="M771" s="72" t="s">
        <v>9591</v>
      </c>
      <c r="N771" s="70" t="s">
        <v>9639</v>
      </c>
    </row>
    <row r="772" spans="1:14" ht="25.5" x14ac:dyDescent="0.2">
      <c r="A772" t="s">
        <v>7105</v>
      </c>
      <c r="B772" s="66" t="s">
        <v>8875</v>
      </c>
      <c r="C772" t="s">
        <v>8876</v>
      </c>
      <c r="D772" t="s">
        <v>8515</v>
      </c>
      <c r="E772" s="73" t="s">
        <v>1043</v>
      </c>
      <c r="F772" s="73">
        <v>2012</v>
      </c>
      <c r="G772" s="73">
        <v>2015</v>
      </c>
      <c r="H772" s="66" t="s">
        <v>8877</v>
      </c>
      <c r="I772" s="66" t="s">
        <v>8184</v>
      </c>
      <c r="J772" s="57">
        <v>13350</v>
      </c>
      <c r="K772" s="73">
        <v>0</v>
      </c>
      <c r="L772" s="72" t="s">
        <v>9598</v>
      </c>
      <c r="M772" s="72" t="s">
        <v>9613</v>
      </c>
    </row>
    <row r="773" spans="1:14" x14ac:dyDescent="0.2">
      <c r="A773" t="s">
        <v>7624</v>
      </c>
      <c r="B773" s="66" t="s">
        <v>8878</v>
      </c>
      <c r="C773" t="s">
        <v>8879</v>
      </c>
      <c r="D773" t="s">
        <v>8515</v>
      </c>
      <c r="E773" s="73" t="s">
        <v>1043</v>
      </c>
      <c r="F773" s="73">
        <v>2012</v>
      </c>
      <c r="G773" s="73">
        <v>2015</v>
      </c>
      <c r="H773" s="66" t="s">
        <v>8880</v>
      </c>
      <c r="I773" s="66" t="s">
        <v>7624</v>
      </c>
      <c r="J773" s="57">
        <v>67101.5</v>
      </c>
      <c r="K773" s="73">
        <v>0</v>
      </c>
      <c r="L773" s="72" t="s">
        <v>9598</v>
      </c>
      <c r="M773" s="72" t="s">
        <v>9613</v>
      </c>
    </row>
    <row r="774" spans="1:14" hidden="1" x14ac:dyDescent="0.2">
      <c r="B774" s="66" t="s">
        <v>755</v>
      </c>
      <c r="C774" t="s">
        <v>756</v>
      </c>
      <c r="D774" t="s">
        <v>8515</v>
      </c>
      <c r="E774" s="73" t="s">
        <v>1043</v>
      </c>
      <c r="F774" s="73">
        <v>2012</v>
      </c>
      <c r="G774" s="73">
        <v>2015</v>
      </c>
      <c r="H774" s="66" t="s">
        <v>854</v>
      </c>
      <c r="I774" s="66" t="s">
        <v>7718</v>
      </c>
      <c r="J774" s="57">
        <v>69876</v>
      </c>
      <c r="K774" s="73">
        <v>0</v>
      </c>
      <c r="L774" s="72" t="s">
        <v>9599</v>
      </c>
      <c r="M774" s="72" t="s">
        <v>9591</v>
      </c>
      <c r="N774" s="70" t="s">
        <v>9639</v>
      </c>
    </row>
    <row r="775" spans="1:14" x14ac:dyDescent="0.2">
      <c r="A775" t="s">
        <v>126</v>
      </c>
      <c r="B775" s="66" t="s">
        <v>755</v>
      </c>
      <c r="C775" t="s">
        <v>756</v>
      </c>
      <c r="D775" t="s">
        <v>8515</v>
      </c>
      <c r="E775" s="73" t="s">
        <v>1043</v>
      </c>
      <c r="F775" s="73">
        <v>2012</v>
      </c>
      <c r="G775" s="73">
        <v>2015</v>
      </c>
      <c r="H775" s="66" t="s">
        <v>854</v>
      </c>
      <c r="I775" s="66" t="s">
        <v>126</v>
      </c>
      <c r="J775" s="57">
        <v>5216</v>
      </c>
      <c r="K775" s="73">
        <v>0</v>
      </c>
      <c r="L775" s="72" t="s">
        <v>9599</v>
      </c>
      <c r="M775" s="72" t="s">
        <v>9613</v>
      </c>
    </row>
    <row r="776" spans="1:14" ht="25.5" x14ac:dyDescent="0.2">
      <c r="A776" t="s">
        <v>121</v>
      </c>
      <c r="B776" s="66" t="s">
        <v>8881</v>
      </c>
      <c r="C776" t="s">
        <v>8882</v>
      </c>
      <c r="D776" t="s">
        <v>8515</v>
      </c>
      <c r="E776" s="73" t="s">
        <v>1043</v>
      </c>
      <c r="F776" s="73">
        <v>2012</v>
      </c>
      <c r="G776" s="73">
        <v>2015</v>
      </c>
      <c r="H776" s="66" t="s">
        <v>8883</v>
      </c>
      <c r="I776" s="66" t="s">
        <v>8564</v>
      </c>
      <c r="J776" s="57">
        <v>29299.5</v>
      </c>
      <c r="K776" s="73">
        <v>0</v>
      </c>
      <c r="L776" s="72" t="s">
        <v>9598</v>
      </c>
      <c r="M776" s="72" t="s">
        <v>9613</v>
      </c>
    </row>
    <row r="777" spans="1:14" ht="25.5" x14ac:dyDescent="0.2">
      <c r="A777" t="s">
        <v>7105</v>
      </c>
      <c r="B777" s="66" t="s">
        <v>8884</v>
      </c>
      <c r="C777" t="s">
        <v>8885</v>
      </c>
      <c r="D777" t="s">
        <v>8515</v>
      </c>
      <c r="E777" s="73" t="s">
        <v>1043</v>
      </c>
      <c r="F777" s="73">
        <v>2012</v>
      </c>
      <c r="G777" s="73">
        <v>2015</v>
      </c>
      <c r="H777" s="66" t="s">
        <v>8886</v>
      </c>
      <c r="I777" s="66" t="s">
        <v>8738</v>
      </c>
      <c r="J777" s="57">
        <v>48888.5</v>
      </c>
      <c r="K777" s="73">
        <v>0</v>
      </c>
      <c r="L777" s="72" t="s">
        <v>9598</v>
      </c>
      <c r="M777" s="72" t="s">
        <v>9613</v>
      </c>
    </row>
    <row r="778" spans="1:14" x14ac:dyDescent="0.2">
      <c r="A778" t="s">
        <v>122</v>
      </c>
      <c r="B778" s="66" t="s">
        <v>8887</v>
      </c>
      <c r="C778" t="s">
        <v>1015</v>
      </c>
      <c r="D778" t="s">
        <v>8515</v>
      </c>
      <c r="E778" s="73" t="s">
        <v>1043</v>
      </c>
      <c r="F778" s="73">
        <v>2012</v>
      </c>
      <c r="G778" s="73">
        <v>2015</v>
      </c>
      <c r="H778" s="66" t="s">
        <v>8888</v>
      </c>
      <c r="I778" s="66" t="s">
        <v>122</v>
      </c>
      <c r="J778" s="57">
        <v>30764.5</v>
      </c>
      <c r="K778" s="73">
        <v>0</v>
      </c>
      <c r="L778" s="72" t="s">
        <v>9599</v>
      </c>
      <c r="M778" s="72" t="s">
        <v>9613</v>
      </c>
    </row>
    <row r="779" spans="1:14" x14ac:dyDescent="0.2">
      <c r="A779" t="s">
        <v>7624</v>
      </c>
      <c r="B779" s="66" t="s">
        <v>8887</v>
      </c>
      <c r="C779" t="s">
        <v>1015</v>
      </c>
      <c r="D779" t="s">
        <v>8515</v>
      </c>
      <c r="E779" s="73" t="s">
        <v>1043</v>
      </c>
      <c r="F779" s="73">
        <v>2012</v>
      </c>
      <c r="G779" s="73">
        <v>2015</v>
      </c>
      <c r="H779" s="66" t="s">
        <v>8888</v>
      </c>
      <c r="I779" s="66" t="s">
        <v>7624</v>
      </c>
      <c r="J779" s="57">
        <v>28448</v>
      </c>
      <c r="K779" s="73">
        <v>0</v>
      </c>
      <c r="L779" s="72" t="s">
        <v>9599</v>
      </c>
      <c r="M779" s="72" t="s">
        <v>9613</v>
      </c>
    </row>
    <row r="780" spans="1:14" hidden="1" x14ac:dyDescent="0.2">
      <c r="B780" s="66" t="s">
        <v>8889</v>
      </c>
      <c r="C780" t="s">
        <v>8890</v>
      </c>
      <c r="D780" t="s">
        <v>8515</v>
      </c>
      <c r="E780" s="73" t="s">
        <v>1043</v>
      </c>
      <c r="F780" s="73">
        <v>2012</v>
      </c>
      <c r="G780" s="73">
        <v>2015</v>
      </c>
      <c r="H780" s="66" t="s">
        <v>8891</v>
      </c>
      <c r="I780" s="66" t="s">
        <v>7596</v>
      </c>
      <c r="J780" s="57">
        <v>38439</v>
      </c>
      <c r="K780" s="73">
        <v>0</v>
      </c>
      <c r="L780" s="72" t="s">
        <v>9598</v>
      </c>
      <c r="M780" s="72" t="s">
        <v>9591</v>
      </c>
      <c r="N780" s="70" t="s">
        <v>9639</v>
      </c>
    </row>
    <row r="781" spans="1:14" ht="25.5" x14ac:dyDescent="0.2">
      <c r="A781" t="s">
        <v>7105</v>
      </c>
      <c r="B781" s="66" t="s">
        <v>8889</v>
      </c>
      <c r="C781" t="s">
        <v>8890</v>
      </c>
      <c r="D781" t="s">
        <v>8515</v>
      </c>
      <c r="E781" s="73" t="s">
        <v>1043</v>
      </c>
      <c r="F781" s="73">
        <v>2012</v>
      </c>
      <c r="G781" s="73">
        <v>2015</v>
      </c>
      <c r="H781" s="66" t="s">
        <v>8891</v>
      </c>
      <c r="I781" s="66" t="s">
        <v>8892</v>
      </c>
      <c r="J781" s="57">
        <v>3416.5</v>
      </c>
      <c r="K781" s="73">
        <v>0</v>
      </c>
      <c r="L781" s="72" t="s">
        <v>9598</v>
      </c>
      <c r="M781" s="72" t="s">
        <v>9613</v>
      </c>
    </row>
    <row r="782" spans="1:14" hidden="1" x14ac:dyDescent="0.2">
      <c r="B782" s="66" t="s">
        <v>8889</v>
      </c>
      <c r="C782" t="s">
        <v>8890</v>
      </c>
      <c r="D782" t="s">
        <v>8515</v>
      </c>
      <c r="E782" s="73" t="s">
        <v>1043</v>
      </c>
      <c r="F782" s="73">
        <v>2012</v>
      </c>
      <c r="G782" s="73">
        <v>2015</v>
      </c>
      <c r="H782" s="66" t="s">
        <v>8891</v>
      </c>
      <c r="I782" s="66" t="s">
        <v>7801</v>
      </c>
      <c r="J782" s="57">
        <v>16960</v>
      </c>
      <c r="K782" s="73">
        <v>0</v>
      </c>
      <c r="L782" s="72" t="s">
        <v>9598</v>
      </c>
      <c r="M782" s="72" t="s">
        <v>9591</v>
      </c>
      <c r="N782" s="70" t="s">
        <v>9639</v>
      </c>
    </row>
    <row r="783" spans="1:14" hidden="1" x14ac:dyDescent="0.2">
      <c r="B783" s="66" t="s">
        <v>8893</v>
      </c>
      <c r="C783" t="s">
        <v>8894</v>
      </c>
      <c r="D783" t="s">
        <v>8515</v>
      </c>
      <c r="E783" s="73" t="s">
        <v>1043</v>
      </c>
      <c r="F783" s="73">
        <v>2012</v>
      </c>
      <c r="G783" s="73">
        <v>2015</v>
      </c>
      <c r="H783" s="66" t="s">
        <v>8895</v>
      </c>
      <c r="I783" s="66" t="s">
        <v>8379</v>
      </c>
      <c r="J783" s="57">
        <v>88660.5</v>
      </c>
      <c r="K783" s="73">
        <v>0</v>
      </c>
      <c r="L783" s="72" t="s">
        <v>9599</v>
      </c>
      <c r="M783" s="72" t="s">
        <v>9591</v>
      </c>
      <c r="N783" s="70" t="s">
        <v>9639</v>
      </c>
    </row>
    <row r="784" spans="1:14" x14ac:dyDescent="0.2">
      <c r="A784" t="s">
        <v>7105</v>
      </c>
      <c r="B784" s="66" t="s">
        <v>8896</v>
      </c>
      <c r="C784" t="s">
        <v>8897</v>
      </c>
      <c r="D784" t="s">
        <v>8515</v>
      </c>
      <c r="E784" s="73" t="s">
        <v>1043</v>
      </c>
      <c r="F784" s="73">
        <v>2012</v>
      </c>
      <c r="G784" s="73">
        <v>2015</v>
      </c>
      <c r="H784" s="66" t="s">
        <v>8898</v>
      </c>
      <c r="I784" s="66" t="s">
        <v>7105</v>
      </c>
      <c r="J784" s="57">
        <v>32955.5</v>
      </c>
      <c r="K784" s="73">
        <v>0</v>
      </c>
      <c r="L784" s="72" t="s">
        <v>9598</v>
      </c>
      <c r="M784" s="72" t="s">
        <v>9613</v>
      </c>
    </row>
    <row r="785" spans="1:14" ht="25.5" x14ac:dyDescent="0.2">
      <c r="A785" t="s">
        <v>7105</v>
      </c>
      <c r="B785" s="66" t="s">
        <v>8899</v>
      </c>
      <c r="C785" t="s">
        <v>8900</v>
      </c>
      <c r="D785" t="s">
        <v>8515</v>
      </c>
      <c r="E785" s="73" t="s">
        <v>1043</v>
      </c>
      <c r="F785" s="73">
        <v>2012</v>
      </c>
      <c r="G785" s="73">
        <v>2015</v>
      </c>
      <c r="H785" s="66" t="s">
        <v>8901</v>
      </c>
      <c r="I785" s="66" t="s">
        <v>7588</v>
      </c>
      <c r="J785" s="57">
        <v>28457.71</v>
      </c>
      <c r="K785" s="73">
        <v>0</v>
      </c>
      <c r="L785" s="72" t="s">
        <v>9598</v>
      </c>
      <c r="M785" s="72" t="s">
        <v>9613</v>
      </c>
    </row>
    <row r="786" spans="1:14" ht="25.5" x14ac:dyDescent="0.2">
      <c r="A786" t="s">
        <v>406</v>
      </c>
      <c r="B786" s="66" t="s">
        <v>8899</v>
      </c>
      <c r="C786" t="s">
        <v>8900</v>
      </c>
      <c r="D786" t="s">
        <v>8515</v>
      </c>
      <c r="E786" s="73" t="s">
        <v>1043</v>
      </c>
      <c r="F786" s="73">
        <v>2012</v>
      </c>
      <c r="G786" s="73">
        <v>2015</v>
      </c>
      <c r="H786" s="66" t="s">
        <v>8901</v>
      </c>
      <c r="I786" s="66" t="s">
        <v>8902</v>
      </c>
      <c r="J786" s="57">
        <v>8408.7000000000007</v>
      </c>
      <c r="K786" s="73">
        <v>0</v>
      </c>
      <c r="L786" s="72" t="s">
        <v>9598</v>
      </c>
      <c r="M786" s="72" t="s">
        <v>9613</v>
      </c>
    </row>
    <row r="787" spans="1:14" x14ac:dyDescent="0.2">
      <c r="A787" t="s">
        <v>120</v>
      </c>
      <c r="B787" s="66" t="s">
        <v>8899</v>
      </c>
      <c r="C787" t="s">
        <v>8900</v>
      </c>
      <c r="D787" t="s">
        <v>8515</v>
      </c>
      <c r="E787" s="73" t="s">
        <v>1043</v>
      </c>
      <c r="F787" s="73">
        <v>2012</v>
      </c>
      <c r="G787" s="73">
        <v>2015</v>
      </c>
      <c r="H787" s="66" t="s">
        <v>8901</v>
      </c>
      <c r="I787" s="66" t="s">
        <v>120</v>
      </c>
      <c r="J787" s="57">
        <v>7912.09</v>
      </c>
      <c r="K787" s="73">
        <v>0</v>
      </c>
      <c r="L787" s="72" t="s">
        <v>9598</v>
      </c>
      <c r="M787" s="72" t="s">
        <v>9613</v>
      </c>
    </row>
    <row r="788" spans="1:14" hidden="1" x14ac:dyDescent="0.2">
      <c r="B788" s="66" t="s">
        <v>8903</v>
      </c>
      <c r="C788" t="s">
        <v>8904</v>
      </c>
      <c r="D788" t="s">
        <v>8515</v>
      </c>
      <c r="E788" s="73" t="s">
        <v>1043</v>
      </c>
      <c r="F788" s="73">
        <v>2012</v>
      </c>
      <c r="G788" s="73">
        <v>2015</v>
      </c>
      <c r="H788" s="66" t="s">
        <v>8905</v>
      </c>
      <c r="I788" s="66" t="s">
        <v>8607</v>
      </c>
      <c r="J788" s="57">
        <v>65658</v>
      </c>
      <c r="K788" s="73">
        <v>0</v>
      </c>
      <c r="L788" s="72" t="s">
        <v>9598</v>
      </c>
      <c r="M788" s="72" t="s">
        <v>9591</v>
      </c>
      <c r="N788" s="70" t="s">
        <v>9639</v>
      </c>
    </row>
    <row r="789" spans="1:14" ht="25.5" x14ac:dyDescent="0.2">
      <c r="A789" t="s">
        <v>126</v>
      </c>
      <c r="B789" s="66" t="s">
        <v>8906</v>
      </c>
      <c r="C789" t="s">
        <v>8907</v>
      </c>
      <c r="D789" t="s">
        <v>8515</v>
      </c>
      <c r="E789" s="73" t="s">
        <v>1043</v>
      </c>
      <c r="F789" s="73">
        <v>2012</v>
      </c>
      <c r="G789" s="73">
        <v>2015</v>
      </c>
      <c r="H789" s="66" t="s">
        <v>8908</v>
      </c>
      <c r="I789" s="66" t="s">
        <v>126</v>
      </c>
      <c r="J789" s="57">
        <v>64662.5</v>
      </c>
      <c r="K789" s="73">
        <v>0</v>
      </c>
      <c r="L789" s="72" t="s">
        <v>9598</v>
      </c>
      <c r="M789" s="72" t="s">
        <v>9613</v>
      </c>
    </row>
    <row r="790" spans="1:14" hidden="1" x14ac:dyDescent="0.2">
      <c r="B790" s="66" t="s">
        <v>8909</v>
      </c>
      <c r="C790" t="s">
        <v>8910</v>
      </c>
      <c r="D790" t="s">
        <v>8515</v>
      </c>
      <c r="E790" s="73" t="s">
        <v>1043</v>
      </c>
      <c r="F790" s="73">
        <v>2012</v>
      </c>
      <c r="G790" s="73">
        <v>2015</v>
      </c>
      <c r="H790" s="66" t="s">
        <v>8911</v>
      </c>
      <c r="I790" s="66" t="s">
        <v>8301</v>
      </c>
      <c r="J790" s="57">
        <v>69986</v>
      </c>
      <c r="K790" s="73">
        <v>0</v>
      </c>
      <c r="L790" s="72" t="s">
        <v>9598</v>
      </c>
      <c r="M790" s="72" t="s">
        <v>9591</v>
      </c>
      <c r="N790" s="70" t="s">
        <v>9639</v>
      </c>
    </row>
    <row r="791" spans="1:14" hidden="1" x14ac:dyDescent="0.2">
      <c r="B791" s="66" t="s">
        <v>8912</v>
      </c>
      <c r="C791" t="s">
        <v>8913</v>
      </c>
      <c r="D791" t="s">
        <v>8515</v>
      </c>
      <c r="E791" s="73" t="s">
        <v>1043</v>
      </c>
      <c r="F791" s="73">
        <v>2012</v>
      </c>
      <c r="G791" s="73">
        <v>2015</v>
      </c>
      <c r="H791" s="66" t="s">
        <v>8914</v>
      </c>
      <c r="I791" s="66" t="s">
        <v>8005</v>
      </c>
      <c r="J791" s="57">
        <v>29902</v>
      </c>
      <c r="K791" s="73">
        <v>0</v>
      </c>
      <c r="L791" s="72" t="s">
        <v>9599</v>
      </c>
      <c r="M791" s="72" t="s">
        <v>9591</v>
      </c>
      <c r="N791" s="70" t="s">
        <v>9639</v>
      </c>
    </row>
    <row r="792" spans="1:14" hidden="1" x14ac:dyDescent="0.2">
      <c r="B792" s="66" t="s">
        <v>8915</v>
      </c>
      <c r="C792" t="s">
        <v>8916</v>
      </c>
      <c r="D792" t="s">
        <v>8515</v>
      </c>
      <c r="E792" s="73" t="s">
        <v>1043</v>
      </c>
      <c r="F792" s="73">
        <v>2012</v>
      </c>
      <c r="G792" s="73">
        <v>2015</v>
      </c>
      <c r="H792" s="66" t="s">
        <v>8917</v>
      </c>
      <c r="I792" s="66" t="s">
        <v>7886</v>
      </c>
      <c r="J792" s="57">
        <v>51636.5</v>
      </c>
      <c r="K792" s="73">
        <v>0</v>
      </c>
      <c r="L792" s="72" t="s">
        <v>9598</v>
      </c>
      <c r="M792" s="72" t="s">
        <v>9591</v>
      </c>
      <c r="N792" s="70" t="s">
        <v>9639</v>
      </c>
    </row>
    <row r="793" spans="1:14" x14ac:dyDescent="0.2">
      <c r="A793" t="s">
        <v>7624</v>
      </c>
      <c r="B793" s="66" t="s">
        <v>8918</v>
      </c>
      <c r="C793" t="s">
        <v>8919</v>
      </c>
      <c r="D793" t="s">
        <v>8515</v>
      </c>
      <c r="E793" s="73" t="s">
        <v>1043</v>
      </c>
      <c r="F793" s="73">
        <v>2012</v>
      </c>
      <c r="G793" s="73">
        <v>2015</v>
      </c>
      <c r="H793" s="66" t="s">
        <v>8920</v>
      </c>
      <c r="I793" s="66" t="s">
        <v>7624</v>
      </c>
      <c r="J793" s="57">
        <v>43076</v>
      </c>
      <c r="K793" s="73">
        <v>0</v>
      </c>
      <c r="L793" s="72" t="s">
        <v>9599</v>
      </c>
      <c r="M793" s="72" t="s">
        <v>9613</v>
      </c>
    </row>
    <row r="794" spans="1:14" hidden="1" x14ac:dyDescent="0.2">
      <c r="B794" s="66" t="s">
        <v>8918</v>
      </c>
      <c r="C794" t="s">
        <v>8919</v>
      </c>
      <c r="D794" t="s">
        <v>8515</v>
      </c>
      <c r="E794" s="73" t="s">
        <v>1043</v>
      </c>
      <c r="F794" s="73">
        <v>2012</v>
      </c>
      <c r="G794" s="73">
        <v>2015</v>
      </c>
      <c r="H794" s="66" t="s">
        <v>8920</v>
      </c>
      <c r="I794" s="66" t="s">
        <v>8270</v>
      </c>
      <c r="J794" s="57">
        <v>20345</v>
      </c>
      <c r="K794" s="73">
        <v>0</v>
      </c>
      <c r="L794" s="72" t="s">
        <v>9599</v>
      </c>
      <c r="M794" s="72" t="s">
        <v>9591</v>
      </c>
      <c r="N794" s="70" t="s">
        <v>9639</v>
      </c>
    </row>
    <row r="795" spans="1:14" ht="25.5" hidden="1" x14ac:dyDescent="0.2">
      <c r="B795" s="66" t="s">
        <v>8921</v>
      </c>
      <c r="C795" t="s">
        <v>8922</v>
      </c>
      <c r="D795" t="s">
        <v>8515</v>
      </c>
      <c r="E795" s="73" t="s">
        <v>1043</v>
      </c>
      <c r="F795" s="73">
        <v>2012</v>
      </c>
      <c r="G795" s="73">
        <v>2015</v>
      </c>
      <c r="H795" s="66" t="s">
        <v>8923</v>
      </c>
      <c r="I795" s="66" t="s">
        <v>7580</v>
      </c>
      <c r="J795" s="57">
        <v>35568.699999999997</v>
      </c>
      <c r="K795" s="73">
        <v>0</v>
      </c>
      <c r="L795" s="72" t="s">
        <v>9598</v>
      </c>
      <c r="M795" s="72" t="s">
        <v>9591</v>
      </c>
      <c r="N795" s="70" t="s">
        <v>9639</v>
      </c>
    </row>
    <row r="796" spans="1:14" ht="25.5" hidden="1" x14ac:dyDescent="0.2">
      <c r="B796" s="66" t="s">
        <v>8921</v>
      </c>
      <c r="C796" t="s">
        <v>8922</v>
      </c>
      <c r="D796" t="s">
        <v>8515</v>
      </c>
      <c r="E796" s="73" t="s">
        <v>1043</v>
      </c>
      <c r="F796" s="73">
        <v>2012</v>
      </c>
      <c r="G796" s="73">
        <v>2015</v>
      </c>
      <c r="H796" s="66" t="s">
        <v>8923</v>
      </c>
      <c r="I796" s="66" t="s">
        <v>7801</v>
      </c>
      <c r="J796" s="57">
        <v>19152.8</v>
      </c>
      <c r="K796" s="73">
        <v>0</v>
      </c>
      <c r="L796" s="72" t="s">
        <v>9598</v>
      </c>
      <c r="M796" s="72" t="s">
        <v>9591</v>
      </c>
      <c r="N796" s="70" t="s">
        <v>9639</v>
      </c>
    </row>
    <row r="797" spans="1:14" ht="25.5" hidden="1" x14ac:dyDescent="0.2">
      <c r="B797" s="66" t="s">
        <v>8924</v>
      </c>
      <c r="C797" t="s">
        <v>8925</v>
      </c>
      <c r="D797" t="s">
        <v>8515</v>
      </c>
      <c r="E797" s="73" t="s">
        <v>1043</v>
      </c>
      <c r="F797" s="73">
        <v>2012</v>
      </c>
      <c r="G797" s="73">
        <v>2015</v>
      </c>
      <c r="H797" s="66" t="s">
        <v>8926</v>
      </c>
      <c r="I797" s="66" t="s">
        <v>7718</v>
      </c>
      <c r="J797" s="57">
        <v>15570</v>
      </c>
      <c r="K797" s="73">
        <v>0</v>
      </c>
      <c r="L797" s="72" t="s">
        <v>9598</v>
      </c>
      <c r="M797" s="72" t="s">
        <v>9591</v>
      </c>
      <c r="N797" s="70" t="s">
        <v>9639</v>
      </c>
    </row>
    <row r="798" spans="1:14" ht="25.5" hidden="1" x14ac:dyDescent="0.2">
      <c r="B798" s="66" t="s">
        <v>8924</v>
      </c>
      <c r="C798" t="s">
        <v>8925</v>
      </c>
      <c r="D798" t="s">
        <v>8515</v>
      </c>
      <c r="E798" s="73" t="s">
        <v>1043</v>
      </c>
      <c r="F798" s="73">
        <v>2012</v>
      </c>
      <c r="G798" s="73">
        <v>2015</v>
      </c>
      <c r="H798" s="66" t="s">
        <v>8926</v>
      </c>
      <c r="I798" s="66" t="s">
        <v>7922</v>
      </c>
      <c r="J798" s="57">
        <v>5340</v>
      </c>
      <c r="K798" s="73">
        <v>0</v>
      </c>
      <c r="L798" s="72" t="s">
        <v>9598</v>
      </c>
      <c r="M798" s="72" t="s">
        <v>9591</v>
      </c>
      <c r="N798" s="70" t="s">
        <v>9639</v>
      </c>
    </row>
    <row r="799" spans="1:14" ht="25.5" x14ac:dyDescent="0.2">
      <c r="A799" t="s">
        <v>7624</v>
      </c>
      <c r="B799" s="66" t="s">
        <v>8924</v>
      </c>
      <c r="C799" t="s">
        <v>8925</v>
      </c>
      <c r="D799" t="s">
        <v>8515</v>
      </c>
      <c r="E799" s="73" t="s">
        <v>1043</v>
      </c>
      <c r="F799" s="73">
        <v>2012</v>
      </c>
      <c r="G799" s="73">
        <v>2015</v>
      </c>
      <c r="H799" s="66" t="s">
        <v>8926</v>
      </c>
      <c r="I799" s="66" t="s">
        <v>7624</v>
      </c>
      <c r="J799" s="57">
        <v>44505</v>
      </c>
      <c r="K799" s="73">
        <v>0</v>
      </c>
      <c r="L799" s="72" t="s">
        <v>9598</v>
      </c>
      <c r="M799" s="72" t="s">
        <v>9613</v>
      </c>
    </row>
    <row r="800" spans="1:14" ht="25.5" x14ac:dyDescent="0.2">
      <c r="A800" t="s">
        <v>125</v>
      </c>
      <c r="B800" s="66" t="s">
        <v>8927</v>
      </c>
      <c r="C800" t="s">
        <v>8928</v>
      </c>
      <c r="D800" t="s">
        <v>8515</v>
      </c>
      <c r="E800" s="73" t="s">
        <v>1043</v>
      </c>
      <c r="F800" s="73">
        <v>2012</v>
      </c>
      <c r="G800" s="73">
        <v>2015</v>
      </c>
      <c r="H800" s="66" t="s">
        <v>8929</v>
      </c>
      <c r="I800" s="66" t="s">
        <v>8930</v>
      </c>
      <c r="J800" s="57">
        <v>18390</v>
      </c>
      <c r="K800" s="73">
        <v>0</v>
      </c>
      <c r="L800" s="72" t="s">
        <v>9598</v>
      </c>
      <c r="M800" s="72" t="s">
        <v>9613</v>
      </c>
    </row>
    <row r="801" spans="1:14" x14ac:dyDescent="0.2">
      <c r="A801" t="s">
        <v>7845</v>
      </c>
      <c r="B801" s="66" t="s">
        <v>8931</v>
      </c>
      <c r="C801" t="s">
        <v>8932</v>
      </c>
      <c r="D801" t="s">
        <v>8515</v>
      </c>
      <c r="E801" s="73" t="s">
        <v>1043</v>
      </c>
      <c r="F801" s="73">
        <v>2012</v>
      </c>
      <c r="G801" s="73">
        <v>2015</v>
      </c>
      <c r="H801" s="66" t="s">
        <v>8933</v>
      </c>
      <c r="I801" s="66" t="s">
        <v>7845</v>
      </c>
      <c r="J801" s="57">
        <v>10793.5</v>
      </c>
      <c r="K801" s="73">
        <v>0</v>
      </c>
      <c r="L801" s="72" t="s">
        <v>9598</v>
      </c>
      <c r="M801" s="72" t="s">
        <v>9613</v>
      </c>
    </row>
    <row r="802" spans="1:14" hidden="1" x14ac:dyDescent="0.2">
      <c r="B802" s="66" t="s">
        <v>8931</v>
      </c>
      <c r="C802" t="s">
        <v>8932</v>
      </c>
      <c r="D802" t="s">
        <v>8515</v>
      </c>
      <c r="E802" s="73" t="s">
        <v>1043</v>
      </c>
      <c r="F802" s="73">
        <v>2012</v>
      </c>
      <c r="G802" s="73">
        <v>2015</v>
      </c>
      <c r="H802" s="66" t="s">
        <v>8933</v>
      </c>
      <c r="I802" s="66" t="s">
        <v>8470</v>
      </c>
      <c r="J802" s="57">
        <v>5585.5</v>
      </c>
      <c r="K802" s="73">
        <v>0</v>
      </c>
      <c r="L802" s="72" t="s">
        <v>9598</v>
      </c>
      <c r="M802" s="72" t="s">
        <v>9591</v>
      </c>
      <c r="N802" s="70" t="s">
        <v>9639</v>
      </c>
    </row>
    <row r="803" spans="1:14" ht="25.5" x14ac:dyDescent="0.2">
      <c r="A803" t="s">
        <v>7105</v>
      </c>
      <c r="B803" s="66" t="s">
        <v>8934</v>
      </c>
      <c r="C803" t="s">
        <v>8935</v>
      </c>
      <c r="D803" t="s">
        <v>8515</v>
      </c>
      <c r="E803" s="73" t="s">
        <v>1043</v>
      </c>
      <c r="F803" s="73">
        <v>2012</v>
      </c>
      <c r="G803" s="73">
        <v>2015</v>
      </c>
      <c r="H803" s="66" t="s">
        <v>8936</v>
      </c>
      <c r="I803" s="66" t="s">
        <v>8004</v>
      </c>
      <c r="J803" s="57">
        <v>49578.5</v>
      </c>
      <c r="K803" s="73">
        <v>0</v>
      </c>
      <c r="L803" s="72" t="s">
        <v>9598</v>
      </c>
      <c r="M803" s="72" t="s">
        <v>9613</v>
      </c>
    </row>
    <row r="804" spans="1:14" ht="25.5" x14ac:dyDescent="0.2">
      <c r="A804" t="s">
        <v>7105</v>
      </c>
      <c r="B804" s="66" t="s">
        <v>8934</v>
      </c>
      <c r="C804" t="s">
        <v>8935</v>
      </c>
      <c r="D804" t="s">
        <v>8515</v>
      </c>
      <c r="E804" s="73" t="s">
        <v>1043</v>
      </c>
      <c r="F804" s="73">
        <v>2012</v>
      </c>
      <c r="G804" s="73">
        <v>2015</v>
      </c>
      <c r="H804" s="66" t="s">
        <v>8936</v>
      </c>
      <c r="I804" s="66" t="s">
        <v>7629</v>
      </c>
      <c r="J804" s="57">
        <v>12387</v>
      </c>
      <c r="K804" s="73">
        <v>0</v>
      </c>
      <c r="L804" s="72" t="s">
        <v>9598</v>
      </c>
      <c r="M804" s="72" t="s">
        <v>9613</v>
      </c>
    </row>
    <row r="805" spans="1:14" hidden="1" x14ac:dyDescent="0.2">
      <c r="B805" s="66" t="s">
        <v>8937</v>
      </c>
      <c r="C805" t="s">
        <v>8938</v>
      </c>
      <c r="D805" t="s">
        <v>8515</v>
      </c>
      <c r="E805" s="73" t="s">
        <v>1043</v>
      </c>
      <c r="F805" s="73">
        <v>2012</v>
      </c>
      <c r="G805" s="73">
        <v>2015</v>
      </c>
      <c r="H805" s="66" t="s">
        <v>8939</v>
      </c>
      <c r="I805" s="66" t="s">
        <v>8215</v>
      </c>
      <c r="J805" s="57">
        <v>31623.200000000001</v>
      </c>
      <c r="K805" s="73">
        <v>0</v>
      </c>
      <c r="L805" s="72" t="s">
        <v>9598</v>
      </c>
      <c r="M805" s="72" t="s">
        <v>9591</v>
      </c>
      <c r="N805" s="70" t="s">
        <v>9639</v>
      </c>
    </row>
    <row r="806" spans="1:14" x14ac:dyDescent="0.2">
      <c r="A806" t="s">
        <v>7600</v>
      </c>
      <c r="B806" s="66" t="s">
        <v>8937</v>
      </c>
      <c r="C806" t="s">
        <v>8938</v>
      </c>
      <c r="D806" t="s">
        <v>8515</v>
      </c>
      <c r="E806" s="73" t="s">
        <v>1043</v>
      </c>
      <c r="F806" s="73">
        <v>2012</v>
      </c>
      <c r="G806" s="73">
        <v>2015</v>
      </c>
      <c r="H806" s="66" t="s">
        <v>8939</v>
      </c>
      <c r="I806" s="66" t="s">
        <v>7600</v>
      </c>
      <c r="J806" s="57">
        <v>25362.3</v>
      </c>
      <c r="K806" s="73">
        <v>0</v>
      </c>
      <c r="L806" s="72" t="s">
        <v>9598</v>
      </c>
      <c r="M806" s="72" t="s">
        <v>9613</v>
      </c>
    </row>
    <row r="807" spans="1:14" ht="25.5" x14ac:dyDescent="0.2">
      <c r="A807" t="s">
        <v>122</v>
      </c>
      <c r="B807" s="66" t="s">
        <v>8940</v>
      </c>
      <c r="C807" t="s">
        <v>8941</v>
      </c>
      <c r="D807" t="s">
        <v>8515</v>
      </c>
      <c r="E807" s="73" t="s">
        <v>1043</v>
      </c>
      <c r="F807" s="73">
        <v>2012</v>
      </c>
      <c r="G807" s="73">
        <v>2015</v>
      </c>
      <c r="H807" s="66" t="s">
        <v>8942</v>
      </c>
      <c r="I807" s="66" t="s">
        <v>7560</v>
      </c>
      <c r="J807" s="57">
        <v>42419</v>
      </c>
      <c r="K807" s="73">
        <v>0</v>
      </c>
      <c r="L807" s="72" t="s">
        <v>9599</v>
      </c>
      <c r="M807" s="72" t="s">
        <v>9613</v>
      </c>
    </row>
    <row r="808" spans="1:14" ht="25.5" hidden="1" x14ac:dyDescent="0.2">
      <c r="B808" s="66" t="s">
        <v>8940</v>
      </c>
      <c r="C808" t="s">
        <v>8941</v>
      </c>
      <c r="D808" t="s">
        <v>8515</v>
      </c>
      <c r="E808" s="73" t="s">
        <v>1043</v>
      </c>
      <c r="F808" s="73">
        <v>2012</v>
      </c>
      <c r="G808" s="73">
        <v>2015</v>
      </c>
      <c r="H808" s="66" t="s">
        <v>8942</v>
      </c>
      <c r="I808" s="66" t="s">
        <v>8215</v>
      </c>
      <c r="J808" s="57">
        <v>30938</v>
      </c>
      <c r="K808" s="73">
        <v>0</v>
      </c>
      <c r="L808" s="72" t="s">
        <v>9599</v>
      </c>
      <c r="M808" s="72" t="s">
        <v>9591</v>
      </c>
      <c r="N808" s="70" t="s">
        <v>9639</v>
      </c>
    </row>
    <row r="809" spans="1:14" ht="25.5" x14ac:dyDescent="0.2">
      <c r="A809" t="s">
        <v>145</v>
      </c>
      <c r="B809" s="66" t="s">
        <v>8943</v>
      </c>
      <c r="C809" t="s">
        <v>8944</v>
      </c>
      <c r="D809" t="s">
        <v>8515</v>
      </c>
      <c r="E809" s="73" t="s">
        <v>1043</v>
      </c>
      <c r="F809" s="73">
        <v>2012</v>
      </c>
      <c r="G809" s="73">
        <v>2015</v>
      </c>
      <c r="H809" s="66" t="s">
        <v>8945</v>
      </c>
      <c r="I809" s="66" t="s">
        <v>145</v>
      </c>
      <c r="J809" s="57">
        <v>44427</v>
      </c>
      <c r="K809" s="73">
        <v>0</v>
      </c>
      <c r="L809" s="72" t="s">
        <v>9598</v>
      </c>
      <c r="M809" s="72" t="s">
        <v>9613</v>
      </c>
    </row>
    <row r="810" spans="1:14" ht="25.5" hidden="1" x14ac:dyDescent="0.2">
      <c r="B810" s="66" t="s">
        <v>8946</v>
      </c>
      <c r="C810" t="s">
        <v>8947</v>
      </c>
      <c r="D810" t="s">
        <v>8515</v>
      </c>
      <c r="E810" s="73" t="s">
        <v>1043</v>
      </c>
      <c r="F810" s="73">
        <v>2012</v>
      </c>
      <c r="G810" s="73">
        <v>2015</v>
      </c>
      <c r="H810" s="66" t="s">
        <v>8948</v>
      </c>
      <c r="I810" s="66" t="s">
        <v>7806</v>
      </c>
      <c r="J810" s="57">
        <v>41997.8</v>
      </c>
      <c r="K810" s="73">
        <v>0</v>
      </c>
      <c r="L810" s="72" t="s">
        <v>9598</v>
      </c>
      <c r="M810" s="72" t="s">
        <v>9591</v>
      </c>
      <c r="N810" s="70" t="s">
        <v>9639</v>
      </c>
    </row>
    <row r="811" spans="1:14" ht="25.5" x14ac:dyDescent="0.2">
      <c r="A811" t="s">
        <v>7105</v>
      </c>
      <c r="B811" s="66" t="s">
        <v>8946</v>
      </c>
      <c r="C811" t="s">
        <v>8947</v>
      </c>
      <c r="D811" t="s">
        <v>8515</v>
      </c>
      <c r="E811" s="73" t="s">
        <v>1043</v>
      </c>
      <c r="F811" s="73">
        <v>2012</v>
      </c>
      <c r="G811" s="73">
        <v>2015</v>
      </c>
      <c r="H811" s="66" t="s">
        <v>8948</v>
      </c>
      <c r="I811" s="66" t="s">
        <v>7588</v>
      </c>
      <c r="J811" s="57">
        <v>7199.2</v>
      </c>
      <c r="K811" s="73">
        <v>0</v>
      </c>
      <c r="L811" s="72" t="s">
        <v>9598</v>
      </c>
      <c r="M811" s="72" t="s">
        <v>9613</v>
      </c>
    </row>
    <row r="812" spans="1:14" x14ac:dyDescent="0.2">
      <c r="A812" t="s">
        <v>7105</v>
      </c>
      <c r="B812" s="66" t="s">
        <v>8949</v>
      </c>
      <c r="C812" t="s">
        <v>8950</v>
      </c>
      <c r="D812" t="s">
        <v>8515</v>
      </c>
      <c r="E812" s="73" t="s">
        <v>1043</v>
      </c>
      <c r="F812" s="73">
        <v>2012</v>
      </c>
      <c r="G812" s="73">
        <v>2015</v>
      </c>
      <c r="H812" s="66" t="s">
        <v>8951</v>
      </c>
      <c r="I812" s="66" t="s">
        <v>7105</v>
      </c>
      <c r="J812" s="57">
        <v>56693</v>
      </c>
      <c r="K812" s="73">
        <v>0</v>
      </c>
      <c r="L812" s="72" t="s">
        <v>9598</v>
      </c>
      <c r="M812" s="72" t="s">
        <v>9613</v>
      </c>
    </row>
    <row r="813" spans="1:14" hidden="1" x14ac:dyDescent="0.2">
      <c r="B813" s="66" t="s">
        <v>8952</v>
      </c>
      <c r="C813" t="s">
        <v>8953</v>
      </c>
      <c r="D813" t="s">
        <v>8515</v>
      </c>
      <c r="E813" s="73" t="s">
        <v>1043</v>
      </c>
      <c r="F813" s="73">
        <v>2012</v>
      </c>
      <c r="G813" s="73">
        <v>2015</v>
      </c>
      <c r="H813" s="66" t="s">
        <v>8954</v>
      </c>
      <c r="I813" s="66" t="s">
        <v>8405</v>
      </c>
      <c r="J813" s="57">
        <v>74432</v>
      </c>
      <c r="K813" s="73">
        <v>0</v>
      </c>
      <c r="L813" s="72" t="s">
        <v>9598</v>
      </c>
      <c r="M813" s="72" t="s">
        <v>9591</v>
      </c>
      <c r="N813" s="70" t="s">
        <v>9639</v>
      </c>
    </row>
    <row r="814" spans="1:14" hidden="1" x14ac:dyDescent="0.2">
      <c r="B814" s="66" t="s">
        <v>8955</v>
      </c>
      <c r="C814" t="s">
        <v>749</v>
      </c>
      <c r="D814" t="s">
        <v>8515</v>
      </c>
      <c r="E814" s="73" t="s">
        <v>1043</v>
      </c>
      <c r="F814" s="73">
        <v>2012</v>
      </c>
      <c r="G814" s="73">
        <v>2015</v>
      </c>
      <c r="H814" s="66" t="s">
        <v>8956</v>
      </c>
      <c r="I814" s="66" t="s">
        <v>8176</v>
      </c>
      <c r="J814" s="57">
        <v>15518</v>
      </c>
      <c r="K814" s="73">
        <v>0</v>
      </c>
      <c r="L814" s="72" t="s">
        <v>9598</v>
      </c>
      <c r="M814" s="72" t="s">
        <v>9591</v>
      </c>
      <c r="N814" s="70" t="s">
        <v>9639</v>
      </c>
    </row>
    <row r="815" spans="1:14" hidden="1" x14ac:dyDescent="0.2">
      <c r="B815" s="66" t="s">
        <v>8955</v>
      </c>
      <c r="C815" t="s">
        <v>749</v>
      </c>
      <c r="D815" t="s">
        <v>8515</v>
      </c>
      <c r="E815" s="73" t="s">
        <v>1043</v>
      </c>
      <c r="F815" s="73">
        <v>2012</v>
      </c>
      <c r="G815" s="73">
        <v>2015</v>
      </c>
      <c r="H815" s="66" t="s">
        <v>8956</v>
      </c>
      <c r="I815" s="66" t="s">
        <v>7580</v>
      </c>
      <c r="J815" s="57">
        <v>8240</v>
      </c>
      <c r="K815" s="73">
        <v>0</v>
      </c>
      <c r="L815" s="72" t="s">
        <v>9598</v>
      </c>
      <c r="M815" s="72" t="s">
        <v>9591</v>
      </c>
      <c r="N815" s="70" t="s">
        <v>9639</v>
      </c>
    </row>
    <row r="816" spans="1:14" hidden="1" x14ac:dyDescent="0.2">
      <c r="B816" s="66" t="s">
        <v>8955</v>
      </c>
      <c r="C816" t="s">
        <v>749</v>
      </c>
      <c r="D816" t="s">
        <v>8515</v>
      </c>
      <c r="E816" s="73" t="s">
        <v>1043</v>
      </c>
      <c r="F816" s="73">
        <v>2012</v>
      </c>
      <c r="G816" s="73">
        <v>2015</v>
      </c>
      <c r="H816" s="66" t="s">
        <v>8956</v>
      </c>
      <c r="I816" s="66" t="s">
        <v>7718</v>
      </c>
      <c r="J816" s="57" t="s">
        <v>7552</v>
      </c>
      <c r="K816" s="73" t="s">
        <v>7552</v>
      </c>
      <c r="L816" s="72" t="s">
        <v>9598</v>
      </c>
      <c r="M816" s="72" t="s">
        <v>9591</v>
      </c>
      <c r="N816" s="70" t="s">
        <v>9639</v>
      </c>
    </row>
    <row r="817" spans="1:14" x14ac:dyDescent="0.2">
      <c r="A817" t="s">
        <v>126</v>
      </c>
      <c r="B817" s="66" t="s">
        <v>8955</v>
      </c>
      <c r="C817" t="s">
        <v>749</v>
      </c>
      <c r="D817" t="s">
        <v>8515</v>
      </c>
      <c r="E817" s="73" t="s">
        <v>1043</v>
      </c>
      <c r="F817" s="73">
        <v>2012</v>
      </c>
      <c r="G817" s="73">
        <v>2015</v>
      </c>
      <c r="H817" s="66" t="s">
        <v>8956</v>
      </c>
      <c r="I817" s="66" t="s">
        <v>126</v>
      </c>
      <c r="J817" s="57">
        <v>7387.5</v>
      </c>
      <c r="K817" s="73">
        <v>0</v>
      </c>
      <c r="L817" s="72" t="s">
        <v>9598</v>
      </c>
      <c r="M817" s="72" t="s">
        <v>9613</v>
      </c>
    </row>
    <row r="818" spans="1:14" hidden="1" x14ac:dyDescent="0.2">
      <c r="B818" s="66" t="s">
        <v>8955</v>
      </c>
      <c r="C818" t="s">
        <v>749</v>
      </c>
      <c r="D818" t="s">
        <v>8515</v>
      </c>
      <c r="E818" s="73" t="s">
        <v>1043</v>
      </c>
      <c r="F818" s="73">
        <v>2012</v>
      </c>
      <c r="G818" s="73">
        <v>2015</v>
      </c>
      <c r="H818" s="66" t="s">
        <v>8956</v>
      </c>
      <c r="I818" s="66" t="s">
        <v>7922</v>
      </c>
      <c r="J818" s="57" t="s">
        <v>7552</v>
      </c>
      <c r="K818" s="73" t="s">
        <v>7552</v>
      </c>
      <c r="L818" s="72" t="s">
        <v>9598</v>
      </c>
      <c r="M818" s="72" t="s">
        <v>9591</v>
      </c>
      <c r="N818" s="70" t="s">
        <v>9639</v>
      </c>
    </row>
    <row r="819" spans="1:14" hidden="1" x14ac:dyDescent="0.2">
      <c r="B819" s="66" t="s">
        <v>8957</v>
      </c>
      <c r="C819" t="s">
        <v>8958</v>
      </c>
      <c r="D819" t="s">
        <v>8515</v>
      </c>
      <c r="E819" s="73" t="s">
        <v>1043</v>
      </c>
      <c r="F819" s="73">
        <v>2012</v>
      </c>
      <c r="G819" s="73">
        <v>2015</v>
      </c>
      <c r="H819" s="66" t="s">
        <v>8959</v>
      </c>
      <c r="I819" s="66" t="s">
        <v>8126</v>
      </c>
      <c r="J819" s="57">
        <v>49484.81</v>
      </c>
      <c r="K819" s="73">
        <v>0</v>
      </c>
      <c r="L819" s="72" t="s">
        <v>9598</v>
      </c>
      <c r="M819" s="72" t="s">
        <v>9591</v>
      </c>
      <c r="N819" s="70" t="s">
        <v>9639</v>
      </c>
    </row>
    <row r="820" spans="1:14" ht="25.5" x14ac:dyDescent="0.2">
      <c r="A820" t="s">
        <v>125</v>
      </c>
      <c r="B820" s="66" t="s">
        <v>8957</v>
      </c>
      <c r="C820" t="s">
        <v>8958</v>
      </c>
      <c r="D820" t="s">
        <v>8515</v>
      </c>
      <c r="E820" s="73" t="s">
        <v>1043</v>
      </c>
      <c r="F820" s="73">
        <v>2012</v>
      </c>
      <c r="G820" s="73">
        <v>2015</v>
      </c>
      <c r="H820" s="66" t="s">
        <v>8959</v>
      </c>
      <c r="I820" s="66" t="s">
        <v>8960</v>
      </c>
      <c r="J820" s="57">
        <v>11722.19</v>
      </c>
      <c r="K820" s="73">
        <v>0</v>
      </c>
      <c r="L820" s="72" t="s">
        <v>9598</v>
      </c>
      <c r="M820" s="72" t="s">
        <v>9613</v>
      </c>
    </row>
    <row r="821" spans="1:14" x14ac:dyDescent="0.2">
      <c r="A821" t="s">
        <v>119</v>
      </c>
      <c r="B821" s="66" t="s">
        <v>8961</v>
      </c>
      <c r="C821" t="s">
        <v>8962</v>
      </c>
      <c r="D821" t="s">
        <v>8515</v>
      </c>
      <c r="E821" s="73" t="s">
        <v>1043</v>
      </c>
      <c r="F821" s="73">
        <v>2012</v>
      </c>
      <c r="G821" s="73">
        <v>2014</v>
      </c>
      <c r="H821" s="66" t="s">
        <v>8963</v>
      </c>
      <c r="I821" s="66" t="s">
        <v>119</v>
      </c>
      <c r="J821" s="57">
        <v>24888</v>
      </c>
      <c r="K821" s="73">
        <v>0</v>
      </c>
      <c r="L821" s="72" t="s">
        <v>9599</v>
      </c>
      <c r="M821" s="72" t="s">
        <v>9613</v>
      </c>
    </row>
    <row r="822" spans="1:14" hidden="1" x14ac:dyDescent="0.2">
      <c r="B822" s="66" t="s">
        <v>8961</v>
      </c>
      <c r="C822" t="s">
        <v>8962</v>
      </c>
      <c r="D822" t="s">
        <v>8515</v>
      </c>
      <c r="E822" s="73" t="s">
        <v>1043</v>
      </c>
      <c r="F822" s="73">
        <v>2012</v>
      </c>
      <c r="G822" s="73">
        <v>2014</v>
      </c>
      <c r="H822" s="66" t="s">
        <v>8963</v>
      </c>
      <c r="I822" s="66" t="s">
        <v>7718</v>
      </c>
      <c r="J822" s="57">
        <v>58017</v>
      </c>
      <c r="K822" s="73">
        <v>0</v>
      </c>
      <c r="L822" s="72" t="s">
        <v>9599</v>
      </c>
      <c r="M822" s="72" t="s">
        <v>9591</v>
      </c>
      <c r="N822" s="70" t="s">
        <v>9639</v>
      </c>
    </row>
    <row r="823" spans="1:14" x14ac:dyDescent="0.2">
      <c r="A823" t="s">
        <v>123</v>
      </c>
      <c r="B823" s="66" t="s">
        <v>8964</v>
      </c>
      <c r="C823" t="s">
        <v>8965</v>
      </c>
      <c r="D823" t="s">
        <v>8515</v>
      </c>
      <c r="E823" s="73" t="s">
        <v>1043</v>
      </c>
      <c r="F823" s="73">
        <v>2012</v>
      </c>
      <c r="G823" s="73">
        <v>2015</v>
      </c>
      <c r="H823" s="66" t="s">
        <v>8966</v>
      </c>
      <c r="I823" s="66" t="s">
        <v>123</v>
      </c>
      <c r="J823" s="57">
        <v>60682.5</v>
      </c>
      <c r="K823" s="73">
        <v>0</v>
      </c>
      <c r="L823" s="72" t="s">
        <v>9598</v>
      </c>
      <c r="M823" s="72" t="s">
        <v>9613</v>
      </c>
    </row>
    <row r="824" spans="1:14" hidden="1" x14ac:dyDescent="0.2">
      <c r="A824" t="s">
        <v>123</v>
      </c>
      <c r="B824" s="66" t="s">
        <v>8964</v>
      </c>
      <c r="C824" t="s">
        <v>8965</v>
      </c>
      <c r="D824" t="s">
        <v>8515</v>
      </c>
      <c r="E824" s="73" t="s">
        <v>1043</v>
      </c>
      <c r="F824" s="73">
        <v>2012</v>
      </c>
      <c r="G824" s="73">
        <v>2015</v>
      </c>
      <c r="H824" s="66" t="s">
        <v>8966</v>
      </c>
      <c r="I824" s="66" t="s">
        <v>7729</v>
      </c>
      <c r="J824" s="57" t="s">
        <v>7552</v>
      </c>
      <c r="K824" s="73" t="s">
        <v>7552</v>
      </c>
      <c r="L824" s="72" t="s">
        <v>9598</v>
      </c>
      <c r="M824" s="72" t="s">
        <v>9591</v>
      </c>
      <c r="N824" s="70" t="s">
        <v>9592</v>
      </c>
    </row>
    <row r="825" spans="1:14" hidden="1" x14ac:dyDescent="0.2">
      <c r="B825" s="66" t="s">
        <v>8967</v>
      </c>
      <c r="C825" t="s">
        <v>8968</v>
      </c>
      <c r="D825" t="s">
        <v>8515</v>
      </c>
      <c r="E825" s="73" t="s">
        <v>1043</v>
      </c>
      <c r="F825" s="73">
        <v>2012</v>
      </c>
      <c r="G825" s="73">
        <v>2015</v>
      </c>
      <c r="H825" s="66" t="s">
        <v>8969</v>
      </c>
      <c r="I825" s="66" t="s">
        <v>8970</v>
      </c>
      <c r="J825" s="57" t="s">
        <v>7552</v>
      </c>
      <c r="K825" s="73" t="s">
        <v>7552</v>
      </c>
      <c r="L825" s="72" t="s">
        <v>9598</v>
      </c>
      <c r="M825" s="72" t="s">
        <v>9591</v>
      </c>
      <c r="N825" s="70" t="s">
        <v>9639</v>
      </c>
    </row>
    <row r="826" spans="1:14" x14ac:dyDescent="0.2">
      <c r="A826" t="s">
        <v>7854</v>
      </c>
      <c r="B826" s="66" t="s">
        <v>8967</v>
      </c>
      <c r="C826" t="s">
        <v>8968</v>
      </c>
      <c r="D826" t="s">
        <v>8515</v>
      </c>
      <c r="E826" s="73" t="s">
        <v>1043</v>
      </c>
      <c r="F826" s="73">
        <v>2012</v>
      </c>
      <c r="G826" s="73">
        <v>2015</v>
      </c>
      <c r="H826" s="66" t="s">
        <v>8969</v>
      </c>
      <c r="I826" s="66" t="s">
        <v>7854</v>
      </c>
      <c r="J826" s="57">
        <v>44112.5</v>
      </c>
      <c r="K826" s="73">
        <v>0</v>
      </c>
      <c r="L826" s="72" t="s">
        <v>9598</v>
      </c>
      <c r="M826" s="72" t="s">
        <v>9613</v>
      </c>
    </row>
    <row r="827" spans="1:14" hidden="1" x14ac:dyDescent="0.2">
      <c r="B827" s="66" t="s">
        <v>8971</v>
      </c>
      <c r="C827" t="s">
        <v>8972</v>
      </c>
      <c r="D827" t="s">
        <v>8515</v>
      </c>
      <c r="E827" s="73" t="s">
        <v>1043</v>
      </c>
      <c r="F827" s="73">
        <v>2012</v>
      </c>
      <c r="G827" s="73">
        <v>2015</v>
      </c>
      <c r="H827" s="66" t="s">
        <v>8973</v>
      </c>
      <c r="I827" s="66" t="s">
        <v>8053</v>
      </c>
      <c r="J827" s="57">
        <v>34219.5</v>
      </c>
      <c r="K827" s="73">
        <v>0</v>
      </c>
      <c r="L827" s="72" t="s">
        <v>9598</v>
      </c>
      <c r="M827" s="72" t="s">
        <v>9591</v>
      </c>
      <c r="N827" s="70" t="s">
        <v>9639</v>
      </c>
    </row>
    <row r="828" spans="1:14" hidden="1" x14ac:dyDescent="0.2">
      <c r="B828" s="66" t="s">
        <v>8974</v>
      </c>
      <c r="C828" t="s">
        <v>8975</v>
      </c>
      <c r="D828" t="s">
        <v>8515</v>
      </c>
      <c r="E828" s="73" t="s">
        <v>1043</v>
      </c>
      <c r="F828" s="73">
        <v>2012</v>
      </c>
      <c r="G828" s="73">
        <v>2015</v>
      </c>
      <c r="H828" s="66" t="s">
        <v>8976</v>
      </c>
      <c r="I828" s="66" t="s">
        <v>8301</v>
      </c>
      <c r="J828" s="57">
        <v>58720</v>
      </c>
      <c r="K828" s="73">
        <v>0</v>
      </c>
      <c r="L828" s="72" t="s">
        <v>9599</v>
      </c>
      <c r="M828" s="72" t="s">
        <v>9591</v>
      </c>
      <c r="N828" s="70" t="s">
        <v>9639</v>
      </c>
    </row>
    <row r="829" spans="1:14" x14ac:dyDescent="0.2">
      <c r="A829" t="s">
        <v>7624</v>
      </c>
      <c r="B829" s="66" t="s">
        <v>8977</v>
      </c>
      <c r="C829" t="s">
        <v>8978</v>
      </c>
      <c r="D829" t="s">
        <v>8515</v>
      </c>
      <c r="E829" s="73" t="s">
        <v>1043</v>
      </c>
      <c r="F829" s="73">
        <v>2012</v>
      </c>
      <c r="G829" s="73">
        <v>2015</v>
      </c>
      <c r="H829" s="66" t="s">
        <v>8979</v>
      </c>
      <c r="I829" s="66" t="s">
        <v>7624</v>
      </c>
      <c r="J829" s="57">
        <v>36303.5</v>
      </c>
      <c r="K829" s="73">
        <v>0</v>
      </c>
      <c r="L829" s="72" t="s">
        <v>9598</v>
      </c>
      <c r="M829" s="72" t="s">
        <v>9613</v>
      </c>
    </row>
    <row r="830" spans="1:14" hidden="1" x14ac:dyDescent="0.2">
      <c r="B830" s="66" t="s">
        <v>8980</v>
      </c>
      <c r="C830" t="s">
        <v>8981</v>
      </c>
      <c r="D830" t="s">
        <v>8515</v>
      </c>
      <c r="E830" s="73" t="s">
        <v>1043</v>
      </c>
      <c r="F830" s="73">
        <v>2012</v>
      </c>
      <c r="G830" s="73">
        <v>2015</v>
      </c>
      <c r="H830" s="66" t="s">
        <v>8982</v>
      </c>
      <c r="I830" s="66" t="s">
        <v>7592</v>
      </c>
      <c r="J830" s="57">
        <v>60667</v>
      </c>
      <c r="K830" s="73">
        <v>0</v>
      </c>
      <c r="L830" s="72" t="s">
        <v>9598</v>
      </c>
      <c r="M830" s="72" t="s">
        <v>9591</v>
      </c>
      <c r="N830" s="70" t="s">
        <v>9639</v>
      </c>
    </row>
    <row r="831" spans="1:14" hidden="1" x14ac:dyDescent="0.2">
      <c r="B831" s="66" t="s">
        <v>8983</v>
      </c>
      <c r="C831" t="s">
        <v>8984</v>
      </c>
      <c r="D831" t="s">
        <v>8515</v>
      </c>
      <c r="E831" s="73" t="s">
        <v>1043</v>
      </c>
      <c r="F831" s="73">
        <v>2012</v>
      </c>
      <c r="G831" s="73">
        <v>2015</v>
      </c>
      <c r="H831" s="66" t="s">
        <v>8985</v>
      </c>
      <c r="I831" s="66" t="s">
        <v>8012</v>
      </c>
      <c r="J831" s="57">
        <v>36717.57</v>
      </c>
      <c r="K831" s="73">
        <v>0</v>
      </c>
      <c r="L831" s="72" t="s">
        <v>9598</v>
      </c>
      <c r="M831" s="72" t="s">
        <v>9591</v>
      </c>
      <c r="N831" s="70" t="s">
        <v>9639</v>
      </c>
    </row>
    <row r="832" spans="1:14" hidden="1" x14ac:dyDescent="0.2">
      <c r="B832" s="66" t="s">
        <v>8983</v>
      </c>
      <c r="C832" t="s">
        <v>8984</v>
      </c>
      <c r="D832" t="s">
        <v>8515</v>
      </c>
      <c r="E832" s="73" t="s">
        <v>1043</v>
      </c>
      <c r="F832" s="73">
        <v>2012</v>
      </c>
      <c r="G832" s="73">
        <v>2015</v>
      </c>
      <c r="H832" s="66" t="s">
        <v>8985</v>
      </c>
      <c r="I832" s="66" t="s">
        <v>8844</v>
      </c>
      <c r="J832" s="57">
        <v>3325.93</v>
      </c>
      <c r="K832" s="73">
        <v>0</v>
      </c>
      <c r="L832" s="72" t="s">
        <v>9598</v>
      </c>
      <c r="M832" s="72" t="s">
        <v>9591</v>
      </c>
      <c r="N832" s="70" t="s">
        <v>9639</v>
      </c>
    </row>
    <row r="833" spans="1:14" hidden="1" x14ac:dyDescent="0.2">
      <c r="B833" s="66" t="s">
        <v>8986</v>
      </c>
      <c r="C833" t="s">
        <v>8987</v>
      </c>
      <c r="D833" t="s">
        <v>8515</v>
      </c>
      <c r="E833" s="73" t="s">
        <v>1043</v>
      </c>
      <c r="F833" s="73">
        <v>2012</v>
      </c>
      <c r="G833" s="73">
        <v>2015</v>
      </c>
      <c r="H833" s="66" t="s">
        <v>8988</v>
      </c>
      <c r="I833" s="66" t="s">
        <v>7670</v>
      </c>
      <c r="J833" s="57">
        <v>29658.5</v>
      </c>
      <c r="K833" s="73">
        <v>0</v>
      </c>
      <c r="L833" s="72" t="s">
        <v>9598</v>
      </c>
      <c r="M833" s="72" t="s">
        <v>9591</v>
      </c>
      <c r="N833" s="70" t="s">
        <v>9639</v>
      </c>
    </row>
    <row r="834" spans="1:14" x14ac:dyDescent="0.2">
      <c r="A834" t="s">
        <v>7600</v>
      </c>
      <c r="B834" s="66" t="s">
        <v>8989</v>
      </c>
      <c r="C834" t="s">
        <v>8990</v>
      </c>
      <c r="D834" t="s">
        <v>8515</v>
      </c>
      <c r="E834" s="73" t="s">
        <v>1043</v>
      </c>
      <c r="F834" s="73">
        <v>2012</v>
      </c>
      <c r="G834" s="73">
        <v>2015</v>
      </c>
      <c r="H834" s="66" t="s">
        <v>8991</v>
      </c>
      <c r="I834" s="66" t="s">
        <v>7600</v>
      </c>
      <c r="J834" s="57">
        <v>41644</v>
      </c>
      <c r="K834" s="73">
        <v>0</v>
      </c>
      <c r="L834" s="72" t="s">
        <v>9598</v>
      </c>
      <c r="M834" s="72" t="s">
        <v>9613</v>
      </c>
    </row>
    <row r="835" spans="1:14" ht="25.5" hidden="1" x14ac:dyDescent="0.2">
      <c r="B835" s="66" t="s">
        <v>8992</v>
      </c>
      <c r="C835" t="s">
        <v>8993</v>
      </c>
      <c r="D835" t="s">
        <v>8515</v>
      </c>
      <c r="E835" s="73" t="s">
        <v>1043</v>
      </c>
      <c r="F835" s="73">
        <v>2012</v>
      </c>
      <c r="G835" s="73">
        <v>2015</v>
      </c>
      <c r="H835" s="66" t="s">
        <v>8994</v>
      </c>
      <c r="I835" s="66" t="s">
        <v>7812</v>
      </c>
      <c r="J835" s="57">
        <v>32718.5</v>
      </c>
      <c r="K835" s="73">
        <v>0</v>
      </c>
      <c r="L835" s="72" t="s">
        <v>9598</v>
      </c>
      <c r="M835" s="72" t="s">
        <v>9591</v>
      </c>
      <c r="N835" s="70" t="s">
        <v>9639</v>
      </c>
    </row>
    <row r="836" spans="1:14" ht="25.5" x14ac:dyDescent="0.2">
      <c r="A836" t="s">
        <v>7105</v>
      </c>
      <c r="B836" s="66" t="s">
        <v>8995</v>
      </c>
      <c r="C836" t="s">
        <v>8996</v>
      </c>
      <c r="D836" t="s">
        <v>8515</v>
      </c>
      <c r="E836" s="73" t="s">
        <v>1043</v>
      </c>
      <c r="F836" s="73">
        <v>2012</v>
      </c>
      <c r="G836" s="73">
        <v>2015</v>
      </c>
      <c r="H836" s="66" t="s">
        <v>8997</v>
      </c>
      <c r="I836" s="66" t="s">
        <v>7629</v>
      </c>
      <c r="J836" s="57">
        <v>42474</v>
      </c>
      <c r="K836" s="73">
        <v>0</v>
      </c>
      <c r="L836" s="72" t="s">
        <v>9599</v>
      </c>
      <c r="M836" s="72" t="s">
        <v>9613</v>
      </c>
    </row>
    <row r="837" spans="1:14" x14ac:dyDescent="0.2">
      <c r="A837" t="s">
        <v>123</v>
      </c>
      <c r="B837" s="66" t="s">
        <v>8998</v>
      </c>
      <c r="C837" t="s">
        <v>8999</v>
      </c>
      <c r="D837" t="s">
        <v>8515</v>
      </c>
      <c r="E837" s="73" t="s">
        <v>1043</v>
      </c>
      <c r="F837" s="73">
        <v>2012</v>
      </c>
      <c r="G837" s="73">
        <v>2015</v>
      </c>
      <c r="H837" s="66" t="s">
        <v>9000</v>
      </c>
      <c r="I837" s="66" t="s">
        <v>123</v>
      </c>
      <c r="J837" s="57">
        <v>49975.5</v>
      </c>
      <c r="K837" s="73">
        <v>0</v>
      </c>
      <c r="L837" s="72" t="s">
        <v>9599</v>
      </c>
      <c r="M837" s="72" t="s">
        <v>9613</v>
      </c>
    </row>
    <row r="838" spans="1:14" x14ac:dyDescent="0.2">
      <c r="A838" t="s">
        <v>7624</v>
      </c>
      <c r="B838" s="66" t="s">
        <v>9001</v>
      </c>
      <c r="C838" t="s">
        <v>9002</v>
      </c>
      <c r="D838" t="s">
        <v>8515</v>
      </c>
      <c r="E838" s="73" t="s">
        <v>1043</v>
      </c>
      <c r="F838" s="73">
        <v>2012</v>
      </c>
      <c r="G838" s="73">
        <v>2015</v>
      </c>
      <c r="H838" s="66" t="s">
        <v>9003</v>
      </c>
      <c r="I838" s="66" t="s">
        <v>7624</v>
      </c>
      <c r="J838" s="57">
        <v>54638</v>
      </c>
      <c r="K838" s="73">
        <v>0</v>
      </c>
      <c r="L838" s="72" t="s">
        <v>9598</v>
      </c>
      <c r="M838" s="72" t="s">
        <v>9613</v>
      </c>
    </row>
    <row r="839" spans="1:14" ht="25.5" hidden="1" x14ac:dyDescent="0.2">
      <c r="B839" s="66" t="s">
        <v>9004</v>
      </c>
      <c r="C839" t="s">
        <v>9005</v>
      </c>
      <c r="D839" t="s">
        <v>8515</v>
      </c>
      <c r="E839" s="73" t="s">
        <v>1043</v>
      </c>
      <c r="F839" s="73">
        <v>2012</v>
      </c>
      <c r="G839" s="73">
        <v>2015</v>
      </c>
      <c r="H839" s="66" t="s">
        <v>9006</v>
      </c>
      <c r="I839" s="66" t="s">
        <v>7718</v>
      </c>
      <c r="J839" s="57">
        <v>47643</v>
      </c>
      <c r="K839" s="73">
        <v>0</v>
      </c>
      <c r="L839" s="72" t="s">
        <v>9598</v>
      </c>
      <c r="M839" s="72" t="s">
        <v>9591</v>
      </c>
      <c r="N839" s="70" t="s">
        <v>9639</v>
      </c>
    </row>
    <row r="840" spans="1:14" ht="25.5" hidden="1" x14ac:dyDescent="0.2">
      <c r="B840" s="66" t="s">
        <v>9007</v>
      </c>
      <c r="C840" t="s">
        <v>1007</v>
      </c>
      <c r="D840" t="s">
        <v>8515</v>
      </c>
      <c r="E840" s="73" t="s">
        <v>1043</v>
      </c>
      <c r="F840" s="73">
        <v>2012</v>
      </c>
      <c r="G840" s="73">
        <v>2015</v>
      </c>
      <c r="H840" s="66" t="s">
        <v>969</v>
      </c>
      <c r="I840" s="66" t="s">
        <v>9008</v>
      </c>
      <c r="J840" s="57">
        <v>47619.5</v>
      </c>
      <c r="K840" s="73">
        <v>0</v>
      </c>
      <c r="L840" s="72" t="s">
        <v>9599</v>
      </c>
      <c r="M840" s="72" t="s">
        <v>9591</v>
      </c>
      <c r="N840" s="70" t="s">
        <v>9639</v>
      </c>
    </row>
    <row r="841" spans="1:14" ht="25.5" x14ac:dyDescent="0.2">
      <c r="A841" t="s">
        <v>7624</v>
      </c>
      <c r="B841" s="66" t="s">
        <v>9007</v>
      </c>
      <c r="C841" t="s">
        <v>1007</v>
      </c>
      <c r="D841" t="s">
        <v>8515</v>
      </c>
      <c r="E841" s="73" t="s">
        <v>1043</v>
      </c>
      <c r="F841" s="73">
        <v>2012</v>
      </c>
      <c r="G841" s="73">
        <v>2015</v>
      </c>
      <c r="H841" s="66" t="s">
        <v>969</v>
      </c>
      <c r="I841" s="66" t="s">
        <v>7624</v>
      </c>
      <c r="J841" s="57">
        <v>20002.5</v>
      </c>
      <c r="K841" s="73">
        <v>0</v>
      </c>
      <c r="L841" s="72" t="s">
        <v>9599</v>
      </c>
      <c r="M841" s="72" t="s">
        <v>9613</v>
      </c>
    </row>
    <row r="842" spans="1:14" ht="25.5" x14ac:dyDescent="0.2">
      <c r="A842" t="s">
        <v>7105</v>
      </c>
      <c r="B842" s="66" t="s">
        <v>9009</v>
      </c>
      <c r="C842" t="s">
        <v>9010</v>
      </c>
      <c r="D842" t="s">
        <v>8515</v>
      </c>
      <c r="E842" s="73" t="s">
        <v>1043</v>
      </c>
      <c r="F842" s="73">
        <v>2012</v>
      </c>
      <c r="G842" s="73">
        <v>2015</v>
      </c>
      <c r="H842" s="66" t="s">
        <v>9011</v>
      </c>
      <c r="I842" s="66" t="s">
        <v>8184</v>
      </c>
      <c r="J842" s="57">
        <v>41951</v>
      </c>
      <c r="K842" s="73">
        <v>0</v>
      </c>
      <c r="L842" s="72" t="s">
        <v>9598</v>
      </c>
      <c r="M842" s="72" t="s">
        <v>9613</v>
      </c>
    </row>
    <row r="843" spans="1:14" hidden="1" x14ac:dyDescent="0.2">
      <c r="B843" s="66" t="s">
        <v>9012</v>
      </c>
      <c r="C843" t="s">
        <v>9013</v>
      </c>
      <c r="D843" t="s">
        <v>8515</v>
      </c>
      <c r="E843" s="73" t="s">
        <v>1043</v>
      </c>
      <c r="F843" s="73">
        <v>2012</v>
      </c>
      <c r="G843" s="73">
        <v>2015</v>
      </c>
      <c r="H843" s="66" t="s">
        <v>9014</v>
      </c>
      <c r="I843" s="66" t="s">
        <v>7646</v>
      </c>
      <c r="J843" s="57">
        <v>43476</v>
      </c>
      <c r="K843" s="73">
        <v>0</v>
      </c>
      <c r="L843" s="72" t="s">
        <v>9598</v>
      </c>
      <c r="M843" s="72" t="s">
        <v>9591</v>
      </c>
      <c r="N843" s="70" t="s">
        <v>9639</v>
      </c>
    </row>
    <row r="844" spans="1:14" x14ac:dyDescent="0.2">
      <c r="A844" t="s">
        <v>123</v>
      </c>
      <c r="B844" s="66" t="s">
        <v>9012</v>
      </c>
      <c r="C844" t="s">
        <v>9013</v>
      </c>
      <c r="D844" t="s">
        <v>8515</v>
      </c>
      <c r="E844" s="73" t="s">
        <v>1043</v>
      </c>
      <c r="F844" s="73">
        <v>2012</v>
      </c>
      <c r="G844" s="73">
        <v>2015</v>
      </c>
      <c r="H844" s="66" t="s">
        <v>9014</v>
      </c>
      <c r="I844" s="66" t="s">
        <v>7960</v>
      </c>
      <c r="J844" s="57">
        <v>18957</v>
      </c>
      <c r="K844" s="73">
        <v>0</v>
      </c>
      <c r="L844" s="72" t="s">
        <v>9598</v>
      </c>
      <c r="M844" s="72" t="s">
        <v>9613</v>
      </c>
    </row>
    <row r="845" spans="1:14" hidden="1" x14ac:dyDescent="0.2">
      <c r="B845" s="66" t="s">
        <v>9015</v>
      </c>
      <c r="C845" t="s">
        <v>9016</v>
      </c>
      <c r="D845" t="s">
        <v>8515</v>
      </c>
      <c r="E845" s="73" t="s">
        <v>1043</v>
      </c>
      <c r="F845" s="73">
        <v>2012</v>
      </c>
      <c r="G845" s="73">
        <v>2015</v>
      </c>
      <c r="H845" s="66" t="s">
        <v>9017</v>
      </c>
      <c r="I845" s="66" t="s">
        <v>7739</v>
      </c>
      <c r="J845" s="57">
        <v>62527</v>
      </c>
      <c r="K845" s="73">
        <v>0</v>
      </c>
      <c r="L845" s="72" t="s">
        <v>9599</v>
      </c>
      <c r="M845" s="72" t="s">
        <v>9591</v>
      </c>
      <c r="N845" s="70" t="s">
        <v>9639</v>
      </c>
    </row>
    <row r="846" spans="1:14" ht="25.5" hidden="1" x14ac:dyDescent="0.2">
      <c r="B846" s="66" t="s">
        <v>9018</v>
      </c>
      <c r="C846" t="s">
        <v>9019</v>
      </c>
      <c r="D846" t="s">
        <v>8515</v>
      </c>
      <c r="E846" s="73" t="s">
        <v>1043</v>
      </c>
      <c r="F846" s="73">
        <v>2012</v>
      </c>
      <c r="G846" s="73">
        <v>2015</v>
      </c>
      <c r="H846" s="66" t="s">
        <v>9020</v>
      </c>
      <c r="I846" s="66" t="s">
        <v>7580</v>
      </c>
      <c r="J846" s="57">
        <v>51091.31</v>
      </c>
      <c r="K846" s="73">
        <v>0</v>
      </c>
      <c r="L846" s="72" t="s">
        <v>9598</v>
      </c>
      <c r="M846" s="72" t="s">
        <v>9591</v>
      </c>
      <c r="N846" s="70" t="s">
        <v>9639</v>
      </c>
    </row>
    <row r="847" spans="1:14" ht="25.5" hidden="1" x14ac:dyDescent="0.2">
      <c r="B847" s="66" t="s">
        <v>9018</v>
      </c>
      <c r="C847" t="s">
        <v>9019</v>
      </c>
      <c r="D847" t="s">
        <v>8515</v>
      </c>
      <c r="E847" s="73" t="s">
        <v>1043</v>
      </c>
      <c r="F847" s="73">
        <v>2012</v>
      </c>
      <c r="G847" s="73">
        <v>2015</v>
      </c>
      <c r="H847" s="66" t="s">
        <v>9020</v>
      </c>
      <c r="I847" s="66" t="s">
        <v>7636</v>
      </c>
      <c r="J847" s="57">
        <v>6738.19</v>
      </c>
      <c r="K847" s="73">
        <v>0</v>
      </c>
      <c r="L847" s="72" t="s">
        <v>9598</v>
      </c>
      <c r="M847" s="72" t="s">
        <v>9591</v>
      </c>
      <c r="N847" s="70" t="s">
        <v>9639</v>
      </c>
    </row>
    <row r="848" spans="1:14" x14ac:dyDescent="0.2">
      <c r="A848" t="s">
        <v>126</v>
      </c>
      <c r="B848" s="66" t="s">
        <v>9021</v>
      </c>
      <c r="C848" t="s">
        <v>9022</v>
      </c>
      <c r="D848" t="s">
        <v>8515</v>
      </c>
      <c r="E848" s="73" t="s">
        <v>1043</v>
      </c>
      <c r="F848" s="73">
        <v>2012</v>
      </c>
      <c r="G848" s="73">
        <v>2015</v>
      </c>
      <c r="H848" s="66" t="s">
        <v>9023</v>
      </c>
      <c r="I848" s="66" t="s">
        <v>126</v>
      </c>
      <c r="J848" s="57">
        <v>33555</v>
      </c>
      <c r="K848" s="73">
        <v>0</v>
      </c>
      <c r="L848" s="72" t="s">
        <v>9598</v>
      </c>
      <c r="M848" s="72" t="s">
        <v>9613</v>
      </c>
    </row>
    <row r="849" spans="1:14" hidden="1" x14ac:dyDescent="0.2">
      <c r="B849" s="66" t="s">
        <v>9021</v>
      </c>
      <c r="C849" t="s">
        <v>9022</v>
      </c>
      <c r="D849" t="s">
        <v>8515</v>
      </c>
      <c r="E849" s="73" t="s">
        <v>1043</v>
      </c>
      <c r="F849" s="73">
        <v>2012</v>
      </c>
      <c r="G849" s="73">
        <v>2015</v>
      </c>
      <c r="H849" s="66" t="s">
        <v>9023</v>
      </c>
      <c r="I849" s="66" t="s">
        <v>7718</v>
      </c>
      <c r="J849" s="57">
        <v>13150</v>
      </c>
      <c r="K849" s="73">
        <v>0</v>
      </c>
      <c r="L849" s="72" t="s">
        <v>9598</v>
      </c>
      <c r="M849" s="72" t="s">
        <v>9591</v>
      </c>
      <c r="N849" s="70" t="s">
        <v>9639</v>
      </c>
    </row>
    <row r="850" spans="1:14" ht="25.5" x14ac:dyDescent="0.2">
      <c r="A850" t="s">
        <v>7624</v>
      </c>
      <c r="B850" s="66" t="s">
        <v>9024</v>
      </c>
      <c r="C850" t="s">
        <v>9025</v>
      </c>
      <c r="D850" t="s">
        <v>9026</v>
      </c>
      <c r="E850" s="73" t="s">
        <v>1043</v>
      </c>
      <c r="F850" s="73">
        <v>2013</v>
      </c>
      <c r="G850" s="73">
        <v>2017</v>
      </c>
      <c r="H850" s="66" t="s">
        <v>9027</v>
      </c>
      <c r="I850" s="66" t="s">
        <v>8089</v>
      </c>
      <c r="J850" s="57">
        <v>70395</v>
      </c>
      <c r="K850" s="73">
        <v>0</v>
      </c>
      <c r="L850" s="72" t="s">
        <v>9599</v>
      </c>
      <c r="M850" s="72" t="s">
        <v>9613</v>
      </c>
    </row>
    <row r="851" spans="1:14" ht="25.5" x14ac:dyDescent="0.2">
      <c r="A851" t="s">
        <v>7105</v>
      </c>
      <c r="B851" s="66" t="s">
        <v>9028</v>
      </c>
      <c r="C851" t="s">
        <v>9029</v>
      </c>
      <c r="D851" t="s">
        <v>9026</v>
      </c>
      <c r="E851" s="73" t="s">
        <v>1043</v>
      </c>
      <c r="F851" s="73">
        <v>2013</v>
      </c>
      <c r="G851" s="73">
        <v>2016</v>
      </c>
      <c r="H851" s="66" t="s">
        <v>9030</v>
      </c>
      <c r="I851" s="66" t="s">
        <v>7629</v>
      </c>
      <c r="J851" s="57">
        <v>60911.5</v>
      </c>
      <c r="K851" s="73">
        <v>0</v>
      </c>
      <c r="L851" s="72" t="s">
        <v>9598</v>
      </c>
      <c r="M851" s="72" t="s">
        <v>9613</v>
      </c>
    </row>
    <row r="852" spans="1:14" ht="25.5" x14ac:dyDescent="0.2">
      <c r="A852" t="s">
        <v>7624</v>
      </c>
      <c r="B852" s="66" t="s">
        <v>9031</v>
      </c>
      <c r="C852" t="s">
        <v>9032</v>
      </c>
      <c r="D852" t="s">
        <v>9026</v>
      </c>
      <c r="E852" s="73" t="s">
        <v>1043</v>
      </c>
      <c r="F852" s="73">
        <v>2013</v>
      </c>
      <c r="G852" s="73">
        <v>2017</v>
      </c>
      <c r="H852" s="66" t="s">
        <v>9033</v>
      </c>
      <c r="I852" s="66" t="s">
        <v>8066</v>
      </c>
      <c r="J852" s="57">
        <v>34054</v>
      </c>
      <c r="K852" s="73">
        <v>0</v>
      </c>
      <c r="L852" s="72" t="s">
        <v>9598</v>
      </c>
      <c r="M852" s="72" t="s">
        <v>9613</v>
      </c>
    </row>
    <row r="853" spans="1:14" hidden="1" x14ac:dyDescent="0.2">
      <c r="B853" s="66" t="s">
        <v>9031</v>
      </c>
      <c r="C853" t="s">
        <v>9032</v>
      </c>
      <c r="D853" t="s">
        <v>9026</v>
      </c>
      <c r="E853" s="73" t="s">
        <v>1043</v>
      </c>
      <c r="F853" s="73">
        <v>2013</v>
      </c>
      <c r="G853" s="73">
        <v>2017</v>
      </c>
      <c r="H853" s="66" t="s">
        <v>9033</v>
      </c>
      <c r="I853" s="66" t="s">
        <v>8379</v>
      </c>
      <c r="J853" s="57">
        <v>32740.5</v>
      </c>
      <c r="K853" s="73">
        <v>0</v>
      </c>
      <c r="L853" s="72" t="s">
        <v>9598</v>
      </c>
      <c r="M853" s="72" t="s">
        <v>9591</v>
      </c>
      <c r="N853" s="70" t="s">
        <v>9639</v>
      </c>
    </row>
    <row r="854" spans="1:14" x14ac:dyDescent="0.2">
      <c r="A854" t="s">
        <v>121</v>
      </c>
      <c r="B854" s="66" t="s">
        <v>9034</v>
      </c>
      <c r="C854" t="s">
        <v>9035</v>
      </c>
      <c r="D854" t="s">
        <v>9026</v>
      </c>
      <c r="E854" s="73" t="s">
        <v>1043</v>
      </c>
      <c r="F854" s="73">
        <v>2013</v>
      </c>
      <c r="G854" s="73">
        <v>2017</v>
      </c>
      <c r="H854" s="66" t="s">
        <v>9036</v>
      </c>
      <c r="I854" s="66" t="s">
        <v>8564</v>
      </c>
      <c r="J854" s="57">
        <v>40744.5</v>
      </c>
      <c r="K854" s="73">
        <v>0</v>
      </c>
      <c r="L854" s="72" t="s">
        <v>9598</v>
      </c>
      <c r="M854" s="72" t="s">
        <v>9613</v>
      </c>
    </row>
    <row r="855" spans="1:14" x14ac:dyDescent="0.2">
      <c r="A855" t="s">
        <v>123</v>
      </c>
      <c r="B855" s="66" t="s">
        <v>9037</v>
      </c>
      <c r="C855" t="s">
        <v>9038</v>
      </c>
      <c r="D855" t="s">
        <v>9026</v>
      </c>
      <c r="E855" s="73" t="s">
        <v>1043</v>
      </c>
      <c r="F855" s="73">
        <v>2013</v>
      </c>
      <c r="G855" s="73">
        <v>2016</v>
      </c>
      <c r="H855" s="66" t="s">
        <v>9039</v>
      </c>
      <c r="I855" s="66" t="s">
        <v>7960</v>
      </c>
      <c r="J855" s="57">
        <v>54552.77</v>
      </c>
      <c r="K855" s="73">
        <v>0</v>
      </c>
      <c r="L855" s="72" t="s">
        <v>9598</v>
      </c>
      <c r="M855" s="72" t="s">
        <v>9613</v>
      </c>
    </row>
    <row r="856" spans="1:14" x14ac:dyDescent="0.2">
      <c r="A856" t="s">
        <v>122</v>
      </c>
      <c r="B856" s="66" t="s">
        <v>9037</v>
      </c>
      <c r="C856" t="s">
        <v>9038</v>
      </c>
      <c r="D856" t="s">
        <v>9026</v>
      </c>
      <c r="E856" s="73" t="s">
        <v>1043</v>
      </c>
      <c r="F856" s="73">
        <v>2013</v>
      </c>
      <c r="G856" s="73">
        <v>2016</v>
      </c>
      <c r="H856" s="66" t="s">
        <v>9039</v>
      </c>
      <c r="I856" s="66" t="s">
        <v>122</v>
      </c>
      <c r="J856" s="57">
        <v>14201.73</v>
      </c>
      <c r="K856" s="73">
        <v>0</v>
      </c>
      <c r="L856" s="72" t="s">
        <v>9598</v>
      </c>
      <c r="M856" s="72" t="s">
        <v>9613</v>
      </c>
    </row>
    <row r="857" spans="1:14" ht="25.5" hidden="1" x14ac:dyDescent="0.2">
      <c r="B857" s="66" t="s">
        <v>9040</v>
      </c>
      <c r="C857" t="s">
        <v>9041</v>
      </c>
      <c r="D857" t="s">
        <v>9026</v>
      </c>
      <c r="E857" s="73" t="s">
        <v>1043</v>
      </c>
      <c r="F857" s="73">
        <v>2013</v>
      </c>
      <c r="G857" s="73">
        <v>2017</v>
      </c>
      <c r="H857" s="66" t="s">
        <v>9042</v>
      </c>
      <c r="I857" s="66" t="s">
        <v>7718</v>
      </c>
      <c r="J857" s="57">
        <v>56591</v>
      </c>
      <c r="K857" s="73">
        <v>0</v>
      </c>
      <c r="L857" s="72" t="s">
        <v>9599</v>
      </c>
      <c r="M857" s="72" t="s">
        <v>9591</v>
      </c>
      <c r="N857" s="70" t="s">
        <v>9639</v>
      </c>
    </row>
    <row r="858" spans="1:14" hidden="1" x14ac:dyDescent="0.2">
      <c r="B858" s="66" t="s">
        <v>9043</v>
      </c>
      <c r="C858" t="s">
        <v>9044</v>
      </c>
      <c r="D858" t="s">
        <v>9026</v>
      </c>
      <c r="E858" s="73" t="s">
        <v>1043</v>
      </c>
      <c r="F858" s="73">
        <v>2013</v>
      </c>
      <c r="G858" s="73">
        <v>2017</v>
      </c>
      <c r="H858" s="66" t="s">
        <v>9045</v>
      </c>
      <c r="I858" s="66" t="s">
        <v>8607</v>
      </c>
      <c r="J858" s="57">
        <v>27152.5</v>
      </c>
      <c r="K858" s="73">
        <v>0</v>
      </c>
      <c r="L858" s="72" t="s">
        <v>9598</v>
      </c>
      <c r="M858" s="72" t="s">
        <v>9591</v>
      </c>
      <c r="N858" s="70" t="s">
        <v>9639</v>
      </c>
    </row>
    <row r="859" spans="1:14" ht="25.5" hidden="1" x14ac:dyDescent="0.2">
      <c r="B859" s="66" t="s">
        <v>9046</v>
      </c>
      <c r="C859" t="s">
        <v>9047</v>
      </c>
      <c r="D859" t="s">
        <v>9026</v>
      </c>
      <c r="E859" s="73" t="s">
        <v>1043</v>
      </c>
      <c r="F859" s="73">
        <v>2013</v>
      </c>
      <c r="G859" s="73">
        <v>2017</v>
      </c>
      <c r="H859" s="66" t="s">
        <v>9048</v>
      </c>
      <c r="I859" s="66" t="s">
        <v>8005</v>
      </c>
      <c r="J859" s="57">
        <v>37579</v>
      </c>
      <c r="K859" s="73">
        <v>0</v>
      </c>
      <c r="L859" s="72" t="s">
        <v>9598</v>
      </c>
      <c r="M859" s="72" t="s">
        <v>9591</v>
      </c>
      <c r="N859" s="70" t="s">
        <v>9639</v>
      </c>
    </row>
    <row r="860" spans="1:14" hidden="1" x14ac:dyDescent="0.2">
      <c r="B860" s="66" t="s">
        <v>9049</v>
      </c>
      <c r="C860" t="s">
        <v>9050</v>
      </c>
      <c r="D860" t="s">
        <v>9026</v>
      </c>
      <c r="E860" s="73" t="s">
        <v>1043</v>
      </c>
      <c r="F860" s="73">
        <v>2013</v>
      </c>
      <c r="G860" s="73">
        <v>2015</v>
      </c>
      <c r="H860" s="66" t="s">
        <v>9051</v>
      </c>
      <c r="I860" s="66" t="s">
        <v>8716</v>
      </c>
      <c r="J860" s="57">
        <v>31150</v>
      </c>
      <c r="K860" s="73">
        <v>0</v>
      </c>
      <c r="L860" s="72" t="s">
        <v>9599</v>
      </c>
      <c r="M860" s="72" t="s">
        <v>9591</v>
      </c>
      <c r="N860" s="70" t="s">
        <v>9639</v>
      </c>
    </row>
    <row r="861" spans="1:14" hidden="1" x14ac:dyDescent="0.2">
      <c r="B861" s="66" t="s">
        <v>9049</v>
      </c>
      <c r="C861" t="s">
        <v>9050</v>
      </c>
      <c r="D861" t="s">
        <v>9026</v>
      </c>
      <c r="E861" s="73" t="s">
        <v>1043</v>
      </c>
      <c r="F861" s="73">
        <v>2013</v>
      </c>
      <c r="G861" s="73">
        <v>2015</v>
      </c>
      <c r="H861" s="66" t="s">
        <v>9051</v>
      </c>
      <c r="I861" s="66" t="s">
        <v>9052</v>
      </c>
      <c r="J861" s="57">
        <v>32732</v>
      </c>
      <c r="K861" s="73">
        <v>0</v>
      </c>
      <c r="L861" s="72" t="s">
        <v>9599</v>
      </c>
      <c r="M861" s="72" t="s">
        <v>9591</v>
      </c>
      <c r="N861" s="70" t="s">
        <v>9639</v>
      </c>
    </row>
    <row r="862" spans="1:14" hidden="1" x14ac:dyDescent="0.2">
      <c r="B862" s="66" t="s">
        <v>9049</v>
      </c>
      <c r="C862" t="s">
        <v>9050</v>
      </c>
      <c r="D862" t="s">
        <v>9026</v>
      </c>
      <c r="E862" s="73" t="s">
        <v>1043</v>
      </c>
      <c r="F862" s="73">
        <v>2013</v>
      </c>
      <c r="G862" s="73">
        <v>2015</v>
      </c>
      <c r="H862" s="66" t="s">
        <v>9051</v>
      </c>
      <c r="I862" s="66" t="s">
        <v>9053</v>
      </c>
      <c r="J862" s="57">
        <v>31438</v>
      </c>
      <c r="K862" s="73">
        <v>0</v>
      </c>
      <c r="L862" s="72" t="s">
        <v>9599</v>
      </c>
      <c r="M862" s="72" t="s">
        <v>9591</v>
      </c>
      <c r="N862" s="70" t="s">
        <v>9639</v>
      </c>
    </row>
    <row r="863" spans="1:14" ht="25.5" x14ac:dyDescent="0.2">
      <c r="A863" t="s">
        <v>127</v>
      </c>
      <c r="B863" s="66" t="s">
        <v>9054</v>
      </c>
      <c r="C863" t="s">
        <v>9055</v>
      </c>
      <c r="D863" t="s">
        <v>9026</v>
      </c>
      <c r="E863" s="73" t="s">
        <v>1043</v>
      </c>
      <c r="F863" s="73">
        <v>2013</v>
      </c>
      <c r="G863" s="73">
        <v>2017</v>
      </c>
      <c r="H863" s="66" t="s">
        <v>9056</v>
      </c>
      <c r="I863" s="66" t="s">
        <v>7734</v>
      </c>
      <c r="J863" s="57">
        <v>24587</v>
      </c>
      <c r="K863" s="73">
        <v>0</v>
      </c>
      <c r="L863" s="72" t="s">
        <v>9598</v>
      </c>
      <c r="M863" s="72" t="s">
        <v>9613</v>
      </c>
    </row>
    <row r="864" spans="1:14" ht="25.5" x14ac:dyDescent="0.2">
      <c r="A864" t="s">
        <v>7624</v>
      </c>
      <c r="B864" s="66" t="s">
        <v>9054</v>
      </c>
      <c r="C864" t="s">
        <v>9055</v>
      </c>
      <c r="D864" t="s">
        <v>9026</v>
      </c>
      <c r="E864" s="73" t="s">
        <v>1043</v>
      </c>
      <c r="F864" s="73">
        <v>2013</v>
      </c>
      <c r="G864" s="73">
        <v>2017</v>
      </c>
      <c r="H864" s="66" t="s">
        <v>9056</v>
      </c>
      <c r="I864" s="66" t="s">
        <v>8066</v>
      </c>
      <c r="J864" s="57">
        <v>18088</v>
      </c>
      <c r="K864" s="73">
        <v>0</v>
      </c>
      <c r="L864" s="72" t="s">
        <v>9598</v>
      </c>
      <c r="M864" s="72" t="s">
        <v>9613</v>
      </c>
    </row>
    <row r="865" spans="1:14" x14ac:dyDescent="0.2">
      <c r="A865" t="s">
        <v>127</v>
      </c>
      <c r="B865" s="66" t="s">
        <v>9057</v>
      </c>
      <c r="C865" t="s">
        <v>9058</v>
      </c>
      <c r="D865" t="s">
        <v>9026</v>
      </c>
      <c r="E865" s="73" t="s">
        <v>1043</v>
      </c>
      <c r="F865" s="73">
        <v>2013</v>
      </c>
      <c r="G865" s="73">
        <v>2017</v>
      </c>
      <c r="H865" s="66" t="s">
        <v>9059</v>
      </c>
      <c r="I865" s="66" t="s">
        <v>7933</v>
      </c>
      <c r="J865" s="57">
        <v>34799</v>
      </c>
      <c r="K865" s="73">
        <v>0</v>
      </c>
      <c r="L865" s="72" t="s">
        <v>9599</v>
      </c>
      <c r="M865" s="72" t="s">
        <v>9613</v>
      </c>
    </row>
    <row r="866" spans="1:14" hidden="1" x14ac:dyDescent="0.2">
      <c r="B866" s="66" t="s">
        <v>9060</v>
      </c>
      <c r="C866" t="s">
        <v>9061</v>
      </c>
      <c r="D866" t="s">
        <v>9026</v>
      </c>
      <c r="E866" s="73" t="s">
        <v>1043</v>
      </c>
      <c r="F866" s="73">
        <v>2013</v>
      </c>
      <c r="G866" s="73">
        <v>2017</v>
      </c>
      <c r="H866" s="66" t="s">
        <v>9062</v>
      </c>
      <c r="I866" s="66" t="s">
        <v>7596</v>
      </c>
      <c r="J866" s="57">
        <v>42274</v>
      </c>
      <c r="K866" s="73">
        <v>0</v>
      </c>
      <c r="L866" s="72" t="s">
        <v>9598</v>
      </c>
      <c r="M866" s="72" t="s">
        <v>9591</v>
      </c>
      <c r="N866" s="70" t="s">
        <v>9639</v>
      </c>
    </row>
    <row r="867" spans="1:14" x14ac:dyDescent="0.2">
      <c r="A867" t="s">
        <v>7105</v>
      </c>
      <c r="B867" s="66" t="s">
        <v>9060</v>
      </c>
      <c r="C867" t="s">
        <v>9061</v>
      </c>
      <c r="D867" t="s">
        <v>9026</v>
      </c>
      <c r="E867" s="73" t="s">
        <v>1043</v>
      </c>
      <c r="F867" s="73">
        <v>2013</v>
      </c>
      <c r="G867" s="73">
        <v>2017</v>
      </c>
      <c r="H867" s="66" t="s">
        <v>9062</v>
      </c>
      <c r="I867" s="66" t="s">
        <v>7105</v>
      </c>
      <c r="J867" s="57">
        <v>15593</v>
      </c>
      <c r="K867" s="73">
        <v>0</v>
      </c>
      <c r="L867" s="72" t="s">
        <v>9598</v>
      </c>
      <c r="M867" s="72" t="s">
        <v>9613</v>
      </c>
    </row>
    <row r="868" spans="1:14" hidden="1" x14ac:dyDescent="0.2">
      <c r="B868" s="66" t="s">
        <v>9060</v>
      </c>
      <c r="C868" t="s">
        <v>9061</v>
      </c>
      <c r="D868" t="s">
        <v>9026</v>
      </c>
      <c r="E868" s="73" t="s">
        <v>1043</v>
      </c>
      <c r="F868" s="73">
        <v>2013</v>
      </c>
      <c r="G868" s="73">
        <v>2017</v>
      </c>
      <c r="H868" s="66" t="s">
        <v>9062</v>
      </c>
      <c r="I868" s="66" t="s">
        <v>7655</v>
      </c>
      <c r="J868" s="57">
        <v>7654</v>
      </c>
      <c r="K868" s="73">
        <v>0</v>
      </c>
      <c r="L868" s="72" t="s">
        <v>9598</v>
      </c>
      <c r="M868" s="72" t="s">
        <v>9591</v>
      </c>
      <c r="N868" s="70" t="s">
        <v>9639</v>
      </c>
    </row>
    <row r="869" spans="1:14" ht="25.5" x14ac:dyDescent="0.2">
      <c r="A869" t="s">
        <v>7105</v>
      </c>
      <c r="B869" s="66" t="s">
        <v>9063</v>
      </c>
      <c r="C869" t="s">
        <v>9064</v>
      </c>
      <c r="D869" t="s">
        <v>9026</v>
      </c>
      <c r="E869" s="73" t="s">
        <v>1043</v>
      </c>
      <c r="F869" s="73">
        <v>2013</v>
      </c>
      <c r="G869" s="73">
        <v>2017</v>
      </c>
      <c r="H869" s="66" t="s">
        <v>9065</v>
      </c>
      <c r="I869" s="66" t="s">
        <v>7105</v>
      </c>
      <c r="J869" s="57">
        <v>20486.84</v>
      </c>
      <c r="K869" s="73">
        <v>0</v>
      </c>
      <c r="L869" s="72" t="s">
        <v>9598</v>
      </c>
      <c r="M869" s="72" t="s">
        <v>9613</v>
      </c>
    </row>
    <row r="870" spans="1:14" ht="25.5" hidden="1" x14ac:dyDescent="0.2">
      <c r="B870" s="66" t="s">
        <v>9063</v>
      </c>
      <c r="C870" t="s">
        <v>9064</v>
      </c>
      <c r="D870" t="s">
        <v>9026</v>
      </c>
      <c r="E870" s="73" t="s">
        <v>1043</v>
      </c>
      <c r="F870" s="73">
        <v>2013</v>
      </c>
      <c r="G870" s="73">
        <v>2017</v>
      </c>
      <c r="H870" s="66" t="s">
        <v>9065</v>
      </c>
      <c r="I870" s="66" t="s">
        <v>8020</v>
      </c>
      <c r="J870" s="57">
        <v>9230.16</v>
      </c>
      <c r="K870" s="73">
        <v>0</v>
      </c>
      <c r="L870" s="72" t="s">
        <v>9598</v>
      </c>
      <c r="M870" s="72" t="s">
        <v>9591</v>
      </c>
      <c r="N870" s="70" t="s">
        <v>9639</v>
      </c>
    </row>
    <row r="871" spans="1:14" ht="25.5" x14ac:dyDescent="0.2">
      <c r="A871" t="s">
        <v>7105</v>
      </c>
      <c r="B871" s="66" t="s">
        <v>9066</v>
      </c>
      <c r="C871" t="s">
        <v>9067</v>
      </c>
      <c r="D871" t="s">
        <v>9026</v>
      </c>
      <c r="E871" s="73" t="s">
        <v>1043</v>
      </c>
      <c r="F871" s="73">
        <v>2013</v>
      </c>
      <c r="G871" s="73">
        <v>2017</v>
      </c>
      <c r="H871" s="66" t="s">
        <v>9068</v>
      </c>
      <c r="I871" s="65" t="s">
        <v>8680</v>
      </c>
      <c r="J871" s="57">
        <v>23682</v>
      </c>
      <c r="K871" s="73">
        <v>0</v>
      </c>
      <c r="L871" s="72" t="s">
        <v>9599</v>
      </c>
      <c r="M871" s="72" t="s">
        <v>9613</v>
      </c>
    </row>
    <row r="872" spans="1:14" hidden="1" x14ac:dyDescent="0.2">
      <c r="B872" s="66" t="s">
        <v>9069</v>
      </c>
      <c r="C872" t="s">
        <v>9070</v>
      </c>
      <c r="D872" t="s">
        <v>9026</v>
      </c>
      <c r="E872" s="73" t="s">
        <v>1043</v>
      </c>
      <c r="F872" s="73">
        <v>2013</v>
      </c>
      <c r="G872" s="73">
        <v>2017</v>
      </c>
      <c r="H872" s="66" t="s">
        <v>9071</v>
      </c>
      <c r="I872" s="66" t="s">
        <v>7796</v>
      </c>
      <c r="J872" s="57">
        <v>18235.5</v>
      </c>
      <c r="K872" s="73">
        <v>0</v>
      </c>
      <c r="L872" s="72" t="s">
        <v>9598</v>
      </c>
      <c r="M872" s="72" t="s">
        <v>9591</v>
      </c>
      <c r="N872" s="70" t="s">
        <v>9639</v>
      </c>
    </row>
    <row r="873" spans="1:14" x14ac:dyDescent="0.2">
      <c r="A873" t="s">
        <v>7600</v>
      </c>
      <c r="B873" s="66" t="s">
        <v>9069</v>
      </c>
      <c r="C873" t="s">
        <v>9070</v>
      </c>
      <c r="D873" t="s">
        <v>9026</v>
      </c>
      <c r="E873" s="73" t="s">
        <v>1043</v>
      </c>
      <c r="F873" s="73">
        <v>2013</v>
      </c>
      <c r="G873" s="73">
        <v>2017</v>
      </c>
      <c r="H873" s="66" t="s">
        <v>9071</v>
      </c>
      <c r="I873" s="66" t="s">
        <v>7600</v>
      </c>
      <c r="J873" s="57">
        <v>14579</v>
      </c>
      <c r="K873" s="73">
        <v>0</v>
      </c>
      <c r="L873" s="72" t="s">
        <v>9598</v>
      </c>
      <c r="M873" s="72" t="s">
        <v>9613</v>
      </c>
    </row>
    <row r="874" spans="1:14" x14ac:dyDescent="0.2">
      <c r="A874" t="s">
        <v>122</v>
      </c>
      <c r="B874" s="66" t="s">
        <v>9069</v>
      </c>
      <c r="C874" t="s">
        <v>9070</v>
      </c>
      <c r="D874" t="s">
        <v>9026</v>
      </c>
      <c r="E874" s="73" t="s">
        <v>1043</v>
      </c>
      <c r="F874" s="73">
        <v>2013</v>
      </c>
      <c r="G874" s="73">
        <v>2017</v>
      </c>
      <c r="H874" s="66" t="s">
        <v>9071</v>
      </c>
      <c r="I874" s="66" t="s">
        <v>122</v>
      </c>
      <c r="J874" s="57">
        <v>5680</v>
      </c>
      <c r="K874" s="73">
        <v>0</v>
      </c>
      <c r="L874" s="72" t="s">
        <v>9598</v>
      </c>
      <c r="M874" s="72" t="s">
        <v>9613</v>
      </c>
    </row>
    <row r="875" spans="1:14" hidden="1" x14ac:dyDescent="0.2">
      <c r="B875" s="66" t="s">
        <v>9072</v>
      </c>
      <c r="C875" t="s">
        <v>9073</v>
      </c>
      <c r="D875" t="s">
        <v>9026</v>
      </c>
      <c r="E875" s="73" t="s">
        <v>1043</v>
      </c>
      <c r="F875" s="73">
        <v>2013</v>
      </c>
      <c r="G875" s="73">
        <v>2017</v>
      </c>
      <c r="H875" s="66" t="s">
        <v>9074</v>
      </c>
      <c r="I875" s="66" t="s">
        <v>7718</v>
      </c>
      <c r="J875" s="57">
        <v>55794</v>
      </c>
      <c r="K875" s="73">
        <v>0</v>
      </c>
      <c r="L875" s="72" t="s">
        <v>9598</v>
      </c>
      <c r="M875" s="72" t="s">
        <v>9591</v>
      </c>
      <c r="N875" s="70" t="s">
        <v>9639</v>
      </c>
    </row>
    <row r="876" spans="1:14" x14ac:dyDescent="0.2">
      <c r="A876" t="s">
        <v>120</v>
      </c>
      <c r="B876" s="66" t="s">
        <v>9072</v>
      </c>
      <c r="C876" t="s">
        <v>9073</v>
      </c>
      <c r="D876" t="s">
        <v>9026</v>
      </c>
      <c r="E876" s="73" t="s">
        <v>1043</v>
      </c>
      <c r="F876" s="73">
        <v>2013</v>
      </c>
      <c r="G876" s="73">
        <v>2017</v>
      </c>
      <c r="H876" s="66" t="s">
        <v>9074</v>
      </c>
      <c r="I876" s="66" t="s">
        <v>120</v>
      </c>
      <c r="J876" s="57">
        <v>12949</v>
      </c>
      <c r="K876" s="73">
        <v>0</v>
      </c>
      <c r="L876" s="72" t="s">
        <v>9598</v>
      </c>
      <c r="M876" s="72" t="s">
        <v>9613</v>
      </c>
    </row>
    <row r="877" spans="1:14" ht="25.5" x14ac:dyDescent="0.2">
      <c r="A877" t="s">
        <v>7105</v>
      </c>
      <c r="B877" s="66" t="s">
        <v>9075</v>
      </c>
      <c r="C877" t="s">
        <v>9076</v>
      </c>
      <c r="D877" t="s">
        <v>9026</v>
      </c>
      <c r="E877" s="73" t="s">
        <v>1043</v>
      </c>
      <c r="F877" s="73">
        <v>2013</v>
      </c>
      <c r="G877" s="73">
        <v>2017</v>
      </c>
      <c r="H877" s="66" t="s">
        <v>9077</v>
      </c>
      <c r="I877" s="66" t="s">
        <v>8004</v>
      </c>
      <c r="J877" s="57">
        <v>12510.5</v>
      </c>
      <c r="K877" s="73">
        <v>0</v>
      </c>
      <c r="L877" s="72" t="s">
        <v>9598</v>
      </c>
      <c r="M877" s="72" t="s">
        <v>9613</v>
      </c>
    </row>
    <row r="878" spans="1:14" ht="25.5" hidden="1" x14ac:dyDescent="0.2">
      <c r="B878" s="66" t="s">
        <v>9075</v>
      </c>
      <c r="C878" t="s">
        <v>9076</v>
      </c>
      <c r="D878" t="s">
        <v>9026</v>
      </c>
      <c r="E878" s="73" t="s">
        <v>1043</v>
      </c>
      <c r="F878" s="73">
        <v>2013</v>
      </c>
      <c r="G878" s="73">
        <v>2017</v>
      </c>
      <c r="H878" s="66" t="s">
        <v>9077</v>
      </c>
      <c r="I878" s="66" t="s">
        <v>7551</v>
      </c>
      <c r="J878" s="57">
        <v>28531</v>
      </c>
      <c r="K878" s="73">
        <v>0</v>
      </c>
      <c r="L878" s="72" t="s">
        <v>9598</v>
      </c>
      <c r="M878" s="72" t="s">
        <v>9591</v>
      </c>
      <c r="N878" s="70" t="s">
        <v>9639</v>
      </c>
    </row>
    <row r="879" spans="1:14" hidden="1" x14ac:dyDescent="0.2">
      <c r="B879" s="66" t="s">
        <v>9078</v>
      </c>
      <c r="C879" t="s">
        <v>9079</v>
      </c>
      <c r="D879" t="s">
        <v>9026</v>
      </c>
      <c r="E879" s="73" t="s">
        <v>1043</v>
      </c>
      <c r="F879" s="73">
        <v>2013</v>
      </c>
      <c r="G879" s="73">
        <v>2017</v>
      </c>
      <c r="H879" s="66" t="s">
        <v>9080</v>
      </c>
      <c r="I879" s="66" t="s">
        <v>8215</v>
      </c>
      <c r="J879" s="57">
        <v>28951</v>
      </c>
      <c r="K879" s="73">
        <v>0</v>
      </c>
      <c r="L879" s="72" t="s">
        <v>9598</v>
      </c>
      <c r="M879" s="72" t="s">
        <v>9591</v>
      </c>
      <c r="N879" s="70" t="s">
        <v>9639</v>
      </c>
    </row>
    <row r="880" spans="1:14" hidden="1" x14ac:dyDescent="0.2">
      <c r="B880" s="66" t="s">
        <v>9078</v>
      </c>
      <c r="C880" t="s">
        <v>9079</v>
      </c>
      <c r="D880" t="s">
        <v>9026</v>
      </c>
      <c r="E880" s="73" t="s">
        <v>1043</v>
      </c>
      <c r="F880" s="73">
        <v>2013</v>
      </c>
      <c r="G880" s="73">
        <v>2017</v>
      </c>
      <c r="H880" s="66" t="s">
        <v>9080</v>
      </c>
      <c r="I880" s="66" t="s">
        <v>7761</v>
      </c>
      <c r="J880" s="57">
        <v>11928</v>
      </c>
      <c r="K880" s="73">
        <v>0</v>
      </c>
      <c r="L880" s="72" t="s">
        <v>9598</v>
      </c>
      <c r="M880" s="72" t="s">
        <v>9591</v>
      </c>
      <c r="N880" s="70" t="s">
        <v>9639</v>
      </c>
    </row>
    <row r="881" spans="1:14" x14ac:dyDescent="0.2">
      <c r="A881" t="s">
        <v>124</v>
      </c>
      <c r="B881" s="66" t="s">
        <v>9078</v>
      </c>
      <c r="C881" t="s">
        <v>9079</v>
      </c>
      <c r="D881" t="s">
        <v>9026</v>
      </c>
      <c r="E881" s="73" t="s">
        <v>1043</v>
      </c>
      <c r="F881" s="73">
        <v>2013</v>
      </c>
      <c r="G881" s="73">
        <v>2017</v>
      </c>
      <c r="H881" s="66" t="s">
        <v>9080</v>
      </c>
      <c r="I881" s="66" t="s">
        <v>124</v>
      </c>
      <c r="J881" s="57">
        <v>15612</v>
      </c>
      <c r="K881" s="73">
        <v>0</v>
      </c>
      <c r="L881" s="72" t="s">
        <v>9598</v>
      </c>
      <c r="M881" s="72" t="s">
        <v>9613</v>
      </c>
    </row>
    <row r="882" spans="1:14" hidden="1" x14ac:dyDescent="0.2">
      <c r="B882" s="66" t="s">
        <v>9081</v>
      </c>
      <c r="C882" t="s">
        <v>9082</v>
      </c>
      <c r="D882" t="s">
        <v>9026</v>
      </c>
      <c r="E882" s="73" t="s">
        <v>1043</v>
      </c>
      <c r="F882" s="73">
        <v>2013</v>
      </c>
      <c r="G882" s="73">
        <v>2016</v>
      </c>
      <c r="H882" s="66" t="s">
        <v>9083</v>
      </c>
      <c r="I882" s="66" t="s">
        <v>8005</v>
      </c>
      <c r="J882" s="57">
        <v>34507.5</v>
      </c>
      <c r="K882" s="73">
        <v>0</v>
      </c>
      <c r="L882" s="72" t="s">
        <v>9598</v>
      </c>
      <c r="M882" s="72" t="s">
        <v>9591</v>
      </c>
      <c r="N882" s="70" t="s">
        <v>9639</v>
      </c>
    </row>
    <row r="883" spans="1:14" ht="25.5" x14ac:dyDescent="0.2">
      <c r="A883" t="s">
        <v>7105</v>
      </c>
      <c r="B883" s="66" t="s">
        <v>9081</v>
      </c>
      <c r="C883" t="s">
        <v>9082</v>
      </c>
      <c r="D883" t="s">
        <v>9026</v>
      </c>
      <c r="E883" s="73" t="s">
        <v>1043</v>
      </c>
      <c r="F883" s="73">
        <v>2013</v>
      </c>
      <c r="G883" s="73">
        <v>2016</v>
      </c>
      <c r="H883" s="66" t="s">
        <v>9083</v>
      </c>
      <c r="I883" s="66" t="s">
        <v>7629</v>
      </c>
      <c r="J883" s="57">
        <v>6250</v>
      </c>
      <c r="K883" s="73">
        <v>0</v>
      </c>
      <c r="L883" s="72" t="s">
        <v>9598</v>
      </c>
      <c r="M883" s="72" t="s">
        <v>9613</v>
      </c>
    </row>
    <row r="884" spans="1:14" hidden="1" x14ac:dyDescent="0.2">
      <c r="B884" s="66" t="s">
        <v>9084</v>
      </c>
      <c r="C884" t="s">
        <v>9085</v>
      </c>
      <c r="D884" t="s">
        <v>9026</v>
      </c>
      <c r="E884" s="73" t="s">
        <v>1043</v>
      </c>
      <c r="F884" s="73">
        <v>2013</v>
      </c>
      <c r="G884" s="73">
        <v>2016</v>
      </c>
      <c r="H884" s="66" t="s">
        <v>9086</v>
      </c>
      <c r="I884" s="66" t="s">
        <v>8301</v>
      </c>
      <c r="J884" s="57">
        <v>69911.5</v>
      </c>
      <c r="K884" s="73">
        <v>0</v>
      </c>
      <c r="L884" s="72" t="s">
        <v>9599</v>
      </c>
      <c r="M884" s="72" t="s">
        <v>9591</v>
      </c>
      <c r="N884" s="70" t="s">
        <v>9639</v>
      </c>
    </row>
    <row r="885" spans="1:14" hidden="1" x14ac:dyDescent="0.2">
      <c r="B885" s="66" t="s">
        <v>9087</v>
      </c>
      <c r="C885" t="s">
        <v>9088</v>
      </c>
      <c r="D885" t="s">
        <v>9026</v>
      </c>
      <c r="E885" s="73" t="s">
        <v>1043</v>
      </c>
      <c r="F885" s="73">
        <v>2013</v>
      </c>
      <c r="G885" s="73">
        <v>2016</v>
      </c>
      <c r="H885" s="66" t="s">
        <v>9089</v>
      </c>
      <c r="I885" s="66" t="s">
        <v>8016</v>
      </c>
      <c r="J885" s="57">
        <v>45102.5</v>
      </c>
      <c r="K885" s="73">
        <v>0</v>
      </c>
      <c r="L885" s="72" t="s">
        <v>9599</v>
      </c>
      <c r="M885" s="72" t="s">
        <v>9591</v>
      </c>
      <c r="N885" s="70" t="s">
        <v>9639</v>
      </c>
    </row>
    <row r="886" spans="1:14" x14ac:dyDescent="0.2">
      <c r="A886" t="s">
        <v>7624</v>
      </c>
      <c r="B886" s="66" t="s">
        <v>9087</v>
      </c>
      <c r="C886" t="s">
        <v>9088</v>
      </c>
      <c r="D886" t="s">
        <v>9026</v>
      </c>
      <c r="E886" s="73" t="s">
        <v>1043</v>
      </c>
      <c r="F886" s="73">
        <v>2013</v>
      </c>
      <c r="G886" s="73">
        <v>2016</v>
      </c>
      <c r="H886" s="66" t="s">
        <v>9089</v>
      </c>
      <c r="I886" s="66" t="s">
        <v>7624</v>
      </c>
      <c r="J886" s="57">
        <v>28686</v>
      </c>
      <c r="K886" s="73">
        <v>0</v>
      </c>
      <c r="L886" s="72" t="s">
        <v>9599</v>
      </c>
      <c r="M886" s="72" t="s">
        <v>9613</v>
      </c>
    </row>
    <row r="887" spans="1:14" ht="25.5" x14ac:dyDescent="0.2">
      <c r="A887" t="s">
        <v>7105</v>
      </c>
      <c r="B887" s="66" t="s">
        <v>1078</v>
      </c>
      <c r="C887" t="s">
        <v>9090</v>
      </c>
      <c r="D887" t="s">
        <v>9026</v>
      </c>
      <c r="E887" s="73" t="s">
        <v>1043</v>
      </c>
      <c r="F887" s="73">
        <v>2013</v>
      </c>
      <c r="G887" s="73">
        <v>2016</v>
      </c>
      <c r="H887" s="66" t="s">
        <v>9091</v>
      </c>
      <c r="I887" s="66" t="s">
        <v>7629</v>
      </c>
      <c r="J887" s="57">
        <v>40238.800000000003</v>
      </c>
      <c r="K887" s="73">
        <v>0</v>
      </c>
      <c r="L887" s="72" t="s">
        <v>9598</v>
      </c>
      <c r="M887" s="72" t="s">
        <v>9613</v>
      </c>
    </row>
    <row r="888" spans="1:14" x14ac:dyDescent="0.2">
      <c r="A888" t="s">
        <v>7624</v>
      </c>
      <c r="B888" s="66" t="s">
        <v>1078</v>
      </c>
      <c r="C888" t="s">
        <v>9090</v>
      </c>
      <c r="D888" t="s">
        <v>9026</v>
      </c>
      <c r="E888" s="73" t="s">
        <v>1043</v>
      </c>
      <c r="F888" s="73">
        <v>2013</v>
      </c>
      <c r="G888" s="73">
        <v>2016</v>
      </c>
      <c r="H888" s="66" t="s">
        <v>9091</v>
      </c>
      <c r="I888" s="66" t="s">
        <v>7624</v>
      </c>
      <c r="J888" s="57">
        <v>6902.7</v>
      </c>
      <c r="K888" s="73">
        <v>0</v>
      </c>
      <c r="L888" s="72" t="s">
        <v>9598</v>
      </c>
      <c r="M888" s="72" t="s">
        <v>9613</v>
      </c>
    </row>
    <row r="889" spans="1:14" x14ac:dyDescent="0.2">
      <c r="A889" t="s">
        <v>7624</v>
      </c>
      <c r="B889" s="66" t="s">
        <v>9092</v>
      </c>
      <c r="C889" t="s">
        <v>9093</v>
      </c>
      <c r="D889" t="s">
        <v>9026</v>
      </c>
      <c r="E889" s="73" t="s">
        <v>1043</v>
      </c>
      <c r="F889" s="73">
        <v>2013</v>
      </c>
      <c r="G889" s="73">
        <v>2017</v>
      </c>
      <c r="H889" s="66" t="s">
        <v>9094</v>
      </c>
      <c r="I889" s="66" t="s">
        <v>7624</v>
      </c>
      <c r="J889" s="57">
        <v>56897</v>
      </c>
      <c r="K889" s="73">
        <v>0</v>
      </c>
      <c r="L889" s="72" t="s">
        <v>9599</v>
      </c>
      <c r="M889" s="72" t="s">
        <v>9613</v>
      </c>
    </row>
    <row r="890" spans="1:14" x14ac:dyDescent="0.2">
      <c r="A890" t="s">
        <v>7624</v>
      </c>
      <c r="B890" s="66" t="s">
        <v>9095</v>
      </c>
      <c r="C890" t="s">
        <v>9096</v>
      </c>
      <c r="D890" t="s">
        <v>9026</v>
      </c>
      <c r="E890" s="73" t="s">
        <v>1043</v>
      </c>
      <c r="F890" s="73">
        <v>2013</v>
      </c>
      <c r="G890" s="73">
        <v>2017</v>
      </c>
      <c r="H890" s="66" t="s">
        <v>1427</v>
      </c>
      <c r="I890" s="66" t="s">
        <v>7624</v>
      </c>
      <c r="J890" s="57">
        <v>59473.5</v>
      </c>
      <c r="K890" s="73">
        <v>0</v>
      </c>
      <c r="L890" s="72" t="s">
        <v>9598</v>
      </c>
      <c r="M890" s="72" t="s">
        <v>9613</v>
      </c>
    </row>
    <row r="891" spans="1:14" ht="25.5" x14ac:dyDescent="0.2">
      <c r="A891" t="s">
        <v>122</v>
      </c>
      <c r="B891" s="66" t="s">
        <v>9097</v>
      </c>
      <c r="C891" t="s">
        <v>9098</v>
      </c>
      <c r="D891" t="s">
        <v>9026</v>
      </c>
      <c r="E891" s="73" t="s">
        <v>1043</v>
      </c>
      <c r="F891" s="73">
        <v>2013</v>
      </c>
      <c r="G891" s="73">
        <v>2017</v>
      </c>
      <c r="H891" s="66" t="s">
        <v>9099</v>
      </c>
      <c r="I891" s="66" t="s">
        <v>9100</v>
      </c>
      <c r="J891" s="57">
        <v>83364.5</v>
      </c>
      <c r="K891" s="73">
        <v>0</v>
      </c>
      <c r="L891" s="72" t="s">
        <v>9598</v>
      </c>
      <c r="M891" s="72" t="s">
        <v>9613</v>
      </c>
    </row>
    <row r="892" spans="1:14" ht="25.5" x14ac:dyDescent="0.2">
      <c r="A892" t="s">
        <v>7105</v>
      </c>
      <c r="B892" s="66" t="s">
        <v>9101</v>
      </c>
      <c r="C892" t="s">
        <v>9102</v>
      </c>
      <c r="D892" t="s">
        <v>9026</v>
      </c>
      <c r="E892" s="73" t="s">
        <v>1043</v>
      </c>
      <c r="F892" s="73">
        <v>2013</v>
      </c>
      <c r="G892" s="73">
        <v>2017</v>
      </c>
      <c r="H892" s="66" t="s">
        <v>9103</v>
      </c>
      <c r="I892" s="66" t="s">
        <v>7629</v>
      </c>
      <c r="J892" s="57">
        <v>33715.5</v>
      </c>
      <c r="K892" s="73">
        <v>0</v>
      </c>
      <c r="L892" s="72" t="s">
        <v>9598</v>
      </c>
      <c r="M892" s="72" t="s">
        <v>9613</v>
      </c>
    </row>
    <row r="893" spans="1:14" x14ac:dyDescent="0.2">
      <c r="A893" t="s">
        <v>7105</v>
      </c>
      <c r="B893" s="66" t="s">
        <v>9104</v>
      </c>
      <c r="C893" t="s">
        <v>9105</v>
      </c>
      <c r="D893" t="s">
        <v>9026</v>
      </c>
      <c r="E893" s="73" t="s">
        <v>1043</v>
      </c>
      <c r="F893" s="73">
        <v>2013</v>
      </c>
      <c r="G893" s="73">
        <v>2017</v>
      </c>
      <c r="H893" s="66" t="s">
        <v>9106</v>
      </c>
      <c r="I893" s="66" t="s">
        <v>7105</v>
      </c>
      <c r="J893" s="57">
        <v>53695</v>
      </c>
      <c r="K893" s="73">
        <v>0</v>
      </c>
      <c r="L893" s="72" t="s">
        <v>9598</v>
      </c>
      <c r="M893" s="72" t="s">
        <v>9613</v>
      </c>
    </row>
    <row r="894" spans="1:14" x14ac:dyDescent="0.2">
      <c r="A894" t="s">
        <v>127</v>
      </c>
      <c r="B894" s="66" t="s">
        <v>9107</v>
      </c>
      <c r="C894" t="s">
        <v>9108</v>
      </c>
      <c r="D894" t="s">
        <v>9026</v>
      </c>
      <c r="E894" s="73" t="s">
        <v>1043</v>
      </c>
      <c r="F894" s="73">
        <v>2013</v>
      </c>
      <c r="G894" s="73">
        <v>2017</v>
      </c>
      <c r="H894" s="66" t="s">
        <v>9109</v>
      </c>
      <c r="I894" s="66" t="s">
        <v>7933</v>
      </c>
      <c r="J894" s="57">
        <v>24438</v>
      </c>
      <c r="K894" s="73">
        <v>0</v>
      </c>
      <c r="L894" s="72" t="s">
        <v>9598</v>
      </c>
      <c r="M894" s="72" t="s">
        <v>9613</v>
      </c>
    </row>
    <row r="895" spans="1:14" hidden="1" x14ac:dyDescent="0.2">
      <c r="B895" s="66" t="s">
        <v>9107</v>
      </c>
      <c r="C895" t="s">
        <v>9108</v>
      </c>
      <c r="D895" t="s">
        <v>9026</v>
      </c>
      <c r="E895" s="73" t="s">
        <v>1043</v>
      </c>
      <c r="F895" s="73">
        <v>2013</v>
      </c>
      <c r="G895" s="73">
        <v>2017</v>
      </c>
      <c r="H895" s="66" t="s">
        <v>9109</v>
      </c>
      <c r="I895" s="66" t="s">
        <v>7739</v>
      </c>
      <c r="J895" s="57">
        <v>14288</v>
      </c>
      <c r="K895" s="73">
        <v>0</v>
      </c>
      <c r="L895" s="72" t="s">
        <v>9598</v>
      </c>
      <c r="M895" s="72" t="s">
        <v>9591</v>
      </c>
      <c r="N895" s="70" t="s">
        <v>9639</v>
      </c>
    </row>
    <row r="896" spans="1:14" hidden="1" x14ac:dyDescent="0.2">
      <c r="B896" s="66" t="s">
        <v>9107</v>
      </c>
      <c r="C896" t="s">
        <v>9108</v>
      </c>
      <c r="D896" t="s">
        <v>9026</v>
      </c>
      <c r="E896" s="73" t="s">
        <v>1043</v>
      </c>
      <c r="F896" s="73">
        <v>2013</v>
      </c>
      <c r="G896" s="73">
        <v>2017</v>
      </c>
      <c r="H896" s="66" t="s">
        <v>9109</v>
      </c>
      <c r="I896" s="66" t="s">
        <v>7585</v>
      </c>
      <c r="J896" s="57">
        <v>11016</v>
      </c>
      <c r="K896" s="73">
        <v>0</v>
      </c>
      <c r="L896" s="72" t="s">
        <v>9598</v>
      </c>
      <c r="M896" s="72" t="s">
        <v>9591</v>
      </c>
      <c r="N896" s="70" t="s">
        <v>9639</v>
      </c>
    </row>
    <row r="897" spans="1:14" ht="25.5" x14ac:dyDescent="0.2">
      <c r="A897" t="s">
        <v>7624</v>
      </c>
      <c r="B897" s="66" t="s">
        <v>9110</v>
      </c>
      <c r="C897" t="s">
        <v>9111</v>
      </c>
      <c r="D897" t="s">
        <v>9026</v>
      </c>
      <c r="E897" s="73" t="s">
        <v>1043</v>
      </c>
      <c r="F897" s="73">
        <v>2013</v>
      </c>
      <c r="G897" s="73">
        <v>2017</v>
      </c>
      <c r="H897" s="66" t="s">
        <v>9112</v>
      </c>
      <c r="I897" s="66" t="s">
        <v>7660</v>
      </c>
      <c r="J897" s="57">
        <v>17043</v>
      </c>
      <c r="K897" s="73">
        <v>0</v>
      </c>
      <c r="L897" s="72" t="s">
        <v>9598</v>
      </c>
      <c r="M897" s="72" t="s">
        <v>9613</v>
      </c>
    </row>
    <row r="898" spans="1:14" hidden="1" x14ac:dyDescent="0.2">
      <c r="B898" s="66" t="s">
        <v>9113</v>
      </c>
      <c r="C898" t="s">
        <v>9114</v>
      </c>
      <c r="D898" t="s">
        <v>9026</v>
      </c>
      <c r="E898" s="73" t="s">
        <v>1043</v>
      </c>
      <c r="F898" s="73">
        <v>2013</v>
      </c>
      <c r="G898" s="73">
        <v>2017</v>
      </c>
      <c r="H898" s="66" t="s">
        <v>8273</v>
      </c>
      <c r="I898" s="66" t="s">
        <v>7751</v>
      </c>
      <c r="J898" s="57">
        <v>39653</v>
      </c>
      <c r="K898" s="73">
        <v>0</v>
      </c>
      <c r="L898" s="72" t="s">
        <v>9598</v>
      </c>
      <c r="M898" s="72" t="s">
        <v>9591</v>
      </c>
      <c r="N898" s="70" t="s">
        <v>9639</v>
      </c>
    </row>
    <row r="899" spans="1:14" x14ac:dyDescent="0.2">
      <c r="A899" t="s">
        <v>7600</v>
      </c>
      <c r="B899" s="66" t="s">
        <v>9113</v>
      </c>
      <c r="C899" t="s">
        <v>9114</v>
      </c>
      <c r="D899" t="s">
        <v>9026</v>
      </c>
      <c r="E899" s="73" t="s">
        <v>1043</v>
      </c>
      <c r="F899" s="73">
        <v>2013</v>
      </c>
      <c r="G899" s="73">
        <v>2017</v>
      </c>
      <c r="H899" s="66" t="s">
        <v>8273</v>
      </c>
      <c r="I899" s="66" t="s">
        <v>7600</v>
      </c>
      <c r="J899" s="57">
        <v>4950</v>
      </c>
      <c r="K899" s="73">
        <v>0</v>
      </c>
      <c r="L899" s="72" t="s">
        <v>9598</v>
      </c>
      <c r="M899" s="72" t="s">
        <v>9613</v>
      </c>
    </row>
    <row r="900" spans="1:14" ht="25.5" x14ac:dyDescent="0.2">
      <c r="A900" t="s">
        <v>7105</v>
      </c>
      <c r="B900" s="66" t="s">
        <v>9115</v>
      </c>
      <c r="C900" t="s">
        <v>9116</v>
      </c>
      <c r="D900" t="s">
        <v>9026</v>
      </c>
      <c r="E900" s="73" t="s">
        <v>1043</v>
      </c>
      <c r="F900" s="73">
        <v>2013</v>
      </c>
      <c r="G900" s="73">
        <v>2017</v>
      </c>
      <c r="H900" s="66" t="s">
        <v>9117</v>
      </c>
      <c r="I900" s="66" t="s">
        <v>7610</v>
      </c>
      <c r="J900" s="57">
        <v>28472</v>
      </c>
      <c r="K900" s="73">
        <v>0</v>
      </c>
      <c r="L900" s="72" t="s">
        <v>9598</v>
      </c>
      <c r="M900" s="72" t="s">
        <v>9613</v>
      </c>
    </row>
    <row r="901" spans="1:14" ht="25.5" x14ac:dyDescent="0.2">
      <c r="A901" t="s">
        <v>7105</v>
      </c>
      <c r="B901" s="66" t="s">
        <v>9118</v>
      </c>
      <c r="C901" t="s">
        <v>9119</v>
      </c>
      <c r="D901" t="s">
        <v>9026</v>
      </c>
      <c r="E901" s="73" t="s">
        <v>1043</v>
      </c>
      <c r="F901" s="73">
        <v>2013</v>
      </c>
      <c r="G901" s="73">
        <v>2017</v>
      </c>
      <c r="H901" s="66" t="s">
        <v>9120</v>
      </c>
      <c r="I901" s="66" t="s">
        <v>8345</v>
      </c>
      <c r="J901" s="57">
        <v>42186.5</v>
      </c>
      <c r="K901" s="73">
        <v>0</v>
      </c>
      <c r="L901" s="72" t="s">
        <v>9599</v>
      </c>
      <c r="M901" s="72" t="s">
        <v>9613</v>
      </c>
    </row>
    <row r="902" spans="1:14" ht="25.5" x14ac:dyDescent="0.2">
      <c r="A902" t="s">
        <v>7624</v>
      </c>
      <c r="B902" s="66" t="s">
        <v>9121</v>
      </c>
      <c r="C902" t="s">
        <v>9122</v>
      </c>
      <c r="D902" t="s">
        <v>9026</v>
      </c>
      <c r="E902" s="73" t="s">
        <v>1043</v>
      </c>
      <c r="F902" s="73">
        <v>2013</v>
      </c>
      <c r="G902" s="73">
        <v>2017</v>
      </c>
      <c r="H902" s="66" t="s">
        <v>9123</v>
      </c>
      <c r="I902" s="66" t="s">
        <v>7624</v>
      </c>
      <c r="J902" s="57">
        <v>12631</v>
      </c>
      <c r="K902" s="73">
        <v>0</v>
      </c>
      <c r="L902" s="72" t="s">
        <v>9599</v>
      </c>
      <c r="M902" s="72" t="s">
        <v>9613</v>
      </c>
    </row>
    <row r="903" spans="1:14" ht="25.5" hidden="1" x14ac:dyDescent="0.2">
      <c r="B903" s="66" t="s">
        <v>9121</v>
      </c>
      <c r="C903" t="s">
        <v>9122</v>
      </c>
      <c r="D903" t="s">
        <v>9026</v>
      </c>
      <c r="E903" s="73" t="s">
        <v>1043</v>
      </c>
      <c r="F903" s="73">
        <v>2013</v>
      </c>
      <c r="G903" s="73">
        <v>2017</v>
      </c>
      <c r="H903" s="66" t="s">
        <v>9123</v>
      </c>
      <c r="I903" s="66" t="s">
        <v>9124</v>
      </c>
      <c r="J903" s="57">
        <v>11941</v>
      </c>
      <c r="K903" s="73">
        <v>0</v>
      </c>
      <c r="L903" s="72" t="s">
        <v>9599</v>
      </c>
      <c r="M903" s="72" t="s">
        <v>9591</v>
      </c>
      <c r="N903" s="70" t="s">
        <v>9639</v>
      </c>
    </row>
    <row r="904" spans="1:14" x14ac:dyDescent="0.2">
      <c r="A904" t="s">
        <v>7854</v>
      </c>
      <c r="B904" s="66" t="s">
        <v>9125</v>
      </c>
      <c r="C904" t="s">
        <v>9126</v>
      </c>
      <c r="D904" t="s">
        <v>9026</v>
      </c>
      <c r="E904" s="73" t="s">
        <v>1043</v>
      </c>
      <c r="F904" s="73">
        <v>2013</v>
      </c>
      <c r="G904" s="73">
        <v>2017</v>
      </c>
      <c r="H904" s="66" t="s">
        <v>9127</v>
      </c>
      <c r="I904" s="66" t="s">
        <v>8851</v>
      </c>
      <c r="J904" s="57">
        <v>31951</v>
      </c>
      <c r="K904" s="73">
        <v>0</v>
      </c>
      <c r="L904" s="72" t="s">
        <v>9598</v>
      </c>
      <c r="M904" s="72" t="s">
        <v>9613</v>
      </c>
    </row>
    <row r="905" spans="1:14" ht="25.5" hidden="1" x14ac:dyDescent="0.2">
      <c r="B905" s="66" t="s">
        <v>9128</v>
      </c>
      <c r="C905" t="s">
        <v>9129</v>
      </c>
      <c r="D905" t="s">
        <v>9026</v>
      </c>
      <c r="E905" s="73" t="s">
        <v>1043</v>
      </c>
      <c r="F905" s="73">
        <v>2013</v>
      </c>
      <c r="G905" s="73">
        <v>2017</v>
      </c>
      <c r="H905" s="66" t="s">
        <v>9130</v>
      </c>
      <c r="I905" s="66" t="s">
        <v>7580</v>
      </c>
      <c r="J905" s="57">
        <v>29977</v>
      </c>
      <c r="K905" s="73">
        <v>0</v>
      </c>
      <c r="L905" s="72" t="s">
        <v>9599</v>
      </c>
      <c r="M905" s="72" t="s">
        <v>9591</v>
      </c>
      <c r="N905" s="70" t="s">
        <v>9639</v>
      </c>
    </row>
    <row r="906" spans="1:14" ht="25.5" hidden="1" x14ac:dyDescent="0.2">
      <c r="B906" s="66" t="s">
        <v>9128</v>
      </c>
      <c r="C906" t="s">
        <v>9129</v>
      </c>
      <c r="D906" t="s">
        <v>9026</v>
      </c>
      <c r="E906" s="73" t="s">
        <v>1043</v>
      </c>
      <c r="F906" s="73">
        <v>2013</v>
      </c>
      <c r="G906" s="73">
        <v>2017</v>
      </c>
      <c r="H906" s="66" t="s">
        <v>9130</v>
      </c>
      <c r="I906" s="66" t="s">
        <v>7718</v>
      </c>
      <c r="J906" s="57">
        <v>23807</v>
      </c>
      <c r="K906" s="73">
        <v>0</v>
      </c>
      <c r="L906" s="72" t="s">
        <v>9599</v>
      </c>
      <c r="M906" s="72" t="s">
        <v>9591</v>
      </c>
      <c r="N906" s="70" t="s">
        <v>9639</v>
      </c>
    </row>
    <row r="907" spans="1:14" x14ac:dyDescent="0.2">
      <c r="A907" t="s">
        <v>7600</v>
      </c>
      <c r="B907" s="66" t="s">
        <v>9131</v>
      </c>
      <c r="C907" t="s">
        <v>9132</v>
      </c>
      <c r="D907" t="s">
        <v>9026</v>
      </c>
      <c r="E907" s="73" t="s">
        <v>1043</v>
      </c>
      <c r="F907" s="73">
        <v>2013</v>
      </c>
      <c r="G907" s="73">
        <v>2017</v>
      </c>
      <c r="H907" s="66" t="s">
        <v>9133</v>
      </c>
      <c r="I907" s="66" t="s">
        <v>7600</v>
      </c>
      <c r="J907" s="57">
        <v>49826.5</v>
      </c>
      <c r="K907" s="73">
        <v>0</v>
      </c>
      <c r="L907" s="72" t="s">
        <v>9598</v>
      </c>
      <c r="M907" s="72" t="s">
        <v>9613</v>
      </c>
    </row>
    <row r="908" spans="1:14" x14ac:dyDescent="0.2">
      <c r="A908" t="s">
        <v>121</v>
      </c>
      <c r="B908" s="66" t="s">
        <v>9134</v>
      </c>
      <c r="C908" t="s">
        <v>9135</v>
      </c>
      <c r="D908" t="s">
        <v>9026</v>
      </c>
      <c r="E908" s="73" t="s">
        <v>1043</v>
      </c>
      <c r="F908" s="73">
        <v>2013</v>
      </c>
      <c r="G908" s="73">
        <v>2017</v>
      </c>
      <c r="H908" s="66" t="s">
        <v>9136</v>
      </c>
      <c r="I908" s="66" t="s">
        <v>8564</v>
      </c>
      <c r="J908" s="57">
        <v>37447</v>
      </c>
      <c r="K908" s="73">
        <v>0</v>
      </c>
      <c r="L908" s="72" t="s">
        <v>9598</v>
      </c>
      <c r="M908" s="72" t="s">
        <v>9613</v>
      </c>
    </row>
    <row r="909" spans="1:14" hidden="1" x14ac:dyDescent="0.2">
      <c r="B909" s="66" t="s">
        <v>4585</v>
      </c>
      <c r="C909" t="s">
        <v>4586</v>
      </c>
      <c r="D909" t="s">
        <v>9026</v>
      </c>
      <c r="E909" s="73" t="s">
        <v>1043</v>
      </c>
      <c r="F909" s="73">
        <v>2013</v>
      </c>
      <c r="G909" s="73">
        <v>2017</v>
      </c>
      <c r="H909" s="66" t="s">
        <v>7550</v>
      </c>
      <c r="I909" s="66" t="s">
        <v>7551</v>
      </c>
      <c r="J909" s="57">
        <v>73125</v>
      </c>
      <c r="K909" s="73">
        <v>0</v>
      </c>
      <c r="L909" s="72" t="s">
        <v>9598</v>
      </c>
      <c r="M909" s="72" t="s">
        <v>9591</v>
      </c>
      <c r="N909" s="70" t="s">
        <v>9639</v>
      </c>
    </row>
    <row r="910" spans="1:14" ht="25.5" x14ac:dyDescent="0.2">
      <c r="A910" t="s">
        <v>7105</v>
      </c>
      <c r="B910" s="66" t="s">
        <v>4585</v>
      </c>
      <c r="C910" t="s">
        <v>4586</v>
      </c>
      <c r="D910" t="s">
        <v>9026</v>
      </c>
      <c r="E910" s="73" t="s">
        <v>1043</v>
      </c>
      <c r="F910" s="73">
        <v>2013</v>
      </c>
      <c r="G910" s="73">
        <v>2017</v>
      </c>
      <c r="H910" s="66" t="s">
        <v>7550</v>
      </c>
      <c r="I910" s="66" t="s">
        <v>8004</v>
      </c>
      <c r="J910" s="57">
        <v>5878</v>
      </c>
      <c r="K910" s="73">
        <v>0</v>
      </c>
      <c r="L910" s="72" t="s">
        <v>9598</v>
      </c>
      <c r="M910" s="72" t="s">
        <v>9613</v>
      </c>
    </row>
    <row r="911" spans="1:14" ht="25.5" x14ac:dyDescent="0.2">
      <c r="A911" t="s">
        <v>7105</v>
      </c>
      <c r="B911" s="66" t="s">
        <v>9137</v>
      </c>
      <c r="C911" t="s">
        <v>9138</v>
      </c>
      <c r="D911" t="s">
        <v>9026</v>
      </c>
      <c r="E911" s="73" t="s">
        <v>1043</v>
      </c>
      <c r="F911" s="73">
        <v>2013</v>
      </c>
      <c r="G911" s="73">
        <v>2017</v>
      </c>
      <c r="H911" s="66" t="s">
        <v>9139</v>
      </c>
      <c r="I911" s="66" t="s">
        <v>7610</v>
      </c>
      <c r="J911" s="57">
        <v>30939</v>
      </c>
      <c r="K911" s="73">
        <v>0</v>
      </c>
      <c r="L911" s="72" t="s">
        <v>9598</v>
      </c>
      <c r="M911" s="72" t="s">
        <v>9613</v>
      </c>
    </row>
    <row r="912" spans="1:14" ht="25.5" x14ac:dyDescent="0.2">
      <c r="A912" t="s">
        <v>127</v>
      </c>
      <c r="B912" s="66" t="s">
        <v>9140</v>
      </c>
      <c r="C912" t="s">
        <v>9141</v>
      </c>
      <c r="D912" t="s">
        <v>9026</v>
      </c>
      <c r="E912" s="73" t="s">
        <v>1043</v>
      </c>
      <c r="F912" s="73">
        <v>2013</v>
      </c>
      <c r="G912" s="73">
        <v>2017</v>
      </c>
      <c r="H912" s="66" t="s">
        <v>9142</v>
      </c>
      <c r="I912" s="66" t="s">
        <v>7734</v>
      </c>
      <c r="J912" s="57">
        <v>52494.5</v>
      </c>
      <c r="K912" s="73">
        <v>0</v>
      </c>
      <c r="L912" s="72" t="s">
        <v>9599</v>
      </c>
      <c r="M912" s="72" t="s">
        <v>9613</v>
      </c>
    </row>
    <row r="913" spans="1:14" x14ac:dyDescent="0.2">
      <c r="A913" t="s">
        <v>122</v>
      </c>
      <c r="B913" s="66" t="s">
        <v>9143</v>
      </c>
      <c r="C913" t="s">
        <v>9144</v>
      </c>
      <c r="D913" t="s">
        <v>9026</v>
      </c>
      <c r="E913" s="73" t="s">
        <v>1043</v>
      </c>
      <c r="F913" s="73">
        <v>2013</v>
      </c>
      <c r="G913" s="73">
        <v>2017</v>
      </c>
      <c r="H913" s="66" t="s">
        <v>9145</v>
      </c>
      <c r="I913" s="66" t="s">
        <v>122</v>
      </c>
      <c r="J913" s="57">
        <v>50824</v>
      </c>
      <c r="K913" s="73">
        <v>0</v>
      </c>
      <c r="L913" s="72" t="s">
        <v>9598</v>
      </c>
      <c r="M913" s="72" t="s">
        <v>9613</v>
      </c>
    </row>
    <row r="914" spans="1:14" ht="25.5" x14ac:dyDescent="0.2">
      <c r="A914" t="s">
        <v>7105</v>
      </c>
      <c r="B914" s="66" t="s">
        <v>9146</v>
      </c>
      <c r="C914" t="s">
        <v>9147</v>
      </c>
      <c r="D914" t="s">
        <v>9026</v>
      </c>
      <c r="E914" s="73" t="s">
        <v>1043</v>
      </c>
      <c r="F914" s="73">
        <v>2013</v>
      </c>
      <c r="G914" s="73">
        <v>2017</v>
      </c>
      <c r="H914" s="66" t="s">
        <v>7665</v>
      </c>
      <c r="I914" s="66" t="s">
        <v>7629</v>
      </c>
      <c r="J914" s="57">
        <v>21422.29</v>
      </c>
      <c r="K914" s="73">
        <v>0</v>
      </c>
      <c r="L914" s="72" t="s">
        <v>9598</v>
      </c>
      <c r="M914" s="72" t="s">
        <v>9613</v>
      </c>
    </row>
    <row r="915" spans="1:14" hidden="1" x14ac:dyDescent="0.2">
      <c r="B915" s="66" t="s">
        <v>9146</v>
      </c>
      <c r="C915" t="s">
        <v>9147</v>
      </c>
      <c r="D915" t="s">
        <v>9026</v>
      </c>
      <c r="E915" s="73" t="s">
        <v>1043</v>
      </c>
      <c r="F915" s="73">
        <v>2013</v>
      </c>
      <c r="G915" s="73">
        <v>2017</v>
      </c>
      <c r="H915" s="66" t="s">
        <v>7665</v>
      </c>
      <c r="I915" s="66" t="s">
        <v>7806</v>
      </c>
      <c r="J915" s="57">
        <v>9921.7099999999991</v>
      </c>
      <c r="K915" s="73">
        <v>0</v>
      </c>
      <c r="L915" s="72" t="s">
        <v>9598</v>
      </c>
      <c r="M915" s="72" t="s">
        <v>9591</v>
      </c>
      <c r="N915" s="70" t="s">
        <v>9639</v>
      </c>
    </row>
    <row r="916" spans="1:14" x14ac:dyDescent="0.2">
      <c r="A916" t="s">
        <v>120</v>
      </c>
      <c r="B916" s="66" t="s">
        <v>9148</v>
      </c>
      <c r="C916" t="s">
        <v>9149</v>
      </c>
      <c r="D916" t="s">
        <v>9026</v>
      </c>
      <c r="E916" s="73" t="s">
        <v>1043</v>
      </c>
      <c r="F916" s="73">
        <v>2013</v>
      </c>
      <c r="G916" s="73">
        <v>2017</v>
      </c>
      <c r="H916" s="66" t="s">
        <v>9150</v>
      </c>
      <c r="I916" s="66" t="s">
        <v>120</v>
      </c>
      <c r="J916" s="57">
        <v>26869.5</v>
      </c>
      <c r="K916" s="73">
        <v>0</v>
      </c>
      <c r="L916" s="72" t="s">
        <v>9599</v>
      </c>
      <c r="M916" s="72" t="s">
        <v>9613</v>
      </c>
    </row>
    <row r="917" spans="1:14" ht="25.5" hidden="1" x14ac:dyDescent="0.2">
      <c r="B917" s="66" t="s">
        <v>9148</v>
      </c>
      <c r="C917" t="s">
        <v>9149</v>
      </c>
      <c r="D917" t="s">
        <v>9026</v>
      </c>
      <c r="E917" s="73" t="s">
        <v>1043</v>
      </c>
      <c r="F917" s="73">
        <v>2013</v>
      </c>
      <c r="G917" s="73">
        <v>2017</v>
      </c>
      <c r="H917" s="66" t="s">
        <v>9150</v>
      </c>
      <c r="I917" s="66" t="s">
        <v>9124</v>
      </c>
      <c r="J917" s="57">
        <v>5982.3</v>
      </c>
      <c r="K917" s="73">
        <v>0</v>
      </c>
      <c r="L917" s="72" t="s">
        <v>9599</v>
      </c>
      <c r="M917" s="72" t="s">
        <v>9591</v>
      </c>
      <c r="N917" s="70" t="s">
        <v>9639</v>
      </c>
    </row>
    <row r="918" spans="1:14" hidden="1" x14ac:dyDescent="0.2">
      <c r="B918" s="66" t="s">
        <v>9148</v>
      </c>
      <c r="C918" t="s">
        <v>9149</v>
      </c>
      <c r="D918" t="s">
        <v>9026</v>
      </c>
      <c r="E918" s="73" t="s">
        <v>1043</v>
      </c>
      <c r="F918" s="73">
        <v>2013</v>
      </c>
      <c r="G918" s="73">
        <v>2017</v>
      </c>
      <c r="H918" s="66" t="s">
        <v>9150</v>
      </c>
      <c r="I918" s="66" t="s">
        <v>7661</v>
      </c>
      <c r="J918" s="57">
        <v>6822.2</v>
      </c>
      <c r="K918" s="73">
        <v>0</v>
      </c>
      <c r="L918" s="72" t="s">
        <v>9599</v>
      </c>
      <c r="M918" s="72" t="s">
        <v>9591</v>
      </c>
      <c r="N918" s="70" t="s">
        <v>9639</v>
      </c>
    </row>
    <row r="919" spans="1:14" x14ac:dyDescent="0.2">
      <c r="A919" t="s">
        <v>7105</v>
      </c>
      <c r="B919" s="66" t="s">
        <v>9151</v>
      </c>
      <c r="C919" t="s">
        <v>9152</v>
      </c>
      <c r="D919" t="s">
        <v>9026</v>
      </c>
      <c r="E919" s="73" t="s">
        <v>1043</v>
      </c>
      <c r="F919" s="73">
        <v>2013</v>
      </c>
      <c r="G919" s="73">
        <v>2017</v>
      </c>
      <c r="H919" s="66" t="s">
        <v>9153</v>
      </c>
      <c r="I919" s="66" t="s">
        <v>7105</v>
      </c>
      <c r="J919" s="57">
        <v>24683</v>
      </c>
      <c r="K919" s="73">
        <v>0</v>
      </c>
      <c r="L919" s="72" t="s">
        <v>9598</v>
      </c>
      <c r="M919" s="72" t="s">
        <v>9613</v>
      </c>
    </row>
    <row r="920" spans="1:14" ht="25.5" x14ac:dyDescent="0.2">
      <c r="A920" t="s">
        <v>7105</v>
      </c>
      <c r="B920" s="66" t="s">
        <v>9154</v>
      </c>
      <c r="C920" t="s">
        <v>9155</v>
      </c>
      <c r="D920" t="s">
        <v>9026</v>
      </c>
      <c r="E920" s="73" t="s">
        <v>1043</v>
      </c>
      <c r="F920" s="73">
        <v>2013</v>
      </c>
      <c r="G920" s="73">
        <v>2017</v>
      </c>
      <c r="H920" s="66" t="s">
        <v>9156</v>
      </c>
      <c r="I920" s="66" t="s">
        <v>8680</v>
      </c>
      <c r="J920" s="57">
        <v>39160</v>
      </c>
      <c r="K920" s="73">
        <v>0</v>
      </c>
      <c r="L920" s="72" t="s">
        <v>9598</v>
      </c>
      <c r="M920" s="72" t="s">
        <v>9613</v>
      </c>
    </row>
    <row r="921" spans="1:14" ht="25.5" x14ac:dyDescent="0.2">
      <c r="A921" t="s">
        <v>7105</v>
      </c>
      <c r="B921" s="66" t="s">
        <v>9157</v>
      </c>
      <c r="C921" t="s">
        <v>9158</v>
      </c>
      <c r="D921" t="s">
        <v>9026</v>
      </c>
      <c r="E921" s="73" t="s">
        <v>1043</v>
      </c>
      <c r="F921" s="73">
        <v>2013</v>
      </c>
      <c r="G921" s="73">
        <v>2017</v>
      </c>
      <c r="H921" s="66" t="s">
        <v>9159</v>
      </c>
      <c r="I921" s="66" t="s">
        <v>7610</v>
      </c>
      <c r="J921" s="57">
        <v>29237.7</v>
      </c>
      <c r="K921" s="73">
        <v>0</v>
      </c>
      <c r="L921" s="72" t="s">
        <v>9598</v>
      </c>
      <c r="M921" s="72" t="s">
        <v>9613</v>
      </c>
    </row>
    <row r="922" spans="1:14" x14ac:dyDescent="0.2">
      <c r="A922" t="s">
        <v>120</v>
      </c>
      <c r="B922" s="66" t="s">
        <v>9157</v>
      </c>
      <c r="C922" t="s">
        <v>9158</v>
      </c>
      <c r="D922" t="s">
        <v>9026</v>
      </c>
      <c r="E922" s="73" t="s">
        <v>1043</v>
      </c>
      <c r="F922" s="73">
        <v>2013</v>
      </c>
      <c r="G922" s="73">
        <v>2017</v>
      </c>
      <c r="H922" s="66" t="s">
        <v>9159</v>
      </c>
      <c r="I922" s="66" t="s">
        <v>120</v>
      </c>
      <c r="J922" s="57">
        <v>11369.8</v>
      </c>
      <c r="K922" s="73">
        <v>0</v>
      </c>
      <c r="L922" s="72" t="s">
        <v>9598</v>
      </c>
      <c r="M922" s="72" t="s">
        <v>9613</v>
      </c>
    </row>
    <row r="923" spans="1:14" ht="25.5" x14ac:dyDescent="0.2">
      <c r="A923" t="s">
        <v>7105</v>
      </c>
      <c r="B923" s="66" t="s">
        <v>9160</v>
      </c>
      <c r="C923" t="s">
        <v>9161</v>
      </c>
      <c r="D923" t="s">
        <v>9026</v>
      </c>
      <c r="E923" s="73" t="s">
        <v>1043</v>
      </c>
      <c r="F923" s="73">
        <v>2013</v>
      </c>
      <c r="G923" s="73">
        <v>2017</v>
      </c>
      <c r="H923" s="66" t="s">
        <v>9162</v>
      </c>
      <c r="I923" s="66" t="s">
        <v>8680</v>
      </c>
      <c r="J923" s="57">
        <v>30470</v>
      </c>
      <c r="K923" s="73">
        <v>0</v>
      </c>
      <c r="L923" s="72" t="s">
        <v>9598</v>
      </c>
      <c r="M923" s="72" t="s">
        <v>9613</v>
      </c>
    </row>
    <row r="924" spans="1:14" ht="25.5" x14ac:dyDescent="0.2">
      <c r="A924" t="s">
        <v>7624</v>
      </c>
      <c r="B924" s="66" t="s">
        <v>9163</v>
      </c>
      <c r="C924" t="s">
        <v>9164</v>
      </c>
      <c r="D924" t="s">
        <v>9026</v>
      </c>
      <c r="E924" s="73" t="s">
        <v>1043</v>
      </c>
      <c r="F924" s="73">
        <v>2013</v>
      </c>
      <c r="G924" s="73">
        <v>2017</v>
      </c>
      <c r="H924" s="66" t="s">
        <v>9165</v>
      </c>
      <c r="I924" s="66" t="s">
        <v>7660</v>
      </c>
      <c r="J924" s="57">
        <v>87854.5</v>
      </c>
      <c r="K924" s="73">
        <v>0</v>
      </c>
      <c r="L924" s="72" t="s">
        <v>9599</v>
      </c>
      <c r="M924" s="72" t="s">
        <v>9613</v>
      </c>
    </row>
    <row r="925" spans="1:14" ht="25.5" hidden="1" x14ac:dyDescent="0.2">
      <c r="B925" s="66" t="s">
        <v>9166</v>
      </c>
      <c r="C925" t="s">
        <v>9167</v>
      </c>
      <c r="D925" t="s">
        <v>9026</v>
      </c>
      <c r="E925" s="73" t="s">
        <v>1043</v>
      </c>
      <c r="F925" s="73">
        <v>2013</v>
      </c>
      <c r="G925" s="73">
        <v>2016</v>
      </c>
      <c r="H925" s="66" t="s">
        <v>9168</v>
      </c>
      <c r="I925" s="66" t="s">
        <v>7636</v>
      </c>
      <c r="J925" s="57">
        <v>18680.5</v>
      </c>
      <c r="K925" s="73">
        <v>0</v>
      </c>
      <c r="L925" s="72" t="s">
        <v>9598</v>
      </c>
      <c r="M925" s="72" t="s">
        <v>9591</v>
      </c>
      <c r="N925" s="70" t="s">
        <v>9639</v>
      </c>
    </row>
    <row r="926" spans="1:14" ht="25.5" x14ac:dyDescent="0.2">
      <c r="A926" t="s">
        <v>7105</v>
      </c>
      <c r="B926" s="66" t="s">
        <v>9166</v>
      </c>
      <c r="C926" t="s">
        <v>9167</v>
      </c>
      <c r="D926" t="s">
        <v>9026</v>
      </c>
      <c r="E926" s="73" t="s">
        <v>1043</v>
      </c>
      <c r="F926" s="73">
        <v>2013</v>
      </c>
      <c r="G926" s="73">
        <v>2016</v>
      </c>
      <c r="H926" s="66" t="s">
        <v>9168</v>
      </c>
      <c r="I926" s="66" t="s">
        <v>7629</v>
      </c>
      <c r="J926" s="57">
        <v>20790</v>
      </c>
      <c r="K926" s="73">
        <v>0</v>
      </c>
      <c r="L926" s="72" t="s">
        <v>9598</v>
      </c>
      <c r="M926" s="72" t="s">
        <v>9613</v>
      </c>
    </row>
    <row r="927" spans="1:14" ht="25.5" hidden="1" x14ac:dyDescent="0.2">
      <c r="B927" s="66" t="s">
        <v>9166</v>
      </c>
      <c r="C927" t="s">
        <v>9167</v>
      </c>
      <c r="D927" t="s">
        <v>9026</v>
      </c>
      <c r="E927" s="73" t="s">
        <v>1043</v>
      </c>
      <c r="F927" s="73">
        <v>2013</v>
      </c>
      <c r="G927" s="73">
        <v>2016</v>
      </c>
      <c r="H927" s="66" t="s">
        <v>9168</v>
      </c>
      <c r="I927" s="66" t="s">
        <v>7580</v>
      </c>
      <c r="J927" s="57" t="s">
        <v>7552</v>
      </c>
      <c r="K927" s="73" t="s">
        <v>7552</v>
      </c>
      <c r="L927" s="72" t="s">
        <v>9598</v>
      </c>
      <c r="M927" s="72" t="s">
        <v>9591</v>
      </c>
      <c r="N927" s="70" t="s">
        <v>9639</v>
      </c>
    </row>
    <row r="928" spans="1:14" x14ac:dyDescent="0.2">
      <c r="A928" t="s">
        <v>7624</v>
      </c>
      <c r="B928" s="66" t="s">
        <v>9169</v>
      </c>
      <c r="C928" t="s">
        <v>9170</v>
      </c>
      <c r="D928" t="s">
        <v>9026</v>
      </c>
      <c r="E928" s="73" t="s">
        <v>1043</v>
      </c>
      <c r="F928" s="73">
        <v>2013</v>
      </c>
      <c r="G928" s="73">
        <v>2016</v>
      </c>
      <c r="H928" s="66" t="s">
        <v>7663</v>
      </c>
      <c r="I928" s="66" t="s">
        <v>7624</v>
      </c>
      <c r="J928" s="57">
        <v>86703</v>
      </c>
      <c r="K928" s="73">
        <v>0</v>
      </c>
      <c r="L928" s="72" t="s">
        <v>9598</v>
      </c>
      <c r="M928" s="72" t="s">
        <v>9613</v>
      </c>
    </row>
    <row r="929" spans="1:14" ht="25.5" x14ac:dyDescent="0.2">
      <c r="A929" t="s">
        <v>7624</v>
      </c>
      <c r="B929" s="66" t="s">
        <v>9171</v>
      </c>
      <c r="C929" t="s">
        <v>9172</v>
      </c>
      <c r="D929" t="s">
        <v>9026</v>
      </c>
      <c r="E929" s="73" t="s">
        <v>1043</v>
      </c>
      <c r="F929" s="73">
        <v>2013</v>
      </c>
      <c r="G929" s="73">
        <v>2016</v>
      </c>
      <c r="H929" s="66" t="s">
        <v>9173</v>
      </c>
      <c r="I929" s="66" t="s">
        <v>8066</v>
      </c>
      <c r="J929" s="57">
        <v>41381</v>
      </c>
      <c r="K929" s="73">
        <v>0</v>
      </c>
      <c r="L929" s="72" t="s">
        <v>9598</v>
      </c>
      <c r="M929" s="72" t="s">
        <v>9613</v>
      </c>
    </row>
    <row r="930" spans="1:14" hidden="1" x14ac:dyDescent="0.2">
      <c r="B930" s="66" t="s">
        <v>9171</v>
      </c>
      <c r="C930" t="s">
        <v>9172</v>
      </c>
      <c r="D930" t="s">
        <v>9026</v>
      </c>
      <c r="E930" s="73" t="s">
        <v>1043</v>
      </c>
      <c r="F930" s="73">
        <v>2013</v>
      </c>
      <c r="G930" s="73">
        <v>2016</v>
      </c>
      <c r="H930" s="66" t="s">
        <v>9173</v>
      </c>
      <c r="I930" s="66" t="s">
        <v>8379</v>
      </c>
      <c r="J930" s="57">
        <v>29989</v>
      </c>
      <c r="K930" s="73">
        <v>0</v>
      </c>
      <c r="L930" s="72" t="s">
        <v>9598</v>
      </c>
      <c r="M930" s="72" t="s">
        <v>9591</v>
      </c>
      <c r="N930" s="70" t="s">
        <v>9639</v>
      </c>
    </row>
    <row r="931" spans="1:14" x14ac:dyDescent="0.2">
      <c r="A931" t="s">
        <v>7624</v>
      </c>
      <c r="B931" s="66" t="s">
        <v>9174</v>
      </c>
      <c r="C931" t="s">
        <v>9175</v>
      </c>
      <c r="D931" t="s">
        <v>9026</v>
      </c>
      <c r="E931" s="73" t="s">
        <v>1043</v>
      </c>
      <c r="F931" s="73">
        <v>2013</v>
      </c>
      <c r="G931" s="73">
        <v>2016</v>
      </c>
      <c r="H931" s="66" t="s">
        <v>9176</v>
      </c>
      <c r="I931" s="66" t="s">
        <v>7624</v>
      </c>
      <c r="J931" s="57">
        <v>75436</v>
      </c>
      <c r="K931" s="73">
        <v>0</v>
      </c>
      <c r="L931" s="72" t="s">
        <v>9598</v>
      </c>
      <c r="M931" s="72" t="s">
        <v>9613</v>
      </c>
    </row>
    <row r="932" spans="1:14" ht="25.5" x14ac:dyDescent="0.2">
      <c r="A932" t="s">
        <v>7105</v>
      </c>
      <c r="B932" s="66" t="s">
        <v>9177</v>
      </c>
      <c r="C932" t="s">
        <v>9178</v>
      </c>
      <c r="D932" t="s">
        <v>9026</v>
      </c>
      <c r="E932" s="73" t="s">
        <v>1043</v>
      </c>
      <c r="F932" s="73">
        <v>2013</v>
      </c>
      <c r="G932" s="73">
        <v>2017</v>
      </c>
      <c r="H932" s="66" t="s">
        <v>9179</v>
      </c>
      <c r="I932" s="66" t="s">
        <v>7105</v>
      </c>
      <c r="J932" s="57">
        <v>39685.5</v>
      </c>
      <c r="K932" s="73">
        <v>0</v>
      </c>
      <c r="L932" s="72" t="s">
        <v>9598</v>
      </c>
      <c r="M932" s="72" t="s">
        <v>9613</v>
      </c>
    </row>
    <row r="933" spans="1:14" ht="25.5" x14ac:dyDescent="0.2">
      <c r="A933" t="s">
        <v>122</v>
      </c>
      <c r="B933" s="66" t="s">
        <v>9180</v>
      </c>
      <c r="C933" t="s">
        <v>9181</v>
      </c>
      <c r="D933" t="s">
        <v>9026</v>
      </c>
      <c r="E933" s="73" t="s">
        <v>1043</v>
      </c>
      <c r="F933" s="73">
        <v>2013</v>
      </c>
      <c r="G933" s="73">
        <v>2017</v>
      </c>
      <c r="H933" s="66" t="s">
        <v>9182</v>
      </c>
      <c r="I933" s="66" t="s">
        <v>7560</v>
      </c>
      <c r="J933" s="57">
        <v>36269.5</v>
      </c>
      <c r="K933" s="73">
        <v>0</v>
      </c>
      <c r="L933" s="72" t="s">
        <v>9598</v>
      </c>
      <c r="M933" s="72" t="s">
        <v>9613</v>
      </c>
    </row>
    <row r="934" spans="1:14" ht="25.5" hidden="1" x14ac:dyDescent="0.2">
      <c r="B934" s="66" t="s">
        <v>9180</v>
      </c>
      <c r="C934" t="s">
        <v>9181</v>
      </c>
      <c r="D934" t="s">
        <v>9026</v>
      </c>
      <c r="E934" s="73" t="s">
        <v>1043</v>
      </c>
      <c r="F934" s="73">
        <v>2013</v>
      </c>
      <c r="G934" s="73">
        <v>2017</v>
      </c>
      <c r="H934" s="66" t="s">
        <v>9182</v>
      </c>
      <c r="I934" s="66" t="s">
        <v>8379</v>
      </c>
      <c r="J934" s="57">
        <v>29794.5</v>
      </c>
      <c r="K934" s="73">
        <v>0</v>
      </c>
      <c r="L934" s="72" t="s">
        <v>9598</v>
      </c>
      <c r="M934" s="72" t="s">
        <v>9591</v>
      </c>
      <c r="N934" s="70" t="s">
        <v>9639</v>
      </c>
    </row>
    <row r="935" spans="1:14" ht="25.5" hidden="1" x14ac:dyDescent="0.2">
      <c r="B935" s="66" t="s">
        <v>9183</v>
      </c>
      <c r="C935" t="s">
        <v>9184</v>
      </c>
      <c r="D935" t="s">
        <v>9026</v>
      </c>
      <c r="E935" s="73" t="s">
        <v>1043</v>
      </c>
      <c r="F935" s="73">
        <v>2013</v>
      </c>
      <c r="G935" s="73">
        <v>2017</v>
      </c>
      <c r="H935" s="66" t="s">
        <v>9185</v>
      </c>
      <c r="I935" s="66" t="s">
        <v>7580</v>
      </c>
      <c r="J935" s="57">
        <v>58074</v>
      </c>
      <c r="K935" s="73">
        <v>0</v>
      </c>
      <c r="L935" s="72" t="s">
        <v>9599</v>
      </c>
      <c r="M935" s="72" t="s">
        <v>9591</v>
      </c>
      <c r="N935" s="70" t="s">
        <v>9639</v>
      </c>
    </row>
    <row r="936" spans="1:14" ht="25.5" x14ac:dyDescent="0.2">
      <c r="A936" t="s">
        <v>7624</v>
      </c>
      <c r="B936" s="66" t="s">
        <v>9186</v>
      </c>
      <c r="C936" t="s">
        <v>9187</v>
      </c>
      <c r="D936" t="s">
        <v>9026</v>
      </c>
      <c r="E936" s="73" t="s">
        <v>1043</v>
      </c>
      <c r="F936" s="73">
        <v>2013</v>
      </c>
      <c r="G936" s="73">
        <v>2017</v>
      </c>
      <c r="H936" s="66" t="s">
        <v>9188</v>
      </c>
      <c r="I936" s="66" t="s">
        <v>8089</v>
      </c>
      <c r="J936" s="57">
        <v>21867</v>
      </c>
      <c r="K936" s="73">
        <v>0</v>
      </c>
      <c r="L936" s="72" t="s">
        <v>9598</v>
      </c>
      <c r="M936" s="72" t="s">
        <v>9613</v>
      </c>
    </row>
    <row r="937" spans="1:14" hidden="1" x14ac:dyDescent="0.2">
      <c r="B937" s="66" t="s">
        <v>9186</v>
      </c>
      <c r="C937" t="s">
        <v>9187</v>
      </c>
      <c r="D937" t="s">
        <v>9026</v>
      </c>
      <c r="E937" s="73" t="s">
        <v>1043</v>
      </c>
      <c r="F937" s="73">
        <v>2013</v>
      </c>
      <c r="G937" s="73">
        <v>2017</v>
      </c>
      <c r="H937" s="66" t="s">
        <v>9188</v>
      </c>
      <c r="I937" s="66" t="s">
        <v>8379</v>
      </c>
      <c r="J937" s="57">
        <v>20431</v>
      </c>
      <c r="K937" s="73">
        <v>0</v>
      </c>
      <c r="L937" s="72" t="s">
        <v>9598</v>
      </c>
      <c r="M937" s="72" t="s">
        <v>9591</v>
      </c>
      <c r="N937" s="70" t="s">
        <v>9639</v>
      </c>
    </row>
    <row r="938" spans="1:14" ht="25.5" x14ac:dyDescent="0.2">
      <c r="A938" t="s">
        <v>7105</v>
      </c>
      <c r="B938" s="66" t="s">
        <v>9189</v>
      </c>
      <c r="C938" t="s">
        <v>9190</v>
      </c>
      <c r="D938" t="s">
        <v>9026</v>
      </c>
      <c r="E938" s="73" t="s">
        <v>1043</v>
      </c>
      <c r="F938" s="73">
        <v>2013</v>
      </c>
      <c r="G938" s="73">
        <v>2017</v>
      </c>
      <c r="H938" s="66" t="s">
        <v>9191</v>
      </c>
      <c r="I938" s="66" t="s">
        <v>7629</v>
      </c>
      <c r="J938" s="57">
        <v>24857</v>
      </c>
      <c r="K938" s="73">
        <v>0</v>
      </c>
      <c r="L938" s="72" t="s">
        <v>9598</v>
      </c>
      <c r="M938" s="72" t="s">
        <v>9613</v>
      </c>
    </row>
    <row r="939" spans="1:14" ht="25.5" x14ac:dyDescent="0.2">
      <c r="A939" t="s">
        <v>7105</v>
      </c>
      <c r="B939" s="66" t="s">
        <v>9192</v>
      </c>
      <c r="C939" t="s">
        <v>9193</v>
      </c>
      <c r="D939" t="s">
        <v>9026</v>
      </c>
      <c r="E939" s="73" t="s">
        <v>1043</v>
      </c>
      <c r="F939" s="73">
        <v>2013</v>
      </c>
      <c r="G939" s="73">
        <v>2017</v>
      </c>
      <c r="H939" s="66" t="s">
        <v>7676</v>
      </c>
      <c r="I939" s="66" t="s">
        <v>7629</v>
      </c>
      <c r="J939" s="57">
        <v>38774.5</v>
      </c>
      <c r="K939" s="73">
        <v>0</v>
      </c>
      <c r="L939" s="72" t="s">
        <v>9598</v>
      </c>
      <c r="M939" s="72" t="s">
        <v>9613</v>
      </c>
    </row>
    <row r="940" spans="1:14" hidden="1" x14ac:dyDescent="0.2">
      <c r="B940" s="66" t="s">
        <v>9194</v>
      </c>
      <c r="C940" t="s">
        <v>9195</v>
      </c>
      <c r="D940" t="s">
        <v>9026</v>
      </c>
      <c r="E940" s="73" t="s">
        <v>1043</v>
      </c>
      <c r="F940" s="73">
        <v>2013</v>
      </c>
      <c r="G940" s="73">
        <v>2017</v>
      </c>
      <c r="H940" s="66" t="s">
        <v>9196</v>
      </c>
      <c r="I940" s="66" t="s">
        <v>7585</v>
      </c>
      <c r="J940" s="57">
        <v>61584</v>
      </c>
      <c r="K940" s="73">
        <v>0</v>
      </c>
      <c r="L940" s="72" t="s">
        <v>9598</v>
      </c>
      <c r="M940" s="72" t="s">
        <v>9591</v>
      </c>
      <c r="N940" s="70" t="s">
        <v>9639</v>
      </c>
    </row>
    <row r="941" spans="1:14" x14ac:dyDescent="0.2">
      <c r="A941" t="s">
        <v>126</v>
      </c>
      <c r="B941" s="66" t="s">
        <v>9197</v>
      </c>
      <c r="C941" t="s">
        <v>9198</v>
      </c>
      <c r="D941" t="s">
        <v>9026</v>
      </c>
      <c r="E941" s="73" t="s">
        <v>1043</v>
      </c>
      <c r="F941" s="73">
        <v>2013</v>
      </c>
      <c r="G941" s="73">
        <v>2017</v>
      </c>
      <c r="H941" s="66" t="s">
        <v>9199</v>
      </c>
      <c r="I941" s="66" t="s">
        <v>126</v>
      </c>
      <c r="J941" s="57">
        <v>55625</v>
      </c>
      <c r="K941" s="73">
        <v>0</v>
      </c>
      <c r="L941" s="72" t="s">
        <v>9598</v>
      </c>
      <c r="M941" s="72" t="s">
        <v>9613</v>
      </c>
    </row>
    <row r="942" spans="1:14" ht="25.5" x14ac:dyDescent="0.2">
      <c r="A942" t="s">
        <v>7105</v>
      </c>
      <c r="B942" s="66" t="s">
        <v>9200</v>
      </c>
      <c r="C942" t="s">
        <v>9201</v>
      </c>
      <c r="D942" t="s">
        <v>9026</v>
      </c>
      <c r="E942" s="73" t="s">
        <v>1043</v>
      </c>
      <c r="F942" s="73">
        <v>2013</v>
      </c>
      <c r="G942" s="73">
        <v>2017</v>
      </c>
      <c r="H942" s="66" t="s">
        <v>4679</v>
      </c>
      <c r="I942" s="66" t="s">
        <v>8680</v>
      </c>
      <c r="J942" s="57">
        <v>34260</v>
      </c>
      <c r="K942" s="73">
        <v>0</v>
      </c>
      <c r="L942" s="72" t="s">
        <v>9598</v>
      </c>
      <c r="M942" s="72" t="s">
        <v>9613</v>
      </c>
    </row>
    <row r="943" spans="1:14" hidden="1" x14ac:dyDescent="0.2">
      <c r="B943" s="66" t="s">
        <v>9200</v>
      </c>
      <c r="C943" t="s">
        <v>9201</v>
      </c>
      <c r="D943" t="s">
        <v>9026</v>
      </c>
      <c r="E943" s="73" t="s">
        <v>1043</v>
      </c>
      <c r="F943" s="73">
        <v>2013</v>
      </c>
      <c r="G943" s="73">
        <v>2017</v>
      </c>
      <c r="H943" s="66"/>
      <c r="I943" s="66" t="s">
        <v>7922</v>
      </c>
      <c r="J943" s="57">
        <v>11500</v>
      </c>
      <c r="K943" s="73">
        <v>0</v>
      </c>
      <c r="L943" s="72" t="s">
        <v>9598</v>
      </c>
      <c r="M943" s="72" t="s">
        <v>9591</v>
      </c>
      <c r="N943" s="70" t="s">
        <v>9639</v>
      </c>
    </row>
    <row r="944" spans="1:14" ht="25.5" x14ac:dyDescent="0.2">
      <c r="A944" t="s">
        <v>123</v>
      </c>
      <c r="B944" s="66" t="s">
        <v>9202</v>
      </c>
      <c r="C944" t="s">
        <v>9203</v>
      </c>
      <c r="D944" t="s">
        <v>9026</v>
      </c>
      <c r="E944" s="73" t="s">
        <v>1043</v>
      </c>
      <c r="F944" s="73">
        <v>2013</v>
      </c>
      <c r="G944" s="73">
        <v>2017</v>
      </c>
      <c r="H944" s="66" t="s">
        <v>9204</v>
      </c>
      <c r="I944" s="66" t="s">
        <v>7960</v>
      </c>
      <c r="J944" s="57">
        <v>30569.7</v>
      </c>
      <c r="K944" s="73">
        <v>0</v>
      </c>
      <c r="L944" s="72" t="s">
        <v>9599</v>
      </c>
      <c r="M944" s="72" t="s">
        <v>9613</v>
      </c>
    </row>
    <row r="945" spans="1:14" ht="25.5" hidden="1" x14ac:dyDescent="0.2">
      <c r="B945" s="66" t="s">
        <v>9202</v>
      </c>
      <c r="C945" t="s">
        <v>9203</v>
      </c>
      <c r="D945" t="s">
        <v>9026</v>
      </c>
      <c r="E945" s="73" t="s">
        <v>1043</v>
      </c>
      <c r="F945" s="73">
        <v>2013</v>
      </c>
      <c r="G945" s="73">
        <v>2017</v>
      </c>
      <c r="H945" s="66" t="s">
        <v>9204</v>
      </c>
      <c r="I945" s="66" t="s">
        <v>9205</v>
      </c>
      <c r="J945" s="57">
        <v>24991.8</v>
      </c>
      <c r="K945" s="73">
        <v>0</v>
      </c>
      <c r="L945" s="72" t="s">
        <v>9599</v>
      </c>
      <c r="M945" s="72" t="s">
        <v>9591</v>
      </c>
      <c r="N945" s="70" t="s">
        <v>9639</v>
      </c>
    </row>
    <row r="946" spans="1:14" ht="25.5" x14ac:dyDescent="0.2">
      <c r="A946" t="s">
        <v>7105</v>
      </c>
      <c r="B946" s="66" t="s">
        <v>9206</v>
      </c>
      <c r="C946" t="s">
        <v>9207</v>
      </c>
      <c r="D946" t="s">
        <v>9026</v>
      </c>
      <c r="E946" s="73" t="s">
        <v>1043</v>
      </c>
      <c r="F946" s="73">
        <v>2013</v>
      </c>
      <c r="G946" s="73">
        <v>2017</v>
      </c>
      <c r="H946" s="66" t="s">
        <v>9208</v>
      </c>
      <c r="I946" s="66" t="s">
        <v>7629</v>
      </c>
      <c r="J946" s="57">
        <v>25297.5</v>
      </c>
      <c r="K946" s="73">
        <v>0</v>
      </c>
      <c r="L946" s="72" t="s">
        <v>9598</v>
      </c>
      <c r="M946" s="72" t="s">
        <v>9613</v>
      </c>
    </row>
    <row r="947" spans="1:14" ht="25.5" x14ac:dyDescent="0.2">
      <c r="A947" t="s">
        <v>7105</v>
      </c>
      <c r="B947" s="66" t="s">
        <v>9209</v>
      </c>
      <c r="C947" t="s">
        <v>9210</v>
      </c>
      <c r="D947" t="s">
        <v>9026</v>
      </c>
      <c r="E947" s="73" t="s">
        <v>1043</v>
      </c>
      <c r="F947" s="73">
        <v>2013</v>
      </c>
      <c r="G947" s="73">
        <v>2017</v>
      </c>
      <c r="H947" s="66" t="s">
        <v>9211</v>
      </c>
      <c r="I947" s="66" t="s">
        <v>7629</v>
      </c>
      <c r="J947" s="57">
        <v>28439</v>
      </c>
      <c r="K947" s="73">
        <v>0</v>
      </c>
      <c r="L947" s="72" t="s">
        <v>9598</v>
      </c>
      <c r="M947" s="72" t="s">
        <v>9613</v>
      </c>
    </row>
    <row r="948" spans="1:14" hidden="1" x14ac:dyDescent="0.2">
      <c r="B948" s="66" t="s">
        <v>9212</v>
      </c>
      <c r="C948" t="s">
        <v>9213</v>
      </c>
      <c r="D948" t="s">
        <v>9026</v>
      </c>
      <c r="E948" s="73" t="s">
        <v>1043</v>
      </c>
      <c r="F948" s="73">
        <v>2013</v>
      </c>
      <c r="G948" s="73">
        <v>2017</v>
      </c>
      <c r="H948" s="66" t="s">
        <v>9214</v>
      </c>
      <c r="I948" s="66" t="s">
        <v>7796</v>
      </c>
      <c r="J948" s="57">
        <v>65511</v>
      </c>
      <c r="K948" s="73">
        <v>0</v>
      </c>
      <c r="L948" s="72" t="s">
        <v>9598</v>
      </c>
      <c r="M948" s="72" t="s">
        <v>9591</v>
      </c>
      <c r="N948" s="70" t="s">
        <v>9639</v>
      </c>
    </row>
    <row r="949" spans="1:14" ht="25.5" x14ac:dyDescent="0.2">
      <c r="A949" t="s">
        <v>7105</v>
      </c>
      <c r="B949" s="66" t="s">
        <v>9215</v>
      </c>
      <c r="C949" t="s">
        <v>9216</v>
      </c>
      <c r="D949" t="s">
        <v>9026</v>
      </c>
      <c r="E949" s="73" t="s">
        <v>1043</v>
      </c>
      <c r="F949" s="73">
        <v>2013</v>
      </c>
      <c r="G949" s="73">
        <v>2017</v>
      </c>
      <c r="H949" s="66" t="s">
        <v>9217</v>
      </c>
      <c r="I949" s="66" t="s">
        <v>7629</v>
      </c>
      <c r="J949" s="57">
        <v>25365</v>
      </c>
      <c r="K949" s="73">
        <v>0</v>
      </c>
      <c r="L949" s="72" t="s">
        <v>9598</v>
      </c>
      <c r="M949" s="72" t="s">
        <v>9613</v>
      </c>
    </row>
    <row r="950" spans="1:14" ht="25.5" x14ac:dyDescent="0.2">
      <c r="A950" t="s">
        <v>7105</v>
      </c>
      <c r="B950" s="66" t="s">
        <v>9218</v>
      </c>
      <c r="C950" t="s">
        <v>9219</v>
      </c>
      <c r="D950" t="s">
        <v>9026</v>
      </c>
      <c r="E950" s="73" t="s">
        <v>1043</v>
      </c>
      <c r="F950" s="73">
        <v>2013</v>
      </c>
      <c r="G950" s="73">
        <v>2017</v>
      </c>
      <c r="H950" s="66" t="s">
        <v>9220</v>
      </c>
      <c r="I950" s="66" t="s">
        <v>7629</v>
      </c>
      <c r="J950" s="57">
        <v>21971.3</v>
      </c>
      <c r="K950" s="73">
        <v>0</v>
      </c>
      <c r="L950" s="72" t="s">
        <v>9599</v>
      </c>
      <c r="M950" s="72" t="s">
        <v>9613</v>
      </c>
    </row>
    <row r="951" spans="1:14" hidden="1" x14ac:dyDescent="0.2">
      <c r="B951" s="66" t="s">
        <v>9218</v>
      </c>
      <c r="C951" t="s">
        <v>9219</v>
      </c>
      <c r="D951" t="s">
        <v>9026</v>
      </c>
      <c r="E951" s="73" t="s">
        <v>1043</v>
      </c>
      <c r="F951" s="73">
        <v>2013</v>
      </c>
      <c r="G951" s="73">
        <v>2017</v>
      </c>
      <c r="H951" s="66" t="s">
        <v>9220</v>
      </c>
      <c r="I951" s="66" t="s">
        <v>7761</v>
      </c>
      <c r="J951" s="57">
        <v>8615.15</v>
      </c>
      <c r="K951" s="73">
        <v>0</v>
      </c>
      <c r="L951" s="72" t="s">
        <v>9599</v>
      </c>
      <c r="M951" s="72" t="s">
        <v>9591</v>
      </c>
      <c r="N951" s="70" t="s">
        <v>9639</v>
      </c>
    </row>
    <row r="952" spans="1:14" x14ac:dyDescent="0.2">
      <c r="A952" t="s">
        <v>122</v>
      </c>
      <c r="B952" s="66" t="s">
        <v>9218</v>
      </c>
      <c r="C952" t="s">
        <v>9219</v>
      </c>
      <c r="D952" t="s">
        <v>9026</v>
      </c>
      <c r="E952" s="73" t="s">
        <v>1043</v>
      </c>
      <c r="F952" s="73">
        <v>2013</v>
      </c>
      <c r="G952" s="73">
        <v>2017</v>
      </c>
      <c r="H952" s="66" t="s">
        <v>9220</v>
      </c>
      <c r="I952" s="66" t="s">
        <v>122</v>
      </c>
      <c r="J952" s="57">
        <v>7421.67</v>
      </c>
      <c r="K952" s="73">
        <v>0</v>
      </c>
      <c r="L952" s="72" t="s">
        <v>9599</v>
      </c>
      <c r="M952" s="72" t="s">
        <v>9613</v>
      </c>
    </row>
    <row r="953" spans="1:14" hidden="1" x14ac:dyDescent="0.2">
      <c r="B953" s="66" t="s">
        <v>9218</v>
      </c>
      <c r="C953" t="s">
        <v>9219</v>
      </c>
      <c r="D953" t="s">
        <v>9026</v>
      </c>
      <c r="E953" s="73" t="s">
        <v>1043</v>
      </c>
      <c r="F953" s="73">
        <v>2013</v>
      </c>
      <c r="G953" s="73">
        <v>2017</v>
      </c>
      <c r="H953" s="66" t="s">
        <v>9220</v>
      </c>
      <c r="I953" s="66" t="s">
        <v>8076</v>
      </c>
      <c r="J953" s="57">
        <v>5401.38</v>
      </c>
      <c r="K953" s="73">
        <v>0</v>
      </c>
      <c r="L953" s="72" t="s">
        <v>9599</v>
      </c>
      <c r="M953" s="72" t="s">
        <v>9591</v>
      </c>
      <c r="N953" s="70" t="s">
        <v>9639</v>
      </c>
    </row>
    <row r="954" spans="1:14" x14ac:dyDescent="0.2">
      <c r="A954" t="s">
        <v>7624</v>
      </c>
      <c r="B954" s="66" t="s">
        <v>9221</v>
      </c>
      <c r="C954" t="s">
        <v>9222</v>
      </c>
      <c r="D954" t="s">
        <v>9026</v>
      </c>
      <c r="E954" s="73" t="s">
        <v>1043</v>
      </c>
      <c r="F954" s="73">
        <v>2013</v>
      </c>
      <c r="G954" s="73">
        <v>2017</v>
      </c>
      <c r="H954" s="66" t="s">
        <v>9223</v>
      </c>
      <c r="I954" s="66" t="s">
        <v>7624</v>
      </c>
      <c r="J954" s="57">
        <v>70114</v>
      </c>
      <c r="K954" s="73">
        <v>0</v>
      </c>
      <c r="L954" s="72" t="s">
        <v>9599</v>
      </c>
      <c r="M954" s="72" t="s">
        <v>9613</v>
      </c>
    </row>
    <row r="955" spans="1:14" hidden="1" x14ac:dyDescent="0.2">
      <c r="B955" s="66" t="s">
        <v>9224</v>
      </c>
      <c r="C955" t="s">
        <v>9225</v>
      </c>
      <c r="D955" t="s">
        <v>9026</v>
      </c>
      <c r="E955" s="73" t="s">
        <v>1043</v>
      </c>
      <c r="F955" s="73">
        <v>2013</v>
      </c>
      <c r="G955" s="73">
        <v>2016</v>
      </c>
      <c r="H955" s="66" t="s">
        <v>9226</v>
      </c>
      <c r="I955" s="66" t="s">
        <v>7718</v>
      </c>
      <c r="J955" s="57">
        <v>50125.5</v>
      </c>
      <c r="K955" s="73">
        <v>0</v>
      </c>
      <c r="L955" s="72" t="s">
        <v>9598</v>
      </c>
      <c r="M955" s="72" t="s">
        <v>9591</v>
      </c>
      <c r="N955" s="70" t="s">
        <v>9639</v>
      </c>
    </row>
    <row r="956" spans="1:14" hidden="1" x14ac:dyDescent="0.2">
      <c r="B956" s="66" t="s">
        <v>9224</v>
      </c>
      <c r="C956" t="s">
        <v>9225</v>
      </c>
      <c r="D956" t="s">
        <v>9026</v>
      </c>
      <c r="E956" s="73" t="s">
        <v>1043</v>
      </c>
      <c r="F956" s="73">
        <v>2013</v>
      </c>
      <c r="G956" s="73">
        <v>2016</v>
      </c>
      <c r="H956" s="66" t="s">
        <v>9226</v>
      </c>
      <c r="I956" s="66" t="s">
        <v>8095</v>
      </c>
      <c r="J956" s="57">
        <v>22250</v>
      </c>
      <c r="K956" s="73">
        <v>0</v>
      </c>
      <c r="L956" s="72" t="s">
        <v>9598</v>
      </c>
      <c r="M956" s="72" t="s">
        <v>9591</v>
      </c>
      <c r="N956" s="70" t="s">
        <v>9639</v>
      </c>
    </row>
    <row r="957" spans="1:14" hidden="1" x14ac:dyDescent="0.2">
      <c r="B957" s="66" t="s">
        <v>9227</v>
      </c>
      <c r="C957" t="s">
        <v>9228</v>
      </c>
      <c r="D957" t="s">
        <v>9026</v>
      </c>
      <c r="E957" s="73" t="s">
        <v>1043</v>
      </c>
      <c r="F957" s="73">
        <v>2013</v>
      </c>
      <c r="G957" s="73">
        <v>2017</v>
      </c>
      <c r="H957" s="66" t="s">
        <v>9229</v>
      </c>
      <c r="I957" s="66" t="s">
        <v>8200</v>
      </c>
      <c r="J957" s="57">
        <v>12109</v>
      </c>
      <c r="K957" s="73">
        <v>0</v>
      </c>
      <c r="L957" s="72" t="s">
        <v>9598</v>
      </c>
      <c r="M957" s="72" t="s">
        <v>9591</v>
      </c>
      <c r="N957" s="70" t="s">
        <v>9639</v>
      </c>
    </row>
    <row r="958" spans="1:14" hidden="1" x14ac:dyDescent="0.2">
      <c r="B958" s="66" t="s">
        <v>9227</v>
      </c>
      <c r="C958" t="s">
        <v>9228</v>
      </c>
      <c r="D958" t="s">
        <v>9026</v>
      </c>
      <c r="E958" s="73" t="s">
        <v>1043</v>
      </c>
      <c r="F958" s="73">
        <v>2013</v>
      </c>
      <c r="G958" s="73">
        <v>2017</v>
      </c>
      <c r="H958" s="66" t="s">
        <v>9229</v>
      </c>
      <c r="I958" s="66" t="s">
        <v>8384</v>
      </c>
      <c r="J958" s="57">
        <v>10969</v>
      </c>
      <c r="K958" s="73">
        <v>0</v>
      </c>
      <c r="L958" s="72" t="s">
        <v>9598</v>
      </c>
      <c r="M958" s="72" t="s">
        <v>9591</v>
      </c>
      <c r="N958" s="70" t="s">
        <v>9639</v>
      </c>
    </row>
    <row r="959" spans="1:14" hidden="1" x14ac:dyDescent="0.2">
      <c r="B959" s="66" t="s">
        <v>9227</v>
      </c>
      <c r="C959" t="s">
        <v>9228</v>
      </c>
      <c r="D959" t="s">
        <v>9026</v>
      </c>
      <c r="E959" s="73" t="s">
        <v>1043</v>
      </c>
      <c r="F959" s="73">
        <v>2013</v>
      </c>
      <c r="G959" s="73">
        <v>2017</v>
      </c>
      <c r="H959" s="66" t="s">
        <v>9229</v>
      </c>
      <c r="I959" s="66" t="s">
        <v>7922</v>
      </c>
      <c r="J959" s="57">
        <v>3700</v>
      </c>
      <c r="K959" s="73">
        <v>0</v>
      </c>
      <c r="L959" s="72" t="s">
        <v>9598</v>
      </c>
      <c r="M959" s="72" t="s">
        <v>9591</v>
      </c>
      <c r="N959" s="70" t="s">
        <v>9639</v>
      </c>
    </row>
    <row r="960" spans="1:14" ht="25.5" x14ac:dyDescent="0.2">
      <c r="A960" t="s">
        <v>122</v>
      </c>
      <c r="B960" s="66" t="s">
        <v>9230</v>
      </c>
      <c r="C960" t="s">
        <v>9231</v>
      </c>
      <c r="D960" t="s">
        <v>9026</v>
      </c>
      <c r="E960" s="73" t="s">
        <v>1043</v>
      </c>
      <c r="F960" s="73">
        <v>2013</v>
      </c>
      <c r="G960" s="73">
        <v>2016</v>
      </c>
      <c r="H960" s="66" t="s">
        <v>9232</v>
      </c>
      <c r="I960" s="66" t="s">
        <v>122</v>
      </c>
      <c r="J960" s="57">
        <v>32227.5</v>
      </c>
      <c r="K960" s="73">
        <v>0</v>
      </c>
      <c r="L960" s="72" t="s">
        <v>9599</v>
      </c>
      <c r="M960" s="72" t="s">
        <v>9613</v>
      </c>
    </row>
    <row r="961" spans="1:14" ht="25.5" hidden="1" x14ac:dyDescent="0.2">
      <c r="B961" s="66" t="s">
        <v>9230</v>
      </c>
      <c r="C961" t="s">
        <v>9231</v>
      </c>
      <c r="D961" t="s">
        <v>9026</v>
      </c>
      <c r="E961" s="73" t="s">
        <v>1043</v>
      </c>
      <c r="F961" s="73">
        <v>2013</v>
      </c>
      <c r="G961" s="73">
        <v>2016</v>
      </c>
      <c r="H961" s="66" t="s">
        <v>9232</v>
      </c>
      <c r="I961" s="66" t="s">
        <v>9233</v>
      </c>
      <c r="J961" s="57">
        <v>7620</v>
      </c>
      <c r="K961" s="73">
        <v>0</v>
      </c>
      <c r="L961" s="72" t="s">
        <v>9599</v>
      </c>
      <c r="M961" s="72" t="s">
        <v>9591</v>
      </c>
      <c r="N961" s="70" t="s">
        <v>9639</v>
      </c>
    </row>
    <row r="962" spans="1:14" hidden="1" x14ac:dyDescent="0.2">
      <c r="A962" t="s">
        <v>7688</v>
      </c>
      <c r="B962" s="66" t="s">
        <v>9234</v>
      </c>
      <c r="C962" t="s">
        <v>9235</v>
      </c>
      <c r="D962" t="s">
        <v>9026</v>
      </c>
      <c r="E962" s="73" t="s">
        <v>1043</v>
      </c>
      <c r="F962" s="73">
        <v>2013</v>
      </c>
      <c r="G962" s="73">
        <v>2017</v>
      </c>
      <c r="H962" s="66" t="s">
        <v>9236</v>
      </c>
      <c r="I962" s="66" t="s">
        <v>7688</v>
      </c>
      <c r="J962" s="57">
        <v>39320.5</v>
      </c>
      <c r="K962" s="73">
        <v>0</v>
      </c>
      <c r="L962" s="72" t="s">
        <v>9599</v>
      </c>
      <c r="M962" s="72" t="s">
        <v>9591</v>
      </c>
      <c r="N962" s="70" t="s">
        <v>9639</v>
      </c>
    </row>
    <row r="963" spans="1:14" hidden="1" x14ac:dyDescent="0.2">
      <c r="B963" s="66" t="s">
        <v>9237</v>
      </c>
      <c r="C963" t="s">
        <v>9238</v>
      </c>
      <c r="D963" t="s">
        <v>9026</v>
      </c>
      <c r="E963" s="73" t="s">
        <v>1043</v>
      </c>
      <c r="F963" s="73">
        <v>2013</v>
      </c>
      <c r="G963" s="73">
        <v>2016</v>
      </c>
      <c r="H963" s="66" t="s">
        <v>9239</v>
      </c>
      <c r="I963" s="66" t="s">
        <v>9240</v>
      </c>
      <c r="J963" s="57">
        <v>30105</v>
      </c>
      <c r="K963" s="73">
        <v>0</v>
      </c>
      <c r="L963" s="72" t="s">
        <v>9599</v>
      </c>
      <c r="M963" s="72" t="s">
        <v>9591</v>
      </c>
      <c r="N963" s="70" t="s">
        <v>9639</v>
      </c>
    </row>
    <row r="964" spans="1:14" hidden="1" x14ac:dyDescent="0.2">
      <c r="B964" s="66" t="s">
        <v>9241</v>
      </c>
      <c r="C964" t="s">
        <v>9242</v>
      </c>
      <c r="D964" t="s">
        <v>9026</v>
      </c>
      <c r="E964" s="73" t="s">
        <v>1043</v>
      </c>
      <c r="F964" s="73">
        <v>2013</v>
      </c>
      <c r="G964" s="73">
        <v>2017</v>
      </c>
      <c r="H964" s="66" t="s">
        <v>9243</v>
      </c>
      <c r="I964" s="66" t="s">
        <v>9244</v>
      </c>
      <c r="J964" s="57">
        <v>52714</v>
      </c>
      <c r="K964" s="73">
        <v>0</v>
      </c>
      <c r="L964" s="72" t="s">
        <v>9598</v>
      </c>
      <c r="M964" s="72" t="s">
        <v>9591</v>
      </c>
      <c r="N964" s="70" t="s">
        <v>9639</v>
      </c>
    </row>
    <row r="965" spans="1:14" x14ac:dyDescent="0.2">
      <c r="A965" t="s">
        <v>7624</v>
      </c>
      <c r="B965" s="66" t="s">
        <v>9245</v>
      </c>
      <c r="C965" t="s">
        <v>9246</v>
      </c>
      <c r="D965" t="s">
        <v>9026</v>
      </c>
      <c r="E965" s="73" t="s">
        <v>1043</v>
      </c>
      <c r="F965" s="73">
        <v>2013</v>
      </c>
      <c r="G965" s="73">
        <v>2016</v>
      </c>
      <c r="H965" s="66" t="s">
        <v>9247</v>
      </c>
      <c r="I965" s="66" t="s">
        <v>7624</v>
      </c>
      <c r="J965" s="57">
        <v>49913.8</v>
      </c>
      <c r="K965" s="73">
        <v>0</v>
      </c>
      <c r="L965" s="72" t="s">
        <v>9598</v>
      </c>
      <c r="M965" s="72" t="s">
        <v>9613</v>
      </c>
    </row>
    <row r="966" spans="1:14" hidden="1" x14ac:dyDescent="0.2">
      <c r="B966" s="66" t="s">
        <v>9245</v>
      </c>
      <c r="C966" t="s">
        <v>9246</v>
      </c>
      <c r="D966" t="s">
        <v>9026</v>
      </c>
      <c r="E966" s="73" t="s">
        <v>1043</v>
      </c>
      <c r="F966" s="73">
        <v>2013</v>
      </c>
      <c r="G966" s="73">
        <v>2016</v>
      </c>
      <c r="H966" s="66" t="s">
        <v>9247</v>
      </c>
      <c r="I966" s="66" t="s">
        <v>9248</v>
      </c>
      <c r="J966" s="57">
        <v>10235</v>
      </c>
      <c r="K966" s="73">
        <v>0</v>
      </c>
      <c r="L966" s="72" t="s">
        <v>9598</v>
      </c>
      <c r="M966" s="72" t="s">
        <v>9591</v>
      </c>
      <c r="N966" s="70" t="s">
        <v>9639</v>
      </c>
    </row>
    <row r="967" spans="1:14" ht="25.5" x14ac:dyDescent="0.2">
      <c r="A967" t="s">
        <v>7105</v>
      </c>
      <c r="B967" s="66" t="s">
        <v>9245</v>
      </c>
      <c r="C967" t="s">
        <v>9246</v>
      </c>
      <c r="D967" t="s">
        <v>9026</v>
      </c>
      <c r="E967" s="73" t="s">
        <v>1043</v>
      </c>
      <c r="F967" s="73">
        <v>2013</v>
      </c>
      <c r="G967" s="73">
        <v>2016</v>
      </c>
      <c r="H967" s="66" t="s">
        <v>9247</v>
      </c>
      <c r="I967" s="66" t="s">
        <v>7629</v>
      </c>
      <c r="J967" s="57">
        <v>9460.7000000000007</v>
      </c>
      <c r="K967" s="73">
        <v>0</v>
      </c>
      <c r="L967" s="72" t="s">
        <v>9598</v>
      </c>
      <c r="M967" s="72" t="s">
        <v>9613</v>
      </c>
    </row>
    <row r="968" spans="1:14" hidden="1" x14ac:dyDescent="0.2">
      <c r="B968" s="66" t="s">
        <v>9249</v>
      </c>
      <c r="C968" t="s">
        <v>9250</v>
      </c>
      <c r="D968" t="s">
        <v>9026</v>
      </c>
      <c r="E968" s="73" t="s">
        <v>1043</v>
      </c>
      <c r="F968" s="73">
        <v>2013</v>
      </c>
      <c r="G968" s="73">
        <v>2016</v>
      </c>
      <c r="H968" s="66" t="s">
        <v>9251</v>
      </c>
      <c r="I968" s="66" t="s">
        <v>9252</v>
      </c>
      <c r="J968" s="57">
        <v>40320.5</v>
      </c>
      <c r="K968" s="73">
        <v>0</v>
      </c>
      <c r="L968" s="72" t="s">
        <v>9599</v>
      </c>
      <c r="M968" s="72" t="s">
        <v>9591</v>
      </c>
      <c r="N968" s="70" t="s">
        <v>9639</v>
      </c>
    </row>
    <row r="969" spans="1:14" hidden="1" x14ac:dyDescent="0.2">
      <c r="B969" s="66" t="s">
        <v>9253</v>
      </c>
      <c r="C969" t="s">
        <v>9254</v>
      </c>
      <c r="D969" t="s">
        <v>9026</v>
      </c>
      <c r="E969" s="73" t="s">
        <v>1043</v>
      </c>
      <c r="F969" s="73">
        <v>2013</v>
      </c>
      <c r="G969" s="73">
        <v>2017</v>
      </c>
      <c r="H969" s="66" t="s">
        <v>9255</v>
      </c>
      <c r="I969" s="66" t="s">
        <v>9256</v>
      </c>
      <c r="J969" s="57">
        <v>11767.6</v>
      </c>
      <c r="K969" s="73">
        <v>0</v>
      </c>
      <c r="L969" s="72" t="s">
        <v>9599</v>
      </c>
      <c r="M969" s="72" t="s">
        <v>9591</v>
      </c>
      <c r="N969" s="70" t="s">
        <v>9639</v>
      </c>
    </row>
    <row r="970" spans="1:14" ht="25.5" x14ac:dyDescent="0.2">
      <c r="A970" t="s">
        <v>7624</v>
      </c>
      <c r="B970" s="66" t="s">
        <v>9253</v>
      </c>
      <c r="C970" t="s">
        <v>9254</v>
      </c>
      <c r="D970" t="s">
        <v>9026</v>
      </c>
      <c r="E970" s="73" t="s">
        <v>1043</v>
      </c>
      <c r="F970" s="73">
        <v>2013</v>
      </c>
      <c r="G970" s="73">
        <v>2017</v>
      </c>
      <c r="H970" s="66" t="s">
        <v>9255</v>
      </c>
      <c r="I970" s="66" t="s">
        <v>7660</v>
      </c>
      <c r="J970" s="57">
        <v>54173.4</v>
      </c>
      <c r="K970" s="73">
        <v>0</v>
      </c>
      <c r="L970" s="72" t="s">
        <v>9599</v>
      </c>
      <c r="M970" s="72" t="s">
        <v>9613</v>
      </c>
    </row>
    <row r="971" spans="1:14" ht="25.5" x14ac:dyDescent="0.2">
      <c r="A971" t="s">
        <v>7105</v>
      </c>
      <c r="B971" s="66" t="s">
        <v>9257</v>
      </c>
      <c r="C971" t="s">
        <v>9258</v>
      </c>
      <c r="D971" t="s">
        <v>9026</v>
      </c>
      <c r="E971" s="73" t="s">
        <v>1043</v>
      </c>
      <c r="F971" s="73">
        <v>2013</v>
      </c>
      <c r="G971" s="73">
        <v>2017</v>
      </c>
      <c r="H971" s="66" t="s">
        <v>9259</v>
      </c>
      <c r="I971" s="66" t="s">
        <v>7629</v>
      </c>
      <c r="J971" s="57">
        <v>44548.5</v>
      </c>
      <c r="K971" s="73">
        <v>0</v>
      </c>
      <c r="L971" s="72" t="s">
        <v>9599</v>
      </c>
      <c r="M971" s="72" t="s">
        <v>9613</v>
      </c>
    </row>
    <row r="972" spans="1:14" ht="25.5" x14ac:dyDescent="0.2">
      <c r="A972" t="s">
        <v>119</v>
      </c>
      <c r="B972" s="66" t="s">
        <v>9260</v>
      </c>
      <c r="C972" t="s">
        <v>9261</v>
      </c>
      <c r="D972" t="s">
        <v>9026</v>
      </c>
      <c r="E972" s="73" t="s">
        <v>1043</v>
      </c>
      <c r="F972" s="73">
        <v>2013</v>
      </c>
      <c r="G972" s="73">
        <v>2017</v>
      </c>
      <c r="H972" s="66" t="s">
        <v>9262</v>
      </c>
      <c r="I972" s="66" t="s">
        <v>9263</v>
      </c>
      <c r="J972" s="57">
        <v>10692.5</v>
      </c>
      <c r="K972" s="73">
        <v>0</v>
      </c>
      <c r="L972" s="72" t="s">
        <v>9598</v>
      </c>
      <c r="M972" s="72" t="s">
        <v>9613</v>
      </c>
    </row>
    <row r="973" spans="1:14" hidden="1" x14ac:dyDescent="0.2">
      <c r="B973" s="66" t="s">
        <v>9260</v>
      </c>
      <c r="C973" t="s">
        <v>9261</v>
      </c>
      <c r="D973" t="s">
        <v>9026</v>
      </c>
      <c r="E973" s="73" t="s">
        <v>1043</v>
      </c>
      <c r="F973" s="73">
        <v>2013</v>
      </c>
      <c r="G973" s="73">
        <v>2017</v>
      </c>
      <c r="H973" s="66" t="s">
        <v>9262</v>
      </c>
      <c r="I973" s="66" t="s">
        <v>8429</v>
      </c>
      <c r="J973" s="57">
        <v>25994.5</v>
      </c>
      <c r="K973" s="73">
        <v>0</v>
      </c>
      <c r="L973" s="72" t="s">
        <v>9598</v>
      </c>
      <c r="M973" s="72" t="s">
        <v>9591</v>
      </c>
      <c r="N973" s="70" t="s">
        <v>9639</v>
      </c>
    </row>
    <row r="974" spans="1:14" x14ac:dyDescent="0.2">
      <c r="A974" t="s">
        <v>123</v>
      </c>
      <c r="B974" s="66" t="s">
        <v>9264</v>
      </c>
      <c r="C974" t="s">
        <v>9265</v>
      </c>
      <c r="D974" t="s">
        <v>9026</v>
      </c>
      <c r="E974" s="73" t="s">
        <v>1043</v>
      </c>
      <c r="F974" s="73">
        <v>2013</v>
      </c>
      <c r="G974" s="73">
        <v>2017</v>
      </c>
      <c r="H974" s="66" t="s">
        <v>9266</v>
      </c>
      <c r="I974" s="66" t="s">
        <v>123</v>
      </c>
      <c r="J974" s="57">
        <v>18558.7</v>
      </c>
      <c r="K974" s="73">
        <v>0</v>
      </c>
      <c r="L974" s="72" t="s">
        <v>9598</v>
      </c>
      <c r="M974" s="72" t="s">
        <v>9613</v>
      </c>
    </row>
    <row r="975" spans="1:14" hidden="1" x14ac:dyDescent="0.2">
      <c r="B975" s="66" t="s">
        <v>9264</v>
      </c>
      <c r="C975" t="s">
        <v>9265</v>
      </c>
      <c r="D975" t="s">
        <v>9026</v>
      </c>
      <c r="E975" s="73" t="s">
        <v>1043</v>
      </c>
      <c r="F975" s="73">
        <v>2013</v>
      </c>
      <c r="G975" s="73">
        <v>2017</v>
      </c>
      <c r="H975" s="66" t="s">
        <v>9266</v>
      </c>
      <c r="I975" s="66" t="s">
        <v>7718</v>
      </c>
      <c r="J975" s="57">
        <v>18226.54</v>
      </c>
      <c r="K975" s="73">
        <v>0</v>
      </c>
      <c r="L975" s="72" t="s">
        <v>9598</v>
      </c>
      <c r="M975" s="72" t="s">
        <v>9591</v>
      </c>
      <c r="N975" s="70" t="s">
        <v>9639</v>
      </c>
    </row>
    <row r="976" spans="1:14" x14ac:dyDescent="0.2">
      <c r="A976" t="s">
        <v>119</v>
      </c>
      <c r="B976" s="66" t="s">
        <v>9264</v>
      </c>
      <c r="C976" t="s">
        <v>9265</v>
      </c>
      <c r="D976" t="s">
        <v>9026</v>
      </c>
      <c r="E976" s="73" t="s">
        <v>1043</v>
      </c>
      <c r="F976" s="73">
        <v>2013</v>
      </c>
      <c r="G976" s="73">
        <v>2017</v>
      </c>
      <c r="H976" s="66" t="s">
        <v>9266</v>
      </c>
      <c r="I976" s="66" t="s">
        <v>119</v>
      </c>
      <c r="J976" s="57">
        <v>17897.759999999998</v>
      </c>
      <c r="K976" s="73">
        <v>0</v>
      </c>
      <c r="L976" s="72" t="s">
        <v>9598</v>
      </c>
      <c r="M976" s="72" t="s">
        <v>9613</v>
      </c>
    </row>
    <row r="977" spans="1:14" x14ac:dyDescent="0.2">
      <c r="A977" t="s">
        <v>123</v>
      </c>
      <c r="B977" s="66" t="s">
        <v>1018</v>
      </c>
      <c r="C977" t="s">
        <v>1019</v>
      </c>
      <c r="D977" t="s">
        <v>9026</v>
      </c>
      <c r="E977" s="73" t="s">
        <v>1043</v>
      </c>
      <c r="F977" s="73">
        <v>2013</v>
      </c>
      <c r="G977" s="73">
        <v>2016</v>
      </c>
      <c r="H977" s="66" t="s">
        <v>9267</v>
      </c>
      <c r="I977" s="66" t="s">
        <v>7960</v>
      </c>
      <c r="J977" s="57">
        <v>28828.55</v>
      </c>
      <c r="K977" s="73">
        <v>0</v>
      </c>
      <c r="L977" s="72" t="s">
        <v>9598</v>
      </c>
      <c r="M977" s="72" t="s">
        <v>9613</v>
      </c>
    </row>
    <row r="978" spans="1:14" hidden="1" x14ac:dyDescent="0.2">
      <c r="B978" s="66" t="s">
        <v>1018</v>
      </c>
      <c r="C978" t="s">
        <v>1019</v>
      </c>
      <c r="D978" t="s">
        <v>9026</v>
      </c>
      <c r="E978" s="73" t="s">
        <v>1043</v>
      </c>
      <c r="F978" s="73">
        <v>2013</v>
      </c>
      <c r="G978" s="73">
        <v>2016</v>
      </c>
      <c r="H978" s="66" t="s">
        <v>9267</v>
      </c>
      <c r="I978" s="66" t="s">
        <v>7596</v>
      </c>
      <c r="J978" s="57">
        <v>20906.75</v>
      </c>
      <c r="K978" s="73">
        <v>0</v>
      </c>
      <c r="L978" s="72" t="s">
        <v>9598</v>
      </c>
      <c r="M978" s="72" t="s">
        <v>9591</v>
      </c>
      <c r="N978" s="70" t="s">
        <v>9639</v>
      </c>
    </row>
    <row r="979" spans="1:14" x14ac:dyDescent="0.2">
      <c r="A979" t="s">
        <v>7624</v>
      </c>
      <c r="B979" s="66" t="s">
        <v>1018</v>
      </c>
      <c r="C979" t="s">
        <v>1019</v>
      </c>
      <c r="D979" t="s">
        <v>9026</v>
      </c>
      <c r="E979" s="73" t="s">
        <v>1043</v>
      </c>
      <c r="F979" s="73">
        <v>2013</v>
      </c>
      <c r="G979" s="73">
        <v>2016</v>
      </c>
      <c r="H979" s="66" t="s">
        <v>9267</v>
      </c>
      <c r="I979" s="66" t="s">
        <v>7624</v>
      </c>
      <c r="J979" s="57">
        <v>18617.7</v>
      </c>
      <c r="K979" s="73">
        <v>0</v>
      </c>
      <c r="L979" s="72" t="s">
        <v>9598</v>
      </c>
      <c r="M979" s="72" t="s">
        <v>9613</v>
      </c>
    </row>
    <row r="980" spans="1:14" hidden="1" x14ac:dyDescent="0.2">
      <c r="B980" s="66" t="s">
        <v>9268</v>
      </c>
      <c r="C980" t="s">
        <v>9269</v>
      </c>
      <c r="D980" t="s">
        <v>9026</v>
      </c>
      <c r="E980" s="73" t="s">
        <v>1043</v>
      </c>
      <c r="F980" s="73">
        <v>2013</v>
      </c>
      <c r="G980" s="73">
        <v>2017</v>
      </c>
      <c r="H980" s="66" t="s">
        <v>9270</v>
      </c>
      <c r="I980" s="66" t="s">
        <v>7718</v>
      </c>
      <c r="J980" s="57">
        <v>44856.5</v>
      </c>
      <c r="K980" s="73">
        <v>0</v>
      </c>
      <c r="L980" s="72" t="s">
        <v>9599</v>
      </c>
      <c r="M980" s="72" t="s">
        <v>9591</v>
      </c>
      <c r="N980" s="70" t="s">
        <v>9639</v>
      </c>
    </row>
    <row r="981" spans="1:14" x14ac:dyDescent="0.2">
      <c r="A981" t="s">
        <v>122</v>
      </c>
      <c r="B981" s="66" t="s">
        <v>9271</v>
      </c>
      <c r="C981" t="s">
        <v>9272</v>
      </c>
      <c r="D981" t="s">
        <v>9026</v>
      </c>
      <c r="E981" s="73" t="s">
        <v>1043</v>
      </c>
      <c r="F981" s="73">
        <v>2013</v>
      </c>
      <c r="G981" s="73">
        <v>2016</v>
      </c>
      <c r="H981" s="66" t="s">
        <v>9273</v>
      </c>
      <c r="I981" s="66" t="s">
        <v>122</v>
      </c>
      <c r="J981" s="57">
        <v>77033.5</v>
      </c>
      <c r="K981" s="73">
        <v>0</v>
      </c>
      <c r="L981" s="72" t="s">
        <v>9598</v>
      </c>
      <c r="M981" s="72" t="s">
        <v>9613</v>
      </c>
    </row>
    <row r="982" spans="1:14" ht="25.5" x14ac:dyDescent="0.2">
      <c r="A982" t="s">
        <v>7600</v>
      </c>
      <c r="B982" s="66" t="s">
        <v>9274</v>
      </c>
      <c r="C982" t="s">
        <v>9275</v>
      </c>
      <c r="D982" t="s">
        <v>9026</v>
      </c>
      <c r="E982" s="73" t="s">
        <v>1043</v>
      </c>
      <c r="F982" s="73">
        <v>2013</v>
      </c>
      <c r="G982" s="73">
        <v>2017</v>
      </c>
      <c r="H982" s="66" t="s">
        <v>9276</v>
      </c>
      <c r="I982" s="66" t="s">
        <v>9277</v>
      </c>
      <c r="J982" s="57">
        <v>46137</v>
      </c>
      <c r="K982" s="73">
        <v>0</v>
      </c>
      <c r="L982" s="72" t="s">
        <v>9598</v>
      </c>
      <c r="M982" s="72" t="s">
        <v>9613</v>
      </c>
    </row>
    <row r="983" spans="1:14" x14ac:dyDescent="0.2">
      <c r="A983" t="s">
        <v>7624</v>
      </c>
      <c r="B983" s="66" t="s">
        <v>9278</v>
      </c>
      <c r="C983" t="s">
        <v>9279</v>
      </c>
      <c r="D983" t="s">
        <v>9026</v>
      </c>
      <c r="E983" s="73" t="s">
        <v>1043</v>
      </c>
      <c r="F983" s="73">
        <v>2013</v>
      </c>
      <c r="G983" s="73">
        <v>2016</v>
      </c>
      <c r="H983" s="66" t="s">
        <v>9280</v>
      </c>
      <c r="I983" s="66" t="s">
        <v>7624</v>
      </c>
      <c r="J983" s="57">
        <v>19669</v>
      </c>
      <c r="K983" s="73">
        <v>0</v>
      </c>
      <c r="L983" s="72" t="s">
        <v>9598</v>
      </c>
      <c r="M983" s="72" t="s">
        <v>9613</v>
      </c>
    </row>
    <row r="984" spans="1:14" hidden="1" x14ac:dyDescent="0.2">
      <c r="B984" s="66" t="s">
        <v>9281</v>
      </c>
      <c r="C984" t="s">
        <v>9282</v>
      </c>
      <c r="D984" t="s">
        <v>9026</v>
      </c>
      <c r="E984" s="73" t="s">
        <v>1043</v>
      </c>
      <c r="F984" s="73">
        <v>2013</v>
      </c>
      <c r="G984" s="73">
        <v>2017</v>
      </c>
      <c r="H984" s="66" t="s">
        <v>9283</v>
      </c>
      <c r="I984" s="66" t="s">
        <v>7739</v>
      </c>
      <c r="J984" s="57">
        <v>23256.17</v>
      </c>
      <c r="K984" s="73">
        <v>0</v>
      </c>
      <c r="L984" s="72" t="s">
        <v>9599</v>
      </c>
      <c r="M984" s="72" t="s">
        <v>9591</v>
      </c>
      <c r="N984" s="70" t="s">
        <v>9639</v>
      </c>
    </row>
    <row r="985" spans="1:14" hidden="1" x14ac:dyDescent="0.2">
      <c r="B985" s="66" t="s">
        <v>9281</v>
      </c>
      <c r="C985" t="s">
        <v>9282</v>
      </c>
      <c r="D985" t="s">
        <v>9026</v>
      </c>
      <c r="E985" s="73" t="s">
        <v>1043</v>
      </c>
      <c r="F985" s="73">
        <v>2013</v>
      </c>
      <c r="G985" s="73">
        <v>2017</v>
      </c>
      <c r="H985" s="66" t="s">
        <v>9283</v>
      </c>
      <c r="I985" s="66" t="s">
        <v>7806</v>
      </c>
      <c r="J985" s="57">
        <v>17663.830000000002</v>
      </c>
      <c r="K985" s="73">
        <v>0</v>
      </c>
      <c r="L985" s="72" t="s">
        <v>9599</v>
      </c>
      <c r="M985" s="72" t="s">
        <v>9591</v>
      </c>
      <c r="N985" s="70" t="s">
        <v>9639</v>
      </c>
    </row>
    <row r="986" spans="1:14" hidden="1" x14ac:dyDescent="0.2">
      <c r="B986" s="66" t="s">
        <v>9284</v>
      </c>
      <c r="C986" t="s">
        <v>9285</v>
      </c>
      <c r="D986" t="s">
        <v>9026</v>
      </c>
      <c r="E986" s="73" t="s">
        <v>1043</v>
      </c>
      <c r="F986" s="73">
        <v>2013</v>
      </c>
      <c r="G986" s="73">
        <v>2016</v>
      </c>
      <c r="H986" s="66" t="s">
        <v>9286</v>
      </c>
      <c r="I986" s="66" t="s">
        <v>7709</v>
      </c>
      <c r="J986" s="57">
        <v>43724</v>
      </c>
      <c r="K986" s="73">
        <v>0</v>
      </c>
      <c r="L986" s="72" t="s">
        <v>9599</v>
      </c>
      <c r="M986" s="72" t="s">
        <v>9591</v>
      </c>
      <c r="N986" s="70" t="s">
        <v>9639</v>
      </c>
    </row>
    <row r="987" spans="1:14" x14ac:dyDescent="0.2">
      <c r="A987" t="s">
        <v>7624</v>
      </c>
      <c r="B987" s="66" t="s">
        <v>9284</v>
      </c>
      <c r="C987" t="s">
        <v>9285</v>
      </c>
      <c r="D987" t="s">
        <v>9026</v>
      </c>
      <c r="E987" s="73" t="s">
        <v>1043</v>
      </c>
      <c r="F987" s="73">
        <v>2013</v>
      </c>
      <c r="G987" s="73">
        <v>2016</v>
      </c>
      <c r="H987" s="66" t="s">
        <v>9286</v>
      </c>
      <c r="I987" s="66" t="s">
        <v>7624</v>
      </c>
      <c r="J987" s="57">
        <v>6531</v>
      </c>
      <c r="K987" s="73">
        <v>0</v>
      </c>
      <c r="L987" s="72" t="s">
        <v>9599</v>
      </c>
      <c r="M987" s="72" t="s">
        <v>9613</v>
      </c>
    </row>
    <row r="988" spans="1:14" hidden="1" x14ac:dyDescent="0.2">
      <c r="A988" t="s">
        <v>7561</v>
      </c>
      <c r="B988" s="66" t="s">
        <v>9284</v>
      </c>
      <c r="C988" t="s">
        <v>9285</v>
      </c>
      <c r="D988" t="s">
        <v>9026</v>
      </c>
      <c r="E988" s="73" t="s">
        <v>1043</v>
      </c>
      <c r="F988" s="73">
        <v>2013</v>
      </c>
      <c r="G988" s="73">
        <v>2016</v>
      </c>
      <c r="H988" s="66" t="s">
        <v>9286</v>
      </c>
      <c r="I988" s="66" t="s">
        <v>7561</v>
      </c>
      <c r="J988" s="57">
        <v>15413.5</v>
      </c>
      <c r="K988" s="73">
        <v>0</v>
      </c>
      <c r="L988" s="72" t="s">
        <v>9599</v>
      </c>
      <c r="M988" s="72" t="s">
        <v>9591</v>
      </c>
      <c r="N988" s="70" t="s">
        <v>9639</v>
      </c>
    </row>
    <row r="989" spans="1:14" ht="25.5" x14ac:dyDescent="0.2">
      <c r="A989" t="s">
        <v>122</v>
      </c>
      <c r="B989" s="66" t="s">
        <v>9287</v>
      </c>
      <c r="C989" t="s">
        <v>9288</v>
      </c>
      <c r="D989" t="s">
        <v>9026</v>
      </c>
      <c r="E989" s="73" t="s">
        <v>1043</v>
      </c>
      <c r="F989" s="73">
        <v>2013</v>
      </c>
      <c r="G989" s="73">
        <v>2017</v>
      </c>
      <c r="H989" s="66" t="s">
        <v>9289</v>
      </c>
      <c r="I989" s="66" t="s">
        <v>7560</v>
      </c>
      <c r="J989" s="57">
        <v>63323</v>
      </c>
      <c r="K989" s="73">
        <v>0</v>
      </c>
      <c r="L989" s="72" t="s">
        <v>9599</v>
      </c>
      <c r="M989" s="72" t="s">
        <v>9613</v>
      </c>
    </row>
    <row r="990" spans="1:14" ht="25.5" x14ac:dyDescent="0.2">
      <c r="A990" t="s">
        <v>123</v>
      </c>
      <c r="B990" s="66" t="s">
        <v>9290</v>
      </c>
      <c r="C990" t="s">
        <v>9291</v>
      </c>
      <c r="D990" t="s">
        <v>9026</v>
      </c>
      <c r="E990" s="73" t="s">
        <v>1043</v>
      </c>
      <c r="F990" s="73">
        <v>2013</v>
      </c>
      <c r="G990" s="73">
        <v>2017</v>
      </c>
      <c r="H990" s="66" t="s">
        <v>9292</v>
      </c>
      <c r="I990" s="66" t="s">
        <v>7960</v>
      </c>
      <c r="J990" s="57">
        <v>48841.5</v>
      </c>
      <c r="K990" s="73">
        <v>0</v>
      </c>
      <c r="L990" s="72" t="s">
        <v>9599</v>
      </c>
      <c r="M990" s="72" t="s">
        <v>9613</v>
      </c>
    </row>
    <row r="991" spans="1:14" ht="25.5" x14ac:dyDescent="0.2">
      <c r="A991" t="s">
        <v>7105</v>
      </c>
      <c r="B991" s="66" t="s">
        <v>9293</v>
      </c>
      <c r="C991" t="s">
        <v>9294</v>
      </c>
      <c r="D991" t="s">
        <v>9026</v>
      </c>
      <c r="E991" s="73" t="s">
        <v>1043</v>
      </c>
      <c r="F991" s="73">
        <v>2013</v>
      </c>
      <c r="G991" s="73">
        <v>2016</v>
      </c>
      <c r="H991" s="66" t="s">
        <v>9295</v>
      </c>
      <c r="I991" s="66" t="s">
        <v>8004</v>
      </c>
      <c r="J991" s="57">
        <v>50895</v>
      </c>
      <c r="K991" s="73">
        <v>0</v>
      </c>
      <c r="L991" s="72" t="s">
        <v>9599</v>
      </c>
      <c r="M991" s="72" t="s">
        <v>9613</v>
      </c>
    </row>
    <row r="992" spans="1:14" hidden="1" x14ac:dyDescent="0.2">
      <c r="B992" s="66" t="s">
        <v>9296</v>
      </c>
      <c r="C992" t="s">
        <v>9297</v>
      </c>
      <c r="D992" t="s">
        <v>9026</v>
      </c>
      <c r="E992" s="73" t="s">
        <v>1043</v>
      </c>
      <c r="F992" s="73">
        <v>2013</v>
      </c>
      <c r="G992" s="73">
        <v>2017</v>
      </c>
      <c r="H992" s="66" t="s">
        <v>9298</v>
      </c>
      <c r="I992" s="66" t="s">
        <v>8076</v>
      </c>
      <c r="J992" s="57">
        <v>17070</v>
      </c>
      <c r="K992" s="73">
        <v>0</v>
      </c>
      <c r="L992" s="72" t="s">
        <v>9598</v>
      </c>
      <c r="M992" s="72" t="s">
        <v>9591</v>
      </c>
      <c r="N992" s="70" t="s">
        <v>9639</v>
      </c>
    </row>
    <row r="993" spans="1:14" ht="25.5" x14ac:dyDescent="0.2">
      <c r="A993" t="s">
        <v>7105</v>
      </c>
      <c r="B993" s="66" t="s">
        <v>9296</v>
      </c>
      <c r="C993" t="s">
        <v>9297</v>
      </c>
      <c r="D993" t="s">
        <v>9026</v>
      </c>
      <c r="E993" s="73" t="s">
        <v>1043</v>
      </c>
      <c r="F993" s="73">
        <v>2013</v>
      </c>
      <c r="G993" s="73">
        <v>2017</v>
      </c>
      <c r="H993" s="66" t="s">
        <v>9298</v>
      </c>
      <c r="I993" s="66" t="s">
        <v>7629</v>
      </c>
      <c r="J993" s="57">
        <v>29333.5</v>
      </c>
      <c r="K993" s="73">
        <v>0</v>
      </c>
      <c r="L993" s="72" t="s">
        <v>9598</v>
      </c>
      <c r="M993" s="72" t="s">
        <v>9613</v>
      </c>
    </row>
    <row r="994" spans="1:14" hidden="1" x14ac:dyDescent="0.2">
      <c r="B994" s="66" t="s">
        <v>9299</v>
      </c>
      <c r="C994" t="s">
        <v>9300</v>
      </c>
      <c r="D994" t="s">
        <v>9026</v>
      </c>
      <c r="E994" s="73" t="s">
        <v>1043</v>
      </c>
      <c r="F994" s="73">
        <v>2013</v>
      </c>
      <c r="G994" s="73">
        <v>2017</v>
      </c>
      <c r="H994" s="66" t="s">
        <v>9301</v>
      </c>
      <c r="I994" s="66" t="s">
        <v>7739</v>
      </c>
      <c r="J994" s="57">
        <v>54673.5</v>
      </c>
      <c r="K994" s="73">
        <v>0</v>
      </c>
      <c r="L994" s="72" t="s">
        <v>9599</v>
      </c>
      <c r="M994" s="72" t="s">
        <v>9591</v>
      </c>
      <c r="N994" s="70" t="s">
        <v>9639</v>
      </c>
    </row>
    <row r="995" spans="1:14" ht="25.5" hidden="1" x14ac:dyDescent="0.2">
      <c r="B995" s="66" t="s">
        <v>9302</v>
      </c>
      <c r="C995" t="s">
        <v>9303</v>
      </c>
      <c r="D995" t="s">
        <v>9026</v>
      </c>
      <c r="E995" s="73" t="s">
        <v>1043</v>
      </c>
      <c r="F995" s="73">
        <v>2013</v>
      </c>
      <c r="G995" s="73">
        <v>2016</v>
      </c>
      <c r="H995" s="66" t="s">
        <v>9304</v>
      </c>
      <c r="I995" s="66" t="s">
        <v>9305</v>
      </c>
      <c r="J995" s="57">
        <v>22755.5</v>
      </c>
      <c r="K995" s="73">
        <v>0</v>
      </c>
      <c r="L995" s="72" t="s">
        <v>9599</v>
      </c>
      <c r="M995" s="72" t="s">
        <v>9591</v>
      </c>
      <c r="N995" s="70" t="s">
        <v>9639</v>
      </c>
    </row>
    <row r="996" spans="1:14" ht="25.5" x14ac:dyDescent="0.2">
      <c r="A996" t="s">
        <v>7624</v>
      </c>
      <c r="B996" s="66" t="s">
        <v>9302</v>
      </c>
      <c r="C996" t="s">
        <v>9303</v>
      </c>
      <c r="D996" t="s">
        <v>9026</v>
      </c>
      <c r="E996" s="73" t="s">
        <v>1043</v>
      </c>
      <c r="F996" s="73">
        <v>2013</v>
      </c>
      <c r="G996" s="73">
        <v>2016</v>
      </c>
      <c r="H996" s="66" t="s">
        <v>9304</v>
      </c>
      <c r="I996" s="66" t="s">
        <v>7660</v>
      </c>
      <c r="J996" s="57">
        <v>45952.5</v>
      </c>
      <c r="K996" s="73">
        <v>0</v>
      </c>
      <c r="L996" s="72" t="s">
        <v>9599</v>
      </c>
      <c r="M996" s="72" t="s">
        <v>9613</v>
      </c>
    </row>
    <row r="997" spans="1:14" ht="25.5" hidden="1" x14ac:dyDescent="0.2">
      <c r="B997" s="66" t="s">
        <v>9306</v>
      </c>
      <c r="C997" t="s">
        <v>1034</v>
      </c>
      <c r="D997" t="s">
        <v>9026</v>
      </c>
      <c r="E997" s="73" t="s">
        <v>1043</v>
      </c>
      <c r="F997" s="73">
        <v>2013</v>
      </c>
      <c r="G997" s="73">
        <v>2016</v>
      </c>
      <c r="H997" s="66" t="s">
        <v>9307</v>
      </c>
      <c r="I997" s="66" t="s">
        <v>7596</v>
      </c>
      <c r="J997" s="57">
        <v>46643</v>
      </c>
      <c r="K997" s="73">
        <v>0</v>
      </c>
      <c r="L997" s="72" t="s">
        <v>9598</v>
      </c>
      <c r="M997" s="72" t="s">
        <v>9591</v>
      </c>
      <c r="N997" s="70" t="s">
        <v>9639</v>
      </c>
    </row>
    <row r="998" spans="1:14" ht="25.5" x14ac:dyDescent="0.2">
      <c r="A998" t="s">
        <v>7624</v>
      </c>
      <c r="B998" s="66" t="s">
        <v>9306</v>
      </c>
      <c r="C998" t="s">
        <v>1034</v>
      </c>
      <c r="D998" t="s">
        <v>9026</v>
      </c>
      <c r="E998" s="73" t="s">
        <v>1043</v>
      </c>
      <c r="F998" s="73">
        <v>2013</v>
      </c>
      <c r="G998" s="73">
        <v>2016</v>
      </c>
      <c r="H998" s="66" t="s">
        <v>9307</v>
      </c>
      <c r="I998" s="66" t="s">
        <v>7624</v>
      </c>
      <c r="J998" s="57">
        <v>15842</v>
      </c>
      <c r="K998" s="73">
        <v>0</v>
      </c>
      <c r="L998" s="72" t="s">
        <v>9598</v>
      </c>
      <c r="M998" s="72" t="s">
        <v>9613</v>
      </c>
    </row>
    <row r="999" spans="1:14" ht="25.5" hidden="1" x14ac:dyDescent="0.2">
      <c r="B999" s="66" t="s">
        <v>9306</v>
      </c>
      <c r="C999" t="s">
        <v>1034</v>
      </c>
      <c r="D999" t="s">
        <v>9026</v>
      </c>
      <c r="E999" s="73" t="s">
        <v>1043</v>
      </c>
      <c r="F999" s="73">
        <v>2013</v>
      </c>
      <c r="G999" s="73">
        <v>2016</v>
      </c>
      <c r="H999" s="66" t="s">
        <v>9307</v>
      </c>
      <c r="I999" s="66" t="s">
        <v>7801</v>
      </c>
      <c r="J999" s="57">
        <v>4717</v>
      </c>
      <c r="K999" s="73">
        <v>0</v>
      </c>
      <c r="L999" s="72" t="s">
        <v>9598</v>
      </c>
      <c r="M999" s="72" t="s">
        <v>9591</v>
      </c>
      <c r="N999" s="70" t="s">
        <v>9639</v>
      </c>
    </row>
    <row r="1000" spans="1:14" ht="25.5" hidden="1" x14ac:dyDescent="0.2">
      <c r="B1000" s="66" t="s">
        <v>9306</v>
      </c>
      <c r="C1000" t="s">
        <v>1034</v>
      </c>
      <c r="D1000" t="s">
        <v>9026</v>
      </c>
      <c r="E1000" s="73" t="s">
        <v>1043</v>
      </c>
      <c r="F1000" s="73">
        <v>2013</v>
      </c>
      <c r="G1000" s="73">
        <v>2016</v>
      </c>
      <c r="H1000" s="66" t="s">
        <v>9307</v>
      </c>
      <c r="I1000" s="66" t="s">
        <v>7922</v>
      </c>
      <c r="J1000" s="57">
        <v>4080.5</v>
      </c>
      <c r="K1000" s="73">
        <v>0</v>
      </c>
      <c r="L1000" s="72" t="s">
        <v>9598</v>
      </c>
      <c r="M1000" s="72" t="s">
        <v>9591</v>
      </c>
      <c r="N1000" s="70" t="s">
        <v>9639</v>
      </c>
    </row>
    <row r="1001" spans="1:14" ht="25.5" x14ac:dyDescent="0.2">
      <c r="A1001" t="s">
        <v>7105</v>
      </c>
      <c r="B1001" s="66" t="s">
        <v>9308</v>
      </c>
      <c r="C1001" t="s">
        <v>9309</v>
      </c>
      <c r="D1001" t="s">
        <v>9026</v>
      </c>
      <c r="E1001" s="73" t="s">
        <v>1043</v>
      </c>
      <c r="F1001" s="73">
        <v>2013</v>
      </c>
      <c r="G1001" s="73">
        <v>2016</v>
      </c>
      <c r="H1001" s="66" t="s">
        <v>9310</v>
      </c>
      <c r="I1001" s="66" t="s">
        <v>8004</v>
      </c>
      <c r="J1001" s="57">
        <v>110561</v>
      </c>
      <c r="K1001" s="73">
        <v>0</v>
      </c>
      <c r="L1001" s="72" t="s">
        <v>9598</v>
      </c>
      <c r="M1001" s="72" t="s">
        <v>9613</v>
      </c>
    </row>
    <row r="1002" spans="1:14" x14ac:dyDescent="0.2">
      <c r="A1002" t="s">
        <v>7600</v>
      </c>
      <c r="B1002" s="66" t="s">
        <v>9311</v>
      </c>
      <c r="C1002" t="s">
        <v>9312</v>
      </c>
      <c r="D1002" t="s">
        <v>9026</v>
      </c>
      <c r="E1002" s="73" t="s">
        <v>1043</v>
      </c>
      <c r="F1002" s="73">
        <v>2013</v>
      </c>
      <c r="G1002" s="73">
        <v>2017</v>
      </c>
      <c r="H1002" s="66" t="s">
        <v>9313</v>
      </c>
      <c r="I1002" s="66" t="s">
        <v>7600</v>
      </c>
      <c r="J1002" s="57">
        <v>23823</v>
      </c>
      <c r="K1002" s="73">
        <v>0</v>
      </c>
      <c r="L1002" s="72" t="s">
        <v>9598</v>
      </c>
      <c r="M1002" s="72" t="s">
        <v>9613</v>
      </c>
    </row>
    <row r="1003" spans="1:14" hidden="1" x14ac:dyDescent="0.2">
      <c r="B1003" s="66" t="s">
        <v>1023</v>
      </c>
      <c r="C1003" t="s">
        <v>1024</v>
      </c>
      <c r="D1003" t="s">
        <v>9026</v>
      </c>
      <c r="E1003" s="73" t="s">
        <v>1043</v>
      </c>
      <c r="F1003" s="73">
        <v>2013</v>
      </c>
      <c r="G1003" s="73">
        <v>2016</v>
      </c>
      <c r="H1003" s="66" t="s">
        <v>9314</v>
      </c>
      <c r="I1003" s="66" t="s">
        <v>7596</v>
      </c>
      <c r="J1003" s="57">
        <v>34810.5</v>
      </c>
      <c r="K1003" s="73">
        <v>0</v>
      </c>
      <c r="L1003" s="72" t="s">
        <v>9598</v>
      </c>
      <c r="M1003" s="72" t="s">
        <v>9591</v>
      </c>
      <c r="N1003" s="70" t="s">
        <v>9639</v>
      </c>
    </row>
    <row r="1004" spans="1:14" x14ac:dyDescent="0.2">
      <c r="A1004" t="s">
        <v>7624</v>
      </c>
      <c r="B1004" s="66" t="s">
        <v>1023</v>
      </c>
      <c r="C1004" t="s">
        <v>1024</v>
      </c>
      <c r="D1004" t="s">
        <v>9026</v>
      </c>
      <c r="E1004" s="73" t="s">
        <v>1043</v>
      </c>
      <c r="F1004" s="73">
        <v>2013</v>
      </c>
      <c r="G1004" s="73">
        <v>2016</v>
      </c>
      <c r="H1004" s="66" t="s">
        <v>9314</v>
      </c>
      <c r="I1004" s="66" t="s">
        <v>7624</v>
      </c>
      <c r="J1004" s="57">
        <v>19580</v>
      </c>
      <c r="K1004" s="73">
        <v>0</v>
      </c>
      <c r="L1004" s="72" t="s">
        <v>9598</v>
      </c>
      <c r="M1004" s="72" t="s">
        <v>9613</v>
      </c>
    </row>
    <row r="1005" spans="1:14" ht="25.5" hidden="1" x14ac:dyDescent="0.2">
      <c r="B1005" s="66" t="s">
        <v>9315</v>
      </c>
      <c r="C1005" t="s">
        <v>9316</v>
      </c>
      <c r="D1005" t="s">
        <v>9026</v>
      </c>
      <c r="E1005" s="73" t="s">
        <v>1043</v>
      </c>
      <c r="F1005" s="73">
        <v>2013</v>
      </c>
      <c r="G1005" s="73">
        <v>2016</v>
      </c>
      <c r="H1005" s="66" t="s">
        <v>9317</v>
      </c>
      <c r="I1005" s="66" t="s">
        <v>8412</v>
      </c>
      <c r="J1005" s="57">
        <v>58392</v>
      </c>
      <c r="K1005" s="73">
        <v>0</v>
      </c>
      <c r="L1005" s="72" t="s">
        <v>9599</v>
      </c>
      <c r="M1005" s="72" t="s">
        <v>9591</v>
      </c>
      <c r="N1005" s="70" t="s">
        <v>9639</v>
      </c>
    </row>
    <row r="1006" spans="1:14" ht="25.5" hidden="1" x14ac:dyDescent="0.2">
      <c r="B1006" s="66" t="s">
        <v>9315</v>
      </c>
      <c r="C1006" t="s">
        <v>9316</v>
      </c>
      <c r="D1006" t="s">
        <v>9026</v>
      </c>
      <c r="E1006" s="73" t="s">
        <v>1043</v>
      </c>
      <c r="F1006" s="73">
        <v>2013</v>
      </c>
      <c r="G1006" s="73">
        <v>2016</v>
      </c>
      <c r="H1006" s="66" t="s">
        <v>9317</v>
      </c>
      <c r="I1006" s="66" t="s">
        <v>7646</v>
      </c>
      <c r="J1006" s="57">
        <v>21360</v>
      </c>
      <c r="K1006" s="73">
        <v>0</v>
      </c>
      <c r="L1006" s="72" t="s">
        <v>9599</v>
      </c>
      <c r="M1006" s="72" t="s">
        <v>9591</v>
      </c>
      <c r="N1006" s="70" t="s">
        <v>9639</v>
      </c>
    </row>
    <row r="1007" spans="1:14" ht="25.5" hidden="1" x14ac:dyDescent="0.2">
      <c r="B1007" s="66" t="s">
        <v>9318</v>
      </c>
      <c r="C1007" t="s">
        <v>9319</v>
      </c>
      <c r="D1007" t="s">
        <v>9026</v>
      </c>
      <c r="E1007" s="73" t="s">
        <v>1043</v>
      </c>
      <c r="F1007" s="73">
        <v>2013</v>
      </c>
      <c r="G1007" s="73">
        <v>2017</v>
      </c>
      <c r="H1007" s="66" t="s">
        <v>9320</v>
      </c>
      <c r="I1007" s="66" t="s">
        <v>7646</v>
      </c>
      <c r="J1007" s="57">
        <v>21509</v>
      </c>
      <c r="K1007" s="73">
        <v>0</v>
      </c>
      <c r="L1007" s="72" t="s">
        <v>9598</v>
      </c>
      <c r="M1007" s="72" t="s">
        <v>9591</v>
      </c>
      <c r="N1007" s="70" t="s">
        <v>9639</v>
      </c>
    </row>
    <row r="1008" spans="1:14" ht="25.5" x14ac:dyDescent="0.2">
      <c r="A1008" t="s">
        <v>7105</v>
      </c>
      <c r="B1008" s="66" t="s">
        <v>9318</v>
      </c>
      <c r="C1008" t="s">
        <v>9319</v>
      </c>
      <c r="D1008" t="s">
        <v>9026</v>
      </c>
      <c r="E1008" s="73" t="s">
        <v>1043</v>
      </c>
      <c r="F1008" s="73">
        <v>2013</v>
      </c>
      <c r="G1008" s="73">
        <v>2017</v>
      </c>
      <c r="H1008" s="66" t="s">
        <v>9320</v>
      </c>
      <c r="I1008" s="66" t="s">
        <v>7105</v>
      </c>
      <c r="J1008" s="57">
        <v>4087</v>
      </c>
      <c r="K1008" s="73">
        <v>0</v>
      </c>
      <c r="L1008" s="72" t="s">
        <v>9598</v>
      </c>
      <c r="M1008" s="72" t="s">
        <v>9613</v>
      </c>
    </row>
    <row r="1009" spans="1:14" ht="25.5" x14ac:dyDescent="0.2">
      <c r="A1009" t="s">
        <v>120</v>
      </c>
      <c r="B1009" s="66" t="s">
        <v>9321</v>
      </c>
      <c r="C1009" t="s">
        <v>9322</v>
      </c>
      <c r="D1009" t="s">
        <v>9026</v>
      </c>
      <c r="E1009" s="73" t="s">
        <v>1043</v>
      </c>
      <c r="F1009" s="73">
        <v>2013</v>
      </c>
      <c r="G1009" s="73">
        <v>2017</v>
      </c>
      <c r="H1009" s="66" t="s">
        <v>9323</v>
      </c>
      <c r="I1009" s="66" t="s">
        <v>9324</v>
      </c>
      <c r="J1009" s="57">
        <v>33508.5</v>
      </c>
      <c r="K1009" s="73">
        <v>0</v>
      </c>
      <c r="L1009" s="72" t="s">
        <v>9599</v>
      </c>
      <c r="M1009" s="72" t="s">
        <v>9613</v>
      </c>
    </row>
    <row r="1010" spans="1:14" x14ac:dyDescent="0.2">
      <c r="A1010" t="s">
        <v>7105</v>
      </c>
      <c r="B1010" s="66" t="s">
        <v>9321</v>
      </c>
      <c r="C1010" t="s">
        <v>9322</v>
      </c>
      <c r="D1010" t="s">
        <v>9026</v>
      </c>
      <c r="E1010" s="73" t="s">
        <v>1043</v>
      </c>
      <c r="F1010" s="73">
        <v>2013</v>
      </c>
      <c r="G1010" s="73">
        <v>2017</v>
      </c>
      <c r="H1010" s="66" t="s">
        <v>9323</v>
      </c>
      <c r="I1010" s="66" t="s">
        <v>7105</v>
      </c>
      <c r="J1010" s="57">
        <v>8201</v>
      </c>
      <c r="K1010" s="73">
        <v>0</v>
      </c>
      <c r="L1010" s="72" t="s">
        <v>9599</v>
      </c>
      <c r="M1010" s="72" t="s">
        <v>9613</v>
      </c>
    </row>
    <row r="1011" spans="1:14" x14ac:dyDescent="0.2">
      <c r="A1011" t="s">
        <v>7624</v>
      </c>
      <c r="B1011" s="66" t="s">
        <v>9325</v>
      </c>
      <c r="C1011" t="s">
        <v>9326</v>
      </c>
      <c r="D1011" t="s">
        <v>9026</v>
      </c>
      <c r="E1011" s="73" t="s">
        <v>1043</v>
      </c>
      <c r="F1011" s="73">
        <v>2013</v>
      </c>
      <c r="G1011" s="73">
        <v>2017</v>
      </c>
      <c r="H1011" s="66" t="s">
        <v>9327</v>
      </c>
      <c r="I1011" s="66" t="s">
        <v>7624</v>
      </c>
      <c r="J1011" s="57">
        <v>35115</v>
      </c>
      <c r="K1011" s="73">
        <v>0</v>
      </c>
      <c r="L1011" s="72" t="s">
        <v>9599</v>
      </c>
      <c r="M1011" s="72" t="s">
        <v>9613</v>
      </c>
    </row>
    <row r="1012" spans="1:14" x14ac:dyDescent="0.2">
      <c r="A1012" t="s">
        <v>127</v>
      </c>
      <c r="B1012" s="66" t="s">
        <v>9328</v>
      </c>
      <c r="C1012" t="s">
        <v>9329</v>
      </c>
      <c r="D1012" t="s">
        <v>9026</v>
      </c>
      <c r="E1012" s="73" t="s">
        <v>1043</v>
      </c>
      <c r="F1012" s="73">
        <v>2013</v>
      </c>
      <c r="G1012" s="73">
        <v>2017</v>
      </c>
      <c r="H1012" s="66" t="s">
        <v>9330</v>
      </c>
      <c r="I1012" s="66" t="s">
        <v>7933</v>
      </c>
      <c r="J1012" s="57">
        <v>15425</v>
      </c>
      <c r="K1012" s="73">
        <v>0</v>
      </c>
      <c r="L1012" s="72" t="s">
        <v>9598</v>
      </c>
      <c r="M1012" s="72" t="s">
        <v>9613</v>
      </c>
    </row>
    <row r="1013" spans="1:14" hidden="1" x14ac:dyDescent="0.2">
      <c r="B1013" s="66" t="s">
        <v>9328</v>
      </c>
      <c r="C1013" t="s">
        <v>9329</v>
      </c>
      <c r="D1013" t="s">
        <v>9026</v>
      </c>
      <c r="E1013" s="73" t="s">
        <v>1043</v>
      </c>
      <c r="F1013" s="73">
        <v>2013</v>
      </c>
      <c r="G1013" s="73">
        <v>2017</v>
      </c>
      <c r="H1013" s="66" t="s">
        <v>9330</v>
      </c>
      <c r="I1013" s="66" t="s">
        <v>7585</v>
      </c>
      <c r="J1013" s="57">
        <v>6522</v>
      </c>
      <c r="K1013" s="73">
        <v>0</v>
      </c>
      <c r="L1013" s="72" t="s">
        <v>9598</v>
      </c>
      <c r="M1013" s="72" t="s">
        <v>9591</v>
      </c>
      <c r="N1013" s="70" t="s">
        <v>9639</v>
      </c>
    </row>
    <row r="1014" spans="1:14" ht="25.5" hidden="1" x14ac:dyDescent="0.2">
      <c r="B1014" s="66" t="s">
        <v>9328</v>
      </c>
      <c r="C1014" t="s">
        <v>9329</v>
      </c>
      <c r="D1014" t="s">
        <v>9026</v>
      </c>
      <c r="E1014" s="73" t="s">
        <v>1043</v>
      </c>
      <c r="F1014" s="73">
        <v>2013</v>
      </c>
      <c r="G1014" s="73">
        <v>2017</v>
      </c>
      <c r="H1014" s="66" t="s">
        <v>9330</v>
      </c>
      <c r="I1014" s="66" t="s">
        <v>9331</v>
      </c>
      <c r="J1014" s="57">
        <v>12773</v>
      </c>
      <c r="K1014" s="73">
        <v>0</v>
      </c>
      <c r="L1014" s="72" t="s">
        <v>9598</v>
      </c>
      <c r="M1014" s="72" t="s">
        <v>9591</v>
      </c>
      <c r="N1014" s="70" t="s">
        <v>9639</v>
      </c>
    </row>
    <row r="1015" spans="1:14" hidden="1" x14ac:dyDescent="0.2">
      <c r="B1015" s="66" t="s">
        <v>9332</v>
      </c>
      <c r="C1015" t="s">
        <v>9333</v>
      </c>
      <c r="D1015" t="s">
        <v>9026</v>
      </c>
      <c r="E1015" s="73" t="s">
        <v>1043</v>
      </c>
      <c r="F1015" s="73">
        <v>2013</v>
      </c>
      <c r="G1015" s="73">
        <v>2017</v>
      </c>
      <c r="H1015" s="66" t="s">
        <v>9334</v>
      </c>
      <c r="I1015" s="66" t="s">
        <v>7922</v>
      </c>
      <c r="J1015" s="57">
        <v>42010</v>
      </c>
      <c r="K1015" s="73">
        <v>0</v>
      </c>
      <c r="L1015" s="72" t="s">
        <v>9598</v>
      </c>
      <c r="M1015" s="72" t="s">
        <v>9591</v>
      </c>
      <c r="N1015" s="70" t="s">
        <v>9639</v>
      </c>
    </row>
    <row r="1016" spans="1:14" ht="25.5" x14ac:dyDescent="0.2">
      <c r="A1016" t="s">
        <v>7105</v>
      </c>
      <c r="B1016" s="66" t="s">
        <v>9332</v>
      </c>
      <c r="C1016" t="s">
        <v>9333</v>
      </c>
      <c r="D1016" t="s">
        <v>9026</v>
      </c>
      <c r="E1016" s="73" t="s">
        <v>1043</v>
      </c>
      <c r="F1016" s="73">
        <v>2013</v>
      </c>
      <c r="G1016" s="73">
        <v>2017</v>
      </c>
      <c r="H1016" s="66" t="s">
        <v>9334</v>
      </c>
      <c r="I1016" s="66" t="s">
        <v>8184</v>
      </c>
      <c r="J1016" s="57">
        <v>4243</v>
      </c>
      <c r="K1016" s="73">
        <v>0</v>
      </c>
      <c r="L1016" s="72" t="s">
        <v>9598</v>
      </c>
      <c r="M1016" s="72" t="s">
        <v>9613</v>
      </c>
    </row>
    <row r="1017" spans="1:14" ht="25.5" x14ac:dyDescent="0.2">
      <c r="A1017" t="s">
        <v>7105</v>
      </c>
      <c r="B1017" s="66" t="s">
        <v>9335</v>
      </c>
      <c r="C1017" t="s">
        <v>1027</v>
      </c>
      <c r="D1017" t="s">
        <v>9026</v>
      </c>
      <c r="E1017" s="73" t="s">
        <v>1043</v>
      </c>
      <c r="F1017" s="73">
        <v>2013</v>
      </c>
      <c r="G1017" s="73">
        <v>2017</v>
      </c>
      <c r="H1017" s="66" t="s">
        <v>9336</v>
      </c>
      <c r="I1017" s="66" t="s">
        <v>7610</v>
      </c>
      <c r="J1017" s="57">
        <v>38452.18</v>
      </c>
      <c r="K1017" s="73">
        <v>0</v>
      </c>
      <c r="L1017" s="72" t="s">
        <v>9598</v>
      </c>
      <c r="M1017" s="72" t="s">
        <v>9613</v>
      </c>
    </row>
    <row r="1018" spans="1:14" ht="25.5" hidden="1" x14ac:dyDescent="0.2">
      <c r="B1018" s="66" t="s">
        <v>9335</v>
      </c>
      <c r="C1018" t="s">
        <v>1027</v>
      </c>
      <c r="D1018" t="s">
        <v>9026</v>
      </c>
      <c r="E1018" s="73" t="s">
        <v>1043</v>
      </c>
      <c r="F1018" s="73">
        <v>2013</v>
      </c>
      <c r="G1018" s="73">
        <v>2017</v>
      </c>
      <c r="H1018" s="66" t="s">
        <v>9336</v>
      </c>
      <c r="I1018" s="66" t="s">
        <v>7551</v>
      </c>
      <c r="J1018" s="57">
        <v>21055.62</v>
      </c>
      <c r="K1018" s="73">
        <v>0</v>
      </c>
      <c r="L1018" s="72" t="s">
        <v>9598</v>
      </c>
      <c r="M1018" s="72" t="s">
        <v>9591</v>
      </c>
      <c r="N1018" s="70" t="s">
        <v>9639</v>
      </c>
    </row>
    <row r="1019" spans="1:14" ht="25.5" x14ac:dyDescent="0.2">
      <c r="A1019" t="s">
        <v>7624</v>
      </c>
      <c r="B1019" s="66" t="s">
        <v>9335</v>
      </c>
      <c r="C1019" t="s">
        <v>1027</v>
      </c>
      <c r="D1019" t="s">
        <v>9026</v>
      </c>
      <c r="E1019" s="73" t="s">
        <v>1043</v>
      </c>
      <c r="F1019" s="73">
        <v>2013</v>
      </c>
      <c r="G1019" s="73">
        <v>2017</v>
      </c>
      <c r="H1019" s="66" t="s">
        <v>9336</v>
      </c>
      <c r="I1019" s="66" t="s">
        <v>7624</v>
      </c>
      <c r="J1019" s="57">
        <v>19339.7</v>
      </c>
      <c r="K1019" s="73">
        <v>0</v>
      </c>
      <c r="L1019" s="72" t="s">
        <v>9598</v>
      </c>
      <c r="M1019" s="72" t="s">
        <v>9613</v>
      </c>
    </row>
    <row r="1020" spans="1:14" ht="25.5" hidden="1" x14ac:dyDescent="0.2">
      <c r="B1020" s="66" t="s">
        <v>9337</v>
      </c>
      <c r="C1020" t="s">
        <v>9338</v>
      </c>
      <c r="D1020" t="s">
        <v>9026</v>
      </c>
      <c r="E1020" s="73" t="s">
        <v>1043</v>
      </c>
      <c r="F1020" s="73">
        <v>2013</v>
      </c>
      <c r="G1020" s="73">
        <v>2016</v>
      </c>
      <c r="H1020" s="66" t="s">
        <v>9339</v>
      </c>
      <c r="I1020" s="66" t="s">
        <v>7718</v>
      </c>
      <c r="J1020" s="57">
        <v>23936.5</v>
      </c>
      <c r="K1020" s="73">
        <v>0</v>
      </c>
      <c r="L1020" s="72" t="s">
        <v>9598</v>
      </c>
      <c r="M1020" s="72" t="s">
        <v>9591</v>
      </c>
      <c r="N1020" s="70" t="s">
        <v>9639</v>
      </c>
    </row>
    <row r="1021" spans="1:14" ht="25.5" x14ac:dyDescent="0.2">
      <c r="A1021" t="s">
        <v>7105</v>
      </c>
      <c r="B1021" s="66" t="s">
        <v>9337</v>
      </c>
      <c r="C1021" t="s">
        <v>9338</v>
      </c>
      <c r="D1021" t="s">
        <v>9026</v>
      </c>
      <c r="E1021" s="73" t="s">
        <v>1043</v>
      </c>
      <c r="F1021" s="73">
        <v>2013</v>
      </c>
      <c r="G1021" s="73">
        <v>2016</v>
      </c>
      <c r="H1021" s="66" t="s">
        <v>9339</v>
      </c>
      <c r="I1021" s="66" t="s">
        <v>7629</v>
      </c>
      <c r="J1021" s="57">
        <v>17524</v>
      </c>
      <c r="K1021" s="73">
        <v>0</v>
      </c>
      <c r="L1021" s="72" t="s">
        <v>9598</v>
      </c>
      <c r="M1021" s="72" t="s">
        <v>9613</v>
      </c>
    </row>
    <row r="1022" spans="1:14" hidden="1" x14ac:dyDescent="0.2">
      <c r="B1022" s="66" t="s">
        <v>9340</v>
      </c>
      <c r="C1022" t="s">
        <v>1030</v>
      </c>
      <c r="D1022" t="s">
        <v>9026</v>
      </c>
      <c r="E1022" s="73" t="s">
        <v>1043</v>
      </c>
      <c r="F1022" s="73">
        <v>2013</v>
      </c>
      <c r="G1022" s="73">
        <v>2015</v>
      </c>
      <c r="H1022" s="66" t="s">
        <v>9341</v>
      </c>
      <c r="I1022" s="66" t="s">
        <v>9342</v>
      </c>
      <c r="J1022" s="57">
        <v>53619.5</v>
      </c>
      <c r="K1022" s="73">
        <v>0</v>
      </c>
      <c r="L1022" s="72" t="s">
        <v>9599</v>
      </c>
      <c r="M1022" s="72" t="s">
        <v>9591</v>
      </c>
      <c r="N1022" s="70" t="s">
        <v>9639</v>
      </c>
    </row>
    <row r="1023" spans="1:14" x14ac:dyDescent="0.2">
      <c r="A1023" t="s">
        <v>7624</v>
      </c>
      <c r="B1023" s="66" t="s">
        <v>9340</v>
      </c>
      <c r="C1023" t="s">
        <v>1030</v>
      </c>
      <c r="D1023" t="s">
        <v>9026</v>
      </c>
      <c r="E1023" s="73" t="s">
        <v>1043</v>
      </c>
      <c r="F1023" s="73">
        <v>2013</v>
      </c>
      <c r="G1023" s="73">
        <v>2015</v>
      </c>
      <c r="H1023" s="66" t="s">
        <v>9341</v>
      </c>
      <c r="I1023" s="66" t="s">
        <v>7624</v>
      </c>
      <c r="J1023" s="57">
        <v>34361</v>
      </c>
      <c r="K1023" s="73">
        <v>0</v>
      </c>
      <c r="L1023" s="72" t="s">
        <v>9599</v>
      </c>
      <c r="M1023" s="72" t="s">
        <v>9613</v>
      </c>
    </row>
    <row r="1024" spans="1:14" ht="25.5" x14ac:dyDescent="0.2">
      <c r="A1024" t="s">
        <v>7105</v>
      </c>
      <c r="B1024" s="66" t="s">
        <v>9343</v>
      </c>
      <c r="C1024" t="s">
        <v>9344</v>
      </c>
      <c r="D1024" t="s">
        <v>9026</v>
      </c>
      <c r="E1024" s="73" t="s">
        <v>1043</v>
      </c>
      <c r="F1024" s="73">
        <v>2013</v>
      </c>
      <c r="G1024" s="73">
        <v>2017</v>
      </c>
      <c r="H1024" s="66" t="s">
        <v>9345</v>
      </c>
      <c r="I1024" s="66" t="s">
        <v>7629</v>
      </c>
      <c r="J1024" s="57">
        <v>25801</v>
      </c>
      <c r="K1024" s="73">
        <v>0</v>
      </c>
      <c r="L1024" s="72" t="s">
        <v>9598</v>
      </c>
      <c r="M1024" s="72" t="s">
        <v>9613</v>
      </c>
    </row>
    <row r="1025" spans="1:14" x14ac:dyDescent="0.2">
      <c r="A1025" t="s">
        <v>126</v>
      </c>
      <c r="B1025" s="66" t="s">
        <v>9346</v>
      </c>
      <c r="C1025" t="s">
        <v>9347</v>
      </c>
      <c r="D1025" t="s">
        <v>9026</v>
      </c>
      <c r="E1025" s="73" t="s">
        <v>1043</v>
      </c>
      <c r="F1025" s="73">
        <v>2013</v>
      </c>
      <c r="G1025" s="73">
        <v>2017</v>
      </c>
      <c r="H1025" s="66" t="s">
        <v>9348</v>
      </c>
      <c r="I1025" s="66" t="s">
        <v>126</v>
      </c>
      <c r="J1025" s="57">
        <v>31479.5</v>
      </c>
      <c r="K1025" s="73">
        <v>0</v>
      </c>
      <c r="L1025" s="72" t="s">
        <v>9598</v>
      </c>
      <c r="M1025" s="72" t="s">
        <v>9613</v>
      </c>
    </row>
    <row r="1026" spans="1:14" hidden="1" x14ac:dyDescent="0.2">
      <c r="B1026" s="66" t="s">
        <v>9346</v>
      </c>
      <c r="C1026" t="s">
        <v>9347</v>
      </c>
      <c r="D1026" t="s">
        <v>9026</v>
      </c>
      <c r="E1026" s="73" t="s">
        <v>1043</v>
      </c>
      <c r="F1026" s="73">
        <v>2013</v>
      </c>
      <c r="G1026" s="73">
        <v>2017</v>
      </c>
      <c r="H1026" s="66" t="s">
        <v>9348</v>
      </c>
      <c r="I1026" s="66" t="s">
        <v>763</v>
      </c>
      <c r="J1026" s="57">
        <v>17916</v>
      </c>
      <c r="K1026" s="73">
        <v>0</v>
      </c>
      <c r="L1026" s="72" t="s">
        <v>9598</v>
      </c>
      <c r="M1026" s="72" t="s">
        <v>9591</v>
      </c>
      <c r="N1026" s="70" t="s">
        <v>9639</v>
      </c>
    </row>
    <row r="1027" spans="1:14" ht="25.5" x14ac:dyDescent="0.2">
      <c r="A1027" t="s">
        <v>7105</v>
      </c>
      <c r="B1027" s="66" t="s">
        <v>9349</v>
      </c>
      <c r="C1027" t="s">
        <v>9350</v>
      </c>
      <c r="D1027" t="s">
        <v>9026</v>
      </c>
      <c r="E1027" s="73" t="s">
        <v>1043</v>
      </c>
      <c r="F1027" s="73">
        <v>2013</v>
      </c>
      <c r="G1027" s="73">
        <v>2017</v>
      </c>
      <c r="H1027" s="66" t="s">
        <v>9351</v>
      </c>
      <c r="I1027" s="66" t="s">
        <v>8184</v>
      </c>
      <c r="J1027" s="57">
        <v>30518</v>
      </c>
      <c r="K1027" s="73">
        <v>0</v>
      </c>
      <c r="L1027" s="72" t="s">
        <v>9598</v>
      </c>
      <c r="M1027" s="72" t="s">
        <v>9613</v>
      </c>
    </row>
    <row r="1028" spans="1:14" x14ac:dyDescent="0.2">
      <c r="A1028" t="s">
        <v>7105</v>
      </c>
      <c r="B1028" s="66" t="s">
        <v>9352</v>
      </c>
      <c r="C1028" t="s">
        <v>9353</v>
      </c>
      <c r="D1028" t="s">
        <v>9026</v>
      </c>
      <c r="E1028" s="73" t="s">
        <v>1043</v>
      </c>
      <c r="F1028" s="73">
        <v>2013</v>
      </c>
      <c r="G1028" s="73">
        <v>2017</v>
      </c>
      <c r="H1028" s="66" t="s">
        <v>9354</v>
      </c>
      <c r="I1028" s="66" t="s">
        <v>7105</v>
      </c>
      <c r="J1028" s="57">
        <v>45074</v>
      </c>
      <c r="K1028" s="73">
        <v>0</v>
      </c>
      <c r="L1028" s="72" t="s">
        <v>9598</v>
      </c>
      <c r="M1028" s="72" t="s">
        <v>9613</v>
      </c>
    </row>
    <row r="1029" spans="1:14" hidden="1" x14ac:dyDescent="0.2">
      <c r="B1029" s="66" t="s">
        <v>9352</v>
      </c>
      <c r="C1029" t="s">
        <v>9353</v>
      </c>
      <c r="D1029" t="s">
        <v>9026</v>
      </c>
      <c r="E1029" s="73" t="s">
        <v>1043</v>
      </c>
      <c r="F1029" s="73">
        <v>2013</v>
      </c>
      <c r="G1029" s="73">
        <v>2017</v>
      </c>
      <c r="H1029" s="66" t="s">
        <v>9354</v>
      </c>
      <c r="I1029" s="66" t="s">
        <v>7670</v>
      </c>
      <c r="J1029" s="57">
        <v>3592</v>
      </c>
      <c r="K1029" s="73">
        <v>0</v>
      </c>
      <c r="L1029" s="72" t="s">
        <v>9598</v>
      </c>
      <c r="M1029" s="72" t="s">
        <v>9591</v>
      </c>
      <c r="N1029" s="70" t="s">
        <v>9639</v>
      </c>
    </row>
    <row r="1030" spans="1:14" ht="25.5" x14ac:dyDescent="0.2">
      <c r="A1030" t="s">
        <v>7105</v>
      </c>
      <c r="B1030" s="66" t="s">
        <v>9355</v>
      </c>
      <c r="C1030" t="s">
        <v>9356</v>
      </c>
      <c r="D1030" t="s">
        <v>9026</v>
      </c>
      <c r="E1030" s="73" t="s">
        <v>1043</v>
      </c>
      <c r="F1030" s="73">
        <v>2013</v>
      </c>
      <c r="G1030" s="73">
        <v>2015</v>
      </c>
      <c r="H1030" s="66" t="s">
        <v>9357</v>
      </c>
      <c r="I1030" s="66" t="s">
        <v>7105</v>
      </c>
      <c r="J1030" s="57">
        <v>83150</v>
      </c>
      <c r="K1030" s="73">
        <v>0</v>
      </c>
      <c r="L1030" s="72" t="s">
        <v>9598</v>
      </c>
      <c r="M1030" s="72" t="s">
        <v>9613</v>
      </c>
    </row>
    <row r="1031" spans="1:14" x14ac:dyDescent="0.2">
      <c r="A1031" t="s">
        <v>121</v>
      </c>
      <c r="B1031" s="66" t="s">
        <v>9358</v>
      </c>
      <c r="C1031" t="s">
        <v>9359</v>
      </c>
      <c r="D1031" t="s">
        <v>9026</v>
      </c>
      <c r="E1031" s="73" t="s">
        <v>1043</v>
      </c>
      <c r="F1031" s="73">
        <v>2013</v>
      </c>
      <c r="G1031" s="73">
        <v>2017</v>
      </c>
      <c r="H1031" s="66" t="s">
        <v>9360</v>
      </c>
      <c r="I1031" s="66" t="s">
        <v>121</v>
      </c>
      <c r="J1031" s="57">
        <v>49866</v>
      </c>
      <c r="K1031" s="73">
        <v>0</v>
      </c>
      <c r="L1031" s="72" t="s">
        <v>9598</v>
      </c>
      <c r="M1031" s="72" t="s">
        <v>9613</v>
      </c>
    </row>
    <row r="1032" spans="1:14" ht="25.5" x14ac:dyDescent="0.2">
      <c r="A1032" t="s">
        <v>7105</v>
      </c>
      <c r="B1032" s="66" t="s">
        <v>9361</v>
      </c>
      <c r="C1032" t="s">
        <v>9362</v>
      </c>
      <c r="D1032" t="s">
        <v>9026</v>
      </c>
      <c r="E1032" s="73" t="s">
        <v>1043</v>
      </c>
      <c r="F1032" s="73">
        <v>2013</v>
      </c>
      <c r="G1032" s="73">
        <v>2016</v>
      </c>
      <c r="H1032" s="66" t="s">
        <v>9363</v>
      </c>
      <c r="I1032" s="66" t="s">
        <v>8004</v>
      </c>
      <c r="J1032" s="57">
        <v>35911</v>
      </c>
      <c r="K1032" s="73">
        <v>0</v>
      </c>
      <c r="L1032" s="72" t="s">
        <v>9598</v>
      </c>
      <c r="M1032" s="72" t="s">
        <v>9613</v>
      </c>
    </row>
    <row r="1033" spans="1:14" x14ac:dyDescent="0.2">
      <c r="A1033" t="s">
        <v>7845</v>
      </c>
      <c r="B1033" s="66" t="s">
        <v>9364</v>
      </c>
      <c r="C1033" t="s">
        <v>9365</v>
      </c>
      <c r="D1033" t="s">
        <v>9026</v>
      </c>
      <c r="E1033" s="73" t="s">
        <v>1043</v>
      </c>
      <c r="F1033" s="73">
        <v>2013</v>
      </c>
      <c r="G1033" s="73">
        <v>2017</v>
      </c>
      <c r="H1033" s="66" t="s">
        <v>9366</v>
      </c>
      <c r="I1033" s="66" t="s">
        <v>7845</v>
      </c>
      <c r="J1033" s="57">
        <v>58693</v>
      </c>
      <c r="K1033" s="73">
        <v>0</v>
      </c>
      <c r="L1033" s="72" t="s">
        <v>9598</v>
      </c>
      <c r="M1033" s="72" t="s">
        <v>9613</v>
      </c>
    </row>
    <row r="1034" spans="1:14" hidden="1" x14ac:dyDescent="0.2">
      <c r="B1034" s="66" t="s">
        <v>9367</v>
      </c>
      <c r="C1034" t="s">
        <v>9368</v>
      </c>
      <c r="D1034" t="s">
        <v>9026</v>
      </c>
      <c r="E1034" s="73" t="s">
        <v>1043</v>
      </c>
      <c r="F1034" s="73">
        <v>2013</v>
      </c>
      <c r="G1034" s="73">
        <v>2017</v>
      </c>
      <c r="H1034" s="66" t="s">
        <v>9369</v>
      </c>
      <c r="I1034" s="66" t="s">
        <v>8480</v>
      </c>
      <c r="J1034" s="57">
        <v>49039</v>
      </c>
      <c r="K1034" s="73">
        <v>0</v>
      </c>
      <c r="L1034" s="72" t="s">
        <v>9599</v>
      </c>
      <c r="M1034" s="72" t="s">
        <v>9591</v>
      </c>
      <c r="N1034" s="70" t="s">
        <v>9639</v>
      </c>
    </row>
    <row r="1035" spans="1:14" hidden="1" x14ac:dyDescent="0.2">
      <c r="B1035" s="66" t="s">
        <v>9370</v>
      </c>
      <c r="C1035" t="s">
        <v>9371</v>
      </c>
      <c r="D1035" t="s">
        <v>9026</v>
      </c>
      <c r="E1035" s="73" t="s">
        <v>1043</v>
      </c>
      <c r="F1035" s="73">
        <v>2013</v>
      </c>
      <c r="G1035" s="73">
        <v>2016</v>
      </c>
      <c r="H1035" s="66" t="s">
        <v>9372</v>
      </c>
      <c r="I1035" s="66" t="s">
        <v>7969</v>
      </c>
      <c r="J1035" s="57">
        <v>75383</v>
      </c>
      <c r="K1035" s="73">
        <v>0</v>
      </c>
      <c r="L1035" s="72" t="s">
        <v>9598</v>
      </c>
      <c r="M1035" s="72" t="s">
        <v>9591</v>
      </c>
      <c r="N1035" s="70" t="s">
        <v>9639</v>
      </c>
    </row>
    <row r="1036" spans="1:14" hidden="1" x14ac:dyDescent="0.2">
      <c r="A1036" t="s">
        <v>7561</v>
      </c>
      <c r="B1036" s="66" t="s">
        <v>9373</v>
      </c>
      <c r="C1036" t="s">
        <v>9374</v>
      </c>
      <c r="D1036" t="s">
        <v>9026</v>
      </c>
      <c r="E1036" s="73" t="s">
        <v>1043</v>
      </c>
      <c r="F1036" s="73">
        <v>2013</v>
      </c>
      <c r="G1036" s="73">
        <v>2017</v>
      </c>
      <c r="H1036" s="66" t="s">
        <v>9375</v>
      </c>
      <c r="I1036" s="66" t="s">
        <v>7561</v>
      </c>
      <c r="J1036" s="57">
        <v>73596.5</v>
      </c>
      <c r="K1036" s="73">
        <v>0</v>
      </c>
      <c r="L1036" s="72" t="s">
        <v>9598</v>
      </c>
      <c r="M1036" s="72" t="s">
        <v>9591</v>
      </c>
      <c r="N1036" s="70" t="s">
        <v>9639</v>
      </c>
    </row>
    <row r="1037" spans="1:14" hidden="1" x14ac:dyDescent="0.2">
      <c r="B1037" s="66" t="s">
        <v>9376</v>
      </c>
      <c r="C1037" t="s">
        <v>9377</v>
      </c>
      <c r="D1037" t="s">
        <v>9026</v>
      </c>
      <c r="E1037" s="73" t="s">
        <v>1043</v>
      </c>
      <c r="F1037" s="73">
        <v>2013</v>
      </c>
      <c r="G1037" s="73">
        <v>2017</v>
      </c>
      <c r="H1037" s="66" t="s">
        <v>9378</v>
      </c>
      <c r="I1037" s="66" t="s">
        <v>9379</v>
      </c>
      <c r="J1037" s="57">
        <v>36765</v>
      </c>
      <c r="K1037" s="73">
        <v>0</v>
      </c>
      <c r="L1037" s="72" t="s">
        <v>9598</v>
      </c>
      <c r="M1037" s="72" t="s">
        <v>9591</v>
      </c>
      <c r="N1037" s="70" t="s">
        <v>9639</v>
      </c>
    </row>
    <row r="1038" spans="1:14" hidden="1" x14ac:dyDescent="0.2">
      <c r="B1038" s="66" t="s">
        <v>9380</v>
      </c>
      <c r="C1038" t="s">
        <v>9381</v>
      </c>
      <c r="D1038" t="s">
        <v>9026</v>
      </c>
      <c r="E1038" s="73" t="s">
        <v>1043</v>
      </c>
      <c r="F1038" s="73">
        <v>2013</v>
      </c>
      <c r="G1038" s="73">
        <v>2017</v>
      </c>
      <c r="H1038" s="66" t="s">
        <v>9382</v>
      </c>
      <c r="I1038" s="66" t="s">
        <v>7739</v>
      </c>
      <c r="J1038" s="57">
        <v>43239</v>
      </c>
      <c r="K1038" s="73">
        <v>0</v>
      </c>
      <c r="L1038" s="72" t="s">
        <v>9598</v>
      </c>
      <c r="M1038" s="72" t="s">
        <v>9591</v>
      </c>
      <c r="N1038" s="70" t="s">
        <v>9639</v>
      </c>
    </row>
    <row r="1039" spans="1:14" hidden="1" x14ac:dyDescent="0.2">
      <c r="B1039" s="66" t="s">
        <v>9383</v>
      </c>
      <c r="C1039" t="s">
        <v>9384</v>
      </c>
      <c r="D1039" t="s">
        <v>9026</v>
      </c>
      <c r="E1039" s="73" t="s">
        <v>1043</v>
      </c>
      <c r="F1039" s="73">
        <v>2013</v>
      </c>
      <c r="G1039" s="73">
        <v>2017</v>
      </c>
      <c r="H1039" s="66" t="s">
        <v>9385</v>
      </c>
      <c r="I1039" s="66" t="s">
        <v>7739</v>
      </c>
      <c r="J1039" s="57">
        <v>38985.5</v>
      </c>
      <c r="K1039" s="73">
        <v>0</v>
      </c>
      <c r="L1039" s="72" t="s">
        <v>9599</v>
      </c>
      <c r="M1039" s="72" t="s">
        <v>9591</v>
      </c>
      <c r="N1039" s="70" t="s">
        <v>9639</v>
      </c>
    </row>
    <row r="1040" spans="1:14" ht="25.5" x14ac:dyDescent="0.2">
      <c r="A1040" t="s">
        <v>7624</v>
      </c>
      <c r="B1040" s="66" t="s">
        <v>1143</v>
      </c>
      <c r="C1040" t="s">
        <v>1144</v>
      </c>
      <c r="D1040" t="s">
        <v>9026</v>
      </c>
      <c r="E1040" s="73" t="s">
        <v>1043</v>
      </c>
      <c r="F1040" s="73">
        <v>2013</v>
      </c>
      <c r="G1040" s="73">
        <v>2017</v>
      </c>
      <c r="H1040" s="66" t="s">
        <v>9386</v>
      </c>
      <c r="I1040" s="66" t="s">
        <v>7624</v>
      </c>
      <c r="J1040" s="57">
        <v>61106.5</v>
      </c>
      <c r="K1040" s="73">
        <v>0</v>
      </c>
      <c r="L1040" s="72" t="s">
        <v>9599</v>
      </c>
      <c r="M1040" s="72" t="s">
        <v>9613</v>
      </c>
    </row>
    <row r="1041" spans="1:14" hidden="1" x14ac:dyDescent="0.2">
      <c r="B1041" s="66" t="s">
        <v>9387</v>
      </c>
      <c r="C1041" t="s">
        <v>9388</v>
      </c>
      <c r="D1041" t="s">
        <v>9026</v>
      </c>
      <c r="E1041" s="73" t="s">
        <v>1043</v>
      </c>
      <c r="F1041" s="73">
        <v>2013</v>
      </c>
      <c r="G1041" s="73">
        <v>2017</v>
      </c>
      <c r="H1041" s="66" t="s">
        <v>9389</v>
      </c>
      <c r="I1041" s="66" t="s">
        <v>7922</v>
      </c>
      <c r="J1041" s="57">
        <v>26700</v>
      </c>
      <c r="K1041" s="73">
        <v>0</v>
      </c>
      <c r="L1041" s="72" t="s">
        <v>9598</v>
      </c>
      <c r="M1041" s="72" t="s">
        <v>9591</v>
      </c>
      <c r="N1041" s="70" t="s">
        <v>9639</v>
      </c>
    </row>
    <row r="1042" spans="1:14" hidden="1" x14ac:dyDescent="0.2">
      <c r="B1042" s="66" t="s">
        <v>9387</v>
      </c>
      <c r="C1042" t="s">
        <v>9388</v>
      </c>
      <c r="D1042" t="s">
        <v>9026</v>
      </c>
      <c r="E1042" s="73" t="s">
        <v>1043</v>
      </c>
      <c r="F1042" s="73">
        <v>2013</v>
      </c>
      <c r="G1042" s="73">
        <v>2017</v>
      </c>
      <c r="H1042" s="66" t="s">
        <v>9389</v>
      </c>
      <c r="I1042" s="66" t="s">
        <v>8095</v>
      </c>
      <c r="J1042" s="57">
        <v>12905</v>
      </c>
      <c r="K1042" s="73">
        <v>0</v>
      </c>
      <c r="L1042" s="72" t="s">
        <v>9598</v>
      </c>
      <c r="M1042" s="72" t="s">
        <v>9591</v>
      </c>
      <c r="N1042" s="70" t="s">
        <v>9639</v>
      </c>
    </row>
    <row r="1043" spans="1:14" ht="25.5" x14ac:dyDescent="0.2">
      <c r="A1043" t="s">
        <v>145</v>
      </c>
      <c r="B1043" s="66" t="s">
        <v>9390</v>
      </c>
      <c r="C1043" t="s">
        <v>9391</v>
      </c>
      <c r="D1043" t="s">
        <v>9026</v>
      </c>
      <c r="E1043" s="73" t="s">
        <v>1043</v>
      </c>
      <c r="F1043" s="73">
        <v>2013</v>
      </c>
      <c r="G1043" s="73">
        <v>2017</v>
      </c>
      <c r="H1043" s="66" t="s">
        <v>9392</v>
      </c>
      <c r="I1043" s="66" t="s">
        <v>145</v>
      </c>
      <c r="J1043" s="57">
        <v>55395.5</v>
      </c>
      <c r="K1043" s="73">
        <v>0</v>
      </c>
      <c r="L1043" s="72" t="s">
        <v>9599</v>
      </c>
      <c r="M1043" s="72" t="s">
        <v>9613</v>
      </c>
    </row>
    <row r="1044" spans="1:14" hidden="1" x14ac:dyDescent="0.2">
      <c r="B1044" s="66" t="s">
        <v>9393</v>
      </c>
      <c r="C1044" t="s">
        <v>9394</v>
      </c>
      <c r="D1044" t="s">
        <v>9026</v>
      </c>
      <c r="E1044" s="73" t="s">
        <v>1043</v>
      </c>
      <c r="F1044" s="73">
        <v>2013</v>
      </c>
      <c r="G1044" s="73">
        <v>2017</v>
      </c>
      <c r="H1044" s="66" t="s">
        <v>9395</v>
      </c>
      <c r="I1044" s="66" t="s">
        <v>7580</v>
      </c>
      <c r="J1044" s="57">
        <v>26011</v>
      </c>
      <c r="K1044" s="73">
        <v>0</v>
      </c>
      <c r="L1044" s="72" t="s">
        <v>9598</v>
      </c>
      <c r="M1044" s="72" t="s">
        <v>9591</v>
      </c>
      <c r="N1044" s="70" t="s">
        <v>9639</v>
      </c>
    </row>
    <row r="1045" spans="1:14" ht="25.5" x14ac:dyDescent="0.2">
      <c r="A1045" t="s">
        <v>7105</v>
      </c>
      <c r="B1045" s="66" t="s">
        <v>9393</v>
      </c>
      <c r="C1045" t="s">
        <v>9394</v>
      </c>
      <c r="D1045" t="s">
        <v>9026</v>
      </c>
      <c r="E1045" s="73" t="s">
        <v>1043</v>
      </c>
      <c r="F1045" s="73">
        <v>2013</v>
      </c>
      <c r="G1045" s="73">
        <v>2017</v>
      </c>
      <c r="H1045" s="66" t="s">
        <v>9395</v>
      </c>
      <c r="I1045" s="66" t="s">
        <v>7629</v>
      </c>
      <c r="J1045" s="57">
        <v>11622.5</v>
      </c>
      <c r="K1045" s="73">
        <v>0</v>
      </c>
      <c r="L1045" s="72" t="s">
        <v>9598</v>
      </c>
      <c r="M1045" s="72" t="s">
        <v>9613</v>
      </c>
    </row>
    <row r="1046" spans="1:14" ht="25.5" x14ac:dyDescent="0.2">
      <c r="A1046" t="s">
        <v>7105</v>
      </c>
      <c r="B1046" s="66" t="s">
        <v>9396</v>
      </c>
      <c r="C1046" t="s">
        <v>9397</v>
      </c>
      <c r="D1046" t="s">
        <v>9026</v>
      </c>
      <c r="E1046" s="73" t="s">
        <v>1043</v>
      </c>
      <c r="F1046" s="73">
        <v>2013</v>
      </c>
      <c r="G1046" s="73">
        <v>2017</v>
      </c>
      <c r="H1046" s="66" t="s">
        <v>9398</v>
      </c>
      <c r="I1046" s="66" t="s">
        <v>7629</v>
      </c>
      <c r="J1046" s="57">
        <v>36511.5</v>
      </c>
      <c r="K1046" s="73">
        <v>0</v>
      </c>
      <c r="L1046" s="72" t="s">
        <v>9598</v>
      </c>
      <c r="M1046" s="72" t="s">
        <v>9613</v>
      </c>
    </row>
    <row r="1047" spans="1:14" hidden="1" x14ac:dyDescent="0.2">
      <c r="B1047" s="66" t="s">
        <v>9399</v>
      </c>
      <c r="C1047" t="s">
        <v>9400</v>
      </c>
      <c r="D1047" t="s">
        <v>9026</v>
      </c>
      <c r="E1047" s="73" t="s">
        <v>1043</v>
      </c>
      <c r="F1047" s="73">
        <v>2013</v>
      </c>
      <c r="G1047" s="73">
        <v>2016</v>
      </c>
      <c r="H1047" s="66" t="s">
        <v>9401</v>
      </c>
      <c r="I1047" s="66" t="s">
        <v>7596</v>
      </c>
      <c r="J1047" s="57">
        <v>54478</v>
      </c>
      <c r="K1047" s="73">
        <v>0</v>
      </c>
      <c r="L1047" s="72" t="s">
        <v>9598</v>
      </c>
      <c r="M1047" s="72" t="s">
        <v>9591</v>
      </c>
      <c r="N1047" s="70" t="s">
        <v>9639</v>
      </c>
    </row>
    <row r="1048" spans="1:14" hidden="1" x14ac:dyDescent="0.2">
      <c r="B1048" s="66" t="s">
        <v>9402</v>
      </c>
      <c r="C1048" t="s">
        <v>9403</v>
      </c>
      <c r="D1048" t="s">
        <v>9026</v>
      </c>
      <c r="E1048" s="73" t="s">
        <v>1043</v>
      </c>
      <c r="F1048" s="73">
        <v>2013</v>
      </c>
      <c r="G1048" s="73">
        <v>2017</v>
      </c>
      <c r="H1048" s="66" t="s">
        <v>9404</v>
      </c>
      <c r="I1048" s="66" t="s">
        <v>8754</v>
      </c>
      <c r="J1048" s="57">
        <v>52826.5</v>
      </c>
      <c r="K1048" s="73">
        <v>0</v>
      </c>
      <c r="L1048" s="72" t="s">
        <v>9598</v>
      </c>
      <c r="M1048" s="72" t="s">
        <v>9591</v>
      </c>
      <c r="N1048" s="70" t="s">
        <v>9639</v>
      </c>
    </row>
    <row r="1049" spans="1:14" hidden="1" x14ac:dyDescent="0.2">
      <c r="B1049" s="66" t="s">
        <v>9402</v>
      </c>
      <c r="C1049" t="s">
        <v>9403</v>
      </c>
      <c r="D1049" t="s">
        <v>9026</v>
      </c>
      <c r="E1049" s="73" t="s">
        <v>1043</v>
      </c>
      <c r="F1049" s="73">
        <v>2013</v>
      </c>
      <c r="G1049" s="73">
        <v>2017</v>
      </c>
      <c r="H1049" s="66" t="s">
        <v>9404</v>
      </c>
      <c r="I1049" s="66" t="s">
        <v>9405</v>
      </c>
      <c r="J1049" s="57">
        <v>4000</v>
      </c>
      <c r="K1049" s="73">
        <v>0</v>
      </c>
      <c r="L1049" s="72" t="s">
        <v>9598</v>
      </c>
      <c r="M1049" s="72" t="s">
        <v>9591</v>
      </c>
      <c r="N1049" s="70" t="s">
        <v>9639</v>
      </c>
    </row>
    <row r="1050" spans="1:14" hidden="1" x14ac:dyDescent="0.2">
      <c r="B1050" s="66" t="s">
        <v>9402</v>
      </c>
      <c r="C1050" t="s">
        <v>9403</v>
      </c>
      <c r="D1050" t="s">
        <v>9026</v>
      </c>
      <c r="E1050" s="73" t="s">
        <v>1043</v>
      </c>
      <c r="F1050" s="73">
        <v>2013</v>
      </c>
      <c r="G1050" s="73">
        <v>2017</v>
      </c>
      <c r="H1050" s="66" t="s">
        <v>9404</v>
      </c>
      <c r="I1050" s="66" t="s">
        <v>9405</v>
      </c>
      <c r="J1050" s="57">
        <v>6000</v>
      </c>
      <c r="K1050" s="73">
        <v>0</v>
      </c>
      <c r="L1050" s="72" t="s">
        <v>9598</v>
      </c>
      <c r="M1050" s="72" t="s">
        <v>9591</v>
      </c>
      <c r="N1050" s="70" t="s">
        <v>9639</v>
      </c>
    </row>
    <row r="1051" spans="1:14" ht="25.5" x14ac:dyDescent="0.2">
      <c r="A1051" t="s">
        <v>7105</v>
      </c>
      <c r="B1051" s="66" t="s">
        <v>9402</v>
      </c>
      <c r="C1051" t="s">
        <v>9403</v>
      </c>
      <c r="D1051" t="s">
        <v>9026</v>
      </c>
      <c r="E1051" s="73" t="s">
        <v>1043</v>
      </c>
      <c r="F1051" s="73">
        <v>2013</v>
      </c>
      <c r="G1051" s="73">
        <v>2017</v>
      </c>
      <c r="H1051" s="66" t="s">
        <v>9404</v>
      </c>
      <c r="I1051" s="66" t="s">
        <v>7610</v>
      </c>
      <c r="J1051" s="57">
        <v>8000</v>
      </c>
      <c r="K1051" s="73">
        <v>0</v>
      </c>
      <c r="L1051" s="72" t="s">
        <v>9598</v>
      </c>
      <c r="M1051" s="72" t="s">
        <v>9613</v>
      </c>
    </row>
    <row r="1052" spans="1:14" x14ac:dyDescent="0.2">
      <c r="A1052" t="s">
        <v>126</v>
      </c>
      <c r="B1052" s="66" t="s">
        <v>9406</v>
      </c>
      <c r="C1052" t="s">
        <v>9407</v>
      </c>
      <c r="D1052" t="s">
        <v>9026</v>
      </c>
      <c r="E1052" s="73" t="s">
        <v>1043</v>
      </c>
      <c r="F1052" s="73">
        <v>2013</v>
      </c>
      <c r="G1052" s="73">
        <v>2016</v>
      </c>
      <c r="H1052" s="66" t="s">
        <v>9408</v>
      </c>
      <c r="I1052" s="66" t="s">
        <v>126</v>
      </c>
      <c r="J1052" s="57">
        <v>75507.5</v>
      </c>
      <c r="K1052" s="73">
        <v>0</v>
      </c>
      <c r="L1052" s="72" t="s">
        <v>9598</v>
      </c>
      <c r="M1052" s="72" t="s">
        <v>9613</v>
      </c>
    </row>
    <row r="1053" spans="1:14" ht="25.5" x14ac:dyDescent="0.2">
      <c r="A1053" t="s">
        <v>7854</v>
      </c>
      <c r="B1053" s="66" t="s">
        <v>9409</v>
      </c>
      <c r="C1053" t="s">
        <v>9410</v>
      </c>
      <c r="D1053" t="s">
        <v>9026</v>
      </c>
      <c r="E1053" s="73" t="s">
        <v>1043</v>
      </c>
      <c r="F1053" s="73">
        <v>2013</v>
      </c>
      <c r="G1053" s="73">
        <v>2017</v>
      </c>
      <c r="H1053" s="66" t="s">
        <v>9411</v>
      </c>
      <c r="I1053" s="66" t="s">
        <v>7854</v>
      </c>
      <c r="J1053" s="57">
        <v>38658.5</v>
      </c>
      <c r="K1053" s="73">
        <v>0</v>
      </c>
      <c r="L1053" s="72" t="s">
        <v>9598</v>
      </c>
      <c r="M1053" s="72" t="s">
        <v>9613</v>
      </c>
    </row>
    <row r="1054" spans="1:14" x14ac:dyDescent="0.2">
      <c r="A1054" t="s">
        <v>7624</v>
      </c>
      <c r="B1054" s="66" t="s">
        <v>9412</v>
      </c>
      <c r="C1054" t="s">
        <v>9413</v>
      </c>
      <c r="D1054" t="s">
        <v>9026</v>
      </c>
      <c r="E1054" s="73" t="s">
        <v>1043</v>
      </c>
      <c r="F1054" s="73">
        <v>2013</v>
      </c>
      <c r="G1054" s="73">
        <v>2017</v>
      </c>
      <c r="H1054" s="66" t="s">
        <v>9414</v>
      </c>
      <c r="I1054" s="66" t="s">
        <v>7624</v>
      </c>
      <c r="J1054" s="57">
        <v>36839</v>
      </c>
      <c r="K1054" s="73">
        <v>0</v>
      </c>
      <c r="L1054" s="72" t="s">
        <v>9598</v>
      </c>
      <c r="M1054" s="72" t="s">
        <v>9613</v>
      </c>
    </row>
    <row r="1055" spans="1:14" hidden="1" x14ac:dyDescent="0.2">
      <c r="B1055" s="66" t="s">
        <v>9412</v>
      </c>
      <c r="C1055" t="s">
        <v>9413</v>
      </c>
      <c r="D1055" t="s">
        <v>9026</v>
      </c>
      <c r="E1055" s="73" t="s">
        <v>1043</v>
      </c>
      <c r="F1055" s="73">
        <v>2013</v>
      </c>
      <c r="G1055" s="73">
        <v>2017</v>
      </c>
      <c r="H1055" s="66" t="s">
        <v>9414</v>
      </c>
      <c r="I1055" s="66" t="s">
        <v>9256</v>
      </c>
      <c r="J1055" s="57">
        <v>22942.5</v>
      </c>
      <c r="K1055" s="73">
        <v>0</v>
      </c>
      <c r="L1055" s="72" t="s">
        <v>9598</v>
      </c>
      <c r="M1055" s="72" t="s">
        <v>9591</v>
      </c>
      <c r="N1055" s="70" t="s">
        <v>9639</v>
      </c>
    </row>
    <row r="1056" spans="1:14" x14ac:dyDescent="0.2">
      <c r="A1056" t="s">
        <v>7105</v>
      </c>
      <c r="B1056" s="66" t="s">
        <v>9415</v>
      </c>
      <c r="C1056" t="s">
        <v>9416</v>
      </c>
      <c r="D1056" t="s">
        <v>9026</v>
      </c>
      <c r="E1056" s="73" t="s">
        <v>1043</v>
      </c>
      <c r="F1056" s="73">
        <v>2013</v>
      </c>
      <c r="G1056" s="73">
        <v>2017</v>
      </c>
      <c r="H1056" s="66" t="s">
        <v>9417</v>
      </c>
      <c r="I1056" s="66" t="s">
        <v>7105</v>
      </c>
      <c r="J1056" s="57">
        <v>5625</v>
      </c>
      <c r="K1056" s="73">
        <v>0</v>
      </c>
      <c r="L1056" s="72" t="s">
        <v>9598</v>
      </c>
      <c r="M1056" s="72" t="s">
        <v>9613</v>
      </c>
    </row>
    <row r="1057" spans="1:14" hidden="1" x14ac:dyDescent="0.2">
      <c r="B1057" s="66" t="s">
        <v>9415</v>
      </c>
      <c r="C1057" t="s">
        <v>9416</v>
      </c>
      <c r="D1057" t="s">
        <v>9026</v>
      </c>
      <c r="E1057" s="73" t="s">
        <v>1043</v>
      </c>
      <c r="F1057" s="73">
        <v>2013</v>
      </c>
      <c r="G1057" s="73">
        <v>2017</v>
      </c>
      <c r="H1057" s="66" t="s">
        <v>9417</v>
      </c>
      <c r="I1057" s="66" t="s">
        <v>7806</v>
      </c>
      <c r="J1057" s="57">
        <v>18946.5</v>
      </c>
      <c r="K1057" s="73">
        <v>0</v>
      </c>
      <c r="L1057" s="72" t="s">
        <v>9598</v>
      </c>
      <c r="M1057" s="72" t="s">
        <v>9591</v>
      </c>
      <c r="N1057" s="70" t="s">
        <v>9639</v>
      </c>
    </row>
    <row r="1058" spans="1:14" hidden="1" x14ac:dyDescent="0.2">
      <c r="B1058" s="66" t="s">
        <v>9418</v>
      </c>
      <c r="C1058" t="s">
        <v>9419</v>
      </c>
      <c r="D1058" t="s">
        <v>9026</v>
      </c>
      <c r="E1058" s="73" t="s">
        <v>1043</v>
      </c>
      <c r="F1058" s="73">
        <v>2013</v>
      </c>
      <c r="G1058" s="73">
        <v>2017</v>
      </c>
      <c r="H1058" s="66" t="s">
        <v>9420</v>
      </c>
      <c r="I1058" s="66" t="s">
        <v>8012</v>
      </c>
      <c r="J1058" s="57">
        <v>49617.5</v>
      </c>
      <c r="K1058" s="73">
        <v>0</v>
      </c>
      <c r="L1058" s="72" t="s">
        <v>9598</v>
      </c>
      <c r="M1058" s="72" t="s">
        <v>9591</v>
      </c>
      <c r="N1058" s="70" t="s">
        <v>9639</v>
      </c>
    </row>
    <row r="1059" spans="1:14" hidden="1" x14ac:dyDescent="0.2">
      <c r="B1059" s="66" t="s">
        <v>9418</v>
      </c>
      <c r="C1059" t="s">
        <v>9419</v>
      </c>
      <c r="D1059" t="s">
        <v>9026</v>
      </c>
      <c r="E1059" s="73" t="s">
        <v>1043</v>
      </c>
      <c r="F1059" s="73">
        <v>2013</v>
      </c>
      <c r="G1059" s="73">
        <v>2017</v>
      </c>
      <c r="H1059" s="66" t="s">
        <v>9420</v>
      </c>
      <c r="I1059" s="66" t="s">
        <v>7718</v>
      </c>
      <c r="J1059" s="57">
        <v>7609.5</v>
      </c>
      <c r="K1059" s="73">
        <v>0</v>
      </c>
      <c r="L1059" s="72" t="s">
        <v>9598</v>
      </c>
      <c r="M1059" s="72" t="s">
        <v>9591</v>
      </c>
      <c r="N1059" s="70" t="s">
        <v>9639</v>
      </c>
    </row>
    <row r="1060" spans="1:14" hidden="1" x14ac:dyDescent="0.2">
      <c r="B1060" s="66" t="s">
        <v>4583</v>
      </c>
      <c r="C1060" t="s">
        <v>4584</v>
      </c>
      <c r="D1060" t="s">
        <v>9026</v>
      </c>
      <c r="E1060" s="73" t="s">
        <v>1043</v>
      </c>
      <c r="F1060" s="73">
        <v>2013</v>
      </c>
      <c r="G1060" s="73">
        <v>2017</v>
      </c>
      <c r="H1060" s="66" t="s">
        <v>9421</v>
      </c>
      <c r="I1060" s="66" t="s">
        <v>7709</v>
      </c>
      <c r="J1060" s="57">
        <v>23603</v>
      </c>
      <c r="K1060" s="73">
        <v>0</v>
      </c>
      <c r="L1060" s="72" t="s">
        <v>9598</v>
      </c>
      <c r="M1060" s="72" t="s">
        <v>9591</v>
      </c>
      <c r="N1060" s="70" t="s">
        <v>9639</v>
      </c>
    </row>
    <row r="1061" spans="1:14" x14ac:dyDescent="0.2">
      <c r="A1061" t="s">
        <v>7105</v>
      </c>
      <c r="B1061" s="66" t="s">
        <v>4583</v>
      </c>
      <c r="C1061" t="s">
        <v>4584</v>
      </c>
      <c r="D1061" t="s">
        <v>9026</v>
      </c>
      <c r="E1061" s="73" t="s">
        <v>1043</v>
      </c>
      <c r="F1061" s="73">
        <v>2013</v>
      </c>
      <c r="G1061" s="73">
        <v>2017</v>
      </c>
      <c r="H1061" s="66" t="s">
        <v>9421</v>
      </c>
      <c r="I1061" s="66" t="s">
        <v>7105</v>
      </c>
      <c r="J1061" s="57">
        <v>30390.5</v>
      </c>
      <c r="K1061" s="73">
        <v>0</v>
      </c>
      <c r="L1061" s="72" t="s">
        <v>9598</v>
      </c>
      <c r="M1061" s="72" t="s">
        <v>9613</v>
      </c>
    </row>
    <row r="1062" spans="1:14" ht="25.5" hidden="1" x14ac:dyDescent="0.2">
      <c r="B1062" s="66" t="s">
        <v>9422</v>
      </c>
      <c r="C1062" t="s">
        <v>9423</v>
      </c>
      <c r="D1062" t="s">
        <v>9026</v>
      </c>
      <c r="E1062" s="73" t="s">
        <v>1043</v>
      </c>
      <c r="F1062" s="73">
        <v>2013</v>
      </c>
      <c r="G1062" s="73">
        <v>2017</v>
      </c>
      <c r="H1062" s="66" t="s">
        <v>9424</v>
      </c>
      <c r="I1062" s="66" t="s">
        <v>7580</v>
      </c>
      <c r="J1062" s="57">
        <v>41474</v>
      </c>
      <c r="K1062" s="73">
        <v>0</v>
      </c>
      <c r="L1062" s="72" t="s">
        <v>9598</v>
      </c>
      <c r="M1062" s="72" t="s">
        <v>9591</v>
      </c>
      <c r="N1062" s="70" t="s">
        <v>9639</v>
      </c>
    </row>
    <row r="1063" spans="1:14" ht="25.5" hidden="1" x14ac:dyDescent="0.2">
      <c r="B1063" s="66" t="s">
        <v>9425</v>
      </c>
      <c r="C1063" t="s">
        <v>9426</v>
      </c>
      <c r="D1063" t="s">
        <v>9026</v>
      </c>
      <c r="E1063" s="73" t="s">
        <v>1043</v>
      </c>
      <c r="F1063" s="73">
        <v>2013</v>
      </c>
      <c r="G1063" s="73">
        <v>2016</v>
      </c>
      <c r="H1063" s="66" t="s">
        <v>9427</v>
      </c>
      <c r="I1063" s="66" t="s">
        <v>8085</v>
      </c>
      <c r="J1063" s="57">
        <v>58517</v>
      </c>
      <c r="K1063" s="73">
        <v>0</v>
      </c>
      <c r="L1063" s="72" t="s">
        <v>9598</v>
      </c>
      <c r="M1063" s="72" t="s">
        <v>9591</v>
      </c>
      <c r="N1063" s="70" t="s">
        <v>9639</v>
      </c>
    </row>
    <row r="1064" spans="1:14" ht="25.5" x14ac:dyDescent="0.2">
      <c r="A1064" t="s">
        <v>7600</v>
      </c>
      <c r="B1064" s="66" t="s">
        <v>9428</v>
      </c>
      <c r="C1064" t="s">
        <v>9429</v>
      </c>
      <c r="D1064" t="s">
        <v>9026</v>
      </c>
      <c r="E1064" s="73" t="s">
        <v>1043</v>
      </c>
      <c r="F1064" s="73">
        <v>2013</v>
      </c>
      <c r="G1064" s="73">
        <v>2017</v>
      </c>
      <c r="H1064" s="66" t="s">
        <v>9430</v>
      </c>
      <c r="I1064" s="66" t="s">
        <v>7600</v>
      </c>
      <c r="J1064" s="57">
        <v>55074</v>
      </c>
      <c r="K1064" s="73">
        <v>0</v>
      </c>
      <c r="L1064" s="72" t="s">
        <v>9598</v>
      </c>
      <c r="M1064" s="72" t="s">
        <v>9613</v>
      </c>
    </row>
    <row r="1065" spans="1:14" ht="25.5" x14ac:dyDescent="0.2">
      <c r="A1065" t="s">
        <v>7105</v>
      </c>
      <c r="B1065" s="66" t="s">
        <v>9431</v>
      </c>
      <c r="C1065" t="s">
        <v>9432</v>
      </c>
      <c r="D1065" t="s">
        <v>9026</v>
      </c>
      <c r="E1065" s="73" t="s">
        <v>1043</v>
      </c>
      <c r="F1065" s="73">
        <v>2013</v>
      </c>
      <c r="G1065" s="73">
        <v>2017</v>
      </c>
      <c r="H1065" s="66" t="s">
        <v>9433</v>
      </c>
      <c r="I1065" s="66" t="s">
        <v>7610</v>
      </c>
      <c r="J1065" s="57">
        <v>38426.120000000003</v>
      </c>
      <c r="K1065" s="73">
        <v>0</v>
      </c>
      <c r="L1065" s="72" t="s">
        <v>9598</v>
      </c>
      <c r="M1065" s="72" t="s">
        <v>9613</v>
      </c>
    </row>
    <row r="1066" spans="1:14" hidden="1" x14ac:dyDescent="0.2">
      <c r="B1066" s="66" t="s">
        <v>9431</v>
      </c>
      <c r="C1066" t="s">
        <v>9432</v>
      </c>
      <c r="D1066" t="s">
        <v>9026</v>
      </c>
      <c r="E1066" s="73" t="s">
        <v>1043</v>
      </c>
      <c r="F1066" s="73">
        <v>2013</v>
      </c>
      <c r="G1066" s="73">
        <v>2017</v>
      </c>
      <c r="H1066" s="66" t="s">
        <v>9433</v>
      </c>
      <c r="I1066" s="66" t="s">
        <v>9379</v>
      </c>
      <c r="J1066" s="57">
        <v>1972.23</v>
      </c>
      <c r="K1066" s="73">
        <v>0</v>
      </c>
      <c r="L1066" s="72" t="s">
        <v>9598</v>
      </c>
      <c r="M1066" s="72" t="s">
        <v>9591</v>
      </c>
      <c r="N1066" s="70" t="s">
        <v>9639</v>
      </c>
    </row>
    <row r="1067" spans="1:14" x14ac:dyDescent="0.2">
      <c r="A1067" t="s">
        <v>7854</v>
      </c>
      <c r="B1067" s="66" t="s">
        <v>9431</v>
      </c>
      <c r="C1067" t="s">
        <v>9432</v>
      </c>
      <c r="D1067" t="s">
        <v>9026</v>
      </c>
      <c r="E1067" s="73" t="s">
        <v>1043</v>
      </c>
      <c r="F1067" s="73">
        <v>2013</v>
      </c>
      <c r="G1067" s="73">
        <v>2017</v>
      </c>
      <c r="H1067" s="66" t="s">
        <v>9433</v>
      </c>
      <c r="I1067" s="66" t="s">
        <v>7854</v>
      </c>
      <c r="J1067" s="57">
        <v>4303.1499999999996</v>
      </c>
      <c r="K1067" s="73">
        <v>0</v>
      </c>
      <c r="L1067" s="72" t="s">
        <v>9598</v>
      </c>
      <c r="M1067" s="72" t="s">
        <v>9613</v>
      </c>
    </row>
    <row r="1068" spans="1:14" hidden="1" x14ac:dyDescent="0.2">
      <c r="B1068" s="66" t="s">
        <v>9434</v>
      </c>
      <c r="C1068" t="s">
        <v>9435</v>
      </c>
      <c r="D1068" t="s">
        <v>9026</v>
      </c>
      <c r="E1068" s="73" t="s">
        <v>1043</v>
      </c>
      <c r="F1068" s="73">
        <v>2013</v>
      </c>
      <c r="G1068" s="73">
        <v>2016</v>
      </c>
      <c r="H1068" s="66" t="s">
        <v>9436</v>
      </c>
      <c r="I1068" s="66" t="s">
        <v>7969</v>
      </c>
      <c r="J1068" s="57">
        <v>61363</v>
      </c>
      <c r="K1068" s="73">
        <v>0</v>
      </c>
      <c r="L1068" s="72" t="s">
        <v>9599</v>
      </c>
      <c r="M1068" s="72" t="s">
        <v>9591</v>
      </c>
      <c r="N1068" s="70" t="s">
        <v>9639</v>
      </c>
    </row>
    <row r="1069" spans="1:14" x14ac:dyDescent="0.2">
      <c r="A1069" t="s">
        <v>7624</v>
      </c>
      <c r="B1069" s="66" t="s">
        <v>9437</v>
      </c>
      <c r="C1069" t="s">
        <v>9438</v>
      </c>
      <c r="D1069" t="s">
        <v>9026</v>
      </c>
      <c r="E1069" s="73" t="s">
        <v>1043</v>
      </c>
      <c r="F1069" s="73">
        <v>2013</v>
      </c>
      <c r="G1069" s="73">
        <v>2016</v>
      </c>
      <c r="H1069" s="66" t="s">
        <v>9439</v>
      </c>
      <c r="I1069" s="66" t="s">
        <v>7624</v>
      </c>
      <c r="J1069" s="57">
        <v>39655</v>
      </c>
      <c r="K1069" s="73">
        <v>0</v>
      </c>
      <c r="L1069" s="72" t="s">
        <v>9599</v>
      </c>
      <c r="M1069" s="72" t="s">
        <v>9613</v>
      </c>
    </row>
    <row r="1070" spans="1:14" hidden="1" x14ac:dyDescent="0.2">
      <c r="B1070" s="66" t="s">
        <v>9437</v>
      </c>
      <c r="C1070" t="s">
        <v>9438</v>
      </c>
      <c r="D1070" t="s">
        <v>9026</v>
      </c>
      <c r="E1070" s="73" t="s">
        <v>1043</v>
      </c>
      <c r="F1070" s="73">
        <v>2013</v>
      </c>
      <c r="G1070" s="73">
        <v>2016</v>
      </c>
      <c r="H1070" s="66" t="s">
        <v>9439</v>
      </c>
      <c r="I1070" s="66" t="s">
        <v>7801</v>
      </c>
      <c r="J1070" s="57">
        <v>14952</v>
      </c>
      <c r="K1070" s="73">
        <v>0</v>
      </c>
      <c r="L1070" s="72" t="s">
        <v>9599</v>
      </c>
      <c r="M1070" s="72" t="s">
        <v>9591</v>
      </c>
      <c r="N1070" s="70" t="s">
        <v>9639</v>
      </c>
    </row>
    <row r="1071" spans="1:14" hidden="1" x14ac:dyDescent="0.2">
      <c r="B1071" s="66" t="s">
        <v>9437</v>
      </c>
      <c r="C1071" t="s">
        <v>9438</v>
      </c>
      <c r="D1071" t="s">
        <v>9026</v>
      </c>
      <c r="E1071" s="73" t="s">
        <v>1043</v>
      </c>
      <c r="F1071" s="73">
        <v>2013</v>
      </c>
      <c r="G1071" s="73">
        <v>2016</v>
      </c>
      <c r="H1071" s="66" t="s">
        <v>9439</v>
      </c>
      <c r="I1071" s="66" t="s">
        <v>8294</v>
      </c>
      <c r="J1071" s="57">
        <v>20092.5</v>
      </c>
      <c r="K1071" s="73">
        <v>0</v>
      </c>
      <c r="L1071" s="72" t="s">
        <v>9599</v>
      </c>
      <c r="M1071" s="72" t="s">
        <v>9591</v>
      </c>
      <c r="N1071" s="70" t="s">
        <v>9639</v>
      </c>
    </row>
    <row r="1072" spans="1:14" hidden="1" x14ac:dyDescent="0.2">
      <c r="B1072" s="66" t="s">
        <v>9440</v>
      </c>
      <c r="C1072" t="s">
        <v>9441</v>
      </c>
      <c r="D1072" t="s">
        <v>9026</v>
      </c>
      <c r="E1072" s="73" t="s">
        <v>1043</v>
      </c>
      <c r="F1072" s="73">
        <v>2013</v>
      </c>
      <c r="G1072" s="73">
        <v>2015</v>
      </c>
      <c r="H1072" s="66" t="s">
        <v>9442</v>
      </c>
      <c r="I1072" s="66" t="s">
        <v>9443</v>
      </c>
      <c r="J1072" s="57">
        <v>75283.5</v>
      </c>
      <c r="K1072" s="73">
        <v>0</v>
      </c>
      <c r="L1072" s="72" t="s">
        <v>9599</v>
      </c>
      <c r="M1072" s="72" t="s">
        <v>9591</v>
      </c>
      <c r="N1072" s="70" t="s">
        <v>9639</v>
      </c>
    </row>
    <row r="1073" spans="1:14" hidden="1" x14ac:dyDescent="0.2">
      <c r="B1073" s="66" t="s">
        <v>9444</v>
      </c>
      <c r="C1073" t="s">
        <v>9445</v>
      </c>
      <c r="D1073" t="s">
        <v>9026</v>
      </c>
      <c r="E1073" s="73" t="s">
        <v>1043</v>
      </c>
      <c r="F1073" s="73">
        <v>2013</v>
      </c>
      <c r="G1073" s="73">
        <v>2016</v>
      </c>
      <c r="H1073" s="66" t="s">
        <v>9446</v>
      </c>
      <c r="I1073" s="66" t="s">
        <v>7739</v>
      </c>
      <c r="J1073" s="57">
        <v>74418</v>
      </c>
      <c r="K1073" s="73">
        <v>0</v>
      </c>
      <c r="L1073" s="72" t="s">
        <v>9599</v>
      </c>
      <c r="M1073" s="72" t="s">
        <v>9591</v>
      </c>
      <c r="N1073" s="70" t="s">
        <v>9639</v>
      </c>
    </row>
    <row r="1074" spans="1:14" ht="25.5" x14ac:dyDescent="0.2">
      <c r="A1074" t="s">
        <v>120</v>
      </c>
      <c r="B1074" s="66" t="s">
        <v>9447</v>
      </c>
      <c r="C1074" t="s">
        <v>9448</v>
      </c>
      <c r="D1074" t="s">
        <v>9026</v>
      </c>
      <c r="E1074" s="73" t="s">
        <v>1043</v>
      </c>
      <c r="F1074" s="73">
        <v>2013</v>
      </c>
      <c r="G1074" s="73">
        <v>2016</v>
      </c>
      <c r="H1074" s="66" t="s">
        <v>9449</v>
      </c>
      <c r="I1074" s="66" t="s">
        <v>120</v>
      </c>
      <c r="J1074" s="57">
        <v>49715</v>
      </c>
      <c r="K1074" s="73">
        <v>0</v>
      </c>
      <c r="L1074" s="72" t="s">
        <v>9598</v>
      </c>
      <c r="M1074" s="72" t="s">
        <v>9613</v>
      </c>
    </row>
    <row r="1075" spans="1:14" x14ac:dyDescent="0.2">
      <c r="A1075" t="s">
        <v>7600</v>
      </c>
      <c r="B1075" s="66" t="s">
        <v>9450</v>
      </c>
      <c r="C1075" t="s">
        <v>9451</v>
      </c>
      <c r="D1075" t="s">
        <v>9026</v>
      </c>
      <c r="E1075" s="73" t="s">
        <v>1043</v>
      </c>
      <c r="F1075" s="73">
        <v>2013</v>
      </c>
      <c r="G1075" s="73">
        <v>2016</v>
      </c>
      <c r="H1075" s="66" t="s">
        <v>9452</v>
      </c>
      <c r="I1075" s="66" t="s">
        <v>7600</v>
      </c>
      <c r="J1075" s="57">
        <v>53879.5</v>
      </c>
      <c r="K1075" s="73">
        <v>0</v>
      </c>
      <c r="L1075" s="72" t="s">
        <v>9599</v>
      </c>
      <c r="M1075" s="72" t="s">
        <v>9613</v>
      </c>
    </row>
    <row r="1076" spans="1:14" x14ac:dyDescent="0.2">
      <c r="A1076" t="s">
        <v>7624</v>
      </c>
      <c r="B1076" s="66" t="s">
        <v>9453</v>
      </c>
      <c r="C1076" t="s">
        <v>9454</v>
      </c>
      <c r="D1076" t="s">
        <v>9026</v>
      </c>
      <c r="E1076" s="73" t="s">
        <v>1043</v>
      </c>
      <c r="F1076" s="73">
        <v>2013</v>
      </c>
      <c r="G1076" s="73">
        <v>2016</v>
      </c>
      <c r="H1076" s="66" t="s">
        <v>9455</v>
      </c>
      <c r="I1076" s="66" t="s">
        <v>7624</v>
      </c>
      <c r="J1076" s="57">
        <v>27892</v>
      </c>
      <c r="K1076" s="73">
        <v>0</v>
      </c>
      <c r="L1076" s="72" t="s">
        <v>9598</v>
      </c>
      <c r="M1076" s="72" t="s">
        <v>9613</v>
      </c>
    </row>
    <row r="1077" spans="1:14" hidden="1" x14ac:dyDescent="0.2">
      <c r="B1077" s="66" t="s">
        <v>9456</v>
      </c>
      <c r="C1077" t="s">
        <v>9457</v>
      </c>
      <c r="D1077" t="s">
        <v>9026</v>
      </c>
      <c r="E1077" s="73" t="s">
        <v>1043</v>
      </c>
      <c r="F1077" s="73">
        <v>2013</v>
      </c>
      <c r="G1077" s="73">
        <v>2017</v>
      </c>
      <c r="H1077" s="66" t="s">
        <v>9458</v>
      </c>
      <c r="I1077" s="66" t="s">
        <v>7739</v>
      </c>
      <c r="J1077" s="57">
        <v>61726</v>
      </c>
      <c r="K1077" s="73">
        <v>0</v>
      </c>
      <c r="L1077" s="72" t="s">
        <v>9599</v>
      </c>
      <c r="M1077" s="72" t="s">
        <v>9591</v>
      </c>
      <c r="N1077" s="70" t="s">
        <v>9639</v>
      </c>
    </row>
    <row r="1078" spans="1:14" x14ac:dyDescent="0.2">
      <c r="A1078" t="s">
        <v>123</v>
      </c>
      <c r="B1078" s="66" t="s">
        <v>9459</v>
      </c>
      <c r="C1078" t="s">
        <v>9460</v>
      </c>
      <c r="D1078" t="s">
        <v>9026</v>
      </c>
      <c r="E1078" s="73" t="s">
        <v>1043</v>
      </c>
      <c r="F1078" s="73">
        <v>2013</v>
      </c>
      <c r="G1078" s="73">
        <v>2016</v>
      </c>
      <c r="H1078" s="66" t="s">
        <v>9461</v>
      </c>
      <c r="I1078" s="66" t="s">
        <v>123</v>
      </c>
      <c r="J1078" s="57">
        <v>52738.5</v>
      </c>
      <c r="K1078" s="73">
        <v>0</v>
      </c>
      <c r="L1078" s="72" t="s">
        <v>9599</v>
      </c>
      <c r="M1078" s="72" t="s">
        <v>9613</v>
      </c>
    </row>
    <row r="1079" spans="1:14" x14ac:dyDescent="0.2">
      <c r="A1079" t="s">
        <v>123</v>
      </c>
      <c r="B1079" s="66" t="s">
        <v>9462</v>
      </c>
      <c r="C1079" t="s">
        <v>9463</v>
      </c>
      <c r="D1079" t="s">
        <v>9026</v>
      </c>
      <c r="E1079" s="73" t="s">
        <v>1043</v>
      </c>
      <c r="F1079" s="73">
        <v>2013</v>
      </c>
      <c r="G1079" s="73">
        <v>2016</v>
      </c>
      <c r="H1079" s="66" t="s">
        <v>9464</v>
      </c>
      <c r="I1079" s="66" t="s">
        <v>7729</v>
      </c>
      <c r="J1079" s="57">
        <v>72159</v>
      </c>
      <c r="K1079" s="73">
        <v>0</v>
      </c>
      <c r="L1079" s="72" t="s">
        <v>9599</v>
      </c>
      <c r="M1079" s="72" t="s">
        <v>9613</v>
      </c>
    </row>
    <row r="1080" spans="1:14" hidden="1" x14ac:dyDescent="0.2">
      <c r="B1080" s="66" t="s">
        <v>9465</v>
      </c>
      <c r="C1080" t="s">
        <v>9466</v>
      </c>
      <c r="D1080" t="s">
        <v>9026</v>
      </c>
      <c r="E1080" s="73" t="s">
        <v>1043</v>
      </c>
      <c r="F1080" s="73">
        <v>2013</v>
      </c>
      <c r="G1080" s="73">
        <v>2017</v>
      </c>
      <c r="H1080" s="66" t="s">
        <v>9467</v>
      </c>
      <c r="I1080" s="66" t="s">
        <v>7580</v>
      </c>
      <c r="J1080" s="57">
        <v>39803.5</v>
      </c>
      <c r="K1080" s="73">
        <v>0</v>
      </c>
      <c r="L1080" s="72" t="s">
        <v>9598</v>
      </c>
      <c r="M1080" s="72" t="s">
        <v>9591</v>
      </c>
      <c r="N1080" s="70" t="s">
        <v>9639</v>
      </c>
    </row>
    <row r="1081" spans="1:14" hidden="1" x14ac:dyDescent="0.2">
      <c r="B1081" s="66" t="s">
        <v>9465</v>
      </c>
      <c r="C1081" t="s">
        <v>9466</v>
      </c>
      <c r="D1081" t="s">
        <v>9026</v>
      </c>
      <c r="E1081" s="73" t="s">
        <v>1043</v>
      </c>
      <c r="F1081" s="73">
        <v>2013</v>
      </c>
      <c r="G1081" s="73">
        <v>2017</v>
      </c>
      <c r="H1081" s="66" t="s">
        <v>9467</v>
      </c>
      <c r="I1081" s="66" t="s">
        <v>7812</v>
      </c>
      <c r="J1081" s="57">
        <v>12627</v>
      </c>
      <c r="K1081" s="73">
        <v>0</v>
      </c>
      <c r="L1081" s="72" t="s">
        <v>9598</v>
      </c>
      <c r="M1081" s="72" t="s">
        <v>9591</v>
      </c>
      <c r="N1081" s="70" t="s">
        <v>9639</v>
      </c>
    </row>
    <row r="1082" spans="1:14" ht="25.5" x14ac:dyDescent="0.2">
      <c r="A1082" t="s">
        <v>127</v>
      </c>
      <c r="B1082" s="66" t="s">
        <v>9468</v>
      </c>
      <c r="C1082" t="s">
        <v>9469</v>
      </c>
      <c r="D1082" t="s">
        <v>9026</v>
      </c>
      <c r="E1082" s="73" t="s">
        <v>1043</v>
      </c>
      <c r="F1082" s="73">
        <v>2013</v>
      </c>
      <c r="G1082" s="73">
        <v>2017</v>
      </c>
      <c r="H1082" s="66" t="s">
        <v>9470</v>
      </c>
      <c r="I1082" s="66" t="s">
        <v>7933</v>
      </c>
      <c r="J1082" s="57">
        <v>49459</v>
      </c>
      <c r="K1082" s="73">
        <v>0</v>
      </c>
      <c r="L1082" s="72" t="s">
        <v>9599</v>
      </c>
      <c r="M1082" s="72" t="s">
        <v>9613</v>
      </c>
    </row>
    <row r="1083" spans="1:14" hidden="1" x14ac:dyDescent="0.2">
      <c r="A1083" t="s">
        <v>7688</v>
      </c>
      <c r="B1083" s="66" t="s">
        <v>9471</v>
      </c>
      <c r="C1083" t="s">
        <v>9472</v>
      </c>
      <c r="D1083" t="s">
        <v>9026</v>
      </c>
      <c r="E1083" s="73" t="s">
        <v>1043</v>
      </c>
      <c r="F1083" s="73">
        <v>2013</v>
      </c>
      <c r="G1083" s="73">
        <v>2017</v>
      </c>
      <c r="H1083" s="66" t="s">
        <v>9473</v>
      </c>
      <c r="I1083" s="66" t="s">
        <v>7688</v>
      </c>
      <c r="J1083" s="57">
        <v>40626</v>
      </c>
      <c r="K1083" s="73">
        <v>0</v>
      </c>
      <c r="L1083" s="72" t="s">
        <v>9598</v>
      </c>
      <c r="M1083" s="72" t="s">
        <v>9591</v>
      </c>
      <c r="N1083" s="70" t="s">
        <v>9639</v>
      </c>
    </row>
    <row r="1084" spans="1:14" ht="25.5" x14ac:dyDescent="0.2">
      <c r="A1084" t="s">
        <v>119</v>
      </c>
      <c r="B1084" s="66" t="s">
        <v>9474</v>
      </c>
      <c r="C1084" t="s">
        <v>9475</v>
      </c>
      <c r="D1084" t="s">
        <v>9026</v>
      </c>
      <c r="E1084" s="73" t="s">
        <v>1043</v>
      </c>
      <c r="F1084" s="73">
        <v>2013</v>
      </c>
      <c r="G1084" s="73">
        <v>2015</v>
      </c>
      <c r="H1084" s="66" t="s">
        <v>9476</v>
      </c>
      <c r="I1084" s="66" t="s">
        <v>119</v>
      </c>
      <c r="J1084" s="57">
        <v>58736</v>
      </c>
      <c r="K1084" s="73">
        <v>0</v>
      </c>
      <c r="L1084" s="72" t="s">
        <v>9599</v>
      </c>
      <c r="M1084" s="72" t="s">
        <v>9613</v>
      </c>
    </row>
    <row r="1085" spans="1:14" ht="25.5" hidden="1" x14ac:dyDescent="0.2">
      <c r="B1085" s="66" t="s">
        <v>9477</v>
      </c>
      <c r="C1085" t="s">
        <v>9478</v>
      </c>
      <c r="D1085" t="s">
        <v>9026</v>
      </c>
      <c r="E1085" s="73" t="s">
        <v>1043</v>
      </c>
      <c r="F1085" s="73">
        <v>2013</v>
      </c>
      <c r="G1085" s="73">
        <v>2017</v>
      </c>
      <c r="H1085" s="66" t="s">
        <v>9479</v>
      </c>
      <c r="I1085" s="66" t="s">
        <v>9480</v>
      </c>
      <c r="J1085" s="57">
        <v>49091.5</v>
      </c>
      <c r="K1085" s="73">
        <v>0</v>
      </c>
      <c r="L1085" s="72" t="s">
        <v>9599</v>
      </c>
      <c r="M1085" s="72" t="s">
        <v>9591</v>
      </c>
      <c r="N1085" s="70" t="s">
        <v>9639</v>
      </c>
    </row>
    <row r="1086" spans="1:14" hidden="1" x14ac:dyDescent="0.2">
      <c r="B1086" s="66" t="s">
        <v>9481</v>
      </c>
      <c r="C1086" t="s">
        <v>9482</v>
      </c>
      <c r="D1086" t="s">
        <v>9026</v>
      </c>
      <c r="E1086" s="73" t="s">
        <v>1043</v>
      </c>
      <c r="F1086" s="73">
        <v>2013</v>
      </c>
      <c r="G1086" s="73">
        <v>2017</v>
      </c>
      <c r="H1086" s="66" t="s">
        <v>9483</v>
      </c>
      <c r="I1086" s="66" t="s">
        <v>9484</v>
      </c>
      <c r="J1086" s="57">
        <v>34651</v>
      </c>
      <c r="K1086" s="73">
        <v>0</v>
      </c>
      <c r="L1086" s="72" t="s">
        <v>9599</v>
      </c>
      <c r="M1086" s="72" t="s">
        <v>9591</v>
      </c>
      <c r="N1086" s="70" t="s">
        <v>9639</v>
      </c>
    </row>
    <row r="1087" spans="1:14" ht="25.5" hidden="1" x14ac:dyDescent="0.2">
      <c r="B1087" s="66" t="s">
        <v>9485</v>
      </c>
      <c r="C1087" t="s">
        <v>9486</v>
      </c>
      <c r="D1087" t="s">
        <v>9026</v>
      </c>
      <c r="E1087" s="73" t="s">
        <v>1043</v>
      </c>
      <c r="F1087" s="73">
        <v>2013</v>
      </c>
      <c r="G1087" s="73">
        <v>2017</v>
      </c>
      <c r="H1087" s="66" t="s">
        <v>9487</v>
      </c>
      <c r="I1087" s="66" t="s">
        <v>8301</v>
      </c>
      <c r="J1087" s="57">
        <v>33617.5</v>
      </c>
      <c r="K1087" s="73">
        <v>0</v>
      </c>
      <c r="L1087" s="72" t="s">
        <v>9599</v>
      </c>
      <c r="M1087" s="72" t="s">
        <v>9591</v>
      </c>
      <c r="N1087" s="70" t="s">
        <v>9639</v>
      </c>
    </row>
    <row r="1088" spans="1:14" x14ac:dyDescent="0.2">
      <c r="A1088" t="s">
        <v>7624</v>
      </c>
      <c r="B1088" s="66" t="s">
        <v>9488</v>
      </c>
      <c r="C1088" t="s">
        <v>9489</v>
      </c>
      <c r="D1088" t="s">
        <v>9026</v>
      </c>
      <c r="E1088" s="73" t="s">
        <v>1043</v>
      </c>
      <c r="F1088" s="73">
        <v>2013</v>
      </c>
      <c r="G1088" s="73">
        <v>2017</v>
      </c>
      <c r="H1088" s="66" t="s">
        <v>9490</v>
      </c>
      <c r="I1088" s="66" t="s">
        <v>7624</v>
      </c>
      <c r="J1088" s="57">
        <v>72245.5</v>
      </c>
      <c r="K1088" s="73">
        <v>0</v>
      </c>
      <c r="L1088" s="72" t="s">
        <v>9598</v>
      </c>
      <c r="M1088" s="72" t="s">
        <v>9613</v>
      </c>
    </row>
    <row r="1089" spans="1:14" ht="25.5" x14ac:dyDescent="0.2">
      <c r="A1089" t="s">
        <v>7600</v>
      </c>
      <c r="B1089" s="66" t="s">
        <v>9491</v>
      </c>
      <c r="C1089" t="s">
        <v>9492</v>
      </c>
      <c r="D1089" t="s">
        <v>9026</v>
      </c>
      <c r="E1089" s="73" t="s">
        <v>1043</v>
      </c>
      <c r="F1089" s="73">
        <v>2013</v>
      </c>
      <c r="G1089" s="73">
        <v>2017</v>
      </c>
      <c r="H1089" s="66" t="s">
        <v>9493</v>
      </c>
      <c r="I1089" s="66" t="s">
        <v>8731</v>
      </c>
      <c r="J1089" s="57">
        <v>32492.5</v>
      </c>
      <c r="K1089" s="73">
        <v>0</v>
      </c>
      <c r="L1089" s="72" t="s">
        <v>9598</v>
      </c>
      <c r="M1089" s="72" t="s">
        <v>9613</v>
      </c>
    </row>
    <row r="1090" spans="1:14" hidden="1" x14ac:dyDescent="0.2">
      <c r="B1090" s="66" t="s">
        <v>9494</v>
      </c>
      <c r="C1090" t="s">
        <v>9495</v>
      </c>
      <c r="D1090" t="s">
        <v>9026</v>
      </c>
      <c r="E1090" s="73" t="s">
        <v>1043</v>
      </c>
      <c r="F1090" s="73">
        <v>2013</v>
      </c>
      <c r="G1090" s="73">
        <v>2017</v>
      </c>
      <c r="H1090" s="66" t="s">
        <v>9496</v>
      </c>
      <c r="I1090" s="66" t="s">
        <v>8443</v>
      </c>
      <c r="J1090" s="57">
        <v>28321.5</v>
      </c>
      <c r="K1090" s="73">
        <v>0</v>
      </c>
      <c r="L1090" s="72" t="s">
        <v>9598</v>
      </c>
      <c r="M1090" s="72" t="s">
        <v>9591</v>
      </c>
      <c r="N1090" s="70" t="s">
        <v>9639</v>
      </c>
    </row>
    <row r="1091" spans="1:14" ht="25.5" x14ac:dyDescent="0.2">
      <c r="A1091" t="s">
        <v>9497</v>
      </c>
      <c r="B1091" s="66" t="s">
        <v>9494</v>
      </c>
      <c r="C1091" t="s">
        <v>9495</v>
      </c>
      <c r="D1091" t="s">
        <v>9026</v>
      </c>
      <c r="E1091" s="73" t="s">
        <v>1043</v>
      </c>
      <c r="F1091" s="73">
        <v>2013</v>
      </c>
      <c r="G1091" s="73">
        <v>2017</v>
      </c>
      <c r="H1091" s="66" t="s">
        <v>9496</v>
      </c>
      <c r="I1091" s="66" t="s">
        <v>9498</v>
      </c>
      <c r="J1091" s="57">
        <v>20530.5</v>
      </c>
      <c r="K1091" s="73">
        <v>0</v>
      </c>
      <c r="L1091" s="72" t="s">
        <v>9598</v>
      </c>
      <c r="M1091" s="72" t="s">
        <v>9613</v>
      </c>
    </row>
    <row r="1092" spans="1:14" hidden="1" x14ac:dyDescent="0.2">
      <c r="B1092" s="66" t="s">
        <v>9499</v>
      </c>
      <c r="C1092" t="s">
        <v>9500</v>
      </c>
      <c r="D1092" t="s">
        <v>9026</v>
      </c>
      <c r="E1092" s="73" t="s">
        <v>1043</v>
      </c>
      <c r="F1092" s="73">
        <v>2013</v>
      </c>
      <c r="G1092" s="73">
        <v>2017</v>
      </c>
      <c r="H1092" s="66" t="s">
        <v>7645</v>
      </c>
      <c r="I1092" s="66" t="s">
        <v>7646</v>
      </c>
      <c r="J1092" s="57">
        <v>23907.5</v>
      </c>
      <c r="K1092" s="73">
        <v>0</v>
      </c>
      <c r="L1092" s="72" t="s">
        <v>9598</v>
      </c>
      <c r="M1092" s="72" t="s">
        <v>9591</v>
      </c>
      <c r="N1092" s="70" t="s">
        <v>9639</v>
      </c>
    </row>
    <row r="1093" spans="1:14" x14ac:dyDescent="0.2">
      <c r="A1093" t="s">
        <v>7600</v>
      </c>
      <c r="B1093" s="66" t="s">
        <v>9501</v>
      </c>
      <c r="C1093" t="s">
        <v>9502</v>
      </c>
      <c r="D1093" t="s">
        <v>9026</v>
      </c>
      <c r="E1093" s="73" t="s">
        <v>1043</v>
      </c>
      <c r="F1093" s="73">
        <v>2013</v>
      </c>
      <c r="G1093" s="73">
        <v>2017</v>
      </c>
      <c r="H1093" s="66" t="s">
        <v>9503</v>
      </c>
      <c r="I1093" s="66" t="s">
        <v>7600</v>
      </c>
      <c r="J1093" s="57">
        <v>26499.5</v>
      </c>
      <c r="K1093" s="73">
        <v>0</v>
      </c>
      <c r="L1093" s="72" t="s">
        <v>9598</v>
      </c>
      <c r="M1093" s="72" t="s">
        <v>9613</v>
      </c>
    </row>
    <row r="1094" spans="1:14" ht="25.5" x14ac:dyDescent="0.2">
      <c r="A1094" t="s">
        <v>7600</v>
      </c>
      <c r="B1094" s="66" t="s">
        <v>9504</v>
      </c>
      <c r="C1094" t="s">
        <v>9505</v>
      </c>
      <c r="D1094" t="s">
        <v>9026</v>
      </c>
      <c r="E1094" s="73" t="s">
        <v>1043</v>
      </c>
      <c r="F1094" s="73">
        <v>2013</v>
      </c>
      <c r="G1094" s="73">
        <v>2016</v>
      </c>
      <c r="H1094" s="66" t="s">
        <v>9506</v>
      </c>
      <c r="I1094" s="66" t="s">
        <v>8243</v>
      </c>
      <c r="J1094" s="57">
        <v>35128.5</v>
      </c>
      <c r="K1094" s="73">
        <v>0</v>
      </c>
      <c r="L1094" s="72" t="s">
        <v>9598</v>
      </c>
      <c r="M1094" s="72" t="s">
        <v>9613</v>
      </c>
    </row>
    <row r="1095" spans="1:14" ht="25.5" hidden="1" x14ac:dyDescent="0.2">
      <c r="B1095" s="66" t="s">
        <v>9507</v>
      </c>
      <c r="C1095" t="s">
        <v>1037</v>
      </c>
      <c r="D1095" t="s">
        <v>9026</v>
      </c>
      <c r="E1095" s="73" t="s">
        <v>1043</v>
      </c>
      <c r="F1095" s="73">
        <v>2013</v>
      </c>
      <c r="G1095" s="73">
        <v>2016</v>
      </c>
      <c r="H1095" s="66" t="s">
        <v>9508</v>
      </c>
      <c r="I1095" s="66" t="s">
        <v>9509</v>
      </c>
      <c r="J1095" s="57">
        <v>49235</v>
      </c>
      <c r="K1095" s="73">
        <v>0</v>
      </c>
      <c r="L1095" s="72" t="s">
        <v>9599</v>
      </c>
      <c r="M1095" s="72" t="s">
        <v>9591</v>
      </c>
      <c r="N1095" s="70" t="s">
        <v>9639</v>
      </c>
    </row>
    <row r="1096" spans="1:14" ht="25.5" x14ac:dyDescent="0.2">
      <c r="A1096" t="s">
        <v>7624</v>
      </c>
      <c r="B1096" s="66" t="s">
        <v>9507</v>
      </c>
      <c r="C1096" t="s">
        <v>1037</v>
      </c>
      <c r="D1096" t="s">
        <v>9026</v>
      </c>
      <c r="E1096" s="73" t="s">
        <v>1043</v>
      </c>
      <c r="F1096" s="73">
        <v>2013</v>
      </c>
      <c r="G1096" s="73">
        <v>2016</v>
      </c>
      <c r="H1096" s="66" t="s">
        <v>9508</v>
      </c>
      <c r="I1096" s="66" t="s">
        <v>7624</v>
      </c>
      <c r="J1096" s="57">
        <v>27602.5</v>
      </c>
      <c r="K1096" s="73">
        <v>0</v>
      </c>
      <c r="L1096" s="72" t="s">
        <v>9599</v>
      </c>
      <c r="M1096" s="72" t="s">
        <v>9613</v>
      </c>
    </row>
    <row r="1097" spans="1:14" hidden="1" x14ac:dyDescent="0.2">
      <c r="B1097" s="66" t="s">
        <v>9510</v>
      </c>
      <c r="C1097" t="s">
        <v>9511</v>
      </c>
      <c r="D1097" t="s">
        <v>9026</v>
      </c>
      <c r="E1097" s="73" t="s">
        <v>1043</v>
      </c>
      <c r="F1097" s="73">
        <v>2013</v>
      </c>
      <c r="G1097" s="73">
        <v>2017</v>
      </c>
      <c r="H1097" s="66" t="s">
        <v>9512</v>
      </c>
      <c r="I1097" s="66" t="s">
        <v>7812</v>
      </c>
      <c r="J1097" s="57">
        <v>34724</v>
      </c>
      <c r="K1097" s="73">
        <v>0</v>
      </c>
      <c r="L1097" s="72" t="s">
        <v>9599</v>
      </c>
      <c r="M1097" s="72" t="s">
        <v>9591</v>
      </c>
      <c r="N1097" s="70" t="s">
        <v>9639</v>
      </c>
    </row>
    <row r="1098" spans="1:14" hidden="1" x14ac:dyDescent="0.2">
      <c r="B1098" s="66" t="s">
        <v>9513</v>
      </c>
      <c r="C1098" t="s">
        <v>9514</v>
      </c>
      <c r="D1098" t="s">
        <v>9026</v>
      </c>
      <c r="E1098" s="73" t="s">
        <v>1043</v>
      </c>
      <c r="F1098" s="73">
        <v>2013</v>
      </c>
      <c r="G1098" s="73">
        <v>2016</v>
      </c>
      <c r="H1098" s="66" t="s">
        <v>9515</v>
      </c>
      <c r="I1098" s="66" t="s">
        <v>8171</v>
      </c>
      <c r="J1098" s="57">
        <v>23807.5</v>
      </c>
      <c r="K1098" s="73">
        <v>0</v>
      </c>
      <c r="L1098" s="72" t="s">
        <v>9598</v>
      </c>
      <c r="M1098" s="72" t="s">
        <v>9591</v>
      </c>
      <c r="N1098" s="70" t="s">
        <v>9639</v>
      </c>
    </row>
    <row r="1099" spans="1:14" hidden="1" x14ac:dyDescent="0.2">
      <c r="B1099" s="66" t="s">
        <v>9516</v>
      </c>
      <c r="C1099" t="s">
        <v>9517</v>
      </c>
      <c r="D1099" t="s">
        <v>9026</v>
      </c>
      <c r="E1099" s="73" t="s">
        <v>1043</v>
      </c>
      <c r="F1099" s="73">
        <v>2013</v>
      </c>
      <c r="G1099" s="73">
        <v>2017</v>
      </c>
      <c r="H1099" s="66" t="s">
        <v>9518</v>
      </c>
      <c r="I1099" s="66" t="s">
        <v>7922</v>
      </c>
      <c r="J1099" s="57">
        <v>18298</v>
      </c>
      <c r="K1099" s="73">
        <v>0</v>
      </c>
      <c r="L1099" s="72" t="s">
        <v>9598</v>
      </c>
      <c r="M1099" s="72" t="s">
        <v>9591</v>
      </c>
      <c r="N1099" s="70" t="s">
        <v>9639</v>
      </c>
    </row>
    <row r="1100" spans="1:14" hidden="1" x14ac:dyDescent="0.2">
      <c r="B1100" s="66" t="s">
        <v>9516</v>
      </c>
      <c r="C1100" t="s">
        <v>9517</v>
      </c>
      <c r="D1100" t="s">
        <v>9026</v>
      </c>
      <c r="E1100" s="73" t="s">
        <v>1043</v>
      </c>
      <c r="F1100" s="73">
        <v>2013</v>
      </c>
      <c r="G1100" s="73">
        <v>2017</v>
      </c>
      <c r="H1100" s="66" t="s">
        <v>9518</v>
      </c>
      <c r="I1100" s="66" t="s">
        <v>8005</v>
      </c>
      <c r="J1100" s="57">
        <v>11223</v>
      </c>
      <c r="K1100" s="73">
        <v>0</v>
      </c>
      <c r="L1100" s="72" t="s">
        <v>9598</v>
      </c>
      <c r="M1100" s="72" t="s">
        <v>9591</v>
      </c>
      <c r="N1100" s="70" t="s">
        <v>9639</v>
      </c>
    </row>
    <row r="1101" spans="1:14" hidden="1" x14ac:dyDescent="0.2">
      <c r="B1101" s="66" t="s">
        <v>9516</v>
      </c>
      <c r="C1101" t="s">
        <v>9517</v>
      </c>
      <c r="D1101" t="s">
        <v>9026</v>
      </c>
      <c r="E1101" s="73" t="s">
        <v>1043</v>
      </c>
      <c r="F1101" s="73">
        <v>2013</v>
      </c>
      <c r="G1101" s="73">
        <v>2017</v>
      </c>
      <c r="H1101" s="66" t="s">
        <v>9518</v>
      </c>
      <c r="I1101" s="66" t="s">
        <v>8200</v>
      </c>
      <c r="J1101" s="57">
        <v>5037</v>
      </c>
      <c r="K1101" s="73">
        <v>0</v>
      </c>
      <c r="L1101" s="72" t="s">
        <v>9598</v>
      </c>
      <c r="M1101" s="72" t="s">
        <v>9591</v>
      </c>
      <c r="N1101" s="70" t="s">
        <v>9639</v>
      </c>
    </row>
    <row r="1102" spans="1:14" ht="25.5" x14ac:dyDescent="0.2">
      <c r="A1102" t="s">
        <v>7854</v>
      </c>
      <c r="B1102" s="66" t="s">
        <v>9519</v>
      </c>
      <c r="C1102" t="s">
        <v>9520</v>
      </c>
      <c r="D1102" t="s">
        <v>9026</v>
      </c>
      <c r="E1102" s="73" t="s">
        <v>1043</v>
      </c>
      <c r="F1102" s="73">
        <v>2013</v>
      </c>
      <c r="G1102" s="73">
        <v>2016</v>
      </c>
      <c r="H1102" s="66" t="s">
        <v>9521</v>
      </c>
      <c r="I1102" s="66" t="s">
        <v>7854</v>
      </c>
      <c r="J1102" s="57">
        <v>68350</v>
      </c>
      <c r="K1102" s="73">
        <v>0</v>
      </c>
      <c r="L1102" s="72" t="s">
        <v>9599</v>
      </c>
      <c r="M1102" s="72" t="s">
        <v>9613</v>
      </c>
    </row>
    <row r="1103" spans="1:14" ht="25.5" hidden="1" x14ac:dyDescent="0.2">
      <c r="B1103" s="66" t="s">
        <v>9522</v>
      </c>
      <c r="C1103" t="s">
        <v>9523</v>
      </c>
      <c r="D1103" t="s">
        <v>9026</v>
      </c>
      <c r="E1103" s="73" t="s">
        <v>1043</v>
      </c>
      <c r="F1103" s="73">
        <v>2013</v>
      </c>
      <c r="G1103" s="73">
        <v>2017</v>
      </c>
      <c r="H1103" s="66" t="s">
        <v>9524</v>
      </c>
      <c r="I1103" s="66" t="s">
        <v>8005</v>
      </c>
      <c r="J1103" s="57">
        <v>48104</v>
      </c>
      <c r="K1103" s="73">
        <v>0</v>
      </c>
      <c r="L1103" s="72" t="s">
        <v>9598</v>
      </c>
      <c r="M1103" s="72" t="s">
        <v>9591</v>
      </c>
      <c r="N1103" s="70" t="s">
        <v>9639</v>
      </c>
    </row>
    <row r="1104" spans="1:14" ht="25.5" x14ac:dyDescent="0.2">
      <c r="A1104" t="s">
        <v>7624</v>
      </c>
      <c r="B1104" s="66" t="s">
        <v>9525</v>
      </c>
      <c r="C1104" t="s">
        <v>9526</v>
      </c>
      <c r="D1104" t="s">
        <v>9026</v>
      </c>
      <c r="E1104" s="73" t="s">
        <v>1043</v>
      </c>
      <c r="F1104" s="73">
        <v>2013</v>
      </c>
      <c r="G1104" s="73">
        <v>2017</v>
      </c>
      <c r="H1104" s="66" t="s">
        <v>7954</v>
      </c>
      <c r="I1104" s="66" t="s">
        <v>8089</v>
      </c>
      <c r="J1104" s="57">
        <v>63854.5</v>
      </c>
      <c r="K1104" s="73">
        <v>0</v>
      </c>
      <c r="L1104" s="72" t="s">
        <v>9599</v>
      </c>
      <c r="M1104" s="72" t="s">
        <v>9613</v>
      </c>
    </row>
    <row r="1105" spans="1:14" ht="25.5" x14ac:dyDescent="0.2">
      <c r="A1105" t="s">
        <v>7624</v>
      </c>
      <c r="B1105" s="66" t="s">
        <v>9527</v>
      </c>
      <c r="C1105" t="s">
        <v>9528</v>
      </c>
      <c r="D1105" t="s">
        <v>9026</v>
      </c>
      <c r="E1105" s="73" t="s">
        <v>1043</v>
      </c>
      <c r="F1105" s="73">
        <v>2013</v>
      </c>
      <c r="G1105" s="73">
        <v>2017</v>
      </c>
      <c r="H1105" s="66" t="s">
        <v>9529</v>
      </c>
      <c r="I1105" s="66" t="s">
        <v>7624</v>
      </c>
      <c r="J1105" s="57">
        <v>12061.5</v>
      </c>
      <c r="K1105" s="73">
        <v>0</v>
      </c>
      <c r="L1105" s="72" t="s">
        <v>9598</v>
      </c>
      <c r="M1105" s="72" t="s">
        <v>9613</v>
      </c>
    </row>
    <row r="1106" spans="1:14" hidden="1" x14ac:dyDescent="0.2">
      <c r="B1106" s="66" t="s">
        <v>9530</v>
      </c>
      <c r="C1106" t="s">
        <v>9531</v>
      </c>
      <c r="D1106" t="s">
        <v>9026</v>
      </c>
      <c r="E1106" s="73" t="s">
        <v>1043</v>
      </c>
      <c r="F1106" s="73">
        <v>2013</v>
      </c>
      <c r="G1106" s="73">
        <v>2017</v>
      </c>
      <c r="H1106" s="66" t="s">
        <v>9532</v>
      </c>
      <c r="I1106" s="66" t="s">
        <v>9533</v>
      </c>
      <c r="J1106" s="57">
        <v>36345</v>
      </c>
      <c r="K1106" s="73">
        <v>0</v>
      </c>
      <c r="L1106" s="72" t="s">
        <v>9599</v>
      </c>
      <c r="M1106" s="72" t="s">
        <v>9591</v>
      </c>
      <c r="N1106" s="70" t="s">
        <v>9639</v>
      </c>
    </row>
    <row r="1107" spans="1:14" ht="25.5" x14ac:dyDescent="0.2">
      <c r="A1107" t="s">
        <v>7105</v>
      </c>
      <c r="B1107" s="66" t="s">
        <v>9534</v>
      </c>
      <c r="C1107" t="s">
        <v>9535</v>
      </c>
      <c r="D1107" t="s">
        <v>9026</v>
      </c>
      <c r="E1107" s="73" t="s">
        <v>1043</v>
      </c>
      <c r="F1107" s="73">
        <v>2013</v>
      </c>
      <c r="G1107" s="73">
        <v>2017</v>
      </c>
      <c r="H1107" s="66" t="s">
        <v>9536</v>
      </c>
      <c r="I1107" s="66" t="s">
        <v>7610</v>
      </c>
      <c r="J1107" s="57">
        <v>54345</v>
      </c>
      <c r="K1107" s="73">
        <v>0</v>
      </c>
      <c r="L1107" s="72" t="s">
        <v>9598</v>
      </c>
      <c r="M1107" s="72" t="s">
        <v>9613</v>
      </c>
    </row>
    <row r="1108" spans="1:14" hidden="1" x14ac:dyDescent="0.2">
      <c r="B1108" s="66" t="s">
        <v>9537</v>
      </c>
      <c r="C1108" t="s">
        <v>9538</v>
      </c>
      <c r="D1108" t="s">
        <v>9026</v>
      </c>
      <c r="E1108" s="73" t="s">
        <v>1043</v>
      </c>
      <c r="F1108" s="73">
        <v>2013</v>
      </c>
      <c r="G1108" s="73">
        <v>2017</v>
      </c>
      <c r="H1108" s="66" t="s">
        <v>9539</v>
      </c>
      <c r="I1108" s="66" t="s">
        <v>8470</v>
      </c>
      <c r="J1108" s="57">
        <v>42897.74</v>
      </c>
      <c r="K1108" s="73">
        <v>0</v>
      </c>
      <c r="L1108" s="72" t="s">
        <v>9598</v>
      </c>
      <c r="M1108" s="72" t="s">
        <v>9591</v>
      </c>
      <c r="N1108" s="70" t="s">
        <v>9639</v>
      </c>
    </row>
    <row r="1109" spans="1:14" ht="25.5" x14ac:dyDescent="0.2">
      <c r="A1109" t="s">
        <v>7105</v>
      </c>
      <c r="B1109" s="66" t="s">
        <v>9537</v>
      </c>
      <c r="C1109" t="s">
        <v>9538</v>
      </c>
      <c r="D1109" t="s">
        <v>9026</v>
      </c>
      <c r="E1109" s="73" t="s">
        <v>1043</v>
      </c>
      <c r="F1109" s="73">
        <v>2013</v>
      </c>
      <c r="G1109" s="73">
        <v>2017</v>
      </c>
      <c r="H1109" s="66" t="s">
        <v>9539</v>
      </c>
      <c r="I1109" s="66" t="s">
        <v>7629</v>
      </c>
      <c r="J1109" s="57">
        <v>12423.76</v>
      </c>
      <c r="K1109" s="73">
        <v>0</v>
      </c>
      <c r="L1109" s="72" t="s">
        <v>9598</v>
      </c>
      <c r="M1109" s="72" t="s">
        <v>9613</v>
      </c>
    </row>
    <row r="1110" spans="1:14" x14ac:dyDescent="0.2">
      <c r="A1110" t="s">
        <v>7105</v>
      </c>
      <c r="B1110" s="66" t="s">
        <v>9540</v>
      </c>
      <c r="C1110" t="s">
        <v>9541</v>
      </c>
      <c r="D1110" t="s">
        <v>9026</v>
      </c>
      <c r="E1110" s="73" t="s">
        <v>1043</v>
      </c>
      <c r="F1110" s="73">
        <v>2013</v>
      </c>
      <c r="G1110" s="73">
        <v>2017</v>
      </c>
      <c r="H1110" s="66" t="s">
        <v>9542</v>
      </c>
      <c r="I1110" s="66" t="s">
        <v>7105</v>
      </c>
      <c r="J1110" s="57">
        <v>51183</v>
      </c>
      <c r="K1110" s="73">
        <v>0</v>
      </c>
      <c r="L1110" s="72" t="s">
        <v>9598</v>
      </c>
      <c r="M1110" s="72" t="s">
        <v>9613</v>
      </c>
    </row>
    <row r="1111" spans="1:14" ht="25.5" hidden="1" x14ac:dyDescent="0.2">
      <c r="A1111" t="s">
        <v>7624</v>
      </c>
      <c r="B1111" s="66" t="s">
        <v>9543</v>
      </c>
      <c r="C1111" t="s">
        <v>9544</v>
      </c>
      <c r="D1111" t="s">
        <v>9545</v>
      </c>
      <c r="E1111" s="73" t="s">
        <v>1043</v>
      </c>
      <c r="F1111" s="73">
        <v>2014</v>
      </c>
      <c r="G1111" s="73">
        <v>2015</v>
      </c>
      <c r="H1111" s="66" t="s">
        <v>9546</v>
      </c>
      <c r="I1111" s="66" t="s">
        <v>9547</v>
      </c>
      <c r="J1111" s="57">
        <v>2640</v>
      </c>
      <c r="K1111" s="73">
        <v>0</v>
      </c>
      <c r="L1111" s="72" t="s">
        <v>9600</v>
      </c>
      <c r="M1111" s="72" t="s">
        <v>9591</v>
      </c>
      <c r="N1111" s="70" t="s">
        <v>9601</v>
      </c>
    </row>
    <row r="1112" spans="1:14" ht="25.5" hidden="1" x14ac:dyDescent="0.2">
      <c r="A1112" t="s">
        <v>7624</v>
      </c>
      <c r="B1112" s="66" t="s">
        <v>9548</v>
      </c>
      <c r="C1112" t="s">
        <v>9549</v>
      </c>
      <c r="D1112" t="s">
        <v>9545</v>
      </c>
      <c r="E1112" s="73" t="s">
        <v>1043</v>
      </c>
      <c r="F1112" s="73">
        <v>2014</v>
      </c>
      <c r="G1112" s="73">
        <v>2015</v>
      </c>
      <c r="H1112" s="66" t="s">
        <v>9550</v>
      </c>
      <c r="I1112" s="66" t="s">
        <v>9551</v>
      </c>
      <c r="J1112" s="57">
        <v>2650</v>
      </c>
      <c r="K1112" s="73">
        <v>0</v>
      </c>
      <c r="L1112" s="72" t="s">
        <v>9600</v>
      </c>
      <c r="M1112" s="72" t="s">
        <v>9591</v>
      </c>
      <c r="N1112" s="70" t="s">
        <v>9601</v>
      </c>
    </row>
    <row r="1113" spans="1:14" ht="25.5" hidden="1" x14ac:dyDescent="0.2">
      <c r="B1113" s="66" t="s">
        <v>9552</v>
      </c>
      <c r="C1113" t="s">
        <v>9553</v>
      </c>
      <c r="D1113" t="s">
        <v>9545</v>
      </c>
      <c r="E1113" s="73" t="s">
        <v>1043</v>
      </c>
      <c r="F1113" s="73">
        <v>2014</v>
      </c>
      <c r="G1113" s="73">
        <v>2015</v>
      </c>
      <c r="H1113" s="66" t="s">
        <v>9554</v>
      </c>
      <c r="I1113" s="66" t="s">
        <v>7655</v>
      </c>
      <c r="J1113" s="57">
        <v>2650</v>
      </c>
      <c r="K1113" s="73">
        <v>0</v>
      </c>
      <c r="L1113" s="72" t="s">
        <v>9600</v>
      </c>
      <c r="M1113" s="72" t="s">
        <v>9591</v>
      </c>
      <c r="N1113" s="70" t="s">
        <v>9639</v>
      </c>
    </row>
    <row r="1114" spans="1:14" hidden="1" x14ac:dyDescent="0.2">
      <c r="B1114" s="66" t="s">
        <v>9555</v>
      </c>
      <c r="C1114" t="s">
        <v>9556</v>
      </c>
      <c r="D1114" t="s">
        <v>9545</v>
      </c>
      <c r="E1114" s="73" t="s">
        <v>1043</v>
      </c>
      <c r="F1114" s="73">
        <v>2014</v>
      </c>
      <c r="G1114" s="73">
        <v>2015</v>
      </c>
      <c r="H1114" s="66" t="s">
        <v>9557</v>
      </c>
      <c r="I1114" s="66" t="s">
        <v>7580</v>
      </c>
      <c r="J1114" s="57">
        <v>2650</v>
      </c>
      <c r="K1114" s="73">
        <v>0</v>
      </c>
      <c r="L1114" s="72" t="s">
        <v>9600</v>
      </c>
      <c r="M1114" s="72" t="s">
        <v>9591</v>
      </c>
      <c r="N1114" s="70" t="s">
        <v>9639</v>
      </c>
    </row>
    <row r="1115" spans="1:14" hidden="1" x14ac:dyDescent="0.2">
      <c r="B1115" s="66" t="s">
        <v>9558</v>
      </c>
      <c r="C1115" t="s">
        <v>9559</v>
      </c>
      <c r="D1115" t="s">
        <v>9545</v>
      </c>
      <c r="E1115" s="73" t="s">
        <v>1043</v>
      </c>
      <c r="F1115" s="73">
        <v>2014</v>
      </c>
      <c r="G1115" s="73">
        <v>2015</v>
      </c>
      <c r="H1115" s="66" t="s">
        <v>9560</v>
      </c>
      <c r="I1115" s="66" t="s">
        <v>7796</v>
      </c>
      <c r="J1115" s="57">
        <v>2650</v>
      </c>
      <c r="K1115" s="73">
        <v>0</v>
      </c>
      <c r="L1115" s="72" t="s">
        <v>9600</v>
      </c>
      <c r="M1115" s="72" t="s">
        <v>9591</v>
      </c>
      <c r="N1115" s="70" t="s">
        <v>9639</v>
      </c>
    </row>
    <row r="1116" spans="1:14" ht="25.5" hidden="1" x14ac:dyDescent="0.2">
      <c r="A1116" t="s">
        <v>7624</v>
      </c>
      <c r="B1116" s="66" t="s">
        <v>9561</v>
      </c>
      <c r="C1116" t="s">
        <v>9562</v>
      </c>
      <c r="D1116" t="s">
        <v>9545</v>
      </c>
      <c r="E1116" s="73" t="s">
        <v>1043</v>
      </c>
      <c r="F1116" s="73">
        <v>2014</v>
      </c>
      <c r="G1116" s="73">
        <v>2015</v>
      </c>
      <c r="H1116" s="66" t="s">
        <v>9563</v>
      </c>
      <c r="I1116" s="66" t="s">
        <v>9551</v>
      </c>
      <c r="J1116" s="57">
        <v>2516</v>
      </c>
      <c r="K1116" s="73">
        <v>0</v>
      </c>
      <c r="L1116" s="72" t="s">
        <v>9600</v>
      </c>
      <c r="M1116" s="72" t="s">
        <v>9591</v>
      </c>
      <c r="N1116" s="70" t="s">
        <v>9601</v>
      </c>
    </row>
    <row r="1117" spans="1:14" ht="25.5" hidden="1" x14ac:dyDescent="0.2">
      <c r="A1117" t="s">
        <v>7600</v>
      </c>
      <c r="B1117" s="66" t="s">
        <v>9564</v>
      </c>
      <c r="C1117" t="s">
        <v>9565</v>
      </c>
      <c r="D1117" t="s">
        <v>9545</v>
      </c>
      <c r="E1117" s="73" t="s">
        <v>1043</v>
      </c>
      <c r="F1117" s="73">
        <v>2014</v>
      </c>
      <c r="G1117" s="73">
        <v>2015</v>
      </c>
      <c r="H1117" s="66" t="s">
        <v>9566</v>
      </c>
      <c r="I1117" s="66" t="s">
        <v>9567</v>
      </c>
      <c r="J1117" s="57">
        <v>2650</v>
      </c>
      <c r="K1117" s="73">
        <v>0</v>
      </c>
      <c r="L1117" s="72" t="s">
        <v>9600</v>
      </c>
      <c r="M1117" s="72" t="s">
        <v>9591</v>
      </c>
      <c r="N1117" s="70" t="s">
        <v>9601</v>
      </c>
    </row>
    <row r="1118" spans="1:14" ht="25.5" hidden="1" x14ac:dyDescent="0.2">
      <c r="A1118" t="s">
        <v>7105</v>
      </c>
      <c r="B1118" s="66" t="s">
        <v>5303</v>
      </c>
      <c r="C1118" t="s">
        <v>5304</v>
      </c>
      <c r="D1118" t="s">
        <v>9545</v>
      </c>
      <c r="E1118" s="73" t="s">
        <v>1043</v>
      </c>
      <c r="F1118" s="73">
        <v>2014</v>
      </c>
      <c r="G1118" s="73">
        <v>2015</v>
      </c>
      <c r="H1118" s="66" t="s">
        <v>9568</v>
      </c>
      <c r="I1118" s="66" t="s">
        <v>8591</v>
      </c>
      <c r="J1118" s="57">
        <v>2650</v>
      </c>
      <c r="K1118" s="73">
        <v>0</v>
      </c>
      <c r="L1118" s="72" t="s">
        <v>9600</v>
      </c>
      <c r="M1118" s="72" t="s">
        <v>9591</v>
      </c>
      <c r="N1118" s="70" t="s">
        <v>9601</v>
      </c>
    </row>
    <row r="1119" spans="1:14" ht="25.5" hidden="1" x14ac:dyDescent="0.2">
      <c r="A1119" t="s">
        <v>145</v>
      </c>
      <c r="B1119" s="66" t="s">
        <v>9569</v>
      </c>
      <c r="C1119" t="s">
        <v>9570</v>
      </c>
      <c r="D1119" t="s">
        <v>9545</v>
      </c>
      <c r="E1119" s="73" t="s">
        <v>1043</v>
      </c>
      <c r="F1119" s="73">
        <v>2014</v>
      </c>
      <c r="G1119" s="73">
        <v>2015</v>
      </c>
      <c r="H1119" s="66" t="s">
        <v>9571</v>
      </c>
      <c r="I1119" s="66" t="s">
        <v>145</v>
      </c>
      <c r="J1119" s="57">
        <v>2650</v>
      </c>
      <c r="K1119" s="73">
        <v>0</v>
      </c>
      <c r="L1119" s="72" t="s">
        <v>9600</v>
      </c>
      <c r="M1119" s="72" t="s">
        <v>9591</v>
      </c>
      <c r="N1119" s="70" t="s">
        <v>9601</v>
      </c>
    </row>
    <row r="1120" spans="1:14" hidden="1" x14ac:dyDescent="0.2">
      <c r="B1120" s="66" t="s">
        <v>9572</v>
      </c>
      <c r="C1120" t="s">
        <v>9573</v>
      </c>
      <c r="D1120" t="s">
        <v>9545</v>
      </c>
      <c r="E1120" s="73" t="s">
        <v>1043</v>
      </c>
      <c r="F1120" s="73">
        <v>2014</v>
      </c>
      <c r="G1120" s="73">
        <v>2015</v>
      </c>
      <c r="H1120" s="66" t="s">
        <v>9574</v>
      </c>
      <c r="I1120" s="66" t="s">
        <v>7592</v>
      </c>
      <c r="J1120" s="57">
        <v>2650</v>
      </c>
      <c r="K1120" s="73">
        <v>0</v>
      </c>
      <c r="L1120" s="72" t="s">
        <v>9600</v>
      </c>
      <c r="M1120" s="72" t="s">
        <v>9591</v>
      </c>
      <c r="N1120" s="70" t="s">
        <v>9639</v>
      </c>
    </row>
    <row r="1121" spans="1:14" hidden="1" x14ac:dyDescent="0.2">
      <c r="B1121" s="66" t="s">
        <v>9575</v>
      </c>
      <c r="C1121" t="s">
        <v>9576</v>
      </c>
      <c r="D1121" t="s">
        <v>9545</v>
      </c>
      <c r="E1121" s="73" t="s">
        <v>1043</v>
      </c>
      <c r="F1121" s="73">
        <v>2014</v>
      </c>
      <c r="G1121" s="73">
        <v>2015</v>
      </c>
      <c r="H1121" s="66" t="s">
        <v>9577</v>
      </c>
      <c r="I1121" s="66" t="s">
        <v>7801</v>
      </c>
      <c r="J1121" s="57">
        <v>2600</v>
      </c>
      <c r="K1121" s="73">
        <v>0</v>
      </c>
      <c r="L1121" s="72" t="s">
        <v>9600</v>
      </c>
      <c r="M1121" s="72" t="s">
        <v>9591</v>
      </c>
      <c r="N1121" s="70" t="s">
        <v>9639</v>
      </c>
    </row>
    <row r="1122" spans="1:14" ht="25.5" hidden="1" x14ac:dyDescent="0.2">
      <c r="A1122" t="s">
        <v>7105</v>
      </c>
      <c r="B1122" s="66" t="s">
        <v>9578</v>
      </c>
      <c r="C1122" t="s">
        <v>9579</v>
      </c>
      <c r="D1122" t="s">
        <v>9545</v>
      </c>
      <c r="E1122" s="73" t="s">
        <v>1043</v>
      </c>
      <c r="F1122" s="73">
        <v>2014</v>
      </c>
      <c r="G1122" s="73">
        <v>2015</v>
      </c>
      <c r="H1122" s="66" t="s">
        <v>9580</v>
      </c>
      <c r="I1122" s="66" t="s">
        <v>9581</v>
      </c>
      <c r="J1122" s="57">
        <v>2650</v>
      </c>
      <c r="K1122" s="73">
        <v>0</v>
      </c>
      <c r="L1122" s="72" t="s">
        <v>9600</v>
      </c>
      <c r="M1122" s="72" t="s">
        <v>9591</v>
      </c>
      <c r="N1122" s="70" t="s">
        <v>9601</v>
      </c>
    </row>
    <row r="1123" spans="1:14" ht="25.5" hidden="1" x14ac:dyDescent="0.2">
      <c r="A1123" t="s">
        <v>7105</v>
      </c>
      <c r="B1123" s="66" t="s">
        <v>9582</v>
      </c>
      <c r="C1123" t="s">
        <v>9583</v>
      </c>
      <c r="D1123" t="s">
        <v>9545</v>
      </c>
      <c r="E1123" s="73" t="s">
        <v>1043</v>
      </c>
      <c r="F1123" s="73">
        <v>2014</v>
      </c>
      <c r="G1123" s="73">
        <v>2015</v>
      </c>
      <c r="H1123" s="66" t="s">
        <v>9584</v>
      </c>
      <c r="I1123" s="66" t="s">
        <v>9581</v>
      </c>
      <c r="J1123" s="57">
        <v>2630</v>
      </c>
      <c r="K1123" s="73">
        <v>0</v>
      </c>
      <c r="L1123" s="72" t="s">
        <v>9600</v>
      </c>
      <c r="M1123" s="72" t="s">
        <v>9591</v>
      </c>
      <c r="N1123" s="70" t="s">
        <v>9601</v>
      </c>
    </row>
    <row r="1124" spans="1:14" hidden="1" x14ac:dyDescent="0.2">
      <c r="B1124" s="66" t="s">
        <v>9585</v>
      </c>
      <c r="C1124" t="s">
        <v>9586</v>
      </c>
      <c r="D1124" t="s">
        <v>9545</v>
      </c>
      <c r="E1124" s="73" t="s">
        <v>1043</v>
      </c>
      <c r="F1124" s="73">
        <v>2014</v>
      </c>
      <c r="G1124" s="73">
        <v>2015</v>
      </c>
      <c r="H1124" s="66" t="s">
        <v>9587</v>
      </c>
      <c r="I1124" s="66" t="s">
        <v>7761</v>
      </c>
      <c r="J1124" s="57">
        <v>2650</v>
      </c>
      <c r="K1124" s="73">
        <v>0</v>
      </c>
      <c r="L1124" s="72" t="s">
        <v>9600</v>
      </c>
      <c r="M1124" s="72" t="s">
        <v>9591</v>
      </c>
      <c r="N1124" s="70" t="s">
        <v>9639</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cols>
    <col min="2" max="2" width="21.85546875" bestFit="1" customWidth="1"/>
  </cols>
  <sheetData>
    <row r="1" spans="1:2" x14ac:dyDescent="0.2">
      <c r="A1" s="33" t="s">
        <v>174</v>
      </c>
      <c r="B1" s="34" t="s">
        <v>175</v>
      </c>
    </row>
    <row r="2" spans="1:2" x14ac:dyDescent="0.2">
      <c r="A2" s="33" t="s">
        <v>165</v>
      </c>
      <c r="B2" s="33">
        <f>1/1.4063</f>
        <v>0.71108582805944676</v>
      </c>
    </row>
    <row r="3" spans="1:2" x14ac:dyDescent="0.2">
      <c r="A3" s="33" t="s">
        <v>164</v>
      </c>
      <c r="B3" s="33">
        <v>1</v>
      </c>
    </row>
    <row r="4" spans="1:2" x14ac:dyDescent="0.2">
      <c r="A4" s="33" t="s">
        <v>166</v>
      </c>
      <c r="B4" s="33">
        <f>1/27.735</f>
        <v>3.60555255092843E-2</v>
      </c>
    </row>
    <row r="5" spans="1:2" x14ac:dyDescent="0.2">
      <c r="A5" s="33" t="s">
        <v>167</v>
      </c>
      <c r="B5" s="33">
        <f>1/0.7789</f>
        <v>1.2838618564642443</v>
      </c>
    </row>
    <row r="6" spans="1:2" x14ac:dyDescent="0.2">
      <c r="A6" s="33" t="s">
        <v>168</v>
      </c>
      <c r="B6" s="33">
        <f>1/315.54</f>
        <v>3.1691703112125243E-3</v>
      </c>
    </row>
    <row r="7" spans="1:2" x14ac:dyDescent="0.2">
      <c r="A7" s="33" t="s">
        <v>169</v>
      </c>
      <c r="B7" s="33">
        <f>1/145.23</f>
        <v>6.8856296908352274E-3</v>
      </c>
    </row>
    <row r="8" spans="1:2" x14ac:dyDescent="0.2">
      <c r="A8" s="33" t="s">
        <v>170</v>
      </c>
      <c r="B8" s="33">
        <f>1/9.042</f>
        <v>0.11059500110595001</v>
      </c>
    </row>
    <row r="9" spans="1:2" x14ac:dyDescent="0.2">
      <c r="A9" s="33" t="s">
        <v>171</v>
      </c>
      <c r="B9" s="33">
        <f>1/4.2732</f>
        <v>0.23401666198633342</v>
      </c>
    </row>
    <row r="10" spans="1:2" x14ac:dyDescent="0.2">
      <c r="A10" s="33" t="s">
        <v>172</v>
      </c>
      <c r="B10" s="33">
        <f>1/1.2141</f>
        <v>0.82365538258792526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29"/>
  <sheetViews>
    <sheetView tabSelected="1" workbookViewId="0">
      <selection sqref="A1:I1"/>
    </sheetView>
  </sheetViews>
  <sheetFormatPr defaultRowHeight="12.75" x14ac:dyDescent="0.2"/>
  <cols>
    <col min="1" max="1" width="19.7109375" bestFit="1" customWidth="1"/>
    <col min="2" max="2" width="15" customWidth="1"/>
    <col min="3" max="3" width="13.28515625" customWidth="1"/>
    <col min="4" max="4" width="16.85546875" customWidth="1"/>
    <col min="5" max="5" width="16" bestFit="1" customWidth="1"/>
    <col min="6" max="6" width="14.42578125" bestFit="1" customWidth="1"/>
    <col min="7" max="7" width="18.140625" customWidth="1"/>
    <col min="8" max="9" width="15.85546875" customWidth="1"/>
    <col min="10" max="10" width="14.85546875" customWidth="1"/>
    <col min="11" max="11" width="24.5703125" bestFit="1" customWidth="1"/>
    <col min="12" max="12" width="22.140625" customWidth="1"/>
    <col min="13" max="13" width="11.42578125" bestFit="1" customWidth="1"/>
    <col min="247" max="247" width="19.7109375" bestFit="1" customWidth="1"/>
    <col min="248" max="248" width="15" customWidth="1"/>
    <col min="249" max="249" width="13.28515625" customWidth="1"/>
    <col min="250" max="250" width="16.85546875" customWidth="1"/>
    <col min="251" max="251" width="16" bestFit="1" customWidth="1"/>
    <col min="252" max="252" width="14.42578125" bestFit="1" customWidth="1"/>
    <col min="253" max="253" width="18.140625" customWidth="1"/>
    <col min="254" max="254" width="10.42578125" customWidth="1"/>
    <col min="255" max="255" width="16.42578125" customWidth="1"/>
    <col min="256" max="256" width="16.85546875" customWidth="1"/>
    <col min="257" max="257" width="17.7109375" customWidth="1"/>
    <col min="258" max="258" width="13.42578125" customWidth="1"/>
    <col min="259" max="259" width="15.42578125" customWidth="1"/>
    <col min="260" max="260" width="17.7109375" customWidth="1"/>
    <col min="503" max="503" width="19.7109375" bestFit="1" customWidth="1"/>
    <col min="504" max="504" width="15" customWidth="1"/>
    <col min="505" max="505" width="13.28515625" customWidth="1"/>
    <col min="506" max="506" width="16.85546875" customWidth="1"/>
    <col min="507" max="507" width="16" bestFit="1" customWidth="1"/>
    <col min="508" max="508" width="14.42578125" bestFit="1" customWidth="1"/>
    <col min="509" max="509" width="18.140625" customWidth="1"/>
    <col min="510" max="510" width="10.42578125" customWidth="1"/>
    <col min="511" max="511" width="16.42578125" customWidth="1"/>
    <col min="512" max="512" width="16.85546875" customWidth="1"/>
    <col min="513" max="513" width="17.7109375" customWidth="1"/>
    <col min="514" max="514" width="13.42578125" customWidth="1"/>
    <col min="515" max="515" width="15.42578125" customWidth="1"/>
    <col min="516" max="516" width="17.7109375" customWidth="1"/>
    <col min="759" max="759" width="19.7109375" bestFit="1" customWidth="1"/>
    <col min="760" max="760" width="15" customWidth="1"/>
    <col min="761" max="761" width="13.28515625" customWidth="1"/>
    <col min="762" max="762" width="16.85546875" customWidth="1"/>
    <col min="763" max="763" width="16" bestFit="1" customWidth="1"/>
    <col min="764" max="764" width="14.42578125" bestFit="1" customWidth="1"/>
    <col min="765" max="765" width="18.140625" customWidth="1"/>
    <col min="766" max="766" width="10.42578125" customWidth="1"/>
    <col min="767" max="767" width="16.42578125" customWidth="1"/>
    <col min="768" max="768" width="16.85546875" customWidth="1"/>
    <col min="769" max="769" width="17.7109375" customWidth="1"/>
    <col min="770" max="770" width="13.42578125" customWidth="1"/>
    <col min="771" max="771" width="15.42578125" customWidth="1"/>
    <col min="772" max="772" width="17.7109375" customWidth="1"/>
    <col min="1015" max="1015" width="19.7109375" bestFit="1" customWidth="1"/>
    <col min="1016" max="1016" width="15" customWidth="1"/>
    <col min="1017" max="1017" width="13.28515625" customWidth="1"/>
    <col min="1018" max="1018" width="16.85546875" customWidth="1"/>
    <col min="1019" max="1019" width="16" bestFit="1" customWidth="1"/>
    <col min="1020" max="1020" width="14.42578125" bestFit="1" customWidth="1"/>
    <col min="1021" max="1021" width="18.140625" customWidth="1"/>
    <col min="1022" max="1022" width="10.42578125" customWidth="1"/>
    <col min="1023" max="1023" width="16.42578125" customWidth="1"/>
    <col min="1024" max="1024" width="16.85546875" customWidth="1"/>
    <col min="1025" max="1025" width="17.7109375" customWidth="1"/>
    <col min="1026" max="1026" width="13.42578125" customWidth="1"/>
    <col min="1027" max="1027" width="15.42578125" customWidth="1"/>
    <col min="1028" max="1028" width="17.7109375" customWidth="1"/>
    <col min="1271" max="1271" width="19.7109375" bestFit="1" customWidth="1"/>
    <col min="1272" max="1272" width="15" customWidth="1"/>
    <col min="1273" max="1273" width="13.28515625" customWidth="1"/>
    <col min="1274" max="1274" width="16.85546875" customWidth="1"/>
    <col min="1275" max="1275" width="16" bestFit="1" customWidth="1"/>
    <col min="1276" max="1276" width="14.42578125" bestFit="1" customWidth="1"/>
    <col min="1277" max="1277" width="18.140625" customWidth="1"/>
    <col min="1278" max="1278" width="10.42578125" customWidth="1"/>
    <col min="1279" max="1279" width="16.42578125" customWidth="1"/>
    <col min="1280" max="1280" width="16.85546875" customWidth="1"/>
    <col min="1281" max="1281" width="17.7109375" customWidth="1"/>
    <col min="1282" max="1282" width="13.42578125" customWidth="1"/>
    <col min="1283" max="1283" width="15.42578125" customWidth="1"/>
    <col min="1284" max="1284" width="17.7109375" customWidth="1"/>
    <col min="1527" max="1527" width="19.7109375" bestFit="1" customWidth="1"/>
    <col min="1528" max="1528" width="15" customWidth="1"/>
    <col min="1529" max="1529" width="13.28515625" customWidth="1"/>
    <col min="1530" max="1530" width="16.85546875" customWidth="1"/>
    <col min="1531" max="1531" width="16" bestFit="1" customWidth="1"/>
    <col min="1532" max="1532" width="14.42578125" bestFit="1" customWidth="1"/>
    <col min="1533" max="1533" width="18.140625" customWidth="1"/>
    <col min="1534" max="1534" width="10.42578125" customWidth="1"/>
    <col min="1535" max="1535" width="16.42578125" customWidth="1"/>
    <col min="1536" max="1536" width="16.85546875" customWidth="1"/>
    <col min="1537" max="1537" width="17.7109375" customWidth="1"/>
    <col min="1538" max="1538" width="13.42578125" customWidth="1"/>
    <col min="1539" max="1539" width="15.42578125" customWidth="1"/>
    <col min="1540" max="1540" width="17.7109375" customWidth="1"/>
    <col min="1783" max="1783" width="19.7109375" bestFit="1" customWidth="1"/>
    <col min="1784" max="1784" width="15" customWidth="1"/>
    <col min="1785" max="1785" width="13.28515625" customWidth="1"/>
    <col min="1786" max="1786" width="16.85546875" customWidth="1"/>
    <col min="1787" max="1787" width="16" bestFit="1" customWidth="1"/>
    <col min="1788" max="1788" width="14.42578125" bestFit="1" customWidth="1"/>
    <col min="1789" max="1789" width="18.140625" customWidth="1"/>
    <col min="1790" max="1790" width="10.42578125" customWidth="1"/>
    <col min="1791" max="1791" width="16.42578125" customWidth="1"/>
    <col min="1792" max="1792" width="16.85546875" customWidth="1"/>
    <col min="1793" max="1793" width="17.7109375" customWidth="1"/>
    <col min="1794" max="1794" width="13.42578125" customWidth="1"/>
    <col min="1795" max="1795" width="15.42578125" customWidth="1"/>
    <col min="1796" max="1796" width="17.7109375" customWidth="1"/>
    <col min="2039" max="2039" width="19.7109375" bestFit="1" customWidth="1"/>
    <col min="2040" max="2040" width="15" customWidth="1"/>
    <col min="2041" max="2041" width="13.28515625" customWidth="1"/>
    <col min="2042" max="2042" width="16.85546875" customWidth="1"/>
    <col min="2043" max="2043" width="16" bestFit="1" customWidth="1"/>
    <col min="2044" max="2044" width="14.42578125" bestFit="1" customWidth="1"/>
    <col min="2045" max="2045" width="18.140625" customWidth="1"/>
    <col min="2046" max="2046" width="10.42578125" customWidth="1"/>
    <col min="2047" max="2047" width="16.42578125" customWidth="1"/>
    <col min="2048" max="2048" width="16.85546875" customWidth="1"/>
    <col min="2049" max="2049" width="17.7109375" customWidth="1"/>
    <col min="2050" max="2050" width="13.42578125" customWidth="1"/>
    <col min="2051" max="2051" width="15.42578125" customWidth="1"/>
    <col min="2052" max="2052" width="17.7109375" customWidth="1"/>
    <col min="2295" max="2295" width="19.7109375" bestFit="1" customWidth="1"/>
    <col min="2296" max="2296" width="15" customWidth="1"/>
    <col min="2297" max="2297" width="13.28515625" customWidth="1"/>
    <col min="2298" max="2298" width="16.85546875" customWidth="1"/>
    <col min="2299" max="2299" width="16" bestFit="1" customWidth="1"/>
    <col min="2300" max="2300" width="14.42578125" bestFit="1" customWidth="1"/>
    <col min="2301" max="2301" width="18.140625" customWidth="1"/>
    <col min="2302" max="2302" width="10.42578125" customWidth="1"/>
    <col min="2303" max="2303" width="16.42578125" customWidth="1"/>
    <col min="2304" max="2304" width="16.85546875" customWidth="1"/>
    <col min="2305" max="2305" width="17.7109375" customWidth="1"/>
    <col min="2306" max="2306" width="13.42578125" customWidth="1"/>
    <col min="2307" max="2307" width="15.42578125" customWidth="1"/>
    <col min="2308" max="2308" width="17.7109375" customWidth="1"/>
    <col min="2551" max="2551" width="19.7109375" bestFit="1" customWidth="1"/>
    <col min="2552" max="2552" width="15" customWidth="1"/>
    <col min="2553" max="2553" width="13.28515625" customWidth="1"/>
    <col min="2554" max="2554" width="16.85546875" customWidth="1"/>
    <col min="2555" max="2555" width="16" bestFit="1" customWidth="1"/>
    <col min="2556" max="2556" width="14.42578125" bestFit="1" customWidth="1"/>
    <col min="2557" max="2557" width="18.140625" customWidth="1"/>
    <col min="2558" max="2558" width="10.42578125" customWidth="1"/>
    <col min="2559" max="2559" width="16.42578125" customWidth="1"/>
    <col min="2560" max="2560" width="16.85546875" customWidth="1"/>
    <col min="2561" max="2561" width="17.7109375" customWidth="1"/>
    <col min="2562" max="2562" width="13.42578125" customWidth="1"/>
    <col min="2563" max="2563" width="15.42578125" customWidth="1"/>
    <col min="2564" max="2564" width="17.7109375" customWidth="1"/>
    <col min="2807" max="2807" width="19.7109375" bestFit="1" customWidth="1"/>
    <col min="2808" max="2808" width="15" customWidth="1"/>
    <col min="2809" max="2809" width="13.28515625" customWidth="1"/>
    <col min="2810" max="2810" width="16.85546875" customWidth="1"/>
    <col min="2811" max="2811" width="16" bestFit="1" customWidth="1"/>
    <col min="2812" max="2812" width="14.42578125" bestFit="1" customWidth="1"/>
    <col min="2813" max="2813" width="18.140625" customWidth="1"/>
    <col min="2814" max="2814" width="10.42578125" customWidth="1"/>
    <col min="2815" max="2815" width="16.42578125" customWidth="1"/>
    <col min="2816" max="2816" width="16.85546875" customWidth="1"/>
    <col min="2817" max="2817" width="17.7109375" customWidth="1"/>
    <col min="2818" max="2818" width="13.42578125" customWidth="1"/>
    <col min="2819" max="2819" width="15.42578125" customWidth="1"/>
    <col min="2820" max="2820" width="17.7109375" customWidth="1"/>
    <col min="3063" max="3063" width="19.7109375" bestFit="1" customWidth="1"/>
    <col min="3064" max="3064" width="15" customWidth="1"/>
    <col min="3065" max="3065" width="13.28515625" customWidth="1"/>
    <col min="3066" max="3066" width="16.85546875" customWidth="1"/>
    <col min="3067" max="3067" width="16" bestFit="1" customWidth="1"/>
    <col min="3068" max="3068" width="14.42578125" bestFit="1" customWidth="1"/>
    <col min="3069" max="3069" width="18.140625" customWidth="1"/>
    <col min="3070" max="3070" width="10.42578125" customWidth="1"/>
    <col min="3071" max="3071" width="16.42578125" customWidth="1"/>
    <col min="3072" max="3072" width="16.85546875" customWidth="1"/>
    <col min="3073" max="3073" width="17.7109375" customWidth="1"/>
    <col min="3074" max="3074" width="13.42578125" customWidth="1"/>
    <col min="3075" max="3075" width="15.42578125" customWidth="1"/>
    <col min="3076" max="3076" width="17.7109375" customWidth="1"/>
    <col min="3319" max="3319" width="19.7109375" bestFit="1" customWidth="1"/>
    <col min="3320" max="3320" width="15" customWidth="1"/>
    <col min="3321" max="3321" width="13.28515625" customWidth="1"/>
    <col min="3322" max="3322" width="16.85546875" customWidth="1"/>
    <col min="3323" max="3323" width="16" bestFit="1" customWidth="1"/>
    <col min="3324" max="3324" width="14.42578125" bestFit="1" customWidth="1"/>
    <col min="3325" max="3325" width="18.140625" customWidth="1"/>
    <col min="3326" max="3326" width="10.42578125" customWidth="1"/>
    <col min="3327" max="3327" width="16.42578125" customWidth="1"/>
    <col min="3328" max="3328" width="16.85546875" customWidth="1"/>
    <col min="3329" max="3329" width="17.7109375" customWidth="1"/>
    <col min="3330" max="3330" width="13.42578125" customWidth="1"/>
    <col min="3331" max="3331" width="15.42578125" customWidth="1"/>
    <col min="3332" max="3332" width="17.7109375" customWidth="1"/>
    <col min="3575" max="3575" width="19.7109375" bestFit="1" customWidth="1"/>
    <col min="3576" max="3576" width="15" customWidth="1"/>
    <col min="3577" max="3577" width="13.28515625" customWidth="1"/>
    <col min="3578" max="3578" width="16.85546875" customWidth="1"/>
    <col min="3579" max="3579" width="16" bestFit="1" customWidth="1"/>
    <col min="3580" max="3580" width="14.42578125" bestFit="1" customWidth="1"/>
    <col min="3581" max="3581" width="18.140625" customWidth="1"/>
    <col min="3582" max="3582" width="10.42578125" customWidth="1"/>
    <col min="3583" max="3583" width="16.42578125" customWidth="1"/>
    <col min="3584" max="3584" width="16.85546875" customWidth="1"/>
    <col min="3585" max="3585" width="17.7109375" customWidth="1"/>
    <col min="3586" max="3586" width="13.42578125" customWidth="1"/>
    <col min="3587" max="3587" width="15.42578125" customWidth="1"/>
    <col min="3588" max="3588" width="17.7109375" customWidth="1"/>
    <col min="3831" max="3831" width="19.7109375" bestFit="1" customWidth="1"/>
    <col min="3832" max="3832" width="15" customWidth="1"/>
    <col min="3833" max="3833" width="13.28515625" customWidth="1"/>
    <col min="3834" max="3834" width="16.85546875" customWidth="1"/>
    <col min="3835" max="3835" width="16" bestFit="1" customWidth="1"/>
    <col min="3836" max="3836" width="14.42578125" bestFit="1" customWidth="1"/>
    <col min="3837" max="3837" width="18.140625" customWidth="1"/>
    <col min="3838" max="3838" width="10.42578125" customWidth="1"/>
    <col min="3839" max="3839" width="16.42578125" customWidth="1"/>
    <col min="3840" max="3840" width="16.85546875" customWidth="1"/>
    <col min="3841" max="3841" width="17.7109375" customWidth="1"/>
    <col min="3842" max="3842" width="13.42578125" customWidth="1"/>
    <col min="3843" max="3843" width="15.42578125" customWidth="1"/>
    <col min="3844" max="3844" width="17.7109375" customWidth="1"/>
    <col min="4087" max="4087" width="19.7109375" bestFit="1" customWidth="1"/>
    <col min="4088" max="4088" width="15" customWidth="1"/>
    <col min="4089" max="4089" width="13.28515625" customWidth="1"/>
    <col min="4090" max="4090" width="16.85546875" customWidth="1"/>
    <col min="4091" max="4091" width="16" bestFit="1" customWidth="1"/>
    <col min="4092" max="4092" width="14.42578125" bestFit="1" customWidth="1"/>
    <col min="4093" max="4093" width="18.140625" customWidth="1"/>
    <col min="4094" max="4094" width="10.42578125" customWidth="1"/>
    <col min="4095" max="4095" width="16.42578125" customWidth="1"/>
    <col min="4096" max="4096" width="16.85546875" customWidth="1"/>
    <col min="4097" max="4097" width="17.7109375" customWidth="1"/>
    <col min="4098" max="4098" width="13.42578125" customWidth="1"/>
    <col min="4099" max="4099" width="15.42578125" customWidth="1"/>
    <col min="4100" max="4100" width="17.7109375" customWidth="1"/>
    <col min="4343" max="4343" width="19.7109375" bestFit="1" customWidth="1"/>
    <col min="4344" max="4344" width="15" customWidth="1"/>
    <col min="4345" max="4345" width="13.28515625" customWidth="1"/>
    <col min="4346" max="4346" width="16.85546875" customWidth="1"/>
    <col min="4347" max="4347" width="16" bestFit="1" customWidth="1"/>
    <col min="4348" max="4348" width="14.42578125" bestFit="1" customWidth="1"/>
    <col min="4349" max="4349" width="18.140625" customWidth="1"/>
    <col min="4350" max="4350" width="10.42578125" customWidth="1"/>
    <col min="4351" max="4351" width="16.42578125" customWidth="1"/>
    <col min="4352" max="4352" width="16.85546875" customWidth="1"/>
    <col min="4353" max="4353" width="17.7109375" customWidth="1"/>
    <col min="4354" max="4354" width="13.42578125" customWidth="1"/>
    <col min="4355" max="4355" width="15.42578125" customWidth="1"/>
    <col min="4356" max="4356" width="17.7109375" customWidth="1"/>
    <col min="4599" max="4599" width="19.7109375" bestFit="1" customWidth="1"/>
    <col min="4600" max="4600" width="15" customWidth="1"/>
    <col min="4601" max="4601" width="13.28515625" customWidth="1"/>
    <col min="4602" max="4602" width="16.85546875" customWidth="1"/>
    <col min="4603" max="4603" width="16" bestFit="1" customWidth="1"/>
    <col min="4604" max="4604" width="14.42578125" bestFit="1" customWidth="1"/>
    <col min="4605" max="4605" width="18.140625" customWidth="1"/>
    <col min="4606" max="4606" width="10.42578125" customWidth="1"/>
    <col min="4607" max="4607" width="16.42578125" customWidth="1"/>
    <col min="4608" max="4608" width="16.85546875" customWidth="1"/>
    <col min="4609" max="4609" width="17.7109375" customWidth="1"/>
    <col min="4610" max="4610" width="13.42578125" customWidth="1"/>
    <col min="4611" max="4611" width="15.42578125" customWidth="1"/>
    <col min="4612" max="4612" width="17.7109375" customWidth="1"/>
    <col min="4855" max="4855" width="19.7109375" bestFit="1" customWidth="1"/>
    <col min="4856" max="4856" width="15" customWidth="1"/>
    <col min="4857" max="4857" width="13.28515625" customWidth="1"/>
    <col min="4858" max="4858" width="16.85546875" customWidth="1"/>
    <col min="4859" max="4859" width="16" bestFit="1" customWidth="1"/>
    <col min="4860" max="4860" width="14.42578125" bestFit="1" customWidth="1"/>
    <col min="4861" max="4861" width="18.140625" customWidth="1"/>
    <col min="4862" max="4862" width="10.42578125" customWidth="1"/>
    <col min="4863" max="4863" width="16.42578125" customWidth="1"/>
    <col min="4864" max="4864" width="16.85546875" customWidth="1"/>
    <col min="4865" max="4865" width="17.7109375" customWidth="1"/>
    <col min="4866" max="4866" width="13.42578125" customWidth="1"/>
    <col min="4867" max="4867" width="15.42578125" customWidth="1"/>
    <col min="4868" max="4868" width="17.7109375" customWidth="1"/>
    <col min="5111" max="5111" width="19.7109375" bestFit="1" customWidth="1"/>
    <col min="5112" max="5112" width="15" customWidth="1"/>
    <col min="5113" max="5113" width="13.28515625" customWidth="1"/>
    <col min="5114" max="5114" width="16.85546875" customWidth="1"/>
    <col min="5115" max="5115" width="16" bestFit="1" customWidth="1"/>
    <col min="5116" max="5116" width="14.42578125" bestFit="1" customWidth="1"/>
    <col min="5117" max="5117" width="18.140625" customWidth="1"/>
    <col min="5118" max="5118" width="10.42578125" customWidth="1"/>
    <col min="5119" max="5119" width="16.42578125" customWidth="1"/>
    <col min="5120" max="5120" width="16.85546875" customWidth="1"/>
    <col min="5121" max="5121" width="17.7109375" customWidth="1"/>
    <col min="5122" max="5122" width="13.42578125" customWidth="1"/>
    <col min="5123" max="5123" width="15.42578125" customWidth="1"/>
    <col min="5124" max="5124" width="17.7109375" customWidth="1"/>
    <col min="5367" max="5367" width="19.7109375" bestFit="1" customWidth="1"/>
    <col min="5368" max="5368" width="15" customWidth="1"/>
    <col min="5369" max="5369" width="13.28515625" customWidth="1"/>
    <col min="5370" max="5370" width="16.85546875" customWidth="1"/>
    <col min="5371" max="5371" width="16" bestFit="1" customWidth="1"/>
    <col min="5372" max="5372" width="14.42578125" bestFit="1" customWidth="1"/>
    <col min="5373" max="5373" width="18.140625" customWidth="1"/>
    <col min="5374" max="5374" width="10.42578125" customWidth="1"/>
    <col min="5375" max="5375" width="16.42578125" customWidth="1"/>
    <col min="5376" max="5376" width="16.85546875" customWidth="1"/>
    <col min="5377" max="5377" width="17.7109375" customWidth="1"/>
    <col min="5378" max="5378" width="13.42578125" customWidth="1"/>
    <col min="5379" max="5379" width="15.42578125" customWidth="1"/>
    <col min="5380" max="5380" width="17.7109375" customWidth="1"/>
    <col min="5623" max="5623" width="19.7109375" bestFit="1" customWidth="1"/>
    <col min="5624" max="5624" width="15" customWidth="1"/>
    <col min="5625" max="5625" width="13.28515625" customWidth="1"/>
    <col min="5626" max="5626" width="16.85546875" customWidth="1"/>
    <col min="5627" max="5627" width="16" bestFit="1" customWidth="1"/>
    <col min="5628" max="5628" width="14.42578125" bestFit="1" customWidth="1"/>
    <col min="5629" max="5629" width="18.140625" customWidth="1"/>
    <col min="5630" max="5630" width="10.42578125" customWidth="1"/>
    <col min="5631" max="5631" width="16.42578125" customWidth="1"/>
    <col min="5632" max="5632" width="16.85546875" customWidth="1"/>
    <col min="5633" max="5633" width="17.7109375" customWidth="1"/>
    <col min="5634" max="5634" width="13.42578125" customWidth="1"/>
    <col min="5635" max="5635" width="15.42578125" customWidth="1"/>
    <col min="5636" max="5636" width="17.7109375" customWidth="1"/>
    <col min="5879" max="5879" width="19.7109375" bestFit="1" customWidth="1"/>
    <col min="5880" max="5880" width="15" customWidth="1"/>
    <col min="5881" max="5881" width="13.28515625" customWidth="1"/>
    <col min="5882" max="5882" width="16.85546875" customWidth="1"/>
    <col min="5883" max="5883" width="16" bestFit="1" customWidth="1"/>
    <col min="5884" max="5884" width="14.42578125" bestFit="1" customWidth="1"/>
    <col min="5885" max="5885" width="18.140625" customWidth="1"/>
    <col min="5886" max="5886" width="10.42578125" customWidth="1"/>
    <col min="5887" max="5887" width="16.42578125" customWidth="1"/>
    <col min="5888" max="5888" width="16.85546875" customWidth="1"/>
    <col min="5889" max="5889" width="17.7109375" customWidth="1"/>
    <col min="5890" max="5890" width="13.42578125" customWidth="1"/>
    <col min="5891" max="5891" width="15.42578125" customWidth="1"/>
    <col min="5892" max="5892" width="17.7109375" customWidth="1"/>
    <col min="6135" max="6135" width="19.7109375" bestFit="1" customWidth="1"/>
    <col min="6136" max="6136" width="15" customWidth="1"/>
    <col min="6137" max="6137" width="13.28515625" customWidth="1"/>
    <col min="6138" max="6138" width="16.85546875" customWidth="1"/>
    <col min="6139" max="6139" width="16" bestFit="1" customWidth="1"/>
    <col min="6140" max="6140" width="14.42578125" bestFit="1" customWidth="1"/>
    <col min="6141" max="6141" width="18.140625" customWidth="1"/>
    <col min="6142" max="6142" width="10.42578125" customWidth="1"/>
    <col min="6143" max="6143" width="16.42578125" customWidth="1"/>
    <col min="6144" max="6144" width="16.85546875" customWidth="1"/>
    <col min="6145" max="6145" width="17.7109375" customWidth="1"/>
    <col min="6146" max="6146" width="13.42578125" customWidth="1"/>
    <col min="6147" max="6147" width="15.42578125" customWidth="1"/>
    <col min="6148" max="6148" width="17.7109375" customWidth="1"/>
    <col min="6391" max="6391" width="19.7109375" bestFit="1" customWidth="1"/>
    <col min="6392" max="6392" width="15" customWidth="1"/>
    <col min="6393" max="6393" width="13.28515625" customWidth="1"/>
    <col min="6394" max="6394" width="16.85546875" customWidth="1"/>
    <col min="6395" max="6395" width="16" bestFit="1" customWidth="1"/>
    <col min="6396" max="6396" width="14.42578125" bestFit="1" customWidth="1"/>
    <col min="6397" max="6397" width="18.140625" customWidth="1"/>
    <col min="6398" max="6398" width="10.42578125" customWidth="1"/>
    <col min="6399" max="6399" width="16.42578125" customWidth="1"/>
    <col min="6400" max="6400" width="16.85546875" customWidth="1"/>
    <col min="6401" max="6401" width="17.7109375" customWidth="1"/>
    <col min="6402" max="6402" width="13.42578125" customWidth="1"/>
    <col min="6403" max="6403" width="15.42578125" customWidth="1"/>
    <col min="6404" max="6404" width="17.7109375" customWidth="1"/>
    <col min="6647" max="6647" width="19.7109375" bestFit="1" customWidth="1"/>
    <col min="6648" max="6648" width="15" customWidth="1"/>
    <col min="6649" max="6649" width="13.28515625" customWidth="1"/>
    <col min="6650" max="6650" width="16.85546875" customWidth="1"/>
    <col min="6651" max="6651" width="16" bestFit="1" customWidth="1"/>
    <col min="6652" max="6652" width="14.42578125" bestFit="1" customWidth="1"/>
    <col min="6653" max="6653" width="18.140625" customWidth="1"/>
    <col min="6654" max="6654" width="10.42578125" customWidth="1"/>
    <col min="6655" max="6655" width="16.42578125" customWidth="1"/>
    <col min="6656" max="6656" width="16.85546875" customWidth="1"/>
    <col min="6657" max="6657" width="17.7109375" customWidth="1"/>
    <col min="6658" max="6658" width="13.42578125" customWidth="1"/>
    <col min="6659" max="6659" width="15.42578125" customWidth="1"/>
    <col min="6660" max="6660" width="17.7109375" customWidth="1"/>
    <col min="6903" max="6903" width="19.7109375" bestFit="1" customWidth="1"/>
    <col min="6904" max="6904" width="15" customWidth="1"/>
    <col min="6905" max="6905" width="13.28515625" customWidth="1"/>
    <col min="6906" max="6906" width="16.85546875" customWidth="1"/>
    <col min="6907" max="6907" width="16" bestFit="1" customWidth="1"/>
    <col min="6908" max="6908" width="14.42578125" bestFit="1" customWidth="1"/>
    <col min="6909" max="6909" width="18.140625" customWidth="1"/>
    <col min="6910" max="6910" width="10.42578125" customWidth="1"/>
    <col min="6911" max="6911" width="16.42578125" customWidth="1"/>
    <col min="6912" max="6912" width="16.85546875" customWidth="1"/>
    <col min="6913" max="6913" width="17.7109375" customWidth="1"/>
    <col min="6914" max="6914" width="13.42578125" customWidth="1"/>
    <col min="6915" max="6915" width="15.42578125" customWidth="1"/>
    <col min="6916" max="6916" width="17.7109375" customWidth="1"/>
    <col min="7159" max="7159" width="19.7109375" bestFit="1" customWidth="1"/>
    <col min="7160" max="7160" width="15" customWidth="1"/>
    <col min="7161" max="7161" width="13.28515625" customWidth="1"/>
    <col min="7162" max="7162" width="16.85546875" customWidth="1"/>
    <col min="7163" max="7163" width="16" bestFit="1" customWidth="1"/>
    <col min="7164" max="7164" width="14.42578125" bestFit="1" customWidth="1"/>
    <col min="7165" max="7165" width="18.140625" customWidth="1"/>
    <col min="7166" max="7166" width="10.42578125" customWidth="1"/>
    <col min="7167" max="7167" width="16.42578125" customWidth="1"/>
    <col min="7168" max="7168" width="16.85546875" customWidth="1"/>
    <col min="7169" max="7169" width="17.7109375" customWidth="1"/>
    <col min="7170" max="7170" width="13.42578125" customWidth="1"/>
    <col min="7171" max="7171" width="15.42578125" customWidth="1"/>
    <col min="7172" max="7172" width="17.7109375" customWidth="1"/>
    <col min="7415" max="7415" width="19.7109375" bestFit="1" customWidth="1"/>
    <col min="7416" max="7416" width="15" customWidth="1"/>
    <col min="7417" max="7417" width="13.28515625" customWidth="1"/>
    <col min="7418" max="7418" width="16.85546875" customWidth="1"/>
    <col min="7419" max="7419" width="16" bestFit="1" customWidth="1"/>
    <col min="7420" max="7420" width="14.42578125" bestFit="1" customWidth="1"/>
    <col min="7421" max="7421" width="18.140625" customWidth="1"/>
    <col min="7422" max="7422" width="10.42578125" customWidth="1"/>
    <col min="7423" max="7423" width="16.42578125" customWidth="1"/>
    <col min="7424" max="7424" width="16.85546875" customWidth="1"/>
    <col min="7425" max="7425" width="17.7109375" customWidth="1"/>
    <col min="7426" max="7426" width="13.42578125" customWidth="1"/>
    <col min="7427" max="7427" width="15.42578125" customWidth="1"/>
    <col min="7428" max="7428" width="17.7109375" customWidth="1"/>
    <col min="7671" max="7671" width="19.7109375" bestFit="1" customWidth="1"/>
    <col min="7672" max="7672" width="15" customWidth="1"/>
    <col min="7673" max="7673" width="13.28515625" customWidth="1"/>
    <col min="7674" max="7674" width="16.85546875" customWidth="1"/>
    <col min="7675" max="7675" width="16" bestFit="1" customWidth="1"/>
    <col min="7676" max="7676" width="14.42578125" bestFit="1" customWidth="1"/>
    <col min="7677" max="7677" width="18.140625" customWidth="1"/>
    <col min="7678" max="7678" width="10.42578125" customWidth="1"/>
    <col min="7679" max="7679" width="16.42578125" customWidth="1"/>
    <col min="7680" max="7680" width="16.85546875" customWidth="1"/>
    <col min="7681" max="7681" width="17.7109375" customWidth="1"/>
    <col min="7682" max="7682" width="13.42578125" customWidth="1"/>
    <col min="7683" max="7683" width="15.42578125" customWidth="1"/>
    <col min="7684" max="7684" width="17.7109375" customWidth="1"/>
    <col min="7927" max="7927" width="19.7109375" bestFit="1" customWidth="1"/>
    <col min="7928" max="7928" width="15" customWidth="1"/>
    <col min="7929" max="7929" width="13.28515625" customWidth="1"/>
    <col min="7930" max="7930" width="16.85546875" customWidth="1"/>
    <col min="7931" max="7931" width="16" bestFit="1" customWidth="1"/>
    <col min="7932" max="7932" width="14.42578125" bestFit="1" customWidth="1"/>
    <col min="7933" max="7933" width="18.140625" customWidth="1"/>
    <col min="7934" max="7934" width="10.42578125" customWidth="1"/>
    <col min="7935" max="7935" width="16.42578125" customWidth="1"/>
    <col min="7936" max="7936" width="16.85546875" customWidth="1"/>
    <col min="7937" max="7937" width="17.7109375" customWidth="1"/>
    <col min="7938" max="7938" width="13.42578125" customWidth="1"/>
    <col min="7939" max="7939" width="15.42578125" customWidth="1"/>
    <col min="7940" max="7940" width="17.7109375" customWidth="1"/>
    <col min="8183" max="8183" width="19.7109375" bestFit="1" customWidth="1"/>
    <col min="8184" max="8184" width="15" customWidth="1"/>
    <col min="8185" max="8185" width="13.28515625" customWidth="1"/>
    <col min="8186" max="8186" width="16.85546875" customWidth="1"/>
    <col min="8187" max="8187" width="16" bestFit="1" customWidth="1"/>
    <col min="8188" max="8188" width="14.42578125" bestFit="1" customWidth="1"/>
    <col min="8189" max="8189" width="18.140625" customWidth="1"/>
    <col min="8190" max="8190" width="10.42578125" customWidth="1"/>
    <col min="8191" max="8191" width="16.42578125" customWidth="1"/>
    <col min="8192" max="8192" width="16.85546875" customWidth="1"/>
    <col min="8193" max="8193" width="17.7109375" customWidth="1"/>
    <col min="8194" max="8194" width="13.42578125" customWidth="1"/>
    <col min="8195" max="8195" width="15.42578125" customWidth="1"/>
    <col min="8196" max="8196" width="17.7109375" customWidth="1"/>
    <col min="8439" max="8439" width="19.7109375" bestFit="1" customWidth="1"/>
    <col min="8440" max="8440" width="15" customWidth="1"/>
    <col min="8441" max="8441" width="13.28515625" customWidth="1"/>
    <col min="8442" max="8442" width="16.85546875" customWidth="1"/>
    <col min="8443" max="8443" width="16" bestFit="1" customWidth="1"/>
    <col min="8444" max="8444" width="14.42578125" bestFit="1" customWidth="1"/>
    <col min="8445" max="8445" width="18.140625" customWidth="1"/>
    <col min="8446" max="8446" width="10.42578125" customWidth="1"/>
    <col min="8447" max="8447" width="16.42578125" customWidth="1"/>
    <col min="8448" max="8448" width="16.85546875" customWidth="1"/>
    <col min="8449" max="8449" width="17.7109375" customWidth="1"/>
    <col min="8450" max="8450" width="13.42578125" customWidth="1"/>
    <col min="8451" max="8451" width="15.42578125" customWidth="1"/>
    <col min="8452" max="8452" width="17.7109375" customWidth="1"/>
    <col min="8695" max="8695" width="19.7109375" bestFit="1" customWidth="1"/>
    <col min="8696" max="8696" width="15" customWidth="1"/>
    <col min="8697" max="8697" width="13.28515625" customWidth="1"/>
    <col min="8698" max="8698" width="16.85546875" customWidth="1"/>
    <col min="8699" max="8699" width="16" bestFit="1" customWidth="1"/>
    <col min="8700" max="8700" width="14.42578125" bestFit="1" customWidth="1"/>
    <col min="8701" max="8701" width="18.140625" customWidth="1"/>
    <col min="8702" max="8702" width="10.42578125" customWidth="1"/>
    <col min="8703" max="8703" width="16.42578125" customWidth="1"/>
    <col min="8704" max="8704" width="16.85546875" customWidth="1"/>
    <col min="8705" max="8705" width="17.7109375" customWidth="1"/>
    <col min="8706" max="8706" width="13.42578125" customWidth="1"/>
    <col min="8707" max="8707" width="15.42578125" customWidth="1"/>
    <col min="8708" max="8708" width="17.7109375" customWidth="1"/>
    <col min="8951" max="8951" width="19.7109375" bestFit="1" customWidth="1"/>
    <col min="8952" max="8952" width="15" customWidth="1"/>
    <col min="8953" max="8953" width="13.28515625" customWidth="1"/>
    <col min="8954" max="8954" width="16.85546875" customWidth="1"/>
    <col min="8955" max="8955" width="16" bestFit="1" customWidth="1"/>
    <col min="8956" max="8956" width="14.42578125" bestFit="1" customWidth="1"/>
    <col min="8957" max="8957" width="18.140625" customWidth="1"/>
    <col min="8958" max="8958" width="10.42578125" customWidth="1"/>
    <col min="8959" max="8959" width="16.42578125" customWidth="1"/>
    <col min="8960" max="8960" width="16.85546875" customWidth="1"/>
    <col min="8961" max="8961" width="17.7109375" customWidth="1"/>
    <col min="8962" max="8962" width="13.42578125" customWidth="1"/>
    <col min="8963" max="8963" width="15.42578125" customWidth="1"/>
    <col min="8964" max="8964" width="17.7109375" customWidth="1"/>
    <col min="9207" max="9207" width="19.7109375" bestFit="1" customWidth="1"/>
    <col min="9208" max="9208" width="15" customWidth="1"/>
    <col min="9209" max="9209" width="13.28515625" customWidth="1"/>
    <col min="9210" max="9210" width="16.85546875" customWidth="1"/>
    <col min="9211" max="9211" width="16" bestFit="1" customWidth="1"/>
    <col min="9212" max="9212" width="14.42578125" bestFit="1" customWidth="1"/>
    <col min="9213" max="9213" width="18.140625" customWidth="1"/>
    <col min="9214" max="9214" width="10.42578125" customWidth="1"/>
    <col min="9215" max="9215" width="16.42578125" customWidth="1"/>
    <col min="9216" max="9216" width="16.85546875" customWidth="1"/>
    <col min="9217" max="9217" width="17.7109375" customWidth="1"/>
    <col min="9218" max="9218" width="13.42578125" customWidth="1"/>
    <col min="9219" max="9219" width="15.42578125" customWidth="1"/>
    <col min="9220" max="9220" width="17.7109375" customWidth="1"/>
    <col min="9463" max="9463" width="19.7109375" bestFit="1" customWidth="1"/>
    <col min="9464" max="9464" width="15" customWidth="1"/>
    <col min="9465" max="9465" width="13.28515625" customWidth="1"/>
    <col min="9466" max="9466" width="16.85546875" customWidth="1"/>
    <col min="9467" max="9467" width="16" bestFit="1" customWidth="1"/>
    <col min="9468" max="9468" width="14.42578125" bestFit="1" customWidth="1"/>
    <col min="9469" max="9469" width="18.140625" customWidth="1"/>
    <col min="9470" max="9470" width="10.42578125" customWidth="1"/>
    <col min="9471" max="9471" width="16.42578125" customWidth="1"/>
    <col min="9472" max="9472" width="16.85546875" customWidth="1"/>
    <col min="9473" max="9473" width="17.7109375" customWidth="1"/>
    <col min="9474" max="9474" width="13.42578125" customWidth="1"/>
    <col min="9475" max="9475" width="15.42578125" customWidth="1"/>
    <col min="9476" max="9476" width="17.7109375" customWidth="1"/>
    <col min="9719" max="9719" width="19.7109375" bestFit="1" customWidth="1"/>
    <col min="9720" max="9720" width="15" customWidth="1"/>
    <col min="9721" max="9721" width="13.28515625" customWidth="1"/>
    <col min="9722" max="9722" width="16.85546875" customWidth="1"/>
    <col min="9723" max="9723" width="16" bestFit="1" customWidth="1"/>
    <col min="9724" max="9724" width="14.42578125" bestFit="1" customWidth="1"/>
    <col min="9725" max="9725" width="18.140625" customWidth="1"/>
    <col min="9726" max="9726" width="10.42578125" customWidth="1"/>
    <col min="9727" max="9727" width="16.42578125" customWidth="1"/>
    <col min="9728" max="9728" width="16.85546875" customWidth="1"/>
    <col min="9729" max="9729" width="17.7109375" customWidth="1"/>
    <col min="9730" max="9730" width="13.42578125" customWidth="1"/>
    <col min="9731" max="9731" width="15.42578125" customWidth="1"/>
    <col min="9732" max="9732" width="17.7109375" customWidth="1"/>
    <col min="9975" max="9975" width="19.7109375" bestFit="1" customWidth="1"/>
    <col min="9976" max="9976" width="15" customWidth="1"/>
    <col min="9977" max="9977" width="13.28515625" customWidth="1"/>
    <col min="9978" max="9978" width="16.85546875" customWidth="1"/>
    <col min="9979" max="9979" width="16" bestFit="1" customWidth="1"/>
    <col min="9980" max="9980" width="14.42578125" bestFit="1" customWidth="1"/>
    <col min="9981" max="9981" width="18.140625" customWidth="1"/>
    <col min="9982" max="9982" width="10.42578125" customWidth="1"/>
    <col min="9983" max="9983" width="16.42578125" customWidth="1"/>
    <col min="9984" max="9984" width="16.85546875" customWidth="1"/>
    <col min="9985" max="9985" width="17.7109375" customWidth="1"/>
    <col min="9986" max="9986" width="13.42578125" customWidth="1"/>
    <col min="9987" max="9987" width="15.42578125" customWidth="1"/>
    <col min="9988" max="9988" width="17.7109375" customWidth="1"/>
    <col min="10231" max="10231" width="19.7109375" bestFit="1" customWidth="1"/>
    <col min="10232" max="10232" width="15" customWidth="1"/>
    <col min="10233" max="10233" width="13.28515625" customWidth="1"/>
    <col min="10234" max="10234" width="16.85546875" customWidth="1"/>
    <col min="10235" max="10235" width="16" bestFit="1" customWidth="1"/>
    <col min="10236" max="10236" width="14.42578125" bestFit="1" customWidth="1"/>
    <col min="10237" max="10237" width="18.140625" customWidth="1"/>
    <col min="10238" max="10238" width="10.42578125" customWidth="1"/>
    <col min="10239" max="10239" width="16.42578125" customWidth="1"/>
    <col min="10240" max="10240" width="16.85546875" customWidth="1"/>
    <col min="10241" max="10241" width="17.7109375" customWidth="1"/>
    <col min="10242" max="10242" width="13.42578125" customWidth="1"/>
    <col min="10243" max="10243" width="15.42578125" customWidth="1"/>
    <col min="10244" max="10244" width="17.7109375" customWidth="1"/>
    <col min="10487" max="10487" width="19.7109375" bestFit="1" customWidth="1"/>
    <col min="10488" max="10488" width="15" customWidth="1"/>
    <col min="10489" max="10489" width="13.28515625" customWidth="1"/>
    <col min="10490" max="10490" width="16.85546875" customWidth="1"/>
    <col min="10491" max="10491" width="16" bestFit="1" customWidth="1"/>
    <col min="10492" max="10492" width="14.42578125" bestFit="1" customWidth="1"/>
    <col min="10493" max="10493" width="18.140625" customWidth="1"/>
    <col min="10494" max="10494" width="10.42578125" customWidth="1"/>
    <col min="10495" max="10495" width="16.42578125" customWidth="1"/>
    <col min="10496" max="10496" width="16.85546875" customWidth="1"/>
    <col min="10497" max="10497" width="17.7109375" customWidth="1"/>
    <col min="10498" max="10498" width="13.42578125" customWidth="1"/>
    <col min="10499" max="10499" width="15.42578125" customWidth="1"/>
    <col min="10500" max="10500" width="17.7109375" customWidth="1"/>
    <col min="10743" max="10743" width="19.7109375" bestFit="1" customWidth="1"/>
    <col min="10744" max="10744" width="15" customWidth="1"/>
    <col min="10745" max="10745" width="13.28515625" customWidth="1"/>
    <col min="10746" max="10746" width="16.85546875" customWidth="1"/>
    <col min="10747" max="10747" width="16" bestFit="1" customWidth="1"/>
    <col min="10748" max="10748" width="14.42578125" bestFit="1" customWidth="1"/>
    <col min="10749" max="10749" width="18.140625" customWidth="1"/>
    <col min="10750" max="10750" width="10.42578125" customWidth="1"/>
    <col min="10751" max="10751" width="16.42578125" customWidth="1"/>
    <col min="10752" max="10752" width="16.85546875" customWidth="1"/>
    <col min="10753" max="10753" width="17.7109375" customWidth="1"/>
    <col min="10754" max="10754" width="13.42578125" customWidth="1"/>
    <col min="10755" max="10755" width="15.42578125" customWidth="1"/>
    <col min="10756" max="10756" width="17.7109375" customWidth="1"/>
    <col min="10999" max="10999" width="19.7109375" bestFit="1" customWidth="1"/>
    <col min="11000" max="11000" width="15" customWidth="1"/>
    <col min="11001" max="11001" width="13.28515625" customWidth="1"/>
    <col min="11002" max="11002" width="16.85546875" customWidth="1"/>
    <col min="11003" max="11003" width="16" bestFit="1" customWidth="1"/>
    <col min="11004" max="11004" width="14.42578125" bestFit="1" customWidth="1"/>
    <col min="11005" max="11005" width="18.140625" customWidth="1"/>
    <col min="11006" max="11006" width="10.42578125" customWidth="1"/>
    <col min="11007" max="11007" width="16.42578125" customWidth="1"/>
    <col min="11008" max="11008" width="16.85546875" customWidth="1"/>
    <col min="11009" max="11009" width="17.7109375" customWidth="1"/>
    <col min="11010" max="11010" width="13.42578125" customWidth="1"/>
    <col min="11011" max="11011" width="15.42578125" customWidth="1"/>
    <col min="11012" max="11012" width="17.7109375" customWidth="1"/>
    <col min="11255" max="11255" width="19.7109375" bestFit="1" customWidth="1"/>
    <col min="11256" max="11256" width="15" customWidth="1"/>
    <col min="11257" max="11257" width="13.28515625" customWidth="1"/>
    <col min="11258" max="11258" width="16.85546875" customWidth="1"/>
    <col min="11259" max="11259" width="16" bestFit="1" customWidth="1"/>
    <col min="11260" max="11260" width="14.42578125" bestFit="1" customWidth="1"/>
    <col min="11261" max="11261" width="18.140625" customWidth="1"/>
    <col min="11262" max="11262" width="10.42578125" customWidth="1"/>
    <col min="11263" max="11263" width="16.42578125" customWidth="1"/>
    <col min="11264" max="11264" width="16.85546875" customWidth="1"/>
    <col min="11265" max="11265" width="17.7109375" customWidth="1"/>
    <col min="11266" max="11266" width="13.42578125" customWidth="1"/>
    <col min="11267" max="11267" width="15.42578125" customWidth="1"/>
    <col min="11268" max="11268" width="17.7109375" customWidth="1"/>
    <col min="11511" max="11511" width="19.7109375" bestFit="1" customWidth="1"/>
    <col min="11512" max="11512" width="15" customWidth="1"/>
    <col min="11513" max="11513" width="13.28515625" customWidth="1"/>
    <col min="11514" max="11514" width="16.85546875" customWidth="1"/>
    <col min="11515" max="11515" width="16" bestFit="1" customWidth="1"/>
    <col min="11516" max="11516" width="14.42578125" bestFit="1" customWidth="1"/>
    <col min="11517" max="11517" width="18.140625" customWidth="1"/>
    <col min="11518" max="11518" width="10.42578125" customWidth="1"/>
    <col min="11519" max="11519" width="16.42578125" customWidth="1"/>
    <col min="11520" max="11520" width="16.85546875" customWidth="1"/>
    <col min="11521" max="11521" width="17.7109375" customWidth="1"/>
    <col min="11522" max="11522" width="13.42578125" customWidth="1"/>
    <col min="11523" max="11523" width="15.42578125" customWidth="1"/>
    <col min="11524" max="11524" width="17.7109375" customWidth="1"/>
    <col min="11767" max="11767" width="19.7109375" bestFit="1" customWidth="1"/>
    <col min="11768" max="11768" width="15" customWidth="1"/>
    <col min="11769" max="11769" width="13.28515625" customWidth="1"/>
    <col min="11770" max="11770" width="16.85546875" customWidth="1"/>
    <col min="11771" max="11771" width="16" bestFit="1" customWidth="1"/>
    <col min="11772" max="11772" width="14.42578125" bestFit="1" customWidth="1"/>
    <col min="11773" max="11773" width="18.140625" customWidth="1"/>
    <col min="11774" max="11774" width="10.42578125" customWidth="1"/>
    <col min="11775" max="11775" width="16.42578125" customWidth="1"/>
    <col min="11776" max="11776" width="16.85546875" customWidth="1"/>
    <col min="11777" max="11777" width="17.7109375" customWidth="1"/>
    <col min="11778" max="11778" width="13.42578125" customWidth="1"/>
    <col min="11779" max="11779" width="15.42578125" customWidth="1"/>
    <col min="11780" max="11780" width="17.7109375" customWidth="1"/>
    <col min="12023" max="12023" width="19.7109375" bestFit="1" customWidth="1"/>
    <col min="12024" max="12024" width="15" customWidth="1"/>
    <col min="12025" max="12025" width="13.28515625" customWidth="1"/>
    <col min="12026" max="12026" width="16.85546875" customWidth="1"/>
    <col min="12027" max="12027" width="16" bestFit="1" customWidth="1"/>
    <col min="12028" max="12028" width="14.42578125" bestFit="1" customWidth="1"/>
    <col min="12029" max="12029" width="18.140625" customWidth="1"/>
    <col min="12030" max="12030" width="10.42578125" customWidth="1"/>
    <col min="12031" max="12031" width="16.42578125" customWidth="1"/>
    <col min="12032" max="12032" width="16.85546875" customWidth="1"/>
    <col min="12033" max="12033" width="17.7109375" customWidth="1"/>
    <col min="12034" max="12034" width="13.42578125" customWidth="1"/>
    <col min="12035" max="12035" width="15.42578125" customWidth="1"/>
    <col min="12036" max="12036" width="17.7109375" customWidth="1"/>
    <col min="12279" max="12279" width="19.7109375" bestFit="1" customWidth="1"/>
    <col min="12280" max="12280" width="15" customWidth="1"/>
    <col min="12281" max="12281" width="13.28515625" customWidth="1"/>
    <col min="12282" max="12282" width="16.85546875" customWidth="1"/>
    <col min="12283" max="12283" width="16" bestFit="1" customWidth="1"/>
    <col min="12284" max="12284" width="14.42578125" bestFit="1" customWidth="1"/>
    <col min="12285" max="12285" width="18.140625" customWidth="1"/>
    <col min="12286" max="12286" width="10.42578125" customWidth="1"/>
    <col min="12287" max="12287" width="16.42578125" customWidth="1"/>
    <col min="12288" max="12288" width="16.85546875" customWidth="1"/>
    <col min="12289" max="12289" width="17.7109375" customWidth="1"/>
    <col min="12290" max="12290" width="13.42578125" customWidth="1"/>
    <col min="12291" max="12291" width="15.42578125" customWidth="1"/>
    <col min="12292" max="12292" width="17.7109375" customWidth="1"/>
    <col min="12535" max="12535" width="19.7109375" bestFit="1" customWidth="1"/>
    <col min="12536" max="12536" width="15" customWidth="1"/>
    <col min="12537" max="12537" width="13.28515625" customWidth="1"/>
    <col min="12538" max="12538" width="16.85546875" customWidth="1"/>
    <col min="12539" max="12539" width="16" bestFit="1" customWidth="1"/>
    <col min="12540" max="12540" width="14.42578125" bestFit="1" customWidth="1"/>
    <col min="12541" max="12541" width="18.140625" customWidth="1"/>
    <col min="12542" max="12542" width="10.42578125" customWidth="1"/>
    <col min="12543" max="12543" width="16.42578125" customWidth="1"/>
    <col min="12544" max="12544" width="16.85546875" customWidth="1"/>
    <col min="12545" max="12545" width="17.7109375" customWidth="1"/>
    <col min="12546" max="12546" width="13.42578125" customWidth="1"/>
    <col min="12547" max="12547" width="15.42578125" customWidth="1"/>
    <col min="12548" max="12548" width="17.7109375" customWidth="1"/>
    <col min="12791" max="12791" width="19.7109375" bestFit="1" customWidth="1"/>
    <col min="12792" max="12792" width="15" customWidth="1"/>
    <col min="12793" max="12793" width="13.28515625" customWidth="1"/>
    <col min="12794" max="12794" width="16.85546875" customWidth="1"/>
    <col min="12795" max="12795" width="16" bestFit="1" customWidth="1"/>
    <col min="12796" max="12796" width="14.42578125" bestFit="1" customWidth="1"/>
    <col min="12797" max="12797" width="18.140625" customWidth="1"/>
    <col min="12798" max="12798" width="10.42578125" customWidth="1"/>
    <col min="12799" max="12799" width="16.42578125" customWidth="1"/>
    <col min="12800" max="12800" width="16.85546875" customWidth="1"/>
    <col min="12801" max="12801" width="17.7109375" customWidth="1"/>
    <col min="12802" max="12802" width="13.42578125" customWidth="1"/>
    <col min="12803" max="12803" width="15.42578125" customWidth="1"/>
    <col min="12804" max="12804" width="17.7109375" customWidth="1"/>
    <col min="13047" max="13047" width="19.7109375" bestFit="1" customWidth="1"/>
    <col min="13048" max="13048" width="15" customWidth="1"/>
    <col min="13049" max="13049" width="13.28515625" customWidth="1"/>
    <col min="13050" max="13050" width="16.85546875" customWidth="1"/>
    <col min="13051" max="13051" width="16" bestFit="1" customWidth="1"/>
    <col min="13052" max="13052" width="14.42578125" bestFit="1" customWidth="1"/>
    <col min="13053" max="13053" width="18.140625" customWidth="1"/>
    <col min="13054" max="13054" width="10.42578125" customWidth="1"/>
    <col min="13055" max="13055" width="16.42578125" customWidth="1"/>
    <col min="13056" max="13056" width="16.85546875" customWidth="1"/>
    <col min="13057" max="13057" width="17.7109375" customWidth="1"/>
    <col min="13058" max="13058" width="13.42578125" customWidth="1"/>
    <col min="13059" max="13059" width="15.42578125" customWidth="1"/>
    <col min="13060" max="13060" width="17.7109375" customWidth="1"/>
    <col min="13303" max="13303" width="19.7109375" bestFit="1" customWidth="1"/>
    <col min="13304" max="13304" width="15" customWidth="1"/>
    <col min="13305" max="13305" width="13.28515625" customWidth="1"/>
    <col min="13306" max="13306" width="16.85546875" customWidth="1"/>
    <col min="13307" max="13307" width="16" bestFit="1" customWidth="1"/>
    <col min="13308" max="13308" width="14.42578125" bestFit="1" customWidth="1"/>
    <col min="13309" max="13309" width="18.140625" customWidth="1"/>
    <col min="13310" max="13310" width="10.42578125" customWidth="1"/>
    <col min="13311" max="13311" width="16.42578125" customWidth="1"/>
    <col min="13312" max="13312" width="16.85546875" customWidth="1"/>
    <col min="13313" max="13313" width="17.7109375" customWidth="1"/>
    <col min="13314" max="13314" width="13.42578125" customWidth="1"/>
    <col min="13315" max="13315" width="15.42578125" customWidth="1"/>
    <col min="13316" max="13316" width="17.7109375" customWidth="1"/>
    <col min="13559" max="13559" width="19.7109375" bestFit="1" customWidth="1"/>
    <col min="13560" max="13560" width="15" customWidth="1"/>
    <col min="13561" max="13561" width="13.28515625" customWidth="1"/>
    <col min="13562" max="13562" width="16.85546875" customWidth="1"/>
    <col min="13563" max="13563" width="16" bestFit="1" customWidth="1"/>
    <col min="13564" max="13564" width="14.42578125" bestFit="1" customWidth="1"/>
    <col min="13565" max="13565" width="18.140625" customWidth="1"/>
    <col min="13566" max="13566" width="10.42578125" customWidth="1"/>
    <col min="13567" max="13567" width="16.42578125" customWidth="1"/>
    <col min="13568" max="13568" width="16.85546875" customWidth="1"/>
    <col min="13569" max="13569" width="17.7109375" customWidth="1"/>
    <col min="13570" max="13570" width="13.42578125" customWidth="1"/>
    <col min="13571" max="13571" width="15.42578125" customWidth="1"/>
    <col min="13572" max="13572" width="17.7109375" customWidth="1"/>
    <col min="13815" max="13815" width="19.7109375" bestFit="1" customWidth="1"/>
    <col min="13816" max="13816" width="15" customWidth="1"/>
    <col min="13817" max="13817" width="13.28515625" customWidth="1"/>
    <col min="13818" max="13818" width="16.85546875" customWidth="1"/>
    <col min="13819" max="13819" width="16" bestFit="1" customWidth="1"/>
    <col min="13820" max="13820" width="14.42578125" bestFit="1" customWidth="1"/>
    <col min="13821" max="13821" width="18.140625" customWidth="1"/>
    <col min="13822" max="13822" width="10.42578125" customWidth="1"/>
    <col min="13823" max="13823" width="16.42578125" customWidth="1"/>
    <col min="13824" max="13824" width="16.85546875" customWidth="1"/>
    <col min="13825" max="13825" width="17.7109375" customWidth="1"/>
    <col min="13826" max="13826" width="13.42578125" customWidth="1"/>
    <col min="13827" max="13827" width="15.42578125" customWidth="1"/>
    <col min="13828" max="13828" width="17.7109375" customWidth="1"/>
    <col min="14071" max="14071" width="19.7109375" bestFit="1" customWidth="1"/>
    <col min="14072" max="14072" width="15" customWidth="1"/>
    <col min="14073" max="14073" width="13.28515625" customWidth="1"/>
    <col min="14074" max="14074" width="16.85546875" customWidth="1"/>
    <col min="14075" max="14075" width="16" bestFit="1" customWidth="1"/>
    <col min="14076" max="14076" width="14.42578125" bestFit="1" customWidth="1"/>
    <col min="14077" max="14077" width="18.140625" customWidth="1"/>
    <col min="14078" max="14078" width="10.42578125" customWidth="1"/>
    <col min="14079" max="14079" width="16.42578125" customWidth="1"/>
    <col min="14080" max="14080" width="16.85546875" customWidth="1"/>
    <col min="14081" max="14081" width="17.7109375" customWidth="1"/>
    <col min="14082" max="14082" width="13.42578125" customWidth="1"/>
    <col min="14083" max="14083" width="15.42578125" customWidth="1"/>
    <col min="14084" max="14084" width="17.7109375" customWidth="1"/>
    <col min="14327" max="14327" width="19.7109375" bestFit="1" customWidth="1"/>
    <col min="14328" max="14328" width="15" customWidth="1"/>
    <col min="14329" max="14329" width="13.28515625" customWidth="1"/>
    <col min="14330" max="14330" width="16.85546875" customWidth="1"/>
    <col min="14331" max="14331" width="16" bestFit="1" customWidth="1"/>
    <col min="14332" max="14332" width="14.42578125" bestFit="1" customWidth="1"/>
    <col min="14333" max="14333" width="18.140625" customWidth="1"/>
    <col min="14334" max="14334" width="10.42578125" customWidth="1"/>
    <col min="14335" max="14335" width="16.42578125" customWidth="1"/>
    <col min="14336" max="14336" width="16.85546875" customWidth="1"/>
    <col min="14337" max="14337" width="17.7109375" customWidth="1"/>
    <col min="14338" max="14338" width="13.42578125" customWidth="1"/>
    <col min="14339" max="14339" width="15.42578125" customWidth="1"/>
    <col min="14340" max="14340" width="17.7109375" customWidth="1"/>
    <col min="14583" max="14583" width="19.7109375" bestFit="1" customWidth="1"/>
    <col min="14584" max="14584" width="15" customWidth="1"/>
    <col min="14585" max="14585" width="13.28515625" customWidth="1"/>
    <col min="14586" max="14586" width="16.85546875" customWidth="1"/>
    <col min="14587" max="14587" width="16" bestFit="1" customWidth="1"/>
    <col min="14588" max="14588" width="14.42578125" bestFit="1" customWidth="1"/>
    <col min="14589" max="14589" width="18.140625" customWidth="1"/>
    <col min="14590" max="14590" width="10.42578125" customWidth="1"/>
    <col min="14591" max="14591" width="16.42578125" customWidth="1"/>
    <col min="14592" max="14592" width="16.85546875" customWidth="1"/>
    <col min="14593" max="14593" width="17.7109375" customWidth="1"/>
    <col min="14594" max="14594" width="13.42578125" customWidth="1"/>
    <col min="14595" max="14595" width="15.42578125" customWidth="1"/>
    <col min="14596" max="14596" width="17.7109375" customWidth="1"/>
    <col min="14839" max="14839" width="19.7109375" bestFit="1" customWidth="1"/>
    <col min="14840" max="14840" width="15" customWidth="1"/>
    <col min="14841" max="14841" width="13.28515625" customWidth="1"/>
    <col min="14842" max="14842" width="16.85546875" customWidth="1"/>
    <col min="14843" max="14843" width="16" bestFit="1" customWidth="1"/>
    <col min="14844" max="14844" width="14.42578125" bestFit="1" customWidth="1"/>
    <col min="14845" max="14845" width="18.140625" customWidth="1"/>
    <col min="14846" max="14846" width="10.42578125" customWidth="1"/>
    <col min="14847" max="14847" width="16.42578125" customWidth="1"/>
    <col min="14848" max="14848" width="16.85546875" customWidth="1"/>
    <col min="14849" max="14849" width="17.7109375" customWidth="1"/>
    <col min="14850" max="14850" width="13.42578125" customWidth="1"/>
    <col min="14851" max="14851" width="15.42578125" customWidth="1"/>
    <col min="14852" max="14852" width="17.7109375" customWidth="1"/>
    <col min="15095" max="15095" width="19.7109375" bestFit="1" customWidth="1"/>
    <col min="15096" max="15096" width="15" customWidth="1"/>
    <col min="15097" max="15097" width="13.28515625" customWidth="1"/>
    <col min="15098" max="15098" width="16.85546875" customWidth="1"/>
    <col min="15099" max="15099" width="16" bestFit="1" customWidth="1"/>
    <col min="15100" max="15100" width="14.42578125" bestFit="1" customWidth="1"/>
    <col min="15101" max="15101" width="18.140625" customWidth="1"/>
    <col min="15102" max="15102" width="10.42578125" customWidth="1"/>
    <col min="15103" max="15103" width="16.42578125" customWidth="1"/>
    <col min="15104" max="15104" width="16.85546875" customWidth="1"/>
    <col min="15105" max="15105" width="17.7109375" customWidth="1"/>
    <col min="15106" max="15106" width="13.42578125" customWidth="1"/>
    <col min="15107" max="15107" width="15.42578125" customWidth="1"/>
    <col min="15108" max="15108" width="17.7109375" customWidth="1"/>
    <col min="15351" max="15351" width="19.7109375" bestFit="1" customWidth="1"/>
    <col min="15352" max="15352" width="15" customWidth="1"/>
    <col min="15353" max="15353" width="13.28515625" customWidth="1"/>
    <col min="15354" max="15354" width="16.85546875" customWidth="1"/>
    <col min="15355" max="15355" width="16" bestFit="1" customWidth="1"/>
    <col min="15356" max="15356" width="14.42578125" bestFit="1" customWidth="1"/>
    <col min="15357" max="15357" width="18.140625" customWidth="1"/>
    <col min="15358" max="15358" width="10.42578125" customWidth="1"/>
    <col min="15359" max="15359" width="16.42578125" customWidth="1"/>
    <col min="15360" max="15360" width="16.85546875" customWidth="1"/>
    <col min="15361" max="15361" width="17.7109375" customWidth="1"/>
    <col min="15362" max="15362" width="13.42578125" customWidth="1"/>
    <col min="15363" max="15363" width="15.42578125" customWidth="1"/>
    <col min="15364" max="15364" width="17.7109375" customWidth="1"/>
    <col min="15607" max="15607" width="19.7109375" bestFit="1" customWidth="1"/>
    <col min="15608" max="15608" width="15" customWidth="1"/>
    <col min="15609" max="15609" width="13.28515625" customWidth="1"/>
    <col min="15610" max="15610" width="16.85546875" customWidth="1"/>
    <col min="15611" max="15611" width="16" bestFit="1" customWidth="1"/>
    <col min="15612" max="15612" width="14.42578125" bestFit="1" customWidth="1"/>
    <col min="15613" max="15613" width="18.140625" customWidth="1"/>
    <col min="15614" max="15614" width="10.42578125" customWidth="1"/>
    <col min="15615" max="15615" width="16.42578125" customWidth="1"/>
    <col min="15616" max="15616" width="16.85546875" customWidth="1"/>
    <col min="15617" max="15617" width="17.7109375" customWidth="1"/>
    <col min="15618" max="15618" width="13.42578125" customWidth="1"/>
    <col min="15619" max="15619" width="15.42578125" customWidth="1"/>
    <col min="15620" max="15620" width="17.7109375" customWidth="1"/>
    <col min="15863" max="15863" width="19.7109375" bestFit="1" customWidth="1"/>
    <col min="15864" max="15864" width="15" customWidth="1"/>
    <col min="15865" max="15865" width="13.28515625" customWidth="1"/>
    <col min="15866" max="15866" width="16.85546875" customWidth="1"/>
    <col min="15867" max="15867" width="16" bestFit="1" customWidth="1"/>
    <col min="15868" max="15868" width="14.42578125" bestFit="1" customWidth="1"/>
    <col min="15869" max="15869" width="18.140625" customWidth="1"/>
    <col min="15870" max="15870" width="10.42578125" customWidth="1"/>
    <col min="15871" max="15871" width="16.42578125" customWidth="1"/>
    <col min="15872" max="15872" width="16.85546875" customWidth="1"/>
    <col min="15873" max="15873" width="17.7109375" customWidth="1"/>
    <col min="15874" max="15874" width="13.42578125" customWidth="1"/>
    <col min="15875" max="15875" width="15.42578125" customWidth="1"/>
    <col min="15876" max="15876" width="17.7109375" customWidth="1"/>
    <col min="16119" max="16119" width="19.7109375" bestFit="1" customWidth="1"/>
    <col min="16120" max="16120" width="15" customWidth="1"/>
    <col min="16121" max="16121" width="13.28515625" customWidth="1"/>
    <col min="16122" max="16122" width="16.85546875" customWidth="1"/>
    <col min="16123" max="16123" width="16" bestFit="1" customWidth="1"/>
    <col min="16124" max="16124" width="14.42578125" bestFit="1" customWidth="1"/>
    <col min="16125" max="16125" width="18.140625" customWidth="1"/>
    <col min="16126" max="16126" width="10.42578125" customWidth="1"/>
    <col min="16127" max="16127" width="16.42578125" customWidth="1"/>
    <col min="16128" max="16128" width="16.85546875" customWidth="1"/>
    <col min="16129" max="16129" width="17.7109375" customWidth="1"/>
    <col min="16130" max="16130" width="13.42578125" customWidth="1"/>
    <col min="16131" max="16131" width="15.42578125" customWidth="1"/>
    <col min="16132" max="16132" width="17.7109375" customWidth="1"/>
  </cols>
  <sheetData>
    <row r="1" spans="1:9" ht="41.25" customHeight="1" x14ac:dyDescent="0.2">
      <c r="A1" s="75" t="s">
        <v>9590</v>
      </c>
      <c r="B1" s="75"/>
      <c r="C1" s="75"/>
      <c r="D1" s="75"/>
      <c r="E1" s="75"/>
      <c r="F1" s="75"/>
      <c r="G1" s="75"/>
      <c r="H1" s="75"/>
      <c r="I1" s="75"/>
    </row>
    <row r="2" spans="1:9" ht="114.75" x14ac:dyDescent="0.2">
      <c r="A2" s="42"/>
      <c r="B2" s="43" t="s">
        <v>7534</v>
      </c>
      <c r="C2" s="43" t="s">
        <v>7535</v>
      </c>
      <c r="D2" s="43" t="s">
        <v>7536</v>
      </c>
      <c r="E2" s="44" t="s">
        <v>9588</v>
      </c>
      <c r="F2" s="44" t="s">
        <v>7537</v>
      </c>
      <c r="G2" s="46" t="s">
        <v>9589</v>
      </c>
      <c r="H2" s="62" t="s">
        <v>9720</v>
      </c>
      <c r="I2" s="45" t="s">
        <v>9721</v>
      </c>
    </row>
    <row r="3" spans="1:9" x14ac:dyDescent="0.2">
      <c r="A3" s="47" t="s">
        <v>34</v>
      </c>
      <c r="B3" s="48">
        <v>2289390</v>
      </c>
      <c r="C3" s="48">
        <v>251343</v>
      </c>
      <c r="D3" s="48">
        <v>3927175</v>
      </c>
      <c r="E3" s="49">
        <v>672081</v>
      </c>
      <c r="F3" s="59">
        <f>SUM(B3:E3)</f>
        <v>7139989</v>
      </c>
      <c r="G3" s="51">
        <v>77094</v>
      </c>
      <c r="H3" s="63">
        <v>1507911</v>
      </c>
      <c r="I3" s="50">
        <v>383079</v>
      </c>
    </row>
    <row r="4" spans="1:9" x14ac:dyDescent="0.2">
      <c r="A4" s="47" t="s">
        <v>5</v>
      </c>
      <c r="B4" s="48">
        <v>777654</v>
      </c>
      <c r="C4" s="48">
        <v>86347</v>
      </c>
      <c r="D4" s="48">
        <v>1053717</v>
      </c>
      <c r="E4" s="49">
        <v>26700</v>
      </c>
      <c r="F4" s="59">
        <f t="shared" ref="F4:F22" si="0">SUM(B4:E4)</f>
        <v>1944418</v>
      </c>
      <c r="G4" s="51">
        <v>8500</v>
      </c>
      <c r="H4" s="63">
        <v>124616</v>
      </c>
      <c r="I4" s="50">
        <v>455771</v>
      </c>
    </row>
    <row r="5" spans="1:9" x14ac:dyDescent="0.2">
      <c r="A5" s="47" t="s">
        <v>31</v>
      </c>
      <c r="B5" s="48">
        <v>230587</v>
      </c>
      <c r="C5" s="48">
        <v>207098</v>
      </c>
      <c r="D5" s="48">
        <v>434195</v>
      </c>
      <c r="E5" s="49">
        <v>5323</v>
      </c>
      <c r="F5" s="59">
        <f t="shared" si="0"/>
        <v>877203</v>
      </c>
      <c r="G5" s="51">
        <v>0</v>
      </c>
      <c r="H5" s="63">
        <v>4568</v>
      </c>
      <c r="I5" s="50">
        <v>519168</v>
      </c>
    </row>
    <row r="6" spans="1:9" x14ac:dyDescent="0.2">
      <c r="A6" s="47" t="s">
        <v>6</v>
      </c>
      <c r="B6" s="48">
        <v>72617</v>
      </c>
      <c r="C6" s="48">
        <v>14132</v>
      </c>
      <c r="D6" s="48">
        <v>122134</v>
      </c>
      <c r="E6" s="49">
        <v>1900</v>
      </c>
      <c r="F6" s="59">
        <f t="shared" si="0"/>
        <v>210783</v>
      </c>
      <c r="G6" s="51">
        <v>26297</v>
      </c>
      <c r="H6" s="63">
        <v>172855</v>
      </c>
      <c r="I6" s="50">
        <v>20390</v>
      </c>
    </row>
    <row r="7" spans="1:9" x14ac:dyDescent="0.2">
      <c r="A7" s="47" t="s">
        <v>144</v>
      </c>
      <c r="B7" s="48">
        <v>424685</v>
      </c>
      <c r="C7" s="48">
        <v>126128</v>
      </c>
      <c r="D7" s="48">
        <v>292982</v>
      </c>
      <c r="E7" s="49">
        <v>0</v>
      </c>
      <c r="F7" s="59">
        <f t="shared" si="0"/>
        <v>843795</v>
      </c>
      <c r="G7" s="51">
        <v>0</v>
      </c>
      <c r="H7" s="63">
        <v>0</v>
      </c>
      <c r="I7" s="50">
        <v>94662</v>
      </c>
    </row>
    <row r="8" spans="1:9" x14ac:dyDescent="0.2">
      <c r="A8" s="47" t="s">
        <v>7</v>
      </c>
      <c r="B8" s="48">
        <v>221962</v>
      </c>
      <c r="C8" s="48">
        <v>180067</v>
      </c>
      <c r="D8" s="48">
        <v>143149</v>
      </c>
      <c r="E8" s="49">
        <v>11000</v>
      </c>
      <c r="F8" s="59">
        <f t="shared" si="0"/>
        <v>556178</v>
      </c>
      <c r="G8" s="51">
        <v>0</v>
      </c>
      <c r="H8" s="63">
        <v>44184</v>
      </c>
      <c r="I8" s="50">
        <v>461355</v>
      </c>
    </row>
    <row r="9" spans="1:9" x14ac:dyDescent="0.2">
      <c r="A9" s="47" t="s">
        <v>8</v>
      </c>
      <c r="B9" s="48">
        <v>232659</v>
      </c>
      <c r="C9" s="48">
        <v>84119</v>
      </c>
      <c r="D9" s="48">
        <v>304329</v>
      </c>
      <c r="E9" s="49">
        <v>50426</v>
      </c>
      <c r="F9" s="59">
        <f t="shared" si="0"/>
        <v>671533</v>
      </c>
      <c r="G9" s="51">
        <v>4633</v>
      </c>
      <c r="H9" s="63">
        <v>165600</v>
      </c>
      <c r="I9" s="50">
        <v>591782</v>
      </c>
    </row>
    <row r="10" spans="1:9" x14ac:dyDescent="0.2">
      <c r="A10" s="47" t="s">
        <v>33</v>
      </c>
      <c r="B10" s="48">
        <v>229487</v>
      </c>
      <c r="C10" s="48">
        <v>89603</v>
      </c>
      <c r="D10" s="48">
        <v>249683</v>
      </c>
      <c r="E10" s="49">
        <v>87480</v>
      </c>
      <c r="F10" s="59">
        <f t="shared" si="0"/>
        <v>656253</v>
      </c>
      <c r="G10" s="51">
        <v>124000</v>
      </c>
      <c r="H10" s="63">
        <v>57719</v>
      </c>
      <c r="I10" s="50">
        <v>168695</v>
      </c>
    </row>
    <row r="11" spans="1:9" x14ac:dyDescent="0.2">
      <c r="A11" s="47" t="s">
        <v>32</v>
      </c>
      <c r="B11" s="48">
        <v>1823093</v>
      </c>
      <c r="C11" s="48">
        <v>225241</v>
      </c>
      <c r="D11" s="48">
        <v>3255143</v>
      </c>
      <c r="E11" s="49">
        <v>839453</v>
      </c>
      <c r="F11" s="59">
        <f t="shared" si="0"/>
        <v>6142930</v>
      </c>
      <c r="G11" s="51">
        <v>1239790</v>
      </c>
      <c r="H11" s="63">
        <v>974206</v>
      </c>
      <c r="I11" s="50">
        <v>1402763</v>
      </c>
    </row>
    <row r="12" spans="1:9" x14ac:dyDescent="0.2">
      <c r="A12" s="47" t="s">
        <v>9</v>
      </c>
      <c r="B12" s="48">
        <v>928914</v>
      </c>
      <c r="C12" s="48">
        <v>428764</v>
      </c>
      <c r="D12" s="48">
        <v>936087</v>
      </c>
      <c r="E12" s="49">
        <v>301350</v>
      </c>
      <c r="F12" s="59">
        <f t="shared" si="0"/>
        <v>2595115</v>
      </c>
      <c r="G12" s="51">
        <v>915993</v>
      </c>
      <c r="H12" s="63">
        <v>1260890</v>
      </c>
      <c r="I12" s="50">
        <v>320717</v>
      </c>
    </row>
    <row r="13" spans="1:9" x14ac:dyDescent="0.2">
      <c r="A13" s="47" t="s">
        <v>10</v>
      </c>
      <c r="B13" s="48">
        <v>695907</v>
      </c>
      <c r="C13" s="48">
        <v>236505</v>
      </c>
      <c r="D13" s="48">
        <v>904555</v>
      </c>
      <c r="E13" s="49">
        <v>397928</v>
      </c>
      <c r="F13" s="59">
        <f t="shared" si="0"/>
        <v>2234895</v>
      </c>
      <c r="G13" s="51">
        <v>874510</v>
      </c>
      <c r="H13" s="63">
        <v>1035120</v>
      </c>
      <c r="I13" s="50">
        <v>1195927</v>
      </c>
    </row>
    <row r="14" spans="1:9" x14ac:dyDescent="0.2">
      <c r="A14" s="47" t="s">
        <v>11</v>
      </c>
      <c r="B14" s="48">
        <v>35761</v>
      </c>
      <c r="C14" s="48">
        <v>17534</v>
      </c>
      <c r="D14" s="48">
        <v>66220</v>
      </c>
      <c r="E14" s="49">
        <v>0</v>
      </c>
      <c r="F14" s="59">
        <f t="shared" si="0"/>
        <v>119515</v>
      </c>
      <c r="G14" s="51">
        <v>279500</v>
      </c>
      <c r="H14" s="63">
        <v>0</v>
      </c>
      <c r="I14" s="50">
        <v>120808</v>
      </c>
    </row>
    <row r="15" spans="1:9" x14ac:dyDescent="0.2">
      <c r="A15" s="47" t="s">
        <v>12</v>
      </c>
      <c r="B15" s="48">
        <v>391356</v>
      </c>
      <c r="C15" s="48">
        <v>51844</v>
      </c>
      <c r="D15" s="48">
        <v>57090</v>
      </c>
      <c r="E15" s="49">
        <v>18876</v>
      </c>
      <c r="F15" s="59">
        <f t="shared" si="0"/>
        <v>519166</v>
      </c>
      <c r="G15" s="51">
        <v>12400</v>
      </c>
      <c r="H15" s="63">
        <v>75406</v>
      </c>
      <c r="I15" s="50">
        <v>915046</v>
      </c>
    </row>
    <row r="16" spans="1:9" x14ac:dyDescent="0.2">
      <c r="A16" s="47" t="s">
        <v>13</v>
      </c>
      <c r="B16" s="48">
        <v>570864</v>
      </c>
      <c r="C16" s="48">
        <v>220087</v>
      </c>
      <c r="D16" s="48">
        <v>351313</v>
      </c>
      <c r="E16" s="49">
        <v>0</v>
      </c>
      <c r="F16" s="59">
        <f t="shared" si="0"/>
        <v>1142264</v>
      </c>
      <c r="G16" s="51">
        <v>38740</v>
      </c>
      <c r="H16" s="63">
        <v>162581</v>
      </c>
      <c r="I16" s="50">
        <v>1944403</v>
      </c>
    </row>
    <row r="17" spans="1:9" x14ac:dyDescent="0.2">
      <c r="A17" s="47" t="s">
        <v>14</v>
      </c>
      <c r="B17" s="48">
        <v>348947</v>
      </c>
      <c r="C17" s="48">
        <v>100417</v>
      </c>
      <c r="D17" s="48">
        <v>480329</v>
      </c>
      <c r="E17" s="49">
        <v>607313</v>
      </c>
      <c r="F17" s="59">
        <f t="shared" si="0"/>
        <v>1537006</v>
      </c>
      <c r="G17" s="51">
        <v>9088</v>
      </c>
      <c r="H17" s="63">
        <v>58292</v>
      </c>
      <c r="I17" s="50">
        <v>153245</v>
      </c>
    </row>
    <row r="18" spans="1:9" x14ac:dyDescent="0.2">
      <c r="A18" s="47" t="s">
        <v>35</v>
      </c>
      <c r="B18" s="48">
        <v>11719</v>
      </c>
      <c r="C18" s="48">
        <v>26125</v>
      </c>
      <c r="D18" s="48">
        <v>20531</v>
      </c>
      <c r="E18" s="49">
        <v>113595</v>
      </c>
      <c r="F18" s="59">
        <f t="shared" si="0"/>
        <v>171970</v>
      </c>
      <c r="G18" s="51">
        <v>20150</v>
      </c>
      <c r="H18" s="63">
        <v>0</v>
      </c>
      <c r="I18" s="50">
        <v>109288</v>
      </c>
    </row>
    <row r="19" spans="1:9" x14ac:dyDescent="0.2">
      <c r="A19" s="47" t="s">
        <v>15</v>
      </c>
      <c r="B19" s="48">
        <v>6817</v>
      </c>
      <c r="C19" s="48">
        <v>69890</v>
      </c>
      <c r="D19" s="48">
        <v>6451</v>
      </c>
      <c r="E19" s="49">
        <v>8600</v>
      </c>
      <c r="F19" s="59">
        <f t="shared" si="0"/>
        <v>91758</v>
      </c>
      <c r="G19" s="51">
        <v>5000</v>
      </c>
      <c r="H19" s="63">
        <v>10388</v>
      </c>
      <c r="I19" s="50">
        <v>94555</v>
      </c>
    </row>
    <row r="20" spans="1:9" x14ac:dyDescent="0.2">
      <c r="A20" s="47" t="s">
        <v>29</v>
      </c>
      <c r="B20" s="48">
        <v>0</v>
      </c>
      <c r="C20" s="48">
        <v>13968</v>
      </c>
      <c r="D20" s="48">
        <v>0</v>
      </c>
      <c r="E20" s="49">
        <v>47050</v>
      </c>
      <c r="F20" s="59">
        <f t="shared" si="0"/>
        <v>61018</v>
      </c>
      <c r="G20" s="51">
        <v>3570</v>
      </c>
      <c r="H20" s="63">
        <v>0</v>
      </c>
      <c r="I20" s="50">
        <v>93420</v>
      </c>
    </row>
    <row r="21" spans="1:9" x14ac:dyDescent="0.2">
      <c r="A21" s="47" t="s">
        <v>30</v>
      </c>
      <c r="B21" s="48">
        <v>59217</v>
      </c>
      <c r="C21" s="48">
        <v>54300</v>
      </c>
      <c r="D21" s="48">
        <v>8409</v>
      </c>
      <c r="E21" s="49">
        <v>0</v>
      </c>
      <c r="F21" s="59">
        <f t="shared" si="0"/>
        <v>121926</v>
      </c>
      <c r="G21" s="51">
        <v>11290</v>
      </c>
      <c r="H21" s="63">
        <v>47670</v>
      </c>
      <c r="I21" s="50">
        <v>274070</v>
      </c>
    </row>
    <row r="22" spans="1:9" x14ac:dyDescent="0.2">
      <c r="A22" s="47" t="s">
        <v>21</v>
      </c>
      <c r="B22" s="48">
        <v>6067</v>
      </c>
      <c r="C22" s="48">
        <v>14728</v>
      </c>
      <c r="D22" s="48">
        <v>0</v>
      </c>
      <c r="E22" s="49">
        <v>0</v>
      </c>
      <c r="F22" s="59">
        <f t="shared" si="0"/>
        <v>20795</v>
      </c>
      <c r="G22" s="51">
        <v>0</v>
      </c>
      <c r="H22" s="63">
        <v>1040</v>
      </c>
      <c r="I22" s="50">
        <v>396121</v>
      </c>
    </row>
    <row r="23" spans="1:9" x14ac:dyDescent="0.2">
      <c r="A23" s="52" t="s">
        <v>7538</v>
      </c>
      <c r="B23" s="53">
        <f t="shared" ref="B23:G23" si="1">+SUM(B3:B22)</f>
        <v>9357703</v>
      </c>
      <c r="C23" s="53">
        <f t="shared" si="1"/>
        <v>2498240</v>
      </c>
      <c r="D23" s="53">
        <f t="shared" si="1"/>
        <v>12613492</v>
      </c>
      <c r="E23" s="53">
        <f t="shared" si="1"/>
        <v>3189075</v>
      </c>
      <c r="F23" s="60">
        <f t="shared" si="1"/>
        <v>27658510</v>
      </c>
      <c r="G23" s="55">
        <f t="shared" si="1"/>
        <v>3650555</v>
      </c>
      <c r="H23" s="64">
        <f>SUM(H3:H22)</f>
        <v>5703046</v>
      </c>
      <c r="I23" s="54">
        <f>SUM(I3:I22)</f>
        <v>9715265</v>
      </c>
    </row>
    <row r="25" spans="1:9" ht="27.75" customHeight="1" x14ac:dyDescent="0.2">
      <c r="A25" s="76" t="s">
        <v>7539</v>
      </c>
      <c r="B25" s="76"/>
      <c r="C25" s="76"/>
      <c r="D25" s="76"/>
      <c r="E25" s="76"/>
      <c r="F25" s="76"/>
      <c r="G25" s="76"/>
      <c r="H25" s="76"/>
      <c r="I25" s="76"/>
    </row>
    <row r="26" spans="1:9" ht="27" customHeight="1" x14ac:dyDescent="0.2">
      <c r="A26" s="76" t="s">
        <v>9602</v>
      </c>
      <c r="B26" s="76"/>
      <c r="C26" s="76"/>
      <c r="D26" s="76"/>
      <c r="E26" s="76"/>
      <c r="F26" s="76"/>
      <c r="G26" s="76"/>
      <c r="H26" s="76"/>
      <c r="I26" s="76"/>
    </row>
    <row r="27" spans="1:9" x14ac:dyDescent="0.2">
      <c r="G27" s="56"/>
    </row>
    <row r="28" spans="1:9" ht="12.75" customHeight="1" x14ac:dyDescent="0.2">
      <c r="G28" s="56"/>
    </row>
    <row r="29" spans="1:9" x14ac:dyDescent="0.2">
      <c r="G29" s="56"/>
    </row>
  </sheetData>
  <mergeCells count="3">
    <mergeCell ref="A1:I1"/>
    <mergeCell ref="A26:I26"/>
    <mergeCell ref="A25:I25"/>
  </mergeCell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8</vt:i4>
      </vt:variant>
      <vt:variant>
        <vt:lpstr>Pomenované rozsahy</vt:lpstr>
      </vt:variant>
      <vt:variant>
        <vt:i4>2</vt:i4>
      </vt:variant>
    </vt:vector>
  </HeadingPairs>
  <TitlesOfParts>
    <vt:vector size="10" baseType="lpstr">
      <vt:lpstr>T1 - výskumné z verejnej správy</vt:lpstr>
      <vt:lpstr>T2 - výsk. nie z verej. správy</vt:lpstr>
      <vt:lpstr>T3 - výsk. zahr. grant. schémy</vt:lpstr>
      <vt:lpstr>T4 - nevýskumné zahraničné</vt:lpstr>
      <vt:lpstr>T5 - nevýskumné domáce</vt:lpstr>
      <vt:lpstr>APVV 2014</vt:lpstr>
      <vt:lpstr>Kurzy</vt:lpstr>
      <vt:lpstr>Prehľad</vt:lpstr>
      <vt:lpstr>'T1 - výskumné z verejnej správy'!Názvy_tlače</vt:lpstr>
      <vt:lpstr>'T5 - nevýskumné domáce'!Názvy_tlače</vt:lpstr>
    </vt:vector>
  </TitlesOfParts>
  <Company>Ministerstvo školstva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Kysucký</dc:creator>
  <cp:lastModifiedBy>Ján Kysucký</cp:lastModifiedBy>
  <cp:lastPrinted>2015-11-04T10:55:32Z</cp:lastPrinted>
  <dcterms:created xsi:type="dcterms:W3CDTF">2004-11-22T13:01:21Z</dcterms:created>
  <dcterms:modified xsi:type="dcterms:W3CDTF">2015-12-15T12:06:19Z</dcterms:modified>
</cp:coreProperties>
</file>