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k.stur\Desktop\MŠVVŠ SR\Rezortna_metodika_CBA\"/>
    </mc:Choice>
  </mc:AlternateContent>
  <xr:revisionPtr revIDLastSave="0" documentId="13_ncr:1_{52A39A26-421C-4508-8BC1-7C7ECF024CA0}" xr6:coauthVersionLast="36" xr6:coauthVersionMax="36" xr10:uidLastSave="{00000000-0000-0000-0000-000000000000}"/>
  <bookViews>
    <workbookView xWindow="0" yWindow="0" windowWidth="28800" windowHeight="10428" tabRatio="778" xr2:uid="{00000000-000D-0000-FFFF-FFFF00000000}"/>
  </bookViews>
  <sheets>
    <sheet name="Parametre" sheetId="1" r:id="rId1"/>
    <sheet name="01 Investičné výdavky" sheetId="2" r:id="rId2"/>
    <sheet name="02 Zostatková hodnota" sheetId="3" r:id="rId3"/>
    <sheet name="03 Prevádzkové výdavky" sheetId="4" r:id="rId4"/>
    <sheet name="04 Príjmy" sheetId="5" r:id="rId5"/>
    <sheet name="04A Výpočet príjmov _x0009_" sheetId="7" r:id="rId6"/>
    <sheet name="04B Výpočet úspor" sheetId="14" r:id="rId7"/>
    <sheet name="05 Multipikátor" sheetId="12" r:id="rId8"/>
    <sheet name="06 Finančná analýza" sheetId="9" r:id="rId9"/>
    <sheet name="7 Externality" sheetId="10" r:id="rId10"/>
    <sheet name="8 Ekonomická analýza" sheetId="11" r:id="rId11"/>
  </sheets>
  <externalReferences>
    <externalReference r:id="rId12"/>
    <externalReference r:id="rId13"/>
  </externalReferences>
  <calcPr calcId="191029"/>
</workbook>
</file>

<file path=xl/calcChain.xml><?xml version="1.0" encoding="utf-8"?>
<calcChain xmlns="http://schemas.openxmlformats.org/spreadsheetml/2006/main">
  <c r="C17" i="11" l="1"/>
  <c r="C53" i="9"/>
  <c r="C52" i="9"/>
  <c r="I31" i="2" l="1"/>
  <c r="L12" i="11" l="1"/>
  <c r="E12" i="11"/>
  <c r="F12" i="11"/>
  <c r="G12" i="11"/>
  <c r="H12" i="11"/>
  <c r="I12" i="11"/>
  <c r="J12" i="11"/>
  <c r="K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D12" i="11"/>
  <c r="C15" i="11"/>
  <c r="C16" i="11"/>
  <c r="D49" i="9"/>
  <c r="C49" i="9" s="1"/>
  <c r="AG4" i="11"/>
  <c r="C7" i="11"/>
  <c r="AG7" i="11"/>
  <c r="I7" i="11"/>
  <c r="D7" i="11"/>
  <c r="C7" i="10"/>
  <c r="C6" i="10"/>
  <c r="C5" i="10"/>
  <c r="C8" i="10"/>
  <c r="AG8" i="10"/>
  <c r="AF8" i="10"/>
  <c r="AG4" i="10"/>
  <c r="E8" i="10"/>
  <c r="D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C45" i="9"/>
  <c r="C46" i="9"/>
  <c r="C47" i="9"/>
  <c r="C48" i="9"/>
  <c r="C44" i="9"/>
  <c r="L49" i="9"/>
  <c r="AG46" i="9"/>
  <c r="AD46" i="9"/>
  <c r="E50" i="9"/>
  <c r="E49" i="9"/>
  <c r="D46" i="9"/>
  <c r="G46" i="9"/>
  <c r="G49" i="9"/>
  <c r="F49" i="9"/>
  <c r="H49" i="9"/>
  <c r="I49" i="9"/>
  <c r="J49" i="9"/>
  <c r="K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H46" i="9"/>
  <c r="E46" i="9"/>
  <c r="D10" i="14"/>
  <c r="C16" i="5"/>
  <c r="C6" i="5"/>
  <c r="C5" i="5"/>
  <c r="D30" i="4"/>
  <c r="D33" i="4" s="1"/>
  <c r="D32" i="4"/>
  <c r="C31" i="4"/>
  <c r="I30" i="4"/>
  <c r="H30" i="4"/>
  <c r="R30" i="4"/>
  <c r="E19" i="4"/>
  <c r="C19" i="4" s="1"/>
  <c r="E16" i="4"/>
  <c r="C18" i="4"/>
  <c r="D16" i="4"/>
  <c r="J8" i="4"/>
  <c r="G8" i="4"/>
  <c r="G5" i="4" s="1"/>
  <c r="C6" i="4"/>
  <c r="D5" i="4"/>
  <c r="D31" i="2"/>
  <c r="R5" i="2"/>
  <c r="R15" i="2"/>
  <c r="Q26" i="2"/>
  <c r="D26" i="2"/>
  <c r="C32" i="2"/>
  <c r="C25" i="2"/>
  <c r="C14" i="2"/>
  <c r="C6" i="2"/>
  <c r="D50" i="9" l="1"/>
  <c r="C30" i="4"/>
  <c r="C8" i="4"/>
  <c r="AC50" i="9"/>
  <c r="AB50" i="9"/>
  <c r="AA50" i="9"/>
  <c r="Z50" i="9"/>
  <c r="S50" i="9"/>
  <c r="R50" i="9"/>
  <c r="Q50" i="9"/>
  <c r="M50" i="9"/>
  <c r="AG50" i="9"/>
  <c r="AF46" i="9"/>
  <c r="AE46" i="9"/>
  <c r="AE50" i="9" s="1"/>
  <c r="AC46" i="9"/>
  <c r="AB46" i="9"/>
  <c r="AA46" i="9"/>
  <c r="Z46" i="9"/>
  <c r="Y46" i="9"/>
  <c r="Y50" i="9" s="1"/>
  <c r="X46" i="9"/>
  <c r="X50" i="9" s="1"/>
  <c r="W46" i="9"/>
  <c r="W50" i="9" s="1"/>
  <c r="V46" i="9"/>
  <c r="V50" i="9" s="1"/>
  <c r="U46" i="9"/>
  <c r="U50" i="9" s="1"/>
  <c r="T46" i="9"/>
  <c r="T50" i="9" s="1"/>
  <c r="S46" i="9"/>
  <c r="R46" i="9"/>
  <c r="Q46" i="9"/>
  <c r="P46" i="9"/>
  <c r="P50" i="9" s="1"/>
  <c r="O46" i="9"/>
  <c r="O50" i="9" s="1"/>
  <c r="N46" i="9"/>
  <c r="M46" i="9"/>
  <c r="L46" i="9"/>
  <c r="L50" i="9" s="1"/>
  <c r="K46" i="9"/>
  <c r="K50" i="9" s="1"/>
  <c r="J46" i="9"/>
  <c r="J50" i="9" s="1"/>
  <c r="I46" i="9"/>
  <c r="I50" i="9" s="1"/>
  <c r="H50" i="9"/>
  <c r="G50" i="9"/>
  <c r="F46" i="9"/>
  <c r="F50" i="9" s="1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C17" i="5"/>
  <c r="C50" i="9" l="1"/>
  <c r="N50" i="9"/>
  <c r="AD50" i="9"/>
  <c r="AF50" i="9"/>
  <c r="D5" i="2"/>
  <c r="C22" i="2"/>
  <c r="C23" i="2"/>
  <c r="C34" i="2" l="1"/>
  <c r="E5" i="2"/>
  <c r="F5" i="2"/>
  <c r="G5" i="2"/>
  <c r="H5" i="2"/>
  <c r="I5" i="2"/>
  <c r="J5" i="2"/>
  <c r="K5" i="2"/>
  <c r="L5" i="2"/>
  <c r="M5" i="2"/>
  <c r="N5" i="2"/>
  <c r="O5" i="2"/>
  <c r="P5" i="2"/>
  <c r="Q5" i="2"/>
  <c r="S5" i="2"/>
  <c r="T5" i="2"/>
  <c r="U5" i="2"/>
  <c r="V5" i="2"/>
  <c r="C38" i="2"/>
  <c r="C36" i="2"/>
  <c r="E31" i="2"/>
  <c r="G31" i="2"/>
  <c r="H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G15" i="2"/>
  <c r="V15" i="2"/>
  <c r="E15" i="2"/>
  <c r="F15" i="2"/>
  <c r="H15" i="2"/>
  <c r="I15" i="2"/>
  <c r="J15" i="2"/>
  <c r="K15" i="2"/>
  <c r="L15" i="2"/>
  <c r="M15" i="2"/>
  <c r="N15" i="2"/>
  <c r="O15" i="2"/>
  <c r="P15" i="2"/>
  <c r="Q15" i="2"/>
  <c r="S15" i="2"/>
  <c r="T15" i="2"/>
  <c r="U15" i="2"/>
  <c r="D15" i="2"/>
  <c r="D39" i="2" s="1"/>
  <c r="C24" i="2"/>
  <c r="E26" i="2"/>
  <c r="C8" i="2"/>
  <c r="C41" i="2"/>
  <c r="C40" i="2"/>
  <c r="C5" i="2" l="1"/>
  <c r="C15" i="2"/>
  <c r="E39" i="2"/>
  <c r="F31" i="2"/>
  <c r="C31" i="2" s="1"/>
  <c r="C15" i="5"/>
  <c r="E4" i="9" l="1"/>
  <c r="F4" i="9"/>
  <c r="G4" i="9"/>
  <c r="H4" i="9"/>
  <c r="H17" i="9" s="1"/>
  <c r="H31" i="9" s="1"/>
  <c r="I4" i="9"/>
  <c r="I17" i="9" s="1"/>
  <c r="I31" i="9" s="1"/>
  <c r="J4" i="9"/>
  <c r="J17" i="9" s="1"/>
  <c r="J31" i="9" s="1"/>
  <c r="K4" i="9"/>
  <c r="K17" i="9" s="1"/>
  <c r="K31" i="9" s="1"/>
  <c r="L4" i="9"/>
  <c r="L17" i="9" s="1"/>
  <c r="L31" i="9" s="1"/>
  <c r="M4" i="9"/>
  <c r="M17" i="9" s="1"/>
  <c r="M31" i="9" s="1"/>
  <c r="N4" i="9"/>
  <c r="O4" i="9"/>
  <c r="P4" i="9"/>
  <c r="P17" i="9" s="1"/>
  <c r="P31" i="9" s="1"/>
  <c r="Q4" i="9"/>
  <c r="Q17" i="9" s="1"/>
  <c r="Q31" i="9" s="1"/>
  <c r="R4" i="9"/>
  <c r="R17" i="9" s="1"/>
  <c r="R31" i="9" s="1"/>
  <c r="S4" i="9"/>
  <c r="S17" i="9" s="1"/>
  <c r="S31" i="9" s="1"/>
  <c r="T4" i="9"/>
  <c r="T17" i="9" s="1"/>
  <c r="T31" i="9" s="1"/>
  <c r="U4" i="9"/>
  <c r="U17" i="9" s="1"/>
  <c r="U31" i="9" s="1"/>
  <c r="V4" i="9"/>
  <c r="W4" i="9"/>
  <c r="X4" i="9"/>
  <c r="X17" i="9" s="1"/>
  <c r="X31" i="9" s="1"/>
  <c r="Y4" i="9"/>
  <c r="Z4" i="9"/>
  <c r="Z17" i="9" s="1"/>
  <c r="Z31" i="9" s="1"/>
  <c r="AA4" i="9"/>
  <c r="AA17" i="9" s="1"/>
  <c r="AA31" i="9" s="1"/>
  <c r="AB4" i="9"/>
  <c r="AB17" i="9" s="1"/>
  <c r="AB31" i="9" s="1"/>
  <c r="AC4" i="9"/>
  <c r="AC17" i="9" s="1"/>
  <c r="AC31" i="9" s="1"/>
  <c r="AD4" i="9"/>
  <c r="AE4" i="9"/>
  <c r="AE17" i="9" s="1"/>
  <c r="AE31" i="9" s="1"/>
  <c r="AF4" i="9"/>
  <c r="AF17" i="9" s="1"/>
  <c r="AF31" i="9" s="1"/>
  <c r="AG4" i="9"/>
  <c r="C13" i="11"/>
  <c r="AA13" i="11"/>
  <c r="Z13" i="11"/>
  <c r="S13" i="11"/>
  <c r="R13" i="11"/>
  <c r="K13" i="11"/>
  <c r="J13" i="11"/>
  <c r="C12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O13" i="11" s="1"/>
  <c r="N7" i="11"/>
  <c r="M7" i="11"/>
  <c r="L7" i="11"/>
  <c r="K7" i="11"/>
  <c r="J7" i="11"/>
  <c r="H7" i="11"/>
  <c r="G7" i="11"/>
  <c r="F7" i="11"/>
  <c r="E7" i="11"/>
  <c r="AF4" i="11"/>
  <c r="AE4" i="11"/>
  <c r="AD4" i="11"/>
  <c r="AC4" i="11"/>
  <c r="AB4" i="11"/>
  <c r="AA4" i="11"/>
  <c r="Z4" i="11"/>
  <c r="Y4" i="11"/>
  <c r="X4" i="11"/>
  <c r="W4" i="11"/>
  <c r="V4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AG17" i="9"/>
  <c r="AG31" i="9" s="1"/>
  <c r="Y17" i="9"/>
  <c r="Y31" i="9" s="1"/>
  <c r="D17" i="9"/>
  <c r="D31" i="9" s="1"/>
  <c r="AD17" i="9"/>
  <c r="AD31" i="9" s="1"/>
  <c r="W17" i="9"/>
  <c r="W31" i="9" s="1"/>
  <c r="V17" i="9"/>
  <c r="V31" i="9" s="1"/>
  <c r="O17" i="9"/>
  <c r="O31" i="9" s="1"/>
  <c r="N17" i="9"/>
  <c r="N31" i="9" s="1"/>
  <c r="G17" i="9"/>
  <c r="G31" i="9" s="1"/>
  <c r="F17" i="9"/>
  <c r="F31" i="9" s="1"/>
  <c r="E17" i="9" l="1"/>
  <c r="E31" i="9" s="1"/>
  <c r="D13" i="11"/>
  <c r="L13" i="11"/>
  <c r="T13" i="11"/>
  <c r="AB13" i="11"/>
  <c r="I13" i="11"/>
  <c r="Q13" i="11"/>
  <c r="Y13" i="11"/>
  <c r="AG13" i="11"/>
  <c r="G13" i="11"/>
  <c r="W13" i="11"/>
  <c r="AE13" i="11"/>
  <c r="F13" i="11"/>
  <c r="H13" i="11"/>
  <c r="P13" i="11"/>
  <c r="X13" i="11"/>
  <c r="AF13" i="11"/>
  <c r="N13" i="11"/>
  <c r="V13" i="11"/>
  <c r="AD13" i="11"/>
  <c r="E13" i="11"/>
  <c r="M13" i="11"/>
  <c r="U13" i="11"/>
  <c r="AC13" i="11"/>
  <c r="G37" i="7" l="1"/>
  <c r="G36" i="7"/>
  <c r="G35" i="7"/>
  <c r="G34" i="7"/>
  <c r="G33" i="7"/>
  <c r="G32" i="7"/>
  <c r="G31" i="7" s="1"/>
  <c r="H31" i="7"/>
  <c r="E31" i="7"/>
  <c r="G30" i="7"/>
  <c r="G29" i="7"/>
  <c r="H28" i="7"/>
  <c r="E28" i="7"/>
  <c r="G27" i="7"/>
  <c r="G26" i="7"/>
  <c r="G25" i="7" s="1"/>
  <c r="H25" i="7"/>
  <c r="E25" i="7"/>
  <c r="G23" i="7"/>
  <c r="G22" i="7"/>
  <c r="G21" i="7" s="1"/>
  <c r="H21" i="7"/>
  <c r="E21" i="7"/>
  <c r="G20" i="7"/>
  <c r="G19" i="7"/>
  <c r="H18" i="7"/>
  <c r="E18" i="7"/>
  <c r="G17" i="7"/>
  <c r="G16" i="7"/>
  <c r="G15" i="7" s="1"/>
  <c r="H15" i="7"/>
  <c r="E15" i="7"/>
  <c r="G12" i="7"/>
  <c r="G11" i="7"/>
  <c r="G10" i="7" s="1"/>
  <c r="H10" i="7"/>
  <c r="E10" i="7"/>
  <c r="H7" i="7"/>
  <c r="G7" i="7"/>
  <c r="E7" i="7"/>
  <c r="G6" i="7"/>
  <c r="H6" i="7" s="1"/>
  <c r="G5" i="7"/>
  <c r="H5" i="7" s="1"/>
  <c r="H4" i="7" s="1"/>
  <c r="E4" i="7"/>
  <c r="C27" i="2"/>
  <c r="C28" i="2"/>
  <c r="C29" i="2"/>
  <c r="C30" i="2"/>
  <c r="G28" i="7" l="1"/>
  <c r="E3" i="7"/>
  <c r="E14" i="7"/>
  <c r="G18" i="7"/>
  <c r="H14" i="7"/>
  <c r="H3" i="7"/>
  <c r="G14" i="7"/>
  <c r="G4" i="7"/>
  <c r="G3" i="7" s="1"/>
  <c r="C16" i="4"/>
  <c r="F19" i="4"/>
  <c r="F16" i="4" s="1"/>
  <c r="G19" i="4"/>
  <c r="G16" i="4" s="1"/>
  <c r="H19" i="4"/>
  <c r="H16" i="4" s="1"/>
  <c r="I19" i="4"/>
  <c r="J19" i="4"/>
  <c r="K19" i="4"/>
  <c r="K16" i="4" s="1"/>
  <c r="L19" i="4"/>
  <c r="L16" i="4" s="1"/>
  <c r="M19" i="4"/>
  <c r="M16" i="4" s="1"/>
  <c r="N19" i="4"/>
  <c r="N16" i="4" s="1"/>
  <c r="O19" i="4"/>
  <c r="O16" i="4" s="1"/>
  <c r="P19" i="4"/>
  <c r="P16" i="4" s="1"/>
  <c r="Q19" i="4"/>
  <c r="Q16" i="4" s="1"/>
  <c r="R19" i="4"/>
  <c r="S19" i="4"/>
  <c r="T19" i="4"/>
  <c r="T16" i="4" s="1"/>
  <c r="U19" i="4"/>
  <c r="U16" i="4" s="1"/>
  <c r="V19" i="4"/>
  <c r="V16" i="4" s="1"/>
  <c r="W19" i="4"/>
  <c r="W16" i="4" s="1"/>
  <c r="X19" i="4"/>
  <c r="X16" i="4" s="1"/>
  <c r="Y19" i="4"/>
  <c r="Y16" i="4" s="1"/>
  <c r="Z19" i="4"/>
  <c r="Z16" i="4" s="1"/>
  <c r="AA19" i="4"/>
  <c r="AA16" i="4" s="1"/>
  <c r="AB19" i="4"/>
  <c r="AB16" i="4" s="1"/>
  <c r="AC19" i="4"/>
  <c r="AC16" i="4" s="1"/>
  <c r="AD19" i="4"/>
  <c r="AD16" i="4" s="1"/>
  <c r="AE19" i="4"/>
  <c r="AE16" i="4" s="1"/>
  <c r="AF19" i="4"/>
  <c r="AF16" i="4" s="1"/>
  <c r="AG19" i="4"/>
  <c r="AG16" i="4" s="1"/>
  <c r="D19" i="4"/>
  <c r="I16" i="4"/>
  <c r="J16" i="4"/>
  <c r="R16" i="4"/>
  <c r="S16" i="4"/>
  <c r="E8" i="4"/>
  <c r="E5" i="4" s="1"/>
  <c r="F8" i="4"/>
  <c r="F5" i="4" s="1"/>
  <c r="H8" i="4"/>
  <c r="H5" i="4" s="1"/>
  <c r="I8" i="4"/>
  <c r="I5" i="4" s="1"/>
  <c r="J5" i="4"/>
  <c r="C5" i="4" s="1"/>
  <c r="K8" i="4"/>
  <c r="K5" i="4" s="1"/>
  <c r="L8" i="4"/>
  <c r="L5" i="4" s="1"/>
  <c r="M8" i="4"/>
  <c r="M5" i="4" s="1"/>
  <c r="N8" i="4"/>
  <c r="N5" i="4" s="1"/>
  <c r="O8" i="4"/>
  <c r="O5" i="4" s="1"/>
  <c r="P8" i="4"/>
  <c r="P5" i="4" s="1"/>
  <c r="Q8" i="4"/>
  <c r="Q5" i="4" s="1"/>
  <c r="R8" i="4"/>
  <c r="R5" i="4" s="1"/>
  <c r="S8" i="4"/>
  <c r="S5" i="4" s="1"/>
  <c r="T8" i="4"/>
  <c r="T5" i="4" s="1"/>
  <c r="U8" i="4"/>
  <c r="U5" i="4" s="1"/>
  <c r="V8" i="4"/>
  <c r="V5" i="4" s="1"/>
  <c r="W8" i="4"/>
  <c r="W5" i="4" s="1"/>
  <c r="X8" i="4"/>
  <c r="X5" i="4" s="1"/>
  <c r="Y8" i="4"/>
  <c r="Y5" i="4" s="1"/>
  <c r="Z8" i="4"/>
  <c r="Z5" i="4" s="1"/>
  <c r="AA8" i="4"/>
  <c r="AA5" i="4" s="1"/>
  <c r="AB8" i="4"/>
  <c r="AC8" i="4"/>
  <c r="AC5" i="4" s="1"/>
  <c r="AD8" i="4"/>
  <c r="AD5" i="4" s="1"/>
  <c r="AE8" i="4"/>
  <c r="AE5" i="4" s="1"/>
  <c r="AF8" i="4"/>
  <c r="AF5" i="4" s="1"/>
  <c r="AG8" i="4"/>
  <c r="AG5" i="4" s="1"/>
  <c r="D8" i="4"/>
  <c r="AB5" i="4"/>
  <c r="C7" i="4"/>
  <c r="C9" i="4"/>
  <c r="C10" i="4"/>
  <c r="C11" i="4"/>
  <c r="C12" i="4"/>
  <c r="C13" i="4"/>
  <c r="C14" i="4"/>
  <c r="C15" i="4"/>
  <c r="C17" i="4"/>
  <c r="C20" i="4"/>
  <c r="C21" i="4"/>
  <c r="C22" i="4"/>
  <c r="C23" i="4"/>
  <c r="C24" i="4"/>
  <c r="C25" i="4"/>
  <c r="C26" i="4"/>
  <c r="C27" i="4"/>
  <c r="C28" i="4"/>
  <c r="C29" i="4"/>
  <c r="K30" i="4" l="1"/>
  <c r="T30" i="4"/>
  <c r="S30" i="4"/>
  <c r="G30" i="4"/>
  <c r="AE30" i="4"/>
  <c r="P30" i="4"/>
  <c r="AB30" i="4"/>
  <c r="O30" i="4"/>
  <c r="AA30" i="4"/>
  <c r="L30" i="4"/>
  <c r="Z30" i="4"/>
  <c r="X30" i="4"/>
  <c r="AG30" i="4"/>
  <c r="Y30" i="4"/>
  <c r="Q30" i="4"/>
  <c r="W30" i="4"/>
  <c r="J30" i="4"/>
  <c r="AD30" i="4"/>
  <c r="V30" i="4"/>
  <c r="N30" i="4"/>
  <c r="F30" i="4"/>
  <c r="AF30" i="4"/>
  <c r="AC30" i="4"/>
  <c r="U30" i="4"/>
  <c r="M30" i="4"/>
  <c r="E30" i="4"/>
  <c r="C33" i="2" l="1"/>
  <c r="C17" i="2" l="1"/>
  <c r="F26" i="2"/>
  <c r="G26" i="2"/>
  <c r="G39" i="2" s="1"/>
  <c r="H26" i="2"/>
  <c r="H39" i="2" s="1"/>
  <c r="I26" i="2"/>
  <c r="I39" i="2" s="1"/>
  <c r="J26" i="2"/>
  <c r="J39" i="2" s="1"/>
  <c r="K26" i="2"/>
  <c r="K39" i="2" s="1"/>
  <c r="L26" i="2"/>
  <c r="L39" i="2" s="1"/>
  <c r="M26" i="2"/>
  <c r="M39" i="2" s="1"/>
  <c r="N26" i="2"/>
  <c r="N39" i="2" s="1"/>
  <c r="O26" i="2"/>
  <c r="O39" i="2" s="1"/>
  <c r="P26" i="2"/>
  <c r="P39" i="2" s="1"/>
  <c r="Q39" i="2"/>
  <c r="R26" i="2"/>
  <c r="R39" i="2" s="1"/>
  <c r="S26" i="2"/>
  <c r="S39" i="2" s="1"/>
  <c r="T26" i="2"/>
  <c r="T39" i="2" s="1"/>
  <c r="U26" i="2"/>
  <c r="U39" i="2" s="1"/>
  <c r="V26" i="2"/>
  <c r="V39" i="2" s="1"/>
  <c r="C18" i="2"/>
  <c r="C19" i="2"/>
  <c r="C20" i="2"/>
  <c r="C21" i="2"/>
  <c r="C16" i="2"/>
  <c r="C7" i="2"/>
  <c r="C9" i="2"/>
  <c r="C10" i="2"/>
  <c r="C11" i="2"/>
  <c r="C12" i="2"/>
  <c r="C13" i="2"/>
  <c r="F39" i="2" l="1"/>
  <c r="C39" i="2" s="1"/>
  <c r="C26" i="2"/>
  <c r="C7" i="5"/>
  <c r="C9" i="5"/>
  <c r="C8" i="5"/>
  <c r="C10" i="5"/>
  <c r="C11" i="5"/>
  <c r="C12" i="5"/>
  <c r="C13" i="5"/>
  <c r="C14" i="5"/>
  <c r="AG32" i="4" l="1"/>
  <c r="AG33" i="4" s="1"/>
  <c r="AF32" i="4"/>
  <c r="AE32" i="4"/>
  <c r="AE33" i="4" s="1"/>
  <c r="AD32" i="4"/>
  <c r="AC32" i="4"/>
  <c r="AC33" i="4" s="1"/>
  <c r="AB32" i="4"/>
  <c r="AB33" i="4" s="1"/>
  <c r="AA32" i="4"/>
  <c r="Z32" i="4"/>
  <c r="Y32" i="4"/>
  <c r="Y33" i="4" s="1"/>
  <c r="X32" i="4"/>
  <c r="X33" i="4" s="1"/>
  <c r="W32" i="4"/>
  <c r="W33" i="4" s="1"/>
  <c r="V32" i="4"/>
  <c r="U32" i="4"/>
  <c r="U33" i="4" s="1"/>
  <c r="T32" i="4"/>
  <c r="T33" i="4" s="1"/>
  <c r="S32" i="4"/>
  <c r="R32" i="4"/>
  <c r="Q32" i="4"/>
  <c r="Q33" i="4" s="1"/>
  <c r="P32" i="4"/>
  <c r="O32" i="4"/>
  <c r="N32" i="4"/>
  <c r="M32" i="4"/>
  <c r="M33" i="4" s="1"/>
  <c r="L32" i="4"/>
  <c r="K32" i="4"/>
  <c r="K33" i="4" s="1"/>
  <c r="J32" i="4"/>
  <c r="I32" i="4"/>
  <c r="I33" i="4" s="1"/>
  <c r="H32" i="4"/>
  <c r="H33" i="4" s="1"/>
  <c r="G32" i="4"/>
  <c r="G33" i="4" s="1"/>
  <c r="F32" i="4"/>
  <c r="E32" i="4"/>
  <c r="E33" i="4" s="1"/>
  <c r="AF33" i="4"/>
  <c r="AA33" i="4"/>
  <c r="S33" i="4"/>
  <c r="P33" i="4"/>
  <c r="O33" i="4"/>
  <c r="L33" i="4"/>
  <c r="D4" i="3"/>
  <c r="J33" i="4" l="1"/>
  <c r="R33" i="4"/>
  <c r="Z33" i="4"/>
  <c r="C32" i="4"/>
  <c r="F33" i="4"/>
  <c r="N33" i="4"/>
  <c r="V33" i="4"/>
  <c r="AD33" i="4"/>
  <c r="C33" i="4" l="1"/>
</calcChain>
</file>

<file path=xl/sharedStrings.xml><?xml version="1.0" encoding="utf-8"?>
<sst xmlns="http://schemas.openxmlformats.org/spreadsheetml/2006/main" count="288" uniqueCount="207">
  <si>
    <t>Celkom</t>
  </si>
  <si>
    <t>.......</t>
  </si>
  <si>
    <t>Príprava staveniska</t>
  </si>
  <si>
    <t>Zemné práce</t>
  </si>
  <si>
    <t>Budovy</t>
  </si>
  <si>
    <t>Vyvolané investície</t>
  </si>
  <si>
    <t>Celkové investičné náklady bez rezervy na nepredvídané výdavky</t>
  </si>
  <si>
    <t>finančná</t>
  </si>
  <si>
    <t>Infraštrukturálny prvok</t>
  </si>
  <si>
    <t>Životnosť v rokoch</t>
  </si>
  <si>
    <t>Zostávajúca životnosť v %*</t>
  </si>
  <si>
    <t>Zostatková hodnota</t>
  </si>
  <si>
    <t>Pozemky</t>
  </si>
  <si>
    <t>nekonečná</t>
  </si>
  <si>
    <t>BEZ PROJEKTU</t>
  </si>
  <si>
    <t>Iné špecifické výdavky</t>
  </si>
  <si>
    <t>Celkové iné špecifické prevádzkové výdavky</t>
  </si>
  <si>
    <t>Celkové prevádzkové výdavky</t>
  </si>
  <si>
    <t>Celkové príjmy</t>
  </si>
  <si>
    <t>Kúpa pozemkov</t>
  </si>
  <si>
    <t>Umelecké diela, zbierky, predmety z drahých kovov</t>
  </si>
  <si>
    <t>Stavebný dozor</t>
  </si>
  <si>
    <t>Odvody za vyňatie poľnohospodárskej, lesnej pôdy</t>
  </si>
  <si>
    <t>Licenčné poplatky</t>
  </si>
  <si>
    <t>IT infraštruktúra</t>
  </si>
  <si>
    <t>Príjmy zo vstupného</t>
  </si>
  <si>
    <t>Príjmy z poplatkov</t>
  </si>
  <si>
    <t>Príjmy z krátkodobého prenájmu</t>
  </si>
  <si>
    <t>Príjmy z hosťovania</t>
  </si>
  <si>
    <t>Príjmy z predaja tovarov</t>
  </si>
  <si>
    <t>Príjmy za poskytnutie služieb</t>
  </si>
  <si>
    <t>Príjmy zo sponzorského, darov</t>
  </si>
  <si>
    <t>Úspora energií</t>
  </si>
  <si>
    <t>Príjmy z predaja majetku</t>
  </si>
  <si>
    <t>Ostatné príjmy</t>
  </si>
  <si>
    <t xml:space="preserve">Príjmy z prenájmu </t>
  </si>
  <si>
    <t>Jednotková cena bez DPH</t>
  </si>
  <si>
    <t xml:space="preserve">Cena celkom bez DPH </t>
  </si>
  <si>
    <t>Cena celkom s DPH</t>
  </si>
  <si>
    <t xml:space="preserve">Vstupné </t>
  </si>
  <si>
    <t>Domáci návštevníci</t>
  </si>
  <si>
    <t>Zahraniční návštevníci</t>
  </si>
  <si>
    <t>H</t>
  </si>
  <si>
    <t>ks</t>
  </si>
  <si>
    <t xml:space="preserve">Hosťovanie </t>
  </si>
  <si>
    <t>Poplatky (registrácia, správne poplatky)</t>
  </si>
  <si>
    <t>Vstupné (doplnkové aktivity, workshopy, vzdelávanie)</t>
  </si>
  <si>
    <t>Domáci zákazník</t>
  </si>
  <si>
    <t>Zahraničný zákazník</t>
  </si>
  <si>
    <t>Domáci nájomca</t>
  </si>
  <si>
    <t>Zahraničný nájomca</t>
  </si>
  <si>
    <t>Príjmy z krátkodobého prenájmu strojov, prístrojov, zariadení</t>
  </si>
  <si>
    <t xml:space="preserve">Príjmy z krátkodobého prenájmu budov, objektov, priestorov, priestranstva </t>
  </si>
  <si>
    <t>Príjmy z dlhodobého prenájmu budov, objektov, priestorov, priestranstva</t>
  </si>
  <si>
    <t>Vstupné</t>
  </si>
  <si>
    <t xml:space="preserve">Príjem z predaja majetku </t>
  </si>
  <si>
    <t>Príjem zo sponzorského, darov</t>
  </si>
  <si>
    <t>Rekonštrukcia nehnuteľnosti</t>
  </si>
  <si>
    <t>Modernizácia nehnuteľnosti</t>
  </si>
  <si>
    <t>Kúpa budov, objektov a ich častí</t>
  </si>
  <si>
    <t>Dopravné prostriedky</t>
  </si>
  <si>
    <t>Plánovacie/prípravné a projektové poplatky</t>
  </si>
  <si>
    <t>Interiérové vybavenie</t>
  </si>
  <si>
    <t>Novostavba a priľahlé stavby</t>
  </si>
  <si>
    <t>Dostavba (nadstavba, prístavba, priľahlé stavby)</t>
  </si>
  <si>
    <t>Elektroinštalácia</t>
  </si>
  <si>
    <t>Vykurovanie</t>
  </si>
  <si>
    <t>Zdravotechnika</t>
  </si>
  <si>
    <t>Autorský dozor</t>
  </si>
  <si>
    <t>Realizačné poplatky</t>
  </si>
  <si>
    <t>Revízne poplatky</t>
  </si>
  <si>
    <t>Bezpečnostné systémy*</t>
  </si>
  <si>
    <t>*Bezpečnostné systémy(protipožiarna ochrana, alarm, kamery, signalizačné snímače)</t>
  </si>
  <si>
    <t>Riadenie projektu (interné, externé)</t>
  </si>
  <si>
    <t>Iné služby (Technická pomoc, Publicita, iné)</t>
  </si>
  <si>
    <t>Technické zabezpečenie stavby**</t>
  </si>
  <si>
    <t>Mzdové výdavky</t>
  </si>
  <si>
    <t>Energie</t>
  </si>
  <si>
    <t>Výmeny technického vybavenia stavby a ich častí</t>
  </si>
  <si>
    <t>Poistné a príspevok do poistných fondov</t>
  </si>
  <si>
    <t>Tovary a služby</t>
  </si>
  <si>
    <t>Cestovné</t>
  </si>
  <si>
    <t xml:space="preserve">Materiál </t>
  </si>
  <si>
    <t>Dopravné</t>
  </si>
  <si>
    <t>Nájomné</t>
  </si>
  <si>
    <t>Služby</t>
  </si>
  <si>
    <t>Rutinná a štandardná údržba bežná</t>
  </si>
  <si>
    <t>Výmeny strojov, prístrojov, zariadení a ich častí</t>
  </si>
  <si>
    <t xml:space="preserve">Celkové prevádzkové výdavky </t>
  </si>
  <si>
    <t>Ostatné výmeny</t>
  </si>
  <si>
    <t>Spevnené plochy a nádvoria</t>
  </si>
  <si>
    <t xml:space="preserve">Spevnené plochy, nádvoria </t>
  </si>
  <si>
    <t>Bežné prevádzkové výdavky (fixné)*</t>
  </si>
  <si>
    <t>Bežné prevádzkové výdavky (variabilné)**</t>
  </si>
  <si>
    <t>* Bežné prevádzkové výdavky fixné - základné výdavky, bez zohľadnenia prepojenia na objem produkcie.</t>
  </si>
  <si>
    <t>** Bežné prevádzkové výdavky variabilné - zohľadnenie prepojenia na objem produkcie.</t>
  </si>
  <si>
    <t>15-30</t>
  </si>
  <si>
    <t>20-30</t>
  </si>
  <si>
    <t>50-100</t>
  </si>
  <si>
    <t>Stavebné práce celkom</t>
  </si>
  <si>
    <t>Obdobie</t>
  </si>
  <si>
    <t>Druh činnosti (hlavná-H, doplnková-D, ostatná-O)</t>
  </si>
  <si>
    <t>Merná  jednotka (ks, m², kWh, súbor...)</t>
  </si>
  <si>
    <t>Príjmy za poskytnutie služieb (napr. konzervatorské, reštaurátorské, digitalizačné, Obslužné a pod.)</t>
  </si>
  <si>
    <t>Príjmy z predaja tovarov (kaviareň, bufet)</t>
  </si>
  <si>
    <t>Počet merných jednotiek</t>
  </si>
  <si>
    <t>Všeobecné parametre</t>
  </si>
  <si>
    <t xml:space="preserve">Diskontná sadzba (finančná) </t>
  </si>
  <si>
    <t>Diskontná sadzba (ekonomická)</t>
  </si>
  <si>
    <t>Cenová úroveň</t>
  </si>
  <si>
    <t>stále ceny</t>
  </si>
  <si>
    <t>Rok začiatku</t>
  </si>
  <si>
    <t>Časový horizont (referenčná doba)</t>
  </si>
  <si>
    <t>Rok ukončenia</t>
  </si>
  <si>
    <t>Rok začiatku výstavby</t>
  </si>
  <si>
    <t>Rok ukončenia výstavby</t>
  </si>
  <si>
    <t>Mena</t>
  </si>
  <si>
    <t>EUR</t>
  </si>
  <si>
    <t>Investičné náklady</t>
  </si>
  <si>
    <t>Príjmy</t>
  </si>
  <si>
    <t>Rok</t>
  </si>
  <si>
    <t>6.1 Finančná čistá súčasná hodnota investície  (FRR_C)</t>
  </si>
  <si>
    <t>Peňažné toky</t>
  </si>
  <si>
    <t>Investičné výdavky</t>
  </si>
  <si>
    <t>Prevádzkové výdavky</t>
  </si>
  <si>
    <t>Čisté peňažné toky</t>
  </si>
  <si>
    <t>Finančná čistá súčasná hodnota investície (FRR_C)</t>
  </si>
  <si>
    <t>Finančné vnútorné výnosové percento investície  (FIRR_C)</t>
  </si>
  <si>
    <t>6.2 Finančná čistá súčasná hodnota kapitálu  (FNPV_K)</t>
  </si>
  <si>
    <t>Vlastné financovanie</t>
  </si>
  <si>
    <t>Splátky úverov</t>
  </si>
  <si>
    <t>Finančná čistá súčasná hodnota kapitálu (FNPV_K)</t>
  </si>
  <si>
    <t>Finančné vnútorné výnosové percento kapitálu (FIRR_K)</t>
  </si>
  <si>
    <t>6.3 Finančná udržateľnosť</t>
  </si>
  <si>
    <t>Finančné zdroje</t>
  </si>
  <si>
    <t>Celkové výdavky</t>
  </si>
  <si>
    <t>Celkové peňažné toky</t>
  </si>
  <si>
    <t>Celkom (diskontované)</t>
  </si>
  <si>
    <t>Celkové náklady</t>
  </si>
  <si>
    <t>Úspora na externalitách</t>
  </si>
  <si>
    <t>Celkové prínosy</t>
  </si>
  <si>
    <t>Ekonomická čistá súčasná hodnota investície (ENPV)</t>
  </si>
  <si>
    <t>Ekonomická vnútorná miera návratnosti (EIRR)</t>
  </si>
  <si>
    <t>B/C</t>
  </si>
  <si>
    <t>Doprava - vlastné auto PHM</t>
  </si>
  <si>
    <t>Doprava - vlastné auto parkovanie</t>
  </si>
  <si>
    <t>Iné</t>
  </si>
  <si>
    <t>Ubytovanie (noc)</t>
  </si>
  <si>
    <t>Jedlo/občerstvenie</t>
  </si>
  <si>
    <t>Doprava - verejná</t>
  </si>
  <si>
    <t>hodnota</t>
  </si>
  <si>
    <t xml:space="preserve">Prevádzkové náklady </t>
  </si>
  <si>
    <t>Prevádzkové úspory (pre cielené investície)</t>
  </si>
  <si>
    <t>Oprávnené investičné náklady (len pri financovaní s EÚ)</t>
  </si>
  <si>
    <t>Neoprávnené investičné náklady (len pri financovaní z EÚ)</t>
  </si>
  <si>
    <t>Ak existuje výkaz výmer, resp. iný položkovitý rozpočet, tak sa doplní po položkách do samostatného hárku, ktorý bude mať názov 01A Investičné výdakvy VV</t>
  </si>
  <si>
    <t>Multiplikátor</t>
  </si>
  <si>
    <t>Celkové prijmy</t>
  </si>
  <si>
    <t>K jednotlivým položkám prevádzkových výdavkov sa doplnia samostatné hárky, kde budú uvedené detaily, napríklad pre osobné náklady budú uvedené konrkétne pozície a priemerná mzda pre danú pozíciu, počet pozícií.</t>
  </si>
  <si>
    <t>Príjmy (vrátane úspor pri cielených investiciách)*</t>
  </si>
  <si>
    <t>Prípravné práce celkom</t>
  </si>
  <si>
    <t>Technické zabezpečenie stavby celkom</t>
  </si>
  <si>
    <t>Samostatné hnuteľné veci a súbory hnuteľných vecí celkom</t>
  </si>
  <si>
    <t>Zbierkové predmety</t>
  </si>
  <si>
    <t>Projektová dokumentácia pre expozície</t>
  </si>
  <si>
    <t>1 Investičné výdavky (v EUR )</t>
  </si>
  <si>
    <t>Interiérové vybavenie/scény/stále expozície/hudobné nástroje</t>
  </si>
  <si>
    <t>Referenčné obdobie</t>
  </si>
  <si>
    <t>Nevyhnutnosť výmeny počas životného cyklu investície</t>
  </si>
  <si>
    <t>Nová životnosť</t>
  </si>
  <si>
    <t xml:space="preserve">Úspory </t>
  </si>
  <si>
    <t>Plyn</t>
  </si>
  <si>
    <t>Elektrická energia</t>
  </si>
  <si>
    <t>Teplo</t>
  </si>
  <si>
    <t>Merná jednotka</t>
  </si>
  <si>
    <t>Hodnota úspory</t>
  </si>
  <si>
    <t>Ostatné osobné výdavky</t>
  </si>
  <si>
    <t>Ostatné úspory</t>
  </si>
  <si>
    <t>Úspory celkom</t>
  </si>
  <si>
    <t>*Ak má objem produkcie stúpajúcu tendenciu - uvedie sa nábehová krivka v rokoch až do obdobia kým, nebude dosiahnutá maximálna kapacita, resp. maximálny dopyt, nábehová krivka môže byť spracovaná aj v percenutálnom vyjadrení priamo v tabuľke 04 príjmy (medziročný percentuálny rast sa odôvodní a doloží)</t>
  </si>
  <si>
    <t>* V prípade, že úspory sa odlišujú v rokoch, uvedie sa podľa rokov</t>
  </si>
  <si>
    <t>6 Finančná analýza</t>
  </si>
  <si>
    <t xml:space="preserve">Prevádzkové výdavky </t>
  </si>
  <si>
    <t>%</t>
  </si>
  <si>
    <t>Ekonomická čistá súčasná hodnota investície (FNPV)</t>
  </si>
  <si>
    <t>Ekonomická vnútorná miera návratnosti (FIRR)</t>
  </si>
  <si>
    <t>Úspora emisií</t>
  </si>
  <si>
    <t>* zostatková hodnota sa počíta z posledných vynaložených investičných výdavkov.</t>
  </si>
  <si>
    <t>2 Zostatková hodnota na základe životnosti  (alebo tzv. účtovné odpisy)</t>
  </si>
  <si>
    <t>4B Výpočet úspor*</t>
  </si>
  <si>
    <t>4A Výpočet príjmov*</t>
  </si>
  <si>
    <t>3 Prevádzkové výdavky</t>
  </si>
  <si>
    <t>4 Príjmy</t>
  </si>
  <si>
    <t>7 Externality</t>
  </si>
  <si>
    <t>8 Ekonomická analýza</t>
  </si>
  <si>
    <t>Stroje, prístroje, zariadenia</t>
  </si>
  <si>
    <t>Zostatková hodnota*</t>
  </si>
  <si>
    <t xml:space="preserve">** hodnota tohto prvku sa vyčlení z budov, objektov a častí </t>
  </si>
  <si>
    <t>Príklad</t>
  </si>
  <si>
    <t>Výskumné centrum</t>
  </si>
  <si>
    <t>Príjmy z predaja tovarov (patentov, výskumov, licencií, publikácii, nahrávok, bulletínov, časopisov, propagačných materiálov a pod.)</t>
  </si>
  <si>
    <t>5 Výdavky zahraničných zákazníkov</t>
  </si>
  <si>
    <t>počet využití (príklad)</t>
  </si>
  <si>
    <t>Vplyv na emisie</t>
  </si>
  <si>
    <t xml:space="preserve">Zníženie KWh </t>
  </si>
  <si>
    <t>Vzor (uveďte vlastné)</t>
  </si>
  <si>
    <t>Ministerstvo školstva, vedy, výskumu a športu SR - Inštitút vzdelávacej politiky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</si>
</sst>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#,##0.00_ ;[Red]\-#,##0.00\ "/>
    <numFmt numFmtId="166" formatCode="_-* #,##0.00_-;\-* #,##0.00_-;_-* &quot;-&quot;??_-;_-@_-"/>
    <numFmt numFmtId="167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sz val="12"/>
      <color theme="0" tint="-0.499984740745262"/>
      <name val="Arial Narrow"/>
      <family val="2"/>
      <charset val="238"/>
    </font>
    <font>
      <i/>
      <sz val="12"/>
      <name val="Arial Narrow"/>
      <family val="2"/>
      <charset val="238"/>
    </font>
    <font>
      <sz val="12"/>
      <color theme="0"/>
      <name val="Arial Narrow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4"/>
      <color theme="0"/>
      <name val="Arial Narrow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166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0" xfId="0" applyFont="1" applyFill="1"/>
    <xf numFmtId="0" fontId="2" fillId="0" borderId="4" xfId="0" applyFont="1" applyFill="1" applyBorder="1"/>
    <xf numFmtId="3" fontId="2" fillId="0" borderId="4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9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3" fontId="4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164" fontId="2" fillId="0" borderId="0" xfId="0" applyNumberFormat="1" applyFont="1" applyFill="1" applyBorder="1"/>
    <xf numFmtId="164" fontId="2" fillId="0" borderId="1" xfId="0" applyNumberFormat="1" applyFont="1" applyFill="1" applyBorder="1"/>
    <xf numFmtId="9" fontId="2" fillId="0" borderId="1" xfId="0" applyNumberFormat="1" applyFont="1" applyFill="1" applyBorder="1"/>
    <xf numFmtId="0" fontId="2" fillId="0" borderId="0" xfId="2" applyFont="1" applyFill="1" applyBorder="1"/>
    <xf numFmtId="3" fontId="2" fillId="0" borderId="0" xfId="2" applyNumberFormat="1" applyFont="1" applyFill="1" applyBorder="1"/>
    <xf numFmtId="164" fontId="2" fillId="0" borderId="0" xfId="2" applyNumberFormat="1" applyFont="1" applyFill="1" applyBorder="1"/>
    <xf numFmtId="10" fontId="2" fillId="0" borderId="0" xfId="2" applyNumberFormat="1" applyFont="1" applyFill="1" applyBorder="1"/>
    <xf numFmtId="165" fontId="2" fillId="0" borderId="0" xfId="2" applyNumberFormat="1" applyFont="1" applyFill="1" applyBorder="1"/>
    <xf numFmtId="167" fontId="8" fillId="0" borderId="5" xfId="3" applyNumberFormat="1" applyFont="1" applyBorder="1"/>
    <xf numFmtId="10" fontId="2" fillId="0" borderId="0" xfId="0" applyNumberFormat="1" applyFont="1" applyFill="1" applyBorder="1"/>
    <xf numFmtId="0" fontId="9" fillId="0" borderId="0" xfId="0" applyFont="1" applyFill="1" applyBorder="1"/>
    <xf numFmtId="0" fontId="5" fillId="0" borderId="0" xfId="0" applyFont="1"/>
    <xf numFmtId="0" fontId="10" fillId="0" borderId="0" xfId="0" applyFont="1"/>
    <xf numFmtId="0" fontId="10" fillId="0" borderId="1" xfId="0" applyFont="1" applyBorder="1"/>
    <xf numFmtId="1" fontId="2" fillId="0" borderId="0" xfId="2" applyNumberFormat="1" applyFont="1" applyFill="1" applyBorder="1"/>
    <xf numFmtId="1" fontId="2" fillId="0" borderId="4" xfId="0" applyNumberFormat="1" applyFont="1" applyFill="1" applyBorder="1"/>
    <xf numFmtId="1" fontId="2" fillId="0" borderId="0" xfId="0" applyNumberFormat="1" applyFont="1" applyFill="1" applyBorder="1"/>
    <xf numFmtId="1" fontId="2" fillId="0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3" fontId="2" fillId="0" borderId="4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Border="1" applyAlignment="1"/>
    <xf numFmtId="3" fontId="2" fillId="0" borderId="0" xfId="2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vertical="center"/>
    </xf>
    <xf numFmtId="0" fontId="12" fillId="0" borderId="0" xfId="0" applyFont="1"/>
    <xf numFmtId="0" fontId="11" fillId="2" borderId="2" xfId="0" applyFont="1" applyFill="1" applyBorder="1" applyAlignment="1">
      <alignment horizontal="left" vertical="center"/>
    </xf>
  </cellXfs>
  <cellStyles count="4">
    <cellStyle name="Comma" xfId="3" xr:uid="{A161314E-E725-4DAE-A270-40231C02988A}"/>
    <cellStyle name="Normálna" xfId="0" builtinId="0"/>
    <cellStyle name="normálne 2" xfId="2" xr:uid="{415A758D-09D2-4CCE-94C2-162203D3E8BE}"/>
    <cellStyle name="Percentá" xfId="1" builtinId="5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80808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a.esterle/AppData/Local/Microsoft/Windows/INetCache/Content.Outlook/9IVYZFMI/Pr&#237;loha_1_CBA_Stand_Tab_Cest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CBA_Stand_Tab_Env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"/>
      <sheetName val="01 Investičné náklady"/>
      <sheetName val="02 Zostatková hodnota"/>
      <sheetName val="03 Prevádzkové výdavky"/>
      <sheetName val="04 Príjmy"/>
      <sheetName val="05 Financovanie"/>
      <sheetName val="06 Finančná analýza"/>
      <sheetName val="07 Ocenenie času"/>
      <sheetName val="08 Prevádzkové náklady vozidiel"/>
      <sheetName val="09 Nehodovosť"/>
      <sheetName val="10 Externality"/>
      <sheetName val="11 Ekonomická analýz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"/>
      <sheetName val="01 Investičné náklady"/>
      <sheetName val="02 Zostatková hodnota"/>
      <sheetName val="03 Prevádzkové výdavky"/>
      <sheetName val="04 Príjmy"/>
      <sheetName val="05 Financovanie"/>
      <sheetName val="06 Finančná analýza"/>
      <sheetName val="07 Ocenenie času"/>
      <sheetName val="10 Externality"/>
      <sheetName val="11 Ekonomická analýza"/>
    </sheetNames>
    <sheetDataSet>
      <sheetData sheetId="0" refreshError="1">
        <row r="10">
          <cell r="C10">
            <v>0.05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4"/>
  <sheetViews>
    <sheetView tabSelected="1" workbookViewId="0">
      <selection activeCell="B1" sqref="B1"/>
    </sheetView>
  </sheetViews>
  <sheetFormatPr defaultColWidth="6.6640625" defaultRowHeight="15.6" x14ac:dyDescent="0.3"/>
  <cols>
    <col min="1" max="1" width="2.6640625" style="1" customWidth="1"/>
    <col min="2" max="2" width="45.109375" style="1" customWidth="1"/>
    <col min="3" max="3" width="36.109375" style="1" customWidth="1"/>
    <col min="4" max="14" width="14.6640625" style="1" customWidth="1"/>
    <col min="15" max="37" width="7.6640625" style="1" bestFit="1" customWidth="1"/>
    <col min="38" max="16384" width="6.6640625" style="1"/>
  </cols>
  <sheetData>
    <row r="1" spans="2:4" ht="16.2" thickBot="1" x14ac:dyDescent="0.35"/>
    <row r="2" spans="2:4" ht="37.799999999999997" customHeight="1" thickTop="1" thickBot="1" x14ac:dyDescent="0.35">
      <c r="B2" s="89" t="s">
        <v>206</v>
      </c>
      <c r="C2" s="46"/>
    </row>
    <row r="3" spans="2:4" ht="16.2" thickTop="1" x14ac:dyDescent="0.3">
      <c r="B3" s="46" t="s">
        <v>106</v>
      </c>
      <c r="C3" s="46"/>
    </row>
    <row r="4" spans="2:4" x14ac:dyDescent="0.3">
      <c r="B4" s="3" t="s">
        <v>107</v>
      </c>
      <c r="C4" s="36">
        <v>0.04</v>
      </c>
    </row>
    <row r="5" spans="2:4" x14ac:dyDescent="0.3">
      <c r="B5" s="3" t="s">
        <v>108</v>
      </c>
      <c r="C5" s="36">
        <v>0.05</v>
      </c>
    </row>
    <row r="6" spans="2:4" x14ac:dyDescent="0.3">
      <c r="B6" s="3" t="s">
        <v>109</v>
      </c>
      <c r="C6" s="3"/>
      <c r="D6" s="1" t="s">
        <v>110</v>
      </c>
    </row>
    <row r="7" spans="2:4" x14ac:dyDescent="0.3">
      <c r="B7" s="3" t="s">
        <v>111</v>
      </c>
      <c r="C7" s="3"/>
    </row>
    <row r="8" spans="2:4" x14ac:dyDescent="0.3">
      <c r="B8" s="3" t="s">
        <v>112</v>
      </c>
      <c r="C8" s="3"/>
    </row>
    <row r="9" spans="2:4" x14ac:dyDescent="0.3">
      <c r="B9" s="3" t="s">
        <v>113</v>
      </c>
      <c r="C9" s="3"/>
    </row>
    <row r="10" spans="2:4" x14ac:dyDescent="0.3">
      <c r="B10" s="3" t="s">
        <v>114</v>
      </c>
      <c r="C10" s="3"/>
    </row>
    <row r="11" spans="2:4" x14ac:dyDescent="0.3">
      <c r="B11" s="3" t="s">
        <v>115</v>
      </c>
      <c r="C11" s="3"/>
    </row>
    <row r="12" spans="2:4" x14ac:dyDescent="0.3">
      <c r="B12" s="3" t="s">
        <v>116</v>
      </c>
      <c r="C12" s="10" t="s">
        <v>117</v>
      </c>
    </row>
    <row r="13" spans="2:4" x14ac:dyDescent="0.3">
      <c r="B13" s="3" t="s">
        <v>186</v>
      </c>
    </row>
    <row r="14" spans="2:4" x14ac:dyDescent="0.3">
      <c r="B14" s="38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3F1DD-8131-4F09-9218-DE281908A620}">
  <dimension ref="B2:AG9"/>
  <sheetViews>
    <sheetView workbookViewId="0">
      <selection activeCell="B1" sqref="B1"/>
    </sheetView>
  </sheetViews>
  <sheetFormatPr defaultColWidth="9.109375" defaultRowHeight="15.6" x14ac:dyDescent="0.3"/>
  <cols>
    <col min="1" max="1" width="3.6640625" style="30" customWidth="1"/>
    <col min="2" max="2" width="33.6640625" style="30" customWidth="1"/>
    <col min="3" max="3" width="13.6640625" style="30" customWidth="1"/>
    <col min="4" max="6" width="5.6640625" style="30" bestFit="1" customWidth="1"/>
    <col min="7" max="31" width="5" style="30" customWidth="1"/>
    <col min="32" max="32" width="5.6640625" style="30" bestFit="1" customWidth="1"/>
    <col min="33" max="33" width="5.6640625" style="30" customWidth="1"/>
    <col min="34" max="16384" width="9.109375" style="30"/>
  </cols>
  <sheetData>
    <row r="2" spans="2:33" x14ac:dyDescent="0.3">
      <c r="B2" s="59"/>
      <c r="C2" s="87" t="s">
        <v>120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</row>
    <row r="3" spans="2:33" x14ac:dyDescent="0.3">
      <c r="B3" s="59" t="s">
        <v>193</v>
      </c>
      <c r="C3" s="63"/>
      <c r="D3" s="63">
        <v>1</v>
      </c>
      <c r="E3" s="63">
        <v>2</v>
      </c>
      <c r="F3" s="63">
        <v>3</v>
      </c>
      <c r="G3" s="63">
        <v>4</v>
      </c>
      <c r="H3" s="63">
        <v>5</v>
      </c>
      <c r="I3" s="63">
        <v>6</v>
      </c>
      <c r="J3" s="63">
        <v>7</v>
      </c>
      <c r="K3" s="63">
        <v>8</v>
      </c>
      <c r="L3" s="63">
        <v>9</v>
      </c>
      <c r="M3" s="63">
        <v>10</v>
      </c>
      <c r="N3" s="63">
        <v>11</v>
      </c>
      <c r="O3" s="63">
        <v>12</v>
      </c>
      <c r="P3" s="63">
        <v>13</v>
      </c>
      <c r="Q3" s="63">
        <v>14</v>
      </c>
      <c r="R3" s="63">
        <v>15</v>
      </c>
      <c r="S3" s="63">
        <v>16</v>
      </c>
      <c r="T3" s="63">
        <v>17</v>
      </c>
      <c r="U3" s="63">
        <v>18</v>
      </c>
      <c r="V3" s="63">
        <v>19</v>
      </c>
      <c r="W3" s="63">
        <v>20</v>
      </c>
      <c r="X3" s="63">
        <v>21</v>
      </c>
      <c r="Y3" s="63">
        <v>22</v>
      </c>
      <c r="Z3" s="63">
        <v>23</v>
      </c>
      <c r="AA3" s="63">
        <v>24</v>
      </c>
      <c r="AB3" s="63">
        <v>25</v>
      </c>
      <c r="AC3" s="63">
        <v>26</v>
      </c>
      <c r="AD3" s="63">
        <v>27</v>
      </c>
      <c r="AE3" s="63">
        <v>28</v>
      </c>
      <c r="AF3" s="63">
        <v>29</v>
      </c>
      <c r="AG3" s="63">
        <v>30</v>
      </c>
    </row>
    <row r="4" spans="2:33" x14ac:dyDescent="0.3">
      <c r="B4" s="59" t="s">
        <v>14</v>
      </c>
      <c r="C4" s="63" t="s">
        <v>0</v>
      </c>
      <c r="D4" s="63">
        <v>2021</v>
      </c>
      <c r="E4" s="63">
        <f>$D$4+D3</f>
        <v>2022</v>
      </c>
      <c r="F4" s="63">
        <f>$D$4+E3</f>
        <v>2023</v>
      </c>
      <c r="G4" s="63">
        <f t="shared" ref="G4:AG4" si="0">$D$4+F3</f>
        <v>2024</v>
      </c>
      <c r="H4" s="63">
        <f t="shared" si="0"/>
        <v>2025</v>
      </c>
      <c r="I4" s="63">
        <f t="shared" si="0"/>
        <v>2026</v>
      </c>
      <c r="J4" s="63">
        <f t="shared" si="0"/>
        <v>2027</v>
      </c>
      <c r="K4" s="63">
        <f t="shared" si="0"/>
        <v>2028</v>
      </c>
      <c r="L4" s="63">
        <f t="shared" si="0"/>
        <v>2029</v>
      </c>
      <c r="M4" s="63">
        <f t="shared" si="0"/>
        <v>2030</v>
      </c>
      <c r="N4" s="63">
        <f t="shared" si="0"/>
        <v>2031</v>
      </c>
      <c r="O4" s="63">
        <f t="shared" si="0"/>
        <v>2032</v>
      </c>
      <c r="P4" s="63">
        <f t="shared" si="0"/>
        <v>2033</v>
      </c>
      <c r="Q4" s="63">
        <f t="shared" si="0"/>
        <v>2034</v>
      </c>
      <c r="R4" s="63">
        <f t="shared" si="0"/>
        <v>2035</v>
      </c>
      <c r="S4" s="63">
        <f t="shared" si="0"/>
        <v>2036</v>
      </c>
      <c r="T4" s="63">
        <f t="shared" si="0"/>
        <v>2037</v>
      </c>
      <c r="U4" s="63">
        <f t="shared" si="0"/>
        <v>2038</v>
      </c>
      <c r="V4" s="63">
        <f t="shared" si="0"/>
        <v>2039</v>
      </c>
      <c r="W4" s="63">
        <f t="shared" si="0"/>
        <v>2040</v>
      </c>
      <c r="X4" s="63">
        <f t="shared" si="0"/>
        <v>2041</v>
      </c>
      <c r="Y4" s="63">
        <f t="shared" si="0"/>
        <v>2042</v>
      </c>
      <c r="Z4" s="63">
        <f t="shared" si="0"/>
        <v>2043</v>
      </c>
      <c r="AA4" s="63">
        <f t="shared" si="0"/>
        <v>2044</v>
      </c>
      <c r="AB4" s="63">
        <f t="shared" si="0"/>
        <v>2045</v>
      </c>
      <c r="AC4" s="63">
        <f t="shared" si="0"/>
        <v>2046</v>
      </c>
      <c r="AD4" s="63">
        <f t="shared" si="0"/>
        <v>2047</v>
      </c>
      <c r="AE4" s="63">
        <f t="shared" si="0"/>
        <v>2048</v>
      </c>
      <c r="AF4" s="63">
        <f t="shared" si="0"/>
        <v>2049</v>
      </c>
      <c r="AG4" s="63">
        <f t="shared" si="0"/>
        <v>2050</v>
      </c>
    </row>
    <row r="5" spans="2:33" x14ac:dyDescent="0.3">
      <c r="B5" s="30" t="s">
        <v>204</v>
      </c>
      <c r="C5" s="31">
        <f>SUM(D5:AG5)</f>
        <v>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spans="2:33" x14ac:dyDescent="0.3">
      <c r="B6" s="30" t="s">
        <v>203</v>
      </c>
      <c r="C6" s="31">
        <f>SUM(D6:AG6)</f>
        <v>0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2:33" ht="16.2" thickBot="1" x14ac:dyDescent="0.35">
      <c r="B7" s="30" t="s">
        <v>146</v>
      </c>
      <c r="C7" s="31">
        <f>SUM(D7:AG7)</f>
        <v>0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</row>
    <row r="8" spans="2:33" ht="16.8" thickTop="1" thickBot="1" x14ac:dyDescent="0.35">
      <c r="B8" s="28" t="s">
        <v>0</v>
      </c>
      <c r="C8" s="28">
        <f>SUM(D8:AG8)</f>
        <v>0</v>
      </c>
      <c r="D8" s="28">
        <f>SUM(D5:D7)</f>
        <v>0</v>
      </c>
      <c r="E8" s="28">
        <f>SUM(E5:E7)</f>
        <v>0</v>
      </c>
      <c r="F8" s="28">
        <f t="shared" ref="F8:AE8" si="1">SUM(F5:F7)</f>
        <v>0</v>
      </c>
      <c r="G8" s="28">
        <f t="shared" si="1"/>
        <v>0</v>
      </c>
      <c r="H8" s="28">
        <f t="shared" si="1"/>
        <v>0</v>
      </c>
      <c r="I8" s="28">
        <f t="shared" si="1"/>
        <v>0</v>
      </c>
      <c r="J8" s="28">
        <f t="shared" si="1"/>
        <v>0</v>
      </c>
      <c r="K8" s="28">
        <f t="shared" si="1"/>
        <v>0</v>
      </c>
      <c r="L8" s="28">
        <f t="shared" si="1"/>
        <v>0</v>
      </c>
      <c r="M8" s="28">
        <f t="shared" si="1"/>
        <v>0</v>
      </c>
      <c r="N8" s="28">
        <f t="shared" si="1"/>
        <v>0</v>
      </c>
      <c r="O8" s="28">
        <f t="shared" si="1"/>
        <v>0</v>
      </c>
      <c r="P8" s="28">
        <f t="shared" si="1"/>
        <v>0</v>
      </c>
      <c r="Q8" s="28">
        <f t="shared" si="1"/>
        <v>0</v>
      </c>
      <c r="R8" s="28">
        <f t="shared" si="1"/>
        <v>0</v>
      </c>
      <c r="S8" s="28">
        <f t="shared" si="1"/>
        <v>0</v>
      </c>
      <c r="T8" s="28">
        <f t="shared" si="1"/>
        <v>0</v>
      </c>
      <c r="U8" s="28">
        <f t="shared" si="1"/>
        <v>0</v>
      </c>
      <c r="V8" s="28">
        <f t="shared" si="1"/>
        <v>0</v>
      </c>
      <c r="W8" s="28">
        <f t="shared" si="1"/>
        <v>0</v>
      </c>
      <c r="X8" s="28">
        <f t="shared" si="1"/>
        <v>0</v>
      </c>
      <c r="Y8" s="28">
        <f t="shared" si="1"/>
        <v>0</v>
      </c>
      <c r="Z8" s="28">
        <f t="shared" si="1"/>
        <v>0</v>
      </c>
      <c r="AA8" s="28">
        <f t="shared" si="1"/>
        <v>0</v>
      </c>
      <c r="AB8" s="28">
        <f t="shared" si="1"/>
        <v>0</v>
      </c>
      <c r="AC8" s="28">
        <f t="shared" si="1"/>
        <v>0</v>
      </c>
      <c r="AD8" s="28">
        <f t="shared" si="1"/>
        <v>0</v>
      </c>
      <c r="AE8" s="28">
        <f t="shared" si="1"/>
        <v>0</v>
      </c>
      <c r="AF8" s="28">
        <f>SUM(AF5:AF7)</f>
        <v>0</v>
      </c>
      <c r="AG8" s="28">
        <f>SUM(AG5:AG7)</f>
        <v>0</v>
      </c>
    </row>
    <row r="9" spans="2:33" ht="16.2" thickTop="1" x14ac:dyDescent="0.3"/>
  </sheetData>
  <mergeCells count="1">
    <mergeCell ref="C2:AG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66A48-F414-4843-BD48-81804416475D}">
  <dimension ref="B2:AG17"/>
  <sheetViews>
    <sheetView workbookViewId="0">
      <selection activeCell="B1" sqref="B1"/>
    </sheetView>
  </sheetViews>
  <sheetFormatPr defaultColWidth="9.109375" defaultRowHeight="15.6" x14ac:dyDescent="0.3"/>
  <cols>
    <col min="1" max="1" width="2.6640625" style="30" customWidth="1"/>
    <col min="2" max="2" width="46.6640625" style="30" bestFit="1" customWidth="1"/>
    <col min="3" max="3" width="20.77734375" style="30" customWidth="1"/>
    <col min="4" max="6" width="5.6640625" style="30" bestFit="1" customWidth="1"/>
    <col min="7" max="32" width="5" style="30" customWidth="1"/>
    <col min="33" max="33" width="5.6640625" style="30" bestFit="1" customWidth="1"/>
    <col min="34" max="34" width="5" style="30" bestFit="1" customWidth="1"/>
    <col min="35" max="16384" width="9.109375" style="30"/>
  </cols>
  <sheetData>
    <row r="2" spans="2:33" x14ac:dyDescent="0.3">
      <c r="B2" s="59" t="s">
        <v>194</v>
      </c>
      <c r="C2" s="67" t="s">
        <v>100</v>
      </c>
      <c r="D2" s="83" t="s">
        <v>120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</row>
    <row r="3" spans="2:33" x14ac:dyDescent="0.3">
      <c r="B3" s="59"/>
      <c r="C3" s="59"/>
      <c r="D3" s="63">
        <v>1</v>
      </c>
      <c r="E3" s="63">
        <v>2</v>
      </c>
      <c r="F3" s="63">
        <v>3</v>
      </c>
      <c r="G3" s="63">
        <v>4</v>
      </c>
      <c r="H3" s="63">
        <v>5</v>
      </c>
      <c r="I3" s="63">
        <v>6</v>
      </c>
      <c r="J3" s="63">
        <v>7</v>
      </c>
      <c r="K3" s="63">
        <v>8</v>
      </c>
      <c r="L3" s="63">
        <v>9</v>
      </c>
      <c r="M3" s="63">
        <v>10</v>
      </c>
      <c r="N3" s="63">
        <v>11</v>
      </c>
      <c r="O3" s="63">
        <v>12</v>
      </c>
      <c r="P3" s="63">
        <v>13</v>
      </c>
      <c r="Q3" s="63">
        <v>14</v>
      </c>
      <c r="R3" s="63">
        <v>15</v>
      </c>
      <c r="S3" s="63">
        <v>16</v>
      </c>
      <c r="T3" s="63">
        <v>17</v>
      </c>
      <c r="U3" s="63">
        <v>18</v>
      </c>
      <c r="V3" s="63">
        <v>19</v>
      </c>
      <c r="W3" s="63">
        <v>20</v>
      </c>
      <c r="X3" s="63">
        <v>21</v>
      </c>
      <c r="Y3" s="63">
        <v>22</v>
      </c>
      <c r="Z3" s="63">
        <v>23</v>
      </c>
      <c r="AA3" s="63">
        <v>24</v>
      </c>
      <c r="AB3" s="63">
        <v>25</v>
      </c>
      <c r="AC3" s="63">
        <v>26</v>
      </c>
      <c r="AD3" s="63">
        <v>27</v>
      </c>
      <c r="AE3" s="63">
        <v>28</v>
      </c>
      <c r="AF3" s="63">
        <v>29</v>
      </c>
      <c r="AG3" s="63">
        <v>30</v>
      </c>
    </row>
    <row r="4" spans="2:33" x14ac:dyDescent="0.3">
      <c r="B4" s="59" t="s">
        <v>122</v>
      </c>
      <c r="C4" s="59" t="s">
        <v>137</v>
      </c>
      <c r="D4" s="63">
        <v>2021</v>
      </c>
      <c r="E4" s="63">
        <f>$D$4+D3</f>
        <v>2022</v>
      </c>
      <c r="F4" s="63">
        <f>$D$4+E3</f>
        <v>2023</v>
      </c>
      <c r="G4" s="63">
        <f t="shared" ref="G4:AG4" si="0">$D$4+F3</f>
        <v>2024</v>
      </c>
      <c r="H4" s="63">
        <f t="shared" si="0"/>
        <v>2025</v>
      </c>
      <c r="I4" s="63">
        <f t="shared" si="0"/>
        <v>2026</v>
      </c>
      <c r="J4" s="63">
        <f t="shared" si="0"/>
        <v>2027</v>
      </c>
      <c r="K4" s="63">
        <f t="shared" si="0"/>
        <v>2028</v>
      </c>
      <c r="L4" s="63">
        <f t="shared" si="0"/>
        <v>2029</v>
      </c>
      <c r="M4" s="63">
        <f t="shared" si="0"/>
        <v>2030</v>
      </c>
      <c r="N4" s="63">
        <f t="shared" si="0"/>
        <v>2031</v>
      </c>
      <c r="O4" s="63">
        <f t="shared" si="0"/>
        <v>2032</v>
      </c>
      <c r="P4" s="63">
        <f t="shared" si="0"/>
        <v>2033</v>
      </c>
      <c r="Q4" s="63">
        <f t="shared" si="0"/>
        <v>2034</v>
      </c>
      <c r="R4" s="63">
        <f t="shared" si="0"/>
        <v>2035</v>
      </c>
      <c r="S4" s="63">
        <f t="shared" si="0"/>
        <v>2036</v>
      </c>
      <c r="T4" s="63">
        <f t="shared" si="0"/>
        <v>2037</v>
      </c>
      <c r="U4" s="63">
        <f t="shared" si="0"/>
        <v>2038</v>
      </c>
      <c r="V4" s="63">
        <f t="shared" si="0"/>
        <v>2039</v>
      </c>
      <c r="W4" s="63">
        <f t="shared" si="0"/>
        <v>2040</v>
      </c>
      <c r="X4" s="63">
        <f t="shared" si="0"/>
        <v>2041</v>
      </c>
      <c r="Y4" s="63">
        <f t="shared" si="0"/>
        <v>2042</v>
      </c>
      <c r="Z4" s="63">
        <f t="shared" si="0"/>
        <v>2043</v>
      </c>
      <c r="AA4" s="63">
        <f t="shared" si="0"/>
        <v>2044</v>
      </c>
      <c r="AB4" s="63">
        <f t="shared" si="0"/>
        <v>2045</v>
      </c>
      <c r="AC4" s="63">
        <f t="shared" si="0"/>
        <v>2046</v>
      </c>
      <c r="AD4" s="63">
        <f t="shared" si="0"/>
        <v>2047</v>
      </c>
      <c r="AE4" s="63">
        <f t="shared" si="0"/>
        <v>2048</v>
      </c>
      <c r="AF4" s="63">
        <f t="shared" si="0"/>
        <v>2049</v>
      </c>
      <c r="AG4" s="63">
        <f t="shared" si="0"/>
        <v>2050</v>
      </c>
    </row>
    <row r="5" spans="2:33" x14ac:dyDescent="0.3">
      <c r="B5" s="30" t="s">
        <v>118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spans="2:33" x14ac:dyDescent="0.3">
      <c r="B6" s="30" t="s">
        <v>151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2:33" x14ac:dyDescent="0.3">
      <c r="B7" s="6" t="s">
        <v>138</v>
      </c>
      <c r="C7" s="56">
        <f>NPV([2]Parametre!$C$10,'[2]11 Ekonomická analýza'!D7:AG7)</f>
        <v>0</v>
      </c>
      <c r="D7" s="55">
        <f>SUM(D5:D6)</f>
        <v>0</v>
      </c>
      <c r="E7" s="56">
        <f t="shared" ref="E7:AF7" si="1">SUM(E5:E6)</f>
        <v>0</v>
      </c>
      <c r="F7" s="56">
        <f t="shared" si="1"/>
        <v>0</v>
      </c>
      <c r="G7" s="56">
        <f t="shared" si="1"/>
        <v>0</v>
      </c>
      <c r="H7" s="56">
        <f t="shared" si="1"/>
        <v>0</v>
      </c>
      <c r="I7" s="55">
        <f>SUM(I5:I6)</f>
        <v>0</v>
      </c>
      <c r="J7" s="56">
        <f t="shared" si="1"/>
        <v>0</v>
      </c>
      <c r="K7" s="56">
        <f t="shared" si="1"/>
        <v>0</v>
      </c>
      <c r="L7" s="56">
        <f t="shared" si="1"/>
        <v>0</v>
      </c>
      <c r="M7" s="56">
        <f t="shared" si="1"/>
        <v>0</v>
      </c>
      <c r="N7" s="56">
        <f t="shared" si="1"/>
        <v>0</v>
      </c>
      <c r="O7" s="56">
        <f t="shared" si="1"/>
        <v>0</v>
      </c>
      <c r="P7" s="56">
        <f t="shared" si="1"/>
        <v>0</v>
      </c>
      <c r="Q7" s="56">
        <f t="shared" si="1"/>
        <v>0</v>
      </c>
      <c r="R7" s="56">
        <f t="shared" si="1"/>
        <v>0</v>
      </c>
      <c r="S7" s="56">
        <f t="shared" si="1"/>
        <v>0</v>
      </c>
      <c r="T7" s="56">
        <f t="shared" si="1"/>
        <v>0</v>
      </c>
      <c r="U7" s="56">
        <f t="shared" si="1"/>
        <v>0</v>
      </c>
      <c r="V7" s="56">
        <f t="shared" si="1"/>
        <v>0</v>
      </c>
      <c r="W7" s="56">
        <f t="shared" si="1"/>
        <v>0</v>
      </c>
      <c r="X7" s="56">
        <f t="shared" si="1"/>
        <v>0</v>
      </c>
      <c r="Y7" s="56">
        <f t="shared" si="1"/>
        <v>0</v>
      </c>
      <c r="Z7" s="56">
        <f t="shared" si="1"/>
        <v>0</v>
      </c>
      <c r="AA7" s="56">
        <f t="shared" si="1"/>
        <v>0</v>
      </c>
      <c r="AB7" s="56">
        <f t="shared" si="1"/>
        <v>0</v>
      </c>
      <c r="AC7" s="56">
        <f t="shared" si="1"/>
        <v>0</v>
      </c>
      <c r="AD7" s="56">
        <f t="shared" si="1"/>
        <v>0</v>
      </c>
      <c r="AE7" s="56">
        <f t="shared" si="1"/>
        <v>0</v>
      </c>
      <c r="AF7" s="56">
        <f t="shared" si="1"/>
        <v>0</v>
      </c>
      <c r="AG7" s="55">
        <f>SUM(AG5:AG6)</f>
        <v>0</v>
      </c>
    </row>
    <row r="8" spans="2:33" x14ac:dyDescent="0.3">
      <c r="B8" s="3" t="s">
        <v>157</v>
      </c>
      <c r="C8" s="6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</row>
    <row r="9" spans="2:33" x14ac:dyDescent="0.3">
      <c r="B9" s="30" t="s">
        <v>152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</row>
    <row r="10" spans="2:33" x14ac:dyDescent="0.3">
      <c r="B10" s="30" t="s">
        <v>139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</row>
    <row r="11" spans="2:33" x14ac:dyDescent="0.3">
      <c r="B11" s="30" t="s">
        <v>11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</row>
    <row r="12" spans="2:33" ht="16.2" thickBot="1" x14ac:dyDescent="0.35">
      <c r="B12" s="6" t="s">
        <v>140</v>
      </c>
      <c r="C12" s="56">
        <f>NPV([2]Parametre!$C$10,'[2]11 Ekonomická analýza'!D12:AG12)</f>
        <v>0</v>
      </c>
      <c r="D12" s="55">
        <f>SUM(D8:D11)</f>
        <v>0</v>
      </c>
      <c r="E12" s="55">
        <f t="shared" ref="E12:AG12" si="2">SUM(E8:E11)</f>
        <v>0</v>
      </c>
      <c r="F12" s="55">
        <f t="shared" si="2"/>
        <v>0</v>
      </c>
      <c r="G12" s="55">
        <f t="shared" si="2"/>
        <v>0</v>
      </c>
      <c r="H12" s="55">
        <f t="shared" si="2"/>
        <v>0</v>
      </c>
      <c r="I12" s="55">
        <f t="shared" si="2"/>
        <v>0</v>
      </c>
      <c r="J12" s="55">
        <f t="shared" si="2"/>
        <v>0</v>
      </c>
      <c r="K12" s="55">
        <f t="shared" si="2"/>
        <v>0</v>
      </c>
      <c r="L12" s="55">
        <f>SUM(L8:L11)</f>
        <v>0</v>
      </c>
      <c r="M12" s="55">
        <f t="shared" si="2"/>
        <v>0</v>
      </c>
      <c r="N12" s="55">
        <f t="shared" si="2"/>
        <v>0</v>
      </c>
      <c r="O12" s="55">
        <f t="shared" si="2"/>
        <v>0</v>
      </c>
      <c r="P12" s="55">
        <f t="shared" si="2"/>
        <v>0</v>
      </c>
      <c r="Q12" s="55">
        <f t="shared" si="2"/>
        <v>0</v>
      </c>
      <c r="R12" s="55">
        <f t="shared" si="2"/>
        <v>0</v>
      </c>
      <c r="S12" s="55">
        <f t="shared" si="2"/>
        <v>0</v>
      </c>
      <c r="T12" s="55">
        <f t="shared" si="2"/>
        <v>0</v>
      </c>
      <c r="U12" s="55">
        <f t="shared" si="2"/>
        <v>0</v>
      </c>
      <c r="V12" s="55">
        <f t="shared" si="2"/>
        <v>0</v>
      </c>
      <c r="W12" s="55">
        <f t="shared" si="2"/>
        <v>0</v>
      </c>
      <c r="X12" s="55">
        <f t="shared" si="2"/>
        <v>0</v>
      </c>
      <c r="Y12" s="55">
        <f t="shared" si="2"/>
        <v>0</v>
      </c>
      <c r="Z12" s="55">
        <f t="shared" si="2"/>
        <v>0</v>
      </c>
      <c r="AA12" s="55">
        <f t="shared" si="2"/>
        <v>0</v>
      </c>
      <c r="AB12" s="55">
        <f t="shared" si="2"/>
        <v>0</v>
      </c>
      <c r="AC12" s="55">
        <f t="shared" si="2"/>
        <v>0</v>
      </c>
      <c r="AD12" s="55">
        <f t="shared" si="2"/>
        <v>0</v>
      </c>
      <c r="AE12" s="55">
        <f t="shared" si="2"/>
        <v>0</v>
      </c>
      <c r="AF12" s="55">
        <f t="shared" si="2"/>
        <v>0</v>
      </c>
      <c r="AG12" s="55">
        <f t="shared" si="2"/>
        <v>0</v>
      </c>
    </row>
    <row r="13" spans="2:33" ht="16.8" thickTop="1" thickBot="1" x14ac:dyDescent="0.35">
      <c r="B13" s="28" t="s">
        <v>125</v>
      </c>
      <c r="C13" s="69">
        <f>NPV([2]Parametre!$C$10,'[2]11 Ekonomická analýza'!D13:AG13)</f>
        <v>0</v>
      </c>
      <c r="D13" s="69">
        <f t="shared" ref="D13:AF13" si="3">D12-D7</f>
        <v>0</v>
      </c>
      <c r="E13" s="69">
        <f t="shared" si="3"/>
        <v>0</v>
      </c>
      <c r="F13" s="69">
        <f t="shared" si="3"/>
        <v>0</v>
      </c>
      <c r="G13" s="69">
        <f t="shared" si="3"/>
        <v>0</v>
      </c>
      <c r="H13" s="69">
        <f t="shared" si="3"/>
        <v>0</v>
      </c>
      <c r="I13" s="69">
        <f t="shared" si="3"/>
        <v>0</v>
      </c>
      <c r="J13" s="69">
        <f t="shared" si="3"/>
        <v>0</v>
      </c>
      <c r="K13" s="69">
        <f t="shared" si="3"/>
        <v>0</v>
      </c>
      <c r="L13" s="69">
        <f t="shared" si="3"/>
        <v>0</v>
      </c>
      <c r="M13" s="69">
        <f t="shared" si="3"/>
        <v>0</v>
      </c>
      <c r="N13" s="69">
        <f t="shared" si="3"/>
        <v>0</v>
      </c>
      <c r="O13" s="69">
        <f t="shared" si="3"/>
        <v>0</v>
      </c>
      <c r="P13" s="69">
        <f t="shared" si="3"/>
        <v>0</v>
      </c>
      <c r="Q13" s="69">
        <f t="shared" si="3"/>
        <v>0</v>
      </c>
      <c r="R13" s="69">
        <f t="shared" si="3"/>
        <v>0</v>
      </c>
      <c r="S13" s="69">
        <f t="shared" si="3"/>
        <v>0</v>
      </c>
      <c r="T13" s="69">
        <f t="shared" si="3"/>
        <v>0</v>
      </c>
      <c r="U13" s="69">
        <f t="shared" si="3"/>
        <v>0</v>
      </c>
      <c r="V13" s="69">
        <f t="shared" si="3"/>
        <v>0</v>
      </c>
      <c r="W13" s="69">
        <f t="shared" si="3"/>
        <v>0</v>
      </c>
      <c r="X13" s="69">
        <f t="shared" si="3"/>
        <v>0</v>
      </c>
      <c r="Y13" s="69">
        <f t="shared" si="3"/>
        <v>0</v>
      </c>
      <c r="Z13" s="69">
        <f t="shared" si="3"/>
        <v>0</v>
      </c>
      <c r="AA13" s="69">
        <f t="shared" si="3"/>
        <v>0</v>
      </c>
      <c r="AB13" s="69">
        <f t="shared" si="3"/>
        <v>0</v>
      </c>
      <c r="AC13" s="69">
        <f t="shared" si="3"/>
        <v>0</v>
      </c>
      <c r="AD13" s="69">
        <f t="shared" si="3"/>
        <v>0</v>
      </c>
      <c r="AE13" s="69">
        <f t="shared" si="3"/>
        <v>0</v>
      </c>
      <c r="AF13" s="69">
        <f t="shared" si="3"/>
        <v>0</v>
      </c>
      <c r="AG13" s="69">
        <f>AG12+AG11-AG7</f>
        <v>0</v>
      </c>
    </row>
    <row r="14" spans="2:33" ht="16.2" thickTop="1" x14ac:dyDescent="0.3"/>
    <row r="15" spans="2:33" x14ac:dyDescent="0.3">
      <c r="B15" s="30" t="s">
        <v>141</v>
      </c>
      <c r="C15" s="32">
        <f>C13</f>
        <v>0</v>
      </c>
      <c r="D15" s="30" t="s">
        <v>117</v>
      </c>
    </row>
    <row r="16" spans="2:33" x14ac:dyDescent="0.3">
      <c r="B16" s="30" t="s">
        <v>142</v>
      </c>
      <c r="C16" s="33" t="str">
        <f>IFERROR(IRR(0.05,D13:AG13),"")</f>
        <v/>
      </c>
    </row>
    <row r="17" spans="2:3" x14ac:dyDescent="0.3">
      <c r="B17" s="30" t="s">
        <v>143</v>
      </c>
      <c r="C17" s="34" t="str">
        <f>IFERROR(C12/C7,"")</f>
        <v/>
      </c>
    </row>
  </sheetData>
  <mergeCells count="1">
    <mergeCell ref="D2:A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45"/>
  <sheetViews>
    <sheetView zoomScale="70" zoomScaleNormal="70" workbookViewId="0">
      <selection activeCell="B1" sqref="B1"/>
    </sheetView>
  </sheetViews>
  <sheetFormatPr defaultColWidth="8.6640625" defaultRowHeight="15.6" x14ac:dyDescent="0.3"/>
  <cols>
    <col min="1" max="1" width="2.6640625" style="1" customWidth="1"/>
    <col min="2" max="2" width="66.44140625" style="1" customWidth="1"/>
    <col min="3" max="3" width="8.109375" style="1" customWidth="1"/>
    <col min="4" max="20" width="5.44140625" style="1" bestFit="1" customWidth="1"/>
    <col min="21" max="21" width="5" style="1" bestFit="1" customWidth="1"/>
    <col min="22" max="22" width="5.44140625" style="1" bestFit="1" customWidth="1"/>
    <col min="23" max="23" width="36.44140625" style="1" customWidth="1"/>
    <col min="24" max="269" width="9.109375" style="1"/>
    <col min="270" max="270" width="2.6640625" style="1" customWidth="1"/>
    <col min="271" max="271" width="64.44140625" style="1" customWidth="1"/>
    <col min="272" max="272" width="11.6640625" style="1" customWidth="1"/>
    <col min="273" max="276" width="5.44140625" style="1" bestFit="1" customWidth="1"/>
    <col min="277" max="277" width="6.109375" style="1" bestFit="1" customWidth="1"/>
    <col min="278" max="278" width="5.44140625" style="1" bestFit="1" customWidth="1"/>
    <col min="279" max="279" width="36.44140625" style="1" customWidth="1"/>
    <col min="280" max="525" width="9.109375" style="1"/>
    <col min="526" max="526" width="2.6640625" style="1" customWidth="1"/>
    <col min="527" max="527" width="64.44140625" style="1" customWidth="1"/>
    <col min="528" max="528" width="11.6640625" style="1" customWidth="1"/>
    <col min="529" max="532" width="5.44140625" style="1" bestFit="1" customWidth="1"/>
    <col min="533" max="533" width="6.109375" style="1" bestFit="1" customWidth="1"/>
    <col min="534" max="534" width="5.44140625" style="1" bestFit="1" customWidth="1"/>
    <col min="535" max="535" width="36.44140625" style="1" customWidth="1"/>
    <col min="536" max="781" width="9.109375" style="1"/>
    <col min="782" max="782" width="2.6640625" style="1" customWidth="1"/>
    <col min="783" max="783" width="64.44140625" style="1" customWidth="1"/>
    <col min="784" max="784" width="11.6640625" style="1" customWidth="1"/>
    <col min="785" max="788" width="5.44140625" style="1" bestFit="1" customWidth="1"/>
    <col min="789" max="789" width="6.109375" style="1" bestFit="1" customWidth="1"/>
    <col min="790" max="790" width="5.44140625" style="1" bestFit="1" customWidth="1"/>
    <col min="791" max="791" width="36.44140625" style="1" customWidth="1"/>
    <col min="792" max="1037" width="9.109375" style="1"/>
    <col min="1038" max="1038" width="2.6640625" style="1" customWidth="1"/>
    <col min="1039" max="1039" width="64.44140625" style="1" customWidth="1"/>
    <col min="1040" max="1040" width="11.6640625" style="1" customWidth="1"/>
    <col min="1041" max="1044" width="5.44140625" style="1" bestFit="1" customWidth="1"/>
    <col min="1045" max="1045" width="6.109375" style="1" bestFit="1" customWidth="1"/>
    <col min="1046" max="1046" width="5.44140625" style="1" bestFit="1" customWidth="1"/>
    <col min="1047" max="1047" width="36.44140625" style="1" customWidth="1"/>
    <col min="1048" max="1293" width="9.109375" style="1"/>
    <col min="1294" max="1294" width="2.6640625" style="1" customWidth="1"/>
    <col min="1295" max="1295" width="64.44140625" style="1" customWidth="1"/>
    <col min="1296" max="1296" width="11.6640625" style="1" customWidth="1"/>
    <col min="1297" max="1300" width="5.44140625" style="1" bestFit="1" customWidth="1"/>
    <col min="1301" max="1301" width="6.109375" style="1" bestFit="1" customWidth="1"/>
    <col min="1302" max="1302" width="5.44140625" style="1" bestFit="1" customWidth="1"/>
    <col min="1303" max="1303" width="36.44140625" style="1" customWidth="1"/>
    <col min="1304" max="1549" width="9.109375" style="1"/>
    <col min="1550" max="1550" width="2.6640625" style="1" customWidth="1"/>
    <col min="1551" max="1551" width="64.44140625" style="1" customWidth="1"/>
    <col min="1552" max="1552" width="11.6640625" style="1" customWidth="1"/>
    <col min="1553" max="1556" width="5.44140625" style="1" bestFit="1" customWidth="1"/>
    <col min="1557" max="1557" width="6.109375" style="1" bestFit="1" customWidth="1"/>
    <col min="1558" max="1558" width="5.44140625" style="1" bestFit="1" customWidth="1"/>
    <col min="1559" max="1559" width="36.44140625" style="1" customWidth="1"/>
    <col min="1560" max="1805" width="9.109375" style="1"/>
    <col min="1806" max="1806" width="2.6640625" style="1" customWidth="1"/>
    <col min="1807" max="1807" width="64.44140625" style="1" customWidth="1"/>
    <col min="1808" max="1808" width="11.6640625" style="1" customWidth="1"/>
    <col min="1809" max="1812" width="5.44140625" style="1" bestFit="1" customWidth="1"/>
    <col min="1813" max="1813" width="6.109375" style="1" bestFit="1" customWidth="1"/>
    <col min="1814" max="1814" width="5.44140625" style="1" bestFit="1" customWidth="1"/>
    <col min="1815" max="1815" width="36.44140625" style="1" customWidth="1"/>
    <col min="1816" max="2061" width="9.109375" style="1"/>
    <col min="2062" max="2062" width="2.6640625" style="1" customWidth="1"/>
    <col min="2063" max="2063" width="64.44140625" style="1" customWidth="1"/>
    <col min="2064" max="2064" width="11.6640625" style="1" customWidth="1"/>
    <col min="2065" max="2068" width="5.44140625" style="1" bestFit="1" customWidth="1"/>
    <col min="2069" max="2069" width="6.109375" style="1" bestFit="1" customWidth="1"/>
    <col min="2070" max="2070" width="5.44140625" style="1" bestFit="1" customWidth="1"/>
    <col min="2071" max="2071" width="36.44140625" style="1" customWidth="1"/>
    <col min="2072" max="2317" width="9.109375" style="1"/>
    <col min="2318" max="2318" width="2.6640625" style="1" customWidth="1"/>
    <col min="2319" max="2319" width="64.44140625" style="1" customWidth="1"/>
    <col min="2320" max="2320" width="11.6640625" style="1" customWidth="1"/>
    <col min="2321" max="2324" width="5.44140625" style="1" bestFit="1" customWidth="1"/>
    <col min="2325" max="2325" width="6.109375" style="1" bestFit="1" customWidth="1"/>
    <col min="2326" max="2326" width="5.44140625" style="1" bestFit="1" customWidth="1"/>
    <col min="2327" max="2327" width="36.44140625" style="1" customWidth="1"/>
    <col min="2328" max="2573" width="9.109375" style="1"/>
    <col min="2574" max="2574" width="2.6640625" style="1" customWidth="1"/>
    <col min="2575" max="2575" width="64.44140625" style="1" customWidth="1"/>
    <col min="2576" max="2576" width="11.6640625" style="1" customWidth="1"/>
    <col min="2577" max="2580" width="5.44140625" style="1" bestFit="1" customWidth="1"/>
    <col min="2581" max="2581" width="6.109375" style="1" bestFit="1" customWidth="1"/>
    <col min="2582" max="2582" width="5.44140625" style="1" bestFit="1" customWidth="1"/>
    <col min="2583" max="2583" width="36.44140625" style="1" customWidth="1"/>
    <col min="2584" max="2829" width="9.109375" style="1"/>
    <col min="2830" max="2830" width="2.6640625" style="1" customWidth="1"/>
    <col min="2831" max="2831" width="64.44140625" style="1" customWidth="1"/>
    <col min="2832" max="2832" width="11.6640625" style="1" customWidth="1"/>
    <col min="2833" max="2836" width="5.44140625" style="1" bestFit="1" customWidth="1"/>
    <col min="2837" max="2837" width="6.109375" style="1" bestFit="1" customWidth="1"/>
    <col min="2838" max="2838" width="5.44140625" style="1" bestFit="1" customWidth="1"/>
    <col min="2839" max="2839" width="36.44140625" style="1" customWidth="1"/>
    <col min="2840" max="3085" width="9.109375" style="1"/>
    <col min="3086" max="3086" width="2.6640625" style="1" customWidth="1"/>
    <col min="3087" max="3087" width="64.44140625" style="1" customWidth="1"/>
    <col min="3088" max="3088" width="11.6640625" style="1" customWidth="1"/>
    <col min="3089" max="3092" width="5.44140625" style="1" bestFit="1" customWidth="1"/>
    <col min="3093" max="3093" width="6.109375" style="1" bestFit="1" customWidth="1"/>
    <col min="3094" max="3094" width="5.44140625" style="1" bestFit="1" customWidth="1"/>
    <col min="3095" max="3095" width="36.44140625" style="1" customWidth="1"/>
    <col min="3096" max="3341" width="9.109375" style="1"/>
    <col min="3342" max="3342" width="2.6640625" style="1" customWidth="1"/>
    <col min="3343" max="3343" width="64.44140625" style="1" customWidth="1"/>
    <col min="3344" max="3344" width="11.6640625" style="1" customWidth="1"/>
    <col min="3345" max="3348" width="5.44140625" style="1" bestFit="1" customWidth="1"/>
    <col min="3349" max="3349" width="6.109375" style="1" bestFit="1" customWidth="1"/>
    <col min="3350" max="3350" width="5.44140625" style="1" bestFit="1" customWidth="1"/>
    <col min="3351" max="3351" width="36.44140625" style="1" customWidth="1"/>
    <col min="3352" max="3597" width="9.109375" style="1"/>
    <col min="3598" max="3598" width="2.6640625" style="1" customWidth="1"/>
    <col min="3599" max="3599" width="64.44140625" style="1" customWidth="1"/>
    <col min="3600" max="3600" width="11.6640625" style="1" customWidth="1"/>
    <col min="3601" max="3604" width="5.44140625" style="1" bestFit="1" customWidth="1"/>
    <col min="3605" max="3605" width="6.109375" style="1" bestFit="1" customWidth="1"/>
    <col min="3606" max="3606" width="5.44140625" style="1" bestFit="1" customWidth="1"/>
    <col min="3607" max="3607" width="36.44140625" style="1" customWidth="1"/>
    <col min="3608" max="3853" width="9.109375" style="1"/>
    <col min="3854" max="3854" width="2.6640625" style="1" customWidth="1"/>
    <col min="3855" max="3855" width="64.44140625" style="1" customWidth="1"/>
    <col min="3856" max="3856" width="11.6640625" style="1" customWidth="1"/>
    <col min="3857" max="3860" width="5.44140625" style="1" bestFit="1" customWidth="1"/>
    <col min="3861" max="3861" width="6.109375" style="1" bestFit="1" customWidth="1"/>
    <col min="3862" max="3862" width="5.44140625" style="1" bestFit="1" customWidth="1"/>
    <col min="3863" max="3863" width="36.44140625" style="1" customWidth="1"/>
    <col min="3864" max="4109" width="9.109375" style="1"/>
    <col min="4110" max="4110" width="2.6640625" style="1" customWidth="1"/>
    <col min="4111" max="4111" width="64.44140625" style="1" customWidth="1"/>
    <col min="4112" max="4112" width="11.6640625" style="1" customWidth="1"/>
    <col min="4113" max="4116" width="5.44140625" style="1" bestFit="1" customWidth="1"/>
    <col min="4117" max="4117" width="6.109375" style="1" bestFit="1" customWidth="1"/>
    <col min="4118" max="4118" width="5.44140625" style="1" bestFit="1" customWidth="1"/>
    <col min="4119" max="4119" width="36.44140625" style="1" customWidth="1"/>
    <col min="4120" max="4365" width="9.109375" style="1"/>
    <col min="4366" max="4366" width="2.6640625" style="1" customWidth="1"/>
    <col min="4367" max="4367" width="64.44140625" style="1" customWidth="1"/>
    <col min="4368" max="4368" width="11.6640625" style="1" customWidth="1"/>
    <col min="4369" max="4372" width="5.44140625" style="1" bestFit="1" customWidth="1"/>
    <col min="4373" max="4373" width="6.109375" style="1" bestFit="1" customWidth="1"/>
    <col min="4374" max="4374" width="5.44140625" style="1" bestFit="1" customWidth="1"/>
    <col min="4375" max="4375" width="36.44140625" style="1" customWidth="1"/>
    <col min="4376" max="4621" width="9.109375" style="1"/>
    <col min="4622" max="4622" width="2.6640625" style="1" customWidth="1"/>
    <col min="4623" max="4623" width="64.44140625" style="1" customWidth="1"/>
    <col min="4624" max="4624" width="11.6640625" style="1" customWidth="1"/>
    <col min="4625" max="4628" width="5.44140625" style="1" bestFit="1" customWidth="1"/>
    <col min="4629" max="4629" width="6.109375" style="1" bestFit="1" customWidth="1"/>
    <col min="4630" max="4630" width="5.44140625" style="1" bestFit="1" customWidth="1"/>
    <col min="4631" max="4631" width="36.44140625" style="1" customWidth="1"/>
    <col min="4632" max="4877" width="9.109375" style="1"/>
    <col min="4878" max="4878" width="2.6640625" style="1" customWidth="1"/>
    <col min="4879" max="4879" width="64.44140625" style="1" customWidth="1"/>
    <col min="4880" max="4880" width="11.6640625" style="1" customWidth="1"/>
    <col min="4881" max="4884" width="5.44140625" style="1" bestFit="1" customWidth="1"/>
    <col min="4885" max="4885" width="6.109375" style="1" bestFit="1" customWidth="1"/>
    <col min="4886" max="4886" width="5.44140625" style="1" bestFit="1" customWidth="1"/>
    <col min="4887" max="4887" width="36.44140625" style="1" customWidth="1"/>
    <col min="4888" max="5133" width="9.109375" style="1"/>
    <col min="5134" max="5134" width="2.6640625" style="1" customWidth="1"/>
    <col min="5135" max="5135" width="64.44140625" style="1" customWidth="1"/>
    <col min="5136" max="5136" width="11.6640625" style="1" customWidth="1"/>
    <col min="5137" max="5140" width="5.44140625" style="1" bestFit="1" customWidth="1"/>
    <col min="5141" max="5141" width="6.109375" style="1" bestFit="1" customWidth="1"/>
    <col min="5142" max="5142" width="5.44140625" style="1" bestFit="1" customWidth="1"/>
    <col min="5143" max="5143" width="36.44140625" style="1" customWidth="1"/>
    <col min="5144" max="5389" width="9.109375" style="1"/>
    <col min="5390" max="5390" width="2.6640625" style="1" customWidth="1"/>
    <col min="5391" max="5391" width="64.44140625" style="1" customWidth="1"/>
    <col min="5392" max="5392" width="11.6640625" style="1" customWidth="1"/>
    <col min="5393" max="5396" width="5.44140625" style="1" bestFit="1" customWidth="1"/>
    <col min="5397" max="5397" width="6.109375" style="1" bestFit="1" customWidth="1"/>
    <col min="5398" max="5398" width="5.44140625" style="1" bestFit="1" customWidth="1"/>
    <col min="5399" max="5399" width="36.44140625" style="1" customWidth="1"/>
    <col min="5400" max="5645" width="9.109375" style="1"/>
    <col min="5646" max="5646" width="2.6640625" style="1" customWidth="1"/>
    <col min="5647" max="5647" width="64.44140625" style="1" customWidth="1"/>
    <col min="5648" max="5648" width="11.6640625" style="1" customWidth="1"/>
    <col min="5649" max="5652" width="5.44140625" style="1" bestFit="1" customWidth="1"/>
    <col min="5653" max="5653" width="6.109375" style="1" bestFit="1" customWidth="1"/>
    <col min="5654" max="5654" width="5.44140625" style="1" bestFit="1" customWidth="1"/>
    <col min="5655" max="5655" width="36.44140625" style="1" customWidth="1"/>
    <col min="5656" max="5901" width="9.109375" style="1"/>
    <col min="5902" max="5902" width="2.6640625" style="1" customWidth="1"/>
    <col min="5903" max="5903" width="64.44140625" style="1" customWidth="1"/>
    <col min="5904" max="5904" width="11.6640625" style="1" customWidth="1"/>
    <col min="5905" max="5908" width="5.44140625" style="1" bestFit="1" customWidth="1"/>
    <col min="5909" max="5909" width="6.109375" style="1" bestFit="1" customWidth="1"/>
    <col min="5910" max="5910" width="5.44140625" style="1" bestFit="1" customWidth="1"/>
    <col min="5911" max="5911" width="36.44140625" style="1" customWidth="1"/>
    <col min="5912" max="6157" width="9.109375" style="1"/>
    <col min="6158" max="6158" width="2.6640625" style="1" customWidth="1"/>
    <col min="6159" max="6159" width="64.44140625" style="1" customWidth="1"/>
    <col min="6160" max="6160" width="11.6640625" style="1" customWidth="1"/>
    <col min="6161" max="6164" width="5.44140625" style="1" bestFit="1" customWidth="1"/>
    <col min="6165" max="6165" width="6.109375" style="1" bestFit="1" customWidth="1"/>
    <col min="6166" max="6166" width="5.44140625" style="1" bestFit="1" customWidth="1"/>
    <col min="6167" max="6167" width="36.44140625" style="1" customWidth="1"/>
    <col min="6168" max="6413" width="9.109375" style="1"/>
    <col min="6414" max="6414" width="2.6640625" style="1" customWidth="1"/>
    <col min="6415" max="6415" width="64.44140625" style="1" customWidth="1"/>
    <col min="6416" max="6416" width="11.6640625" style="1" customWidth="1"/>
    <col min="6417" max="6420" width="5.44140625" style="1" bestFit="1" customWidth="1"/>
    <col min="6421" max="6421" width="6.109375" style="1" bestFit="1" customWidth="1"/>
    <col min="6422" max="6422" width="5.44140625" style="1" bestFit="1" customWidth="1"/>
    <col min="6423" max="6423" width="36.44140625" style="1" customWidth="1"/>
    <col min="6424" max="6669" width="9.109375" style="1"/>
    <col min="6670" max="6670" width="2.6640625" style="1" customWidth="1"/>
    <col min="6671" max="6671" width="64.44140625" style="1" customWidth="1"/>
    <col min="6672" max="6672" width="11.6640625" style="1" customWidth="1"/>
    <col min="6673" max="6676" width="5.44140625" style="1" bestFit="1" customWidth="1"/>
    <col min="6677" max="6677" width="6.109375" style="1" bestFit="1" customWidth="1"/>
    <col min="6678" max="6678" width="5.44140625" style="1" bestFit="1" customWidth="1"/>
    <col min="6679" max="6679" width="36.44140625" style="1" customWidth="1"/>
    <col min="6680" max="6925" width="9.109375" style="1"/>
    <col min="6926" max="6926" width="2.6640625" style="1" customWidth="1"/>
    <col min="6927" max="6927" width="64.44140625" style="1" customWidth="1"/>
    <col min="6928" max="6928" width="11.6640625" style="1" customWidth="1"/>
    <col min="6929" max="6932" width="5.44140625" style="1" bestFit="1" customWidth="1"/>
    <col min="6933" max="6933" width="6.109375" style="1" bestFit="1" customWidth="1"/>
    <col min="6934" max="6934" width="5.44140625" style="1" bestFit="1" customWidth="1"/>
    <col min="6935" max="6935" width="36.44140625" style="1" customWidth="1"/>
    <col min="6936" max="7181" width="9.109375" style="1"/>
    <col min="7182" max="7182" width="2.6640625" style="1" customWidth="1"/>
    <col min="7183" max="7183" width="64.44140625" style="1" customWidth="1"/>
    <col min="7184" max="7184" width="11.6640625" style="1" customWidth="1"/>
    <col min="7185" max="7188" width="5.44140625" style="1" bestFit="1" customWidth="1"/>
    <col min="7189" max="7189" width="6.109375" style="1" bestFit="1" customWidth="1"/>
    <col min="7190" max="7190" width="5.44140625" style="1" bestFit="1" customWidth="1"/>
    <col min="7191" max="7191" width="36.44140625" style="1" customWidth="1"/>
    <col min="7192" max="7437" width="9.109375" style="1"/>
    <col min="7438" max="7438" width="2.6640625" style="1" customWidth="1"/>
    <col min="7439" max="7439" width="64.44140625" style="1" customWidth="1"/>
    <col min="7440" max="7440" width="11.6640625" style="1" customWidth="1"/>
    <col min="7441" max="7444" width="5.44140625" style="1" bestFit="1" customWidth="1"/>
    <col min="7445" max="7445" width="6.109375" style="1" bestFit="1" customWidth="1"/>
    <col min="7446" max="7446" width="5.44140625" style="1" bestFit="1" customWidth="1"/>
    <col min="7447" max="7447" width="36.44140625" style="1" customWidth="1"/>
    <col min="7448" max="7693" width="9.109375" style="1"/>
    <col min="7694" max="7694" width="2.6640625" style="1" customWidth="1"/>
    <col min="7695" max="7695" width="64.44140625" style="1" customWidth="1"/>
    <col min="7696" max="7696" width="11.6640625" style="1" customWidth="1"/>
    <col min="7697" max="7700" width="5.44140625" style="1" bestFit="1" customWidth="1"/>
    <col min="7701" max="7701" width="6.109375" style="1" bestFit="1" customWidth="1"/>
    <col min="7702" max="7702" width="5.44140625" style="1" bestFit="1" customWidth="1"/>
    <col min="7703" max="7703" width="36.44140625" style="1" customWidth="1"/>
    <col min="7704" max="7949" width="9.109375" style="1"/>
    <col min="7950" max="7950" width="2.6640625" style="1" customWidth="1"/>
    <col min="7951" max="7951" width="64.44140625" style="1" customWidth="1"/>
    <col min="7952" max="7952" width="11.6640625" style="1" customWidth="1"/>
    <col min="7953" max="7956" width="5.44140625" style="1" bestFit="1" customWidth="1"/>
    <col min="7957" max="7957" width="6.109375" style="1" bestFit="1" customWidth="1"/>
    <col min="7958" max="7958" width="5.44140625" style="1" bestFit="1" customWidth="1"/>
    <col min="7959" max="7959" width="36.44140625" style="1" customWidth="1"/>
    <col min="7960" max="8205" width="9.109375" style="1"/>
    <col min="8206" max="8206" width="2.6640625" style="1" customWidth="1"/>
    <col min="8207" max="8207" width="64.44140625" style="1" customWidth="1"/>
    <col min="8208" max="8208" width="11.6640625" style="1" customWidth="1"/>
    <col min="8209" max="8212" width="5.44140625" style="1" bestFit="1" customWidth="1"/>
    <col min="8213" max="8213" width="6.109375" style="1" bestFit="1" customWidth="1"/>
    <col min="8214" max="8214" width="5.44140625" style="1" bestFit="1" customWidth="1"/>
    <col min="8215" max="8215" width="36.44140625" style="1" customWidth="1"/>
    <col min="8216" max="8461" width="9.109375" style="1"/>
    <col min="8462" max="8462" width="2.6640625" style="1" customWidth="1"/>
    <col min="8463" max="8463" width="64.44140625" style="1" customWidth="1"/>
    <col min="8464" max="8464" width="11.6640625" style="1" customWidth="1"/>
    <col min="8465" max="8468" width="5.44140625" style="1" bestFit="1" customWidth="1"/>
    <col min="8469" max="8469" width="6.109375" style="1" bestFit="1" customWidth="1"/>
    <col min="8470" max="8470" width="5.44140625" style="1" bestFit="1" customWidth="1"/>
    <col min="8471" max="8471" width="36.44140625" style="1" customWidth="1"/>
    <col min="8472" max="8717" width="9.109375" style="1"/>
    <col min="8718" max="8718" width="2.6640625" style="1" customWidth="1"/>
    <col min="8719" max="8719" width="64.44140625" style="1" customWidth="1"/>
    <col min="8720" max="8720" width="11.6640625" style="1" customWidth="1"/>
    <col min="8721" max="8724" width="5.44140625" style="1" bestFit="1" customWidth="1"/>
    <col min="8725" max="8725" width="6.109375" style="1" bestFit="1" customWidth="1"/>
    <col min="8726" max="8726" width="5.44140625" style="1" bestFit="1" customWidth="1"/>
    <col min="8727" max="8727" width="36.44140625" style="1" customWidth="1"/>
    <col min="8728" max="8973" width="9.109375" style="1"/>
    <col min="8974" max="8974" width="2.6640625" style="1" customWidth="1"/>
    <col min="8975" max="8975" width="64.44140625" style="1" customWidth="1"/>
    <col min="8976" max="8976" width="11.6640625" style="1" customWidth="1"/>
    <col min="8977" max="8980" width="5.44140625" style="1" bestFit="1" customWidth="1"/>
    <col min="8981" max="8981" width="6.109375" style="1" bestFit="1" customWidth="1"/>
    <col min="8982" max="8982" width="5.44140625" style="1" bestFit="1" customWidth="1"/>
    <col min="8983" max="8983" width="36.44140625" style="1" customWidth="1"/>
    <col min="8984" max="9229" width="9.109375" style="1"/>
    <col min="9230" max="9230" width="2.6640625" style="1" customWidth="1"/>
    <col min="9231" max="9231" width="64.44140625" style="1" customWidth="1"/>
    <col min="9232" max="9232" width="11.6640625" style="1" customWidth="1"/>
    <col min="9233" max="9236" width="5.44140625" style="1" bestFit="1" customWidth="1"/>
    <col min="9237" max="9237" width="6.109375" style="1" bestFit="1" customWidth="1"/>
    <col min="9238" max="9238" width="5.44140625" style="1" bestFit="1" customWidth="1"/>
    <col min="9239" max="9239" width="36.44140625" style="1" customWidth="1"/>
    <col min="9240" max="9485" width="9.109375" style="1"/>
    <col min="9486" max="9486" width="2.6640625" style="1" customWidth="1"/>
    <col min="9487" max="9487" width="64.44140625" style="1" customWidth="1"/>
    <col min="9488" max="9488" width="11.6640625" style="1" customWidth="1"/>
    <col min="9489" max="9492" width="5.44140625" style="1" bestFit="1" customWidth="1"/>
    <col min="9493" max="9493" width="6.109375" style="1" bestFit="1" customWidth="1"/>
    <col min="9494" max="9494" width="5.44140625" style="1" bestFit="1" customWidth="1"/>
    <col min="9495" max="9495" width="36.44140625" style="1" customWidth="1"/>
    <col min="9496" max="9741" width="9.109375" style="1"/>
    <col min="9742" max="9742" width="2.6640625" style="1" customWidth="1"/>
    <col min="9743" max="9743" width="64.44140625" style="1" customWidth="1"/>
    <col min="9744" max="9744" width="11.6640625" style="1" customWidth="1"/>
    <col min="9745" max="9748" width="5.44140625" style="1" bestFit="1" customWidth="1"/>
    <col min="9749" max="9749" width="6.109375" style="1" bestFit="1" customWidth="1"/>
    <col min="9750" max="9750" width="5.44140625" style="1" bestFit="1" customWidth="1"/>
    <col min="9751" max="9751" width="36.44140625" style="1" customWidth="1"/>
    <col min="9752" max="9997" width="9.109375" style="1"/>
    <col min="9998" max="9998" width="2.6640625" style="1" customWidth="1"/>
    <col min="9999" max="9999" width="64.44140625" style="1" customWidth="1"/>
    <col min="10000" max="10000" width="11.6640625" style="1" customWidth="1"/>
    <col min="10001" max="10004" width="5.44140625" style="1" bestFit="1" customWidth="1"/>
    <col min="10005" max="10005" width="6.109375" style="1" bestFit="1" customWidth="1"/>
    <col min="10006" max="10006" width="5.44140625" style="1" bestFit="1" customWidth="1"/>
    <col min="10007" max="10007" width="36.44140625" style="1" customWidth="1"/>
    <col min="10008" max="10253" width="9.109375" style="1"/>
    <col min="10254" max="10254" width="2.6640625" style="1" customWidth="1"/>
    <col min="10255" max="10255" width="64.44140625" style="1" customWidth="1"/>
    <col min="10256" max="10256" width="11.6640625" style="1" customWidth="1"/>
    <col min="10257" max="10260" width="5.44140625" style="1" bestFit="1" customWidth="1"/>
    <col min="10261" max="10261" width="6.109375" style="1" bestFit="1" customWidth="1"/>
    <col min="10262" max="10262" width="5.44140625" style="1" bestFit="1" customWidth="1"/>
    <col min="10263" max="10263" width="36.44140625" style="1" customWidth="1"/>
    <col min="10264" max="10509" width="9.109375" style="1"/>
    <col min="10510" max="10510" width="2.6640625" style="1" customWidth="1"/>
    <col min="10511" max="10511" width="64.44140625" style="1" customWidth="1"/>
    <col min="10512" max="10512" width="11.6640625" style="1" customWidth="1"/>
    <col min="10513" max="10516" width="5.44140625" style="1" bestFit="1" customWidth="1"/>
    <col min="10517" max="10517" width="6.109375" style="1" bestFit="1" customWidth="1"/>
    <col min="10518" max="10518" width="5.44140625" style="1" bestFit="1" customWidth="1"/>
    <col min="10519" max="10519" width="36.44140625" style="1" customWidth="1"/>
    <col min="10520" max="10765" width="9.109375" style="1"/>
    <col min="10766" max="10766" width="2.6640625" style="1" customWidth="1"/>
    <col min="10767" max="10767" width="64.44140625" style="1" customWidth="1"/>
    <col min="10768" max="10768" width="11.6640625" style="1" customWidth="1"/>
    <col min="10769" max="10772" width="5.44140625" style="1" bestFit="1" customWidth="1"/>
    <col min="10773" max="10773" width="6.109375" style="1" bestFit="1" customWidth="1"/>
    <col min="10774" max="10774" width="5.44140625" style="1" bestFit="1" customWidth="1"/>
    <col min="10775" max="10775" width="36.44140625" style="1" customWidth="1"/>
    <col min="10776" max="11021" width="9.109375" style="1"/>
    <col min="11022" max="11022" width="2.6640625" style="1" customWidth="1"/>
    <col min="11023" max="11023" width="64.44140625" style="1" customWidth="1"/>
    <col min="11024" max="11024" width="11.6640625" style="1" customWidth="1"/>
    <col min="11025" max="11028" width="5.44140625" style="1" bestFit="1" customWidth="1"/>
    <col min="11029" max="11029" width="6.109375" style="1" bestFit="1" customWidth="1"/>
    <col min="11030" max="11030" width="5.44140625" style="1" bestFit="1" customWidth="1"/>
    <col min="11031" max="11031" width="36.44140625" style="1" customWidth="1"/>
    <col min="11032" max="11277" width="9.109375" style="1"/>
    <col min="11278" max="11278" width="2.6640625" style="1" customWidth="1"/>
    <col min="11279" max="11279" width="64.44140625" style="1" customWidth="1"/>
    <col min="11280" max="11280" width="11.6640625" style="1" customWidth="1"/>
    <col min="11281" max="11284" width="5.44140625" style="1" bestFit="1" customWidth="1"/>
    <col min="11285" max="11285" width="6.109375" style="1" bestFit="1" customWidth="1"/>
    <col min="11286" max="11286" width="5.44140625" style="1" bestFit="1" customWidth="1"/>
    <col min="11287" max="11287" width="36.44140625" style="1" customWidth="1"/>
    <col min="11288" max="11533" width="9.109375" style="1"/>
    <col min="11534" max="11534" width="2.6640625" style="1" customWidth="1"/>
    <col min="11535" max="11535" width="64.44140625" style="1" customWidth="1"/>
    <col min="11536" max="11536" width="11.6640625" style="1" customWidth="1"/>
    <col min="11537" max="11540" width="5.44140625" style="1" bestFit="1" customWidth="1"/>
    <col min="11541" max="11541" width="6.109375" style="1" bestFit="1" customWidth="1"/>
    <col min="11542" max="11542" width="5.44140625" style="1" bestFit="1" customWidth="1"/>
    <col min="11543" max="11543" width="36.44140625" style="1" customWidth="1"/>
    <col min="11544" max="11789" width="9.109375" style="1"/>
    <col min="11790" max="11790" width="2.6640625" style="1" customWidth="1"/>
    <col min="11791" max="11791" width="64.44140625" style="1" customWidth="1"/>
    <col min="11792" max="11792" width="11.6640625" style="1" customWidth="1"/>
    <col min="11793" max="11796" width="5.44140625" style="1" bestFit="1" customWidth="1"/>
    <col min="11797" max="11797" width="6.109375" style="1" bestFit="1" customWidth="1"/>
    <col min="11798" max="11798" width="5.44140625" style="1" bestFit="1" customWidth="1"/>
    <col min="11799" max="11799" width="36.44140625" style="1" customWidth="1"/>
    <col min="11800" max="12045" width="9.109375" style="1"/>
    <col min="12046" max="12046" width="2.6640625" style="1" customWidth="1"/>
    <col min="12047" max="12047" width="64.44140625" style="1" customWidth="1"/>
    <col min="12048" max="12048" width="11.6640625" style="1" customWidth="1"/>
    <col min="12049" max="12052" width="5.44140625" style="1" bestFit="1" customWidth="1"/>
    <col min="12053" max="12053" width="6.109375" style="1" bestFit="1" customWidth="1"/>
    <col min="12054" max="12054" width="5.44140625" style="1" bestFit="1" customWidth="1"/>
    <col min="12055" max="12055" width="36.44140625" style="1" customWidth="1"/>
    <col min="12056" max="12301" width="9.109375" style="1"/>
    <col min="12302" max="12302" width="2.6640625" style="1" customWidth="1"/>
    <col min="12303" max="12303" width="64.44140625" style="1" customWidth="1"/>
    <col min="12304" max="12304" width="11.6640625" style="1" customWidth="1"/>
    <col min="12305" max="12308" width="5.44140625" style="1" bestFit="1" customWidth="1"/>
    <col min="12309" max="12309" width="6.109375" style="1" bestFit="1" customWidth="1"/>
    <col min="12310" max="12310" width="5.44140625" style="1" bestFit="1" customWidth="1"/>
    <col min="12311" max="12311" width="36.44140625" style="1" customWidth="1"/>
    <col min="12312" max="12557" width="9.109375" style="1"/>
    <col min="12558" max="12558" width="2.6640625" style="1" customWidth="1"/>
    <col min="12559" max="12559" width="64.44140625" style="1" customWidth="1"/>
    <col min="12560" max="12560" width="11.6640625" style="1" customWidth="1"/>
    <col min="12561" max="12564" width="5.44140625" style="1" bestFit="1" customWidth="1"/>
    <col min="12565" max="12565" width="6.109375" style="1" bestFit="1" customWidth="1"/>
    <col min="12566" max="12566" width="5.44140625" style="1" bestFit="1" customWidth="1"/>
    <col min="12567" max="12567" width="36.44140625" style="1" customWidth="1"/>
    <col min="12568" max="12813" width="9.109375" style="1"/>
    <col min="12814" max="12814" width="2.6640625" style="1" customWidth="1"/>
    <col min="12815" max="12815" width="64.44140625" style="1" customWidth="1"/>
    <col min="12816" max="12816" width="11.6640625" style="1" customWidth="1"/>
    <col min="12817" max="12820" width="5.44140625" style="1" bestFit="1" customWidth="1"/>
    <col min="12821" max="12821" width="6.109375" style="1" bestFit="1" customWidth="1"/>
    <col min="12822" max="12822" width="5.44140625" style="1" bestFit="1" customWidth="1"/>
    <col min="12823" max="12823" width="36.44140625" style="1" customWidth="1"/>
    <col min="12824" max="13069" width="9.109375" style="1"/>
    <col min="13070" max="13070" width="2.6640625" style="1" customWidth="1"/>
    <col min="13071" max="13071" width="64.44140625" style="1" customWidth="1"/>
    <col min="13072" max="13072" width="11.6640625" style="1" customWidth="1"/>
    <col min="13073" max="13076" width="5.44140625" style="1" bestFit="1" customWidth="1"/>
    <col min="13077" max="13077" width="6.109375" style="1" bestFit="1" customWidth="1"/>
    <col min="13078" max="13078" width="5.44140625" style="1" bestFit="1" customWidth="1"/>
    <col min="13079" max="13079" width="36.44140625" style="1" customWidth="1"/>
    <col min="13080" max="13325" width="9.109375" style="1"/>
    <col min="13326" max="13326" width="2.6640625" style="1" customWidth="1"/>
    <col min="13327" max="13327" width="64.44140625" style="1" customWidth="1"/>
    <col min="13328" max="13328" width="11.6640625" style="1" customWidth="1"/>
    <col min="13329" max="13332" width="5.44140625" style="1" bestFit="1" customWidth="1"/>
    <col min="13333" max="13333" width="6.109375" style="1" bestFit="1" customWidth="1"/>
    <col min="13334" max="13334" width="5.44140625" style="1" bestFit="1" customWidth="1"/>
    <col min="13335" max="13335" width="36.44140625" style="1" customWidth="1"/>
    <col min="13336" max="13581" width="9.109375" style="1"/>
    <col min="13582" max="13582" width="2.6640625" style="1" customWidth="1"/>
    <col min="13583" max="13583" width="64.44140625" style="1" customWidth="1"/>
    <col min="13584" max="13584" width="11.6640625" style="1" customWidth="1"/>
    <col min="13585" max="13588" width="5.44140625" style="1" bestFit="1" customWidth="1"/>
    <col min="13589" max="13589" width="6.109375" style="1" bestFit="1" customWidth="1"/>
    <col min="13590" max="13590" width="5.44140625" style="1" bestFit="1" customWidth="1"/>
    <col min="13591" max="13591" width="36.44140625" style="1" customWidth="1"/>
    <col min="13592" max="13837" width="9.109375" style="1"/>
    <col min="13838" max="13838" width="2.6640625" style="1" customWidth="1"/>
    <col min="13839" max="13839" width="64.44140625" style="1" customWidth="1"/>
    <col min="13840" max="13840" width="11.6640625" style="1" customWidth="1"/>
    <col min="13841" max="13844" width="5.44140625" style="1" bestFit="1" customWidth="1"/>
    <col min="13845" max="13845" width="6.109375" style="1" bestFit="1" customWidth="1"/>
    <col min="13846" max="13846" width="5.44140625" style="1" bestFit="1" customWidth="1"/>
    <col min="13847" max="13847" width="36.44140625" style="1" customWidth="1"/>
    <col min="13848" max="14093" width="9.109375" style="1"/>
    <col min="14094" max="14094" width="2.6640625" style="1" customWidth="1"/>
    <col min="14095" max="14095" width="64.44140625" style="1" customWidth="1"/>
    <col min="14096" max="14096" width="11.6640625" style="1" customWidth="1"/>
    <col min="14097" max="14100" width="5.44140625" style="1" bestFit="1" customWidth="1"/>
    <col min="14101" max="14101" width="6.109375" style="1" bestFit="1" customWidth="1"/>
    <col min="14102" max="14102" width="5.44140625" style="1" bestFit="1" customWidth="1"/>
    <col min="14103" max="14103" width="36.44140625" style="1" customWidth="1"/>
    <col min="14104" max="14349" width="9.109375" style="1"/>
    <col min="14350" max="14350" width="2.6640625" style="1" customWidth="1"/>
    <col min="14351" max="14351" width="64.44140625" style="1" customWidth="1"/>
    <col min="14352" max="14352" width="11.6640625" style="1" customWidth="1"/>
    <col min="14353" max="14356" width="5.44140625" style="1" bestFit="1" customWidth="1"/>
    <col min="14357" max="14357" width="6.109375" style="1" bestFit="1" customWidth="1"/>
    <col min="14358" max="14358" width="5.44140625" style="1" bestFit="1" customWidth="1"/>
    <col min="14359" max="14359" width="36.44140625" style="1" customWidth="1"/>
    <col min="14360" max="14605" width="9.109375" style="1"/>
    <col min="14606" max="14606" width="2.6640625" style="1" customWidth="1"/>
    <col min="14607" max="14607" width="64.44140625" style="1" customWidth="1"/>
    <col min="14608" max="14608" width="11.6640625" style="1" customWidth="1"/>
    <col min="14609" max="14612" width="5.44140625" style="1" bestFit="1" customWidth="1"/>
    <col min="14613" max="14613" width="6.109375" style="1" bestFit="1" customWidth="1"/>
    <col min="14614" max="14614" width="5.44140625" style="1" bestFit="1" customWidth="1"/>
    <col min="14615" max="14615" width="36.44140625" style="1" customWidth="1"/>
    <col min="14616" max="14861" width="9.109375" style="1"/>
    <col min="14862" max="14862" width="2.6640625" style="1" customWidth="1"/>
    <col min="14863" max="14863" width="64.44140625" style="1" customWidth="1"/>
    <col min="14864" max="14864" width="11.6640625" style="1" customWidth="1"/>
    <col min="14865" max="14868" width="5.44140625" style="1" bestFit="1" customWidth="1"/>
    <col min="14869" max="14869" width="6.109375" style="1" bestFit="1" customWidth="1"/>
    <col min="14870" max="14870" width="5.44140625" style="1" bestFit="1" customWidth="1"/>
    <col min="14871" max="14871" width="36.44140625" style="1" customWidth="1"/>
    <col min="14872" max="15117" width="9.109375" style="1"/>
    <col min="15118" max="15118" width="2.6640625" style="1" customWidth="1"/>
    <col min="15119" max="15119" width="64.44140625" style="1" customWidth="1"/>
    <col min="15120" max="15120" width="11.6640625" style="1" customWidth="1"/>
    <col min="15121" max="15124" width="5.44140625" style="1" bestFit="1" customWidth="1"/>
    <col min="15125" max="15125" width="6.109375" style="1" bestFit="1" customWidth="1"/>
    <col min="15126" max="15126" width="5.44140625" style="1" bestFit="1" customWidth="1"/>
    <col min="15127" max="15127" width="36.44140625" style="1" customWidth="1"/>
    <col min="15128" max="15373" width="9.109375" style="1"/>
    <col min="15374" max="15374" width="2.6640625" style="1" customWidth="1"/>
    <col min="15375" max="15375" width="64.44140625" style="1" customWidth="1"/>
    <col min="15376" max="15376" width="11.6640625" style="1" customWidth="1"/>
    <col min="15377" max="15380" width="5.44140625" style="1" bestFit="1" customWidth="1"/>
    <col min="15381" max="15381" width="6.109375" style="1" bestFit="1" customWidth="1"/>
    <col min="15382" max="15382" width="5.44140625" style="1" bestFit="1" customWidth="1"/>
    <col min="15383" max="15383" width="36.44140625" style="1" customWidth="1"/>
    <col min="15384" max="15629" width="9.109375" style="1"/>
    <col min="15630" max="15630" width="2.6640625" style="1" customWidth="1"/>
    <col min="15631" max="15631" width="64.44140625" style="1" customWidth="1"/>
    <col min="15632" max="15632" width="11.6640625" style="1" customWidth="1"/>
    <col min="15633" max="15636" width="5.44140625" style="1" bestFit="1" customWidth="1"/>
    <col min="15637" max="15637" width="6.109375" style="1" bestFit="1" customWidth="1"/>
    <col min="15638" max="15638" width="5.44140625" style="1" bestFit="1" customWidth="1"/>
    <col min="15639" max="15639" width="36.44140625" style="1" customWidth="1"/>
    <col min="15640" max="15885" width="9.109375" style="1"/>
    <col min="15886" max="15886" width="2.6640625" style="1" customWidth="1"/>
    <col min="15887" max="15887" width="64.44140625" style="1" customWidth="1"/>
    <col min="15888" max="15888" width="11.6640625" style="1" customWidth="1"/>
    <col min="15889" max="15892" width="5.44140625" style="1" bestFit="1" customWidth="1"/>
    <col min="15893" max="15893" width="6.109375" style="1" bestFit="1" customWidth="1"/>
    <col min="15894" max="15894" width="5.44140625" style="1" bestFit="1" customWidth="1"/>
    <col min="15895" max="15895" width="36.44140625" style="1" customWidth="1"/>
    <col min="15896" max="16141" width="9.109375" style="1"/>
    <col min="16142" max="16142" width="2.6640625" style="1" customWidth="1"/>
    <col min="16143" max="16143" width="64.44140625" style="1" customWidth="1"/>
    <col min="16144" max="16144" width="11.6640625" style="1" customWidth="1"/>
    <col min="16145" max="16148" width="5.44140625" style="1" bestFit="1" customWidth="1"/>
    <col min="16149" max="16149" width="6.109375" style="1" bestFit="1" customWidth="1"/>
    <col min="16150" max="16150" width="5.44140625" style="1" bestFit="1" customWidth="1"/>
    <col min="16151" max="16151" width="36.44140625" style="1" customWidth="1"/>
    <col min="16152" max="16384" width="9.109375" style="1"/>
  </cols>
  <sheetData>
    <row r="1" spans="2:22" ht="16.2" thickBot="1" x14ac:dyDescent="0.35"/>
    <row r="2" spans="2:22" ht="21" customHeight="1" thickTop="1" x14ac:dyDescent="0.3">
      <c r="B2" s="75" t="s">
        <v>165</v>
      </c>
      <c r="C2" s="72" t="s">
        <v>0</v>
      </c>
      <c r="D2" s="71" t="s">
        <v>100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2:22" x14ac:dyDescent="0.3">
      <c r="B3" s="76"/>
      <c r="C3" s="73"/>
      <c r="D3" s="52">
        <v>1</v>
      </c>
      <c r="E3" s="52">
        <v>2</v>
      </c>
      <c r="F3" s="52">
        <v>3</v>
      </c>
      <c r="G3" s="52">
        <v>4</v>
      </c>
      <c r="H3" s="52">
        <v>5</v>
      </c>
      <c r="I3" s="52">
        <v>6</v>
      </c>
      <c r="J3" s="52">
        <v>7</v>
      </c>
      <c r="K3" s="52">
        <v>8</v>
      </c>
      <c r="L3" s="52">
        <v>9</v>
      </c>
      <c r="M3" s="52">
        <v>10</v>
      </c>
      <c r="N3" s="52">
        <v>11</v>
      </c>
      <c r="O3" s="52">
        <v>12</v>
      </c>
      <c r="P3" s="52">
        <v>13</v>
      </c>
      <c r="Q3" s="52">
        <v>14</v>
      </c>
      <c r="R3" s="52">
        <v>15</v>
      </c>
      <c r="S3" s="52">
        <v>16</v>
      </c>
      <c r="T3" s="52">
        <v>17</v>
      </c>
      <c r="U3" s="52" t="s">
        <v>1</v>
      </c>
      <c r="V3" s="52">
        <v>30</v>
      </c>
    </row>
    <row r="4" spans="2:22" ht="16.2" thickBot="1" x14ac:dyDescent="0.35">
      <c r="B4" s="77"/>
      <c r="C4" s="74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2:22" ht="16.2" thickTop="1" x14ac:dyDescent="0.3">
      <c r="B5" s="6" t="s">
        <v>160</v>
      </c>
      <c r="C5" s="7">
        <f>SUM(D5:V5)</f>
        <v>0</v>
      </c>
      <c r="D5" s="48">
        <f t="shared" ref="D5:V5" si="0">SUM(D6:D14)</f>
        <v>0</v>
      </c>
      <c r="E5" s="48">
        <f t="shared" si="0"/>
        <v>0</v>
      </c>
      <c r="F5" s="48">
        <f t="shared" si="0"/>
        <v>0</v>
      </c>
      <c r="G5" s="48">
        <f t="shared" si="0"/>
        <v>0</v>
      </c>
      <c r="H5" s="48">
        <f t="shared" si="0"/>
        <v>0</v>
      </c>
      <c r="I5" s="48">
        <f t="shared" si="0"/>
        <v>0</v>
      </c>
      <c r="J5" s="48">
        <f t="shared" si="0"/>
        <v>0</v>
      </c>
      <c r="K5" s="48">
        <f t="shared" si="0"/>
        <v>0</v>
      </c>
      <c r="L5" s="48">
        <f t="shared" si="0"/>
        <v>0</v>
      </c>
      <c r="M5" s="48">
        <f t="shared" si="0"/>
        <v>0</v>
      </c>
      <c r="N5" s="48">
        <f t="shared" si="0"/>
        <v>0</v>
      </c>
      <c r="O5" s="48">
        <f t="shared" si="0"/>
        <v>0</v>
      </c>
      <c r="P5" s="48">
        <f t="shared" si="0"/>
        <v>0</v>
      </c>
      <c r="Q5" s="48">
        <f t="shared" si="0"/>
        <v>0</v>
      </c>
      <c r="R5" s="48">
        <f>SUM(R6:R14)</f>
        <v>0</v>
      </c>
      <c r="S5" s="48">
        <f t="shared" si="0"/>
        <v>0</v>
      </c>
      <c r="T5" s="48">
        <f t="shared" si="0"/>
        <v>0</v>
      </c>
      <c r="U5" s="48">
        <f t="shared" si="0"/>
        <v>0</v>
      </c>
      <c r="V5" s="48">
        <f t="shared" si="0"/>
        <v>0</v>
      </c>
    </row>
    <row r="6" spans="2:22" x14ac:dyDescent="0.3">
      <c r="B6" s="3" t="s">
        <v>61</v>
      </c>
      <c r="C6" s="4">
        <f>SUM(D6:V6)</f>
        <v>0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</row>
    <row r="7" spans="2:22" x14ac:dyDescent="0.3">
      <c r="B7" s="3" t="s">
        <v>164</v>
      </c>
      <c r="C7" s="4">
        <f t="shared" ref="C7:C33" si="1">SUM(D7:V7)</f>
        <v>0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</row>
    <row r="8" spans="2:22" x14ac:dyDescent="0.3">
      <c r="B8" s="3" t="s">
        <v>24</v>
      </c>
      <c r="C8" s="4">
        <f>SUM(D8:V8)</f>
        <v>0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</row>
    <row r="9" spans="2:22" x14ac:dyDescent="0.3">
      <c r="B9" s="3" t="s">
        <v>23</v>
      </c>
      <c r="C9" s="4">
        <f t="shared" si="1"/>
        <v>0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2:22" x14ac:dyDescent="0.3">
      <c r="B10" s="3" t="s">
        <v>19</v>
      </c>
      <c r="C10" s="4">
        <f t="shared" si="1"/>
        <v>0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</row>
    <row r="11" spans="2:22" x14ac:dyDescent="0.3">
      <c r="B11" s="3" t="s">
        <v>22</v>
      </c>
      <c r="C11" s="4">
        <f t="shared" si="1"/>
        <v>0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spans="2:22" x14ac:dyDescent="0.3">
      <c r="B12" s="3" t="s">
        <v>59</v>
      </c>
      <c r="C12" s="4">
        <f t="shared" si="1"/>
        <v>0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</row>
    <row r="13" spans="2:22" x14ac:dyDescent="0.3">
      <c r="B13" s="3" t="s">
        <v>2</v>
      </c>
      <c r="C13" s="4">
        <f t="shared" si="1"/>
        <v>0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</row>
    <row r="14" spans="2:22" x14ac:dyDescent="0.3">
      <c r="B14" s="3" t="s">
        <v>3</v>
      </c>
      <c r="C14" s="4">
        <f>SUM(D14:V14)</f>
        <v>0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</row>
    <row r="15" spans="2:22" x14ac:dyDescent="0.3">
      <c r="B15" s="6" t="s">
        <v>99</v>
      </c>
      <c r="C15" s="7">
        <f>SUM(D15:V15)</f>
        <v>0</v>
      </c>
      <c r="D15" s="48">
        <f>SUM(D16:D25)</f>
        <v>0</v>
      </c>
      <c r="E15" s="48">
        <f t="shared" ref="E15:U15" si="2">SUM(E16:E25)</f>
        <v>0</v>
      </c>
      <c r="F15" s="48">
        <f t="shared" si="2"/>
        <v>0</v>
      </c>
      <c r="G15" s="48">
        <f>SUM(G16:G25)</f>
        <v>0</v>
      </c>
      <c r="H15" s="48">
        <f t="shared" si="2"/>
        <v>0</v>
      </c>
      <c r="I15" s="48">
        <f t="shared" si="2"/>
        <v>0</v>
      </c>
      <c r="J15" s="48">
        <f t="shared" si="2"/>
        <v>0</v>
      </c>
      <c r="K15" s="48">
        <f t="shared" si="2"/>
        <v>0</v>
      </c>
      <c r="L15" s="48">
        <f t="shared" si="2"/>
        <v>0</v>
      </c>
      <c r="M15" s="48">
        <f t="shared" si="2"/>
        <v>0</v>
      </c>
      <c r="N15" s="48">
        <f t="shared" si="2"/>
        <v>0</v>
      </c>
      <c r="O15" s="48">
        <f t="shared" si="2"/>
        <v>0</v>
      </c>
      <c r="P15" s="48">
        <f t="shared" si="2"/>
        <v>0</v>
      </c>
      <c r="Q15" s="48">
        <f t="shared" si="2"/>
        <v>0</v>
      </c>
      <c r="R15" s="48">
        <f>SUM(R16:R25)</f>
        <v>0</v>
      </c>
      <c r="S15" s="48">
        <f t="shared" si="2"/>
        <v>0</v>
      </c>
      <c r="T15" s="48">
        <f t="shared" si="2"/>
        <v>0</v>
      </c>
      <c r="U15" s="48">
        <f t="shared" si="2"/>
        <v>0</v>
      </c>
      <c r="V15" s="48">
        <f>SUM(V16:V25)</f>
        <v>0</v>
      </c>
    </row>
    <row r="16" spans="2:22" x14ac:dyDescent="0.3">
      <c r="B16" s="3" t="s">
        <v>63</v>
      </c>
      <c r="C16" s="4">
        <f t="shared" si="1"/>
        <v>0</v>
      </c>
      <c r="D16" s="49"/>
      <c r="E16" s="49"/>
      <c r="F16" s="49"/>
      <c r="G16" s="13"/>
      <c r="H16" s="49"/>
      <c r="I16" s="49"/>
      <c r="J16" s="49"/>
      <c r="K16" s="49"/>
      <c r="L16" s="13"/>
      <c r="M16" s="49"/>
      <c r="N16" s="49"/>
      <c r="O16" s="49"/>
      <c r="P16" s="49"/>
      <c r="Q16" s="13"/>
      <c r="R16" s="49"/>
      <c r="S16" s="49"/>
      <c r="T16" s="49"/>
      <c r="U16" s="49"/>
      <c r="V16" s="13"/>
    </row>
    <row r="17" spans="2:22" x14ac:dyDescent="0.3">
      <c r="B17" s="3" t="s">
        <v>90</v>
      </c>
      <c r="C17" s="4">
        <f t="shared" si="1"/>
        <v>0</v>
      </c>
      <c r="D17" s="49"/>
      <c r="E17" s="49"/>
      <c r="F17" s="49"/>
      <c r="G17" s="13"/>
      <c r="H17" s="49"/>
      <c r="I17" s="49"/>
      <c r="J17" s="49"/>
      <c r="K17" s="49"/>
      <c r="L17" s="13"/>
      <c r="M17" s="49"/>
      <c r="N17" s="49"/>
      <c r="O17" s="49"/>
      <c r="P17" s="49"/>
      <c r="Q17" s="13"/>
      <c r="R17" s="49"/>
      <c r="S17" s="49"/>
      <c r="T17" s="49"/>
      <c r="U17" s="49"/>
      <c r="V17" s="13"/>
    </row>
    <row r="18" spans="2:22" x14ac:dyDescent="0.3">
      <c r="B18" s="3" t="s">
        <v>64</v>
      </c>
      <c r="C18" s="4">
        <f t="shared" si="1"/>
        <v>0</v>
      </c>
      <c r="D18" s="49"/>
      <c r="E18" s="49"/>
      <c r="F18" s="49"/>
      <c r="G18" s="13"/>
      <c r="H18" s="49"/>
      <c r="I18" s="49"/>
      <c r="J18" s="49"/>
      <c r="K18" s="49"/>
      <c r="L18" s="13"/>
      <c r="M18" s="49"/>
      <c r="N18" s="49"/>
      <c r="O18" s="49"/>
      <c r="P18" s="49"/>
      <c r="Q18" s="13"/>
      <c r="R18" s="49"/>
      <c r="S18" s="49"/>
      <c r="T18" s="49"/>
      <c r="U18" s="49"/>
      <c r="V18" s="13"/>
    </row>
    <row r="19" spans="2:22" x14ac:dyDescent="0.3">
      <c r="B19" s="3" t="s">
        <v>57</v>
      </c>
      <c r="C19" s="4">
        <f t="shared" si="1"/>
        <v>0</v>
      </c>
      <c r="D19" s="49"/>
      <c r="E19" s="49"/>
      <c r="F19" s="49"/>
      <c r="G19" s="13"/>
      <c r="H19" s="49"/>
      <c r="I19" s="49"/>
      <c r="J19" s="49"/>
      <c r="K19" s="49"/>
      <c r="L19" s="13"/>
      <c r="M19" s="49"/>
      <c r="N19" s="49"/>
      <c r="O19" s="49"/>
      <c r="P19" s="49"/>
      <c r="Q19" s="13"/>
      <c r="R19" s="49"/>
      <c r="S19" s="49"/>
      <c r="T19" s="49"/>
      <c r="U19" s="49"/>
      <c r="V19" s="13"/>
    </row>
    <row r="20" spans="2:22" x14ac:dyDescent="0.3">
      <c r="B20" s="3" t="s">
        <v>58</v>
      </c>
      <c r="C20" s="4">
        <f t="shared" si="1"/>
        <v>0</v>
      </c>
      <c r="D20" s="49"/>
      <c r="E20" s="49"/>
      <c r="F20" s="49"/>
      <c r="G20" s="13"/>
      <c r="H20" s="49"/>
      <c r="I20" s="49"/>
      <c r="J20" s="49"/>
      <c r="K20" s="49"/>
      <c r="L20" s="13"/>
      <c r="M20" s="49"/>
      <c r="N20" s="49"/>
      <c r="O20" s="49"/>
      <c r="P20" s="49"/>
      <c r="Q20" s="13"/>
      <c r="R20" s="49"/>
      <c r="S20" s="49"/>
      <c r="T20" s="49"/>
      <c r="U20" s="49"/>
      <c r="V20" s="13"/>
    </row>
    <row r="21" spans="2:22" x14ac:dyDescent="0.3">
      <c r="B21" s="3" t="s">
        <v>5</v>
      </c>
      <c r="C21" s="4">
        <f t="shared" si="1"/>
        <v>0</v>
      </c>
      <c r="D21" s="49"/>
      <c r="E21" s="49"/>
      <c r="F21" s="49"/>
      <c r="G21" s="13"/>
      <c r="H21" s="49"/>
      <c r="I21" s="49"/>
      <c r="J21" s="49"/>
      <c r="K21" s="49"/>
      <c r="L21" s="13"/>
      <c r="M21" s="49"/>
      <c r="N21" s="49"/>
      <c r="O21" s="49"/>
      <c r="P21" s="49"/>
      <c r="Q21" s="13"/>
      <c r="R21" s="49"/>
      <c r="S21" s="49"/>
      <c r="T21" s="49"/>
      <c r="U21" s="49"/>
      <c r="V21" s="13"/>
    </row>
    <row r="22" spans="2:22" x14ac:dyDescent="0.3">
      <c r="B22" s="3" t="s">
        <v>69</v>
      </c>
      <c r="C22" s="4">
        <f t="shared" si="1"/>
        <v>0</v>
      </c>
      <c r="D22" s="49"/>
      <c r="E22" s="49"/>
      <c r="F22" s="49"/>
      <c r="G22" s="13"/>
      <c r="H22" s="49"/>
      <c r="I22" s="49"/>
      <c r="J22" s="49"/>
      <c r="K22" s="49"/>
      <c r="L22" s="13"/>
      <c r="M22" s="49"/>
      <c r="N22" s="49"/>
      <c r="O22" s="49"/>
      <c r="P22" s="49"/>
      <c r="Q22" s="13"/>
      <c r="R22" s="49"/>
      <c r="S22" s="49"/>
      <c r="T22" s="49"/>
      <c r="U22" s="49"/>
      <c r="V22" s="13"/>
    </row>
    <row r="23" spans="2:22" x14ac:dyDescent="0.3">
      <c r="B23" s="3" t="s">
        <v>70</v>
      </c>
      <c r="C23" s="4">
        <f t="shared" si="1"/>
        <v>0</v>
      </c>
      <c r="D23" s="49"/>
      <c r="E23" s="49"/>
      <c r="F23" s="49"/>
      <c r="G23" s="13"/>
      <c r="H23" s="49"/>
      <c r="I23" s="49"/>
      <c r="J23" s="49"/>
      <c r="K23" s="49"/>
      <c r="L23" s="13"/>
      <c r="M23" s="49"/>
      <c r="N23" s="49"/>
      <c r="O23" s="49"/>
      <c r="P23" s="49"/>
      <c r="Q23" s="13"/>
      <c r="R23" s="49"/>
      <c r="S23" s="49"/>
      <c r="T23" s="49"/>
      <c r="U23" s="49"/>
      <c r="V23" s="13"/>
    </row>
    <row r="24" spans="2:22" x14ac:dyDescent="0.3">
      <c r="B24" s="3" t="s">
        <v>21</v>
      </c>
      <c r="C24" s="4">
        <f t="shared" si="1"/>
        <v>0</v>
      </c>
      <c r="D24" s="49"/>
      <c r="E24" s="49"/>
      <c r="F24" s="49"/>
      <c r="G24" s="13"/>
      <c r="H24" s="49"/>
      <c r="I24" s="49"/>
      <c r="J24" s="49"/>
      <c r="K24" s="49"/>
      <c r="L24" s="13"/>
      <c r="M24" s="49"/>
      <c r="N24" s="49"/>
      <c r="O24" s="49"/>
      <c r="P24" s="49"/>
      <c r="Q24" s="13"/>
      <c r="R24" s="49"/>
      <c r="S24" s="49"/>
      <c r="T24" s="49"/>
      <c r="U24" s="49"/>
      <c r="V24" s="13"/>
    </row>
    <row r="25" spans="2:22" x14ac:dyDescent="0.3">
      <c r="B25" s="3" t="s">
        <v>68</v>
      </c>
      <c r="C25" s="4">
        <f>SUM(D25:V25)</f>
        <v>0</v>
      </c>
      <c r="D25" s="49"/>
      <c r="E25" s="49"/>
      <c r="F25" s="49"/>
      <c r="G25" s="13"/>
      <c r="H25" s="49"/>
      <c r="I25" s="49"/>
      <c r="J25" s="49"/>
      <c r="K25" s="49"/>
      <c r="L25" s="13"/>
      <c r="M25" s="49"/>
      <c r="N25" s="49"/>
      <c r="O25" s="49"/>
      <c r="P25" s="49"/>
      <c r="Q25" s="13"/>
      <c r="R25" s="49"/>
      <c r="S25" s="49"/>
      <c r="T25" s="49"/>
      <c r="U25" s="49"/>
      <c r="V25" s="13"/>
    </row>
    <row r="26" spans="2:22" x14ac:dyDescent="0.3">
      <c r="B26" s="6" t="s">
        <v>161</v>
      </c>
      <c r="C26" s="7">
        <f>SUM(D26:V26)</f>
        <v>0</v>
      </c>
      <c r="D26" s="48">
        <f>SUM(D27:D30)</f>
        <v>0</v>
      </c>
      <c r="E26" s="48">
        <f>SUM(E27:E30)</f>
        <v>0</v>
      </c>
      <c r="F26" s="48">
        <f t="shared" ref="F26:V26" si="3">SUM(F27:F30)</f>
        <v>0</v>
      </c>
      <c r="G26" s="48">
        <f t="shared" si="3"/>
        <v>0</v>
      </c>
      <c r="H26" s="48">
        <f t="shared" si="3"/>
        <v>0</v>
      </c>
      <c r="I26" s="48">
        <f t="shared" si="3"/>
        <v>0</v>
      </c>
      <c r="J26" s="48">
        <f t="shared" si="3"/>
        <v>0</v>
      </c>
      <c r="K26" s="48">
        <f t="shared" si="3"/>
        <v>0</v>
      </c>
      <c r="L26" s="48">
        <f t="shared" si="3"/>
        <v>0</v>
      </c>
      <c r="M26" s="48">
        <f t="shared" si="3"/>
        <v>0</v>
      </c>
      <c r="N26" s="48">
        <f t="shared" si="3"/>
        <v>0</v>
      </c>
      <c r="O26" s="48">
        <f t="shared" si="3"/>
        <v>0</v>
      </c>
      <c r="P26" s="48">
        <f t="shared" si="3"/>
        <v>0</v>
      </c>
      <c r="Q26" s="48">
        <f>SUM(Q27:Q30)</f>
        <v>0</v>
      </c>
      <c r="R26" s="48">
        <f t="shared" si="3"/>
        <v>0</v>
      </c>
      <c r="S26" s="48">
        <f t="shared" si="3"/>
        <v>0</v>
      </c>
      <c r="T26" s="48">
        <f t="shared" si="3"/>
        <v>0</v>
      </c>
      <c r="U26" s="48">
        <f t="shared" si="3"/>
        <v>0</v>
      </c>
      <c r="V26" s="48">
        <f t="shared" si="3"/>
        <v>0</v>
      </c>
    </row>
    <row r="27" spans="2:22" x14ac:dyDescent="0.3">
      <c r="B27" s="3" t="s">
        <v>65</v>
      </c>
      <c r="C27" s="4">
        <f t="shared" si="1"/>
        <v>0</v>
      </c>
      <c r="D27" s="49"/>
      <c r="E27" s="49"/>
      <c r="F27" s="49"/>
      <c r="G27" s="13"/>
      <c r="H27" s="49"/>
      <c r="I27" s="49"/>
      <c r="J27" s="49"/>
      <c r="K27" s="49"/>
      <c r="L27" s="13"/>
      <c r="M27" s="49"/>
      <c r="N27" s="49"/>
      <c r="O27" s="49"/>
      <c r="P27" s="49"/>
      <c r="Q27" s="13"/>
      <c r="R27" s="49"/>
      <c r="S27" s="49"/>
      <c r="T27" s="49"/>
      <c r="U27" s="49"/>
      <c r="V27" s="13"/>
    </row>
    <row r="28" spans="2:22" x14ac:dyDescent="0.3">
      <c r="B28" s="3" t="s">
        <v>66</v>
      </c>
      <c r="C28" s="4">
        <f t="shared" si="1"/>
        <v>0</v>
      </c>
      <c r="D28" s="49"/>
      <c r="E28" s="49"/>
      <c r="F28" s="49"/>
      <c r="G28" s="13"/>
      <c r="H28" s="49"/>
      <c r="I28" s="49"/>
      <c r="J28" s="49"/>
      <c r="K28" s="49"/>
      <c r="L28" s="13"/>
      <c r="M28" s="49"/>
      <c r="N28" s="49"/>
      <c r="O28" s="49"/>
      <c r="P28" s="49"/>
      <c r="Q28" s="13"/>
      <c r="R28" s="49"/>
      <c r="S28" s="49"/>
      <c r="T28" s="49"/>
      <c r="U28" s="49"/>
      <c r="V28" s="13"/>
    </row>
    <row r="29" spans="2:22" x14ac:dyDescent="0.3">
      <c r="B29" s="3" t="s">
        <v>67</v>
      </c>
      <c r="C29" s="4">
        <f t="shared" si="1"/>
        <v>0</v>
      </c>
      <c r="D29" s="49"/>
      <c r="E29" s="49"/>
      <c r="F29" s="49"/>
      <c r="G29" s="13"/>
      <c r="H29" s="49"/>
      <c r="I29" s="49"/>
      <c r="J29" s="49"/>
      <c r="K29" s="49"/>
      <c r="L29" s="13"/>
      <c r="M29" s="49"/>
      <c r="N29" s="49"/>
      <c r="O29" s="49"/>
      <c r="P29" s="49"/>
      <c r="Q29" s="13"/>
      <c r="R29" s="49"/>
      <c r="S29" s="49"/>
      <c r="T29" s="49"/>
      <c r="U29" s="49"/>
      <c r="V29" s="13"/>
    </row>
    <row r="30" spans="2:22" x14ac:dyDescent="0.3">
      <c r="B30" s="3" t="s">
        <v>71</v>
      </c>
      <c r="C30" s="4">
        <f t="shared" si="1"/>
        <v>0</v>
      </c>
      <c r="D30" s="49"/>
      <c r="E30" s="49"/>
      <c r="F30" s="49"/>
      <c r="G30" s="13"/>
      <c r="H30" s="49"/>
      <c r="I30" s="49"/>
      <c r="J30" s="49"/>
      <c r="K30" s="49"/>
      <c r="L30" s="13"/>
      <c r="M30" s="49"/>
      <c r="N30" s="49"/>
      <c r="O30" s="49"/>
      <c r="P30" s="49"/>
      <c r="Q30" s="13"/>
      <c r="R30" s="49"/>
      <c r="S30" s="49"/>
      <c r="T30" s="49"/>
      <c r="U30" s="49"/>
      <c r="V30" s="13"/>
    </row>
    <row r="31" spans="2:22" x14ac:dyDescent="0.3">
      <c r="B31" s="6" t="s">
        <v>162</v>
      </c>
      <c r="C31" s="7">
        <f>SUM(D31:V31)</f>
        <v>0</v>
      </c>
      <c r="D31" s="48">
        <f>SUM((D32:D35))</f>
        <v>0</v>
      </c>
      <c r="E31" s="48">
        <f t="shared" ref="E31:V31" si="4">SUM((E32:E35))</f>
        <v>0</v>
      </c>
      <c r="F31" s="48">
        <f t="shared" si="4"/>
        <v>0</v>
      </c>
      <c r="G31" s="48">
        <f t="shared" si="4"/>
        <v>0</v>
      </c>
      <c r="H31" s="48">
        <f t="shared" si="4"/>
        <v>0</v>
      </c>
      <c r="I31" s="48">
        <f>SUM((I32:I35))</f>
        <v>0</v>
      </c>
      <c r="J31" s="48">
        <f t="shared" si="4"/>
        <v>0</v>
      </c>
      <c r="K31" s="48">
        <f t="shared" si="4"/>
        <v>0</v>
      </c>
      <c r="L31" s="48">
        <f t="shared" si="4"/>
        <v>0</v>
      </c>
      <c r="M31" s="48">
        <f>SUM((M32:M35))</f>
        <v>0</v>
      </c>
      <c r="N31" s="48">
        <f t="shared" si="4"/>
        <v>0</v>
      </c>
      <c r="O31" s="48">
        <f t="shared" si="4"/>
        <v>0</v>
      </c>
      <c r="P31" s="48">
        <f t="shared" si="4"/>
        <v>0</v>
      </c>
      <c r="Q31" s="48">
        <f t="shared" si="4"/>
        <v>0</v>
      </c>
      <c r="R31" s="48">
        <f t="shared" si="4"/>
        <v>0</v>
      </c>
      <c r="S31" s="48">
        <f t="shared" si="4"/>
        <v>0</v>
      </c>
      <c r="T31" s="48">
        <f t="shared" si="4"/>
        <v>0</v>
      </c>
      <c r="U31" s="48">
        <f t="shared" si="4"/>
        <v>0</v>
      </c>
      <c r="V31" s="48">
        <f t="shared" si="4"/>
        <v>0</v>
      </c>
    </row>
    <row r="32" spans="2:22" x14ac:dyDescent="0.3">
      <c r="B32" s="3" t="s">
        <v>62</v>
      </c>
      <c r="C32" s="4">
        <f>SUM(D32:V32)</f>
        <v>0</v>
      </c>
      <c r="D32" s="49"/>
      <c r="E32" s="49"/>
      <c r="F32" s="49"/>
      <c r="G32" s="13"/>
      <c r="H32" s="49"/>
      <c r="I32" s="49"/>
      <c r="J32" s="49"/>
      <c r="K32" s="49"/>
      <c r="L32" s="13"/>
      <c r="M32" s="49"/>
      <c r="N32" s="49"/>
      <c r="O32" s="49"/>
      <c r="P32" s="49"/>
      <c r="Q32" s="13"/>
      <c r="R32" s="49"/>
      <c r="S32" s="49"/>
      <c r="T32" s="49"/>
      <c r="U32" s="49"/>
      <c r="V32" s="13"/>
    </row>
    <row r="33" spans="2:22" x14ac:dyDescent="0.3">
      <c r="B33" s="3" t="s">
        <v>60</v>
      </c>
      <c r="C33" s="4">
        <f t="shared" si="1"/>
        <v>0</v>
      </c>
      <c r="D33" s="49"/>
      <c r="E33" s="49"/>
      <c r="F33" s="49"/>
      <c r="G33" s="13"/>
      <c r="H33" s="49"/>
      <c r="I33" s="49"/>
      <c r="J33" s="49"/>
      <c r="K33" s="49"/>
      <c r="L33" s="13"/>
      <c r="M33" s="49"/>
      <c r="N33" s="49"/>
      <c r="O33" s="49"/>
      <c r="P33" s="49"/>
      <c r="Q33" s="13"/>
      <c r="R33" s="49"/>
      <c r="S33" s="49"/>
      <c r="T33" s="49"/>
      <c r="U33" s="49"/>
      <c r="V33" s="13"/>
    </row>
    <row r="34" spans="2:22" x14ac:dyDescent="0.3">
      <c r="B34" s="3" t="s">
        <v>163</v>
      </c>
      <c r="C34" s="4">
        <f>SUM(D34:V34)</f>
        <v>0</v>
      </c>
      <c r="D34" s="49"/>
      <c r="E34" s="49"/>
      <c r="F34" s="49"/>
      <c r="G34" s="13"/>
      <c r="H34" s="49"/>
      <c r="I34" s="49"/>
      <c r="J34" s="49"/>
      <c r="K34" s="49"/>
      <c r="L34" s="13"/>
      <c r="M34" s="49"/>
      <c r="N34" s="49"/>
      <c r="O34" s="49"/>
      <c r="P34" s="49"/>
      <c r="Q34" s="13"/>
      <c r="R34" s="49"/>
      <c r="S34" s="49"/>
      <c r="T34" s="49"/>
      <c r="U34" s="49"/>
      <c r="V34" s="13"/>
    </row>
    <row r="35" spans="2:22" x14ac:dyDescent="0.3">
      <c r="B35" s="3" t="s">
        <v>195</v>
      </c>
      <c r="C35" s="4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</row>
    <row r="36" spans="2:22" x14ac:dyDescent="0.3">
      <c r="B36" s="6" t="s">
        <v>73</v>
      </c>
      <c r="C36" s="7">
        <f t="shared" ref="C36:C41" si="5">SUM(D36:V36)</f>
        <v>0</v>
      </c>
      <c r="D36" s="48"/>
      <c r="E36" s="48"/>
      <c r="F36" s="48"/>
      <c r="G36" s="50"/>
      <c r="H36" s="48"/>
      <c r="I36" s="48"/>
      <c r="J36" s="48"/>
      <c r="K36" s="48"/>
      <c r="L36" s="50"/>
      <c r="M36" s="48"/>
      <c r="N36" s="48"/>
      <c r="O36" s="48"/>
      <c r="P36" s="48"/>
      <c r="Q36" s="50"/>
      <c r="R36" s="48"/>
      <c r="S36" s="48"/>
      <c r="T36" s="48"/>
      <c r="U36" s="48"/>
      <c r="V36" s="50"/>
    </row>
    <row r="37" spans="2:22" x14ac:dyDescent="0.3">
      <c r="B37" s="6" t="s">
        <v>20</v>
      </c>
      <c r="C37" s="7"/>
      <c r="D37" s="48"/>
      <c r="E37" s="48"/>
      <c r="F37" s="48"/>
      <c r="G37" s="50"/>
      <c r="H37" s="48"/>
      <c r="I37" s="48"/>
      <c r="J37" s="48"/>
      <c r="K37" s="48"/>
      <c r="L37" s="50"/>
      <c r="M37" s="48"/>
      <c r="N37" s="48"/>
      <c r="O37" s="48"/>
      <c r="P37" s="48"/>
      <c r="Q37" s="50"/>
      <c r="R37" s="48"/>
      <c r="S37" s="48"/>
      <c r="T37" s="48"/>
      <c r="U37" s="48"/>
      <c r="V37" s="50"/>
    </row>
    <row r="38" spans="2:22" ht="16.2" thickBot="1" x14ac:dyDescent="0.35">
      <c r="B38" s="3" t="s">
        <v>74</v>
      </c>
      <c r="C38" s="4">
        <f t="shared" si="5"/>
        <v>0</v>
      </c>
      <c r="D38" s="49"/>
      <c r="E38" s="49"/>
      <c r="F38" s="49"/>
      <c r="G38" s="13"/>
      <c r="H38" s="49"/>
      <c r="I38" s="49"/>
      <c r="J38" s="49"/>
      <c r="K38" s="49"/>
      <c r="L38" s="13"/>
      <c r="M38" s="49"/>
      <c r="N38" s="49"/>
      <c r="O38" s="49"/>
      <c r="P38" s="49"/>
      <c r="Q38" s="13"/>
      <c r="R38" s="49"/>
      <c r="S38" s="49"/>
      <c r="T38" s="49"/>
      <c r="U38" s="49"/>
      <c r="V38" s="13"/>
    </row>
    <row r="39" spans="2:22" s="2" customFormat="1" ht="16.8" thickTop="1" thickBot="1" x14ac:dyDescent="0.35">
      <c r="B39" s="8" t="s">
        <v>6</v>
      </c>
      <c r="C39" s="9">
        <f>SUM(D39:V39)</f>
        <v>0</v>
      </c>
      <c r="D39" s="51">
        <f t="shared" ref="D39:V39" si="6">SUM(D5,D15,D26,D31,(D36:D38))</f>
        <v>0</v>
      </c>
      <c r="E39" s="51">
        <f t="shared" si="6"/>
        <v>0</v>
      </c>
      <c r="F39" s="51">
        <f t="shared" si="6"/>
        <v>0</v>
      </c>
      <c r="G39" s="51">
        <f t="shared" si="6"/>
        <v>0</v>
      </c>
      <c r="H39" s="51">
        <f t="shared" si="6"/>
        <v>0</v>
      </c>
      <c r="I39" s="51">
        <f t="shared" si="6"/>
        <v>0</v>
      </c>
      <c r="J39" s="51">
        <f t="shared" si="6"/>
        <v>0</v>
      </c>
      <c r="K39" s="51">
        <f t="shared" si="6"/>
        <v>0</v>
      </c>
      <c r="L39" s="51">
        <f t="shared" si="6"/>
        <v>0</v>
      </c>
      <c r="M39" s="51">
        <f t="shared" si="6"/>
        <v>0</v>
      </c>
      <c r="N39" s="51">
        <f t="shared" si="6"/>
        <v>0</v>
      </c>
      <c r="O39" s="51">
        <f t="shared" si="6"/>
        <v>0</v>
      </c>
      <c r="P39" s="51">
        <f t="shared" si="6"/>
        <v>0</v>
      </c>
      <c r="Q39" s="51">
        <f t="shared" si="6"/>
        <v>0</v>
      </c>
      <c r="R39" s="51">
        <f t="shared" si="6"/>
        <v>0</v>
      </c>
      <c r="S39" s="51">
        <f t="shared" si="6"/>
        <v>0</v>
      </c>
      <c r="T39" s="51">
        <f t="shared" si="6"/>
        <v>0</v>
      </c>
      <c r="U39" s="51">
        <f t="shared" si="6"/>
        <v>0</v>
      </c>
      <c r="V39" s="51">
        <f t="shared" si="6"/>
        <v>0</v>
      </c>
    </row>
    <row r="40" spans="2:22" ht="16.2" thickTop="1" x14ac:dyDescent="0.3">
      <c r="B40" s="3" t="s">
        <v>153</v>
      </c>
      <c r="C40" s="4">
        <f t="shared" si="5"/>
        <v>0</v>
      </c>
      <c r="D40" s="4"/>
      <c r="E40" s="4"/>
      <c r="F40" s="4"/>
      <c r="G40" s="3"/>
      <c r="H40" s="4"/>
      <c r="I40" s="4"/>
      <c r="J40" s="4"/>
      <c r="K40" s="4"/>
      <c r="L40" s="3"/>
      <c r="M40" s="4"/>
      <c r="N40" s="4"/>
      <c r="O40" s="4"/>
      <c r="P40" s="4"/>
      <c r="Q40" s="3"/>
      <c r="R40" s="4"/>
      <c r="S40" s="4"/>
      <c r="T40" s="4"/>
      <c r="U40" s="4"/>
      <c r="V40" s="3"/>
    </row>
    <row r="41" spans="2:22" x14ac:dyDescent="0.3">
      <c r="B41" s="3" t="s">
        <v>154</v>
      </c>
      <c r="C41" s="4">
        <f t="shared" si="5"/>
        <v>0</v>
      </c>
      <c r="D41" s="4"/>
      <c r="E41" s="4"/>
      <c r="F41" s="4"/>
      <c r="G41" s="3"/>
      <c r="H41" s="4"/>
      <c r="I41" s="4"/>
      <c r="J41" s="4"/>
      <c r="K41" s="4"/>
      <c r="L41" s="3"/>
      <c r="M41" s="4"/>
      <c r="N41" s="4"/>
      <c r="O41" s="4"/>
      <c r="P41" s="4"/>
      <c r="Q41" s="3"/>
      <c r="R41" s="4"/>
      <c r="S41" s="4"/>
      <c r="T41" s="4"/>
      <c r="U41" s="4"/>
      <c r="V41" s="3"/>
    </row>
    <row r="42" spans="2:22" s="5" customFormat="1" x14ac:dyDescent="0.3"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2:22" x14ac:dyDescent="0.3">
      <c r="B43" s="70" t="s">
        <v>72</v>
      </c>
      <c r="C43" s="70"/>
    </row>
    <row r="44" spans="2:22" x14ac:dyDescent="0.3">
      <c r="B44" s="70"/>
      <c r="C44" s="70"/>
    </row>
    <row r="45" spans="2:22" x14ac:dyDescent="0.3">
      <c r="B45" s="1" t="s">
        <v>155</v>
      </c>
    </row>
  </sheetData>
  <mergeCells count="5">
    <mergeCell ref="B44:C44"/>
    <mergeCell ref="D2:V2"/>
    <mergeCell ref="C2:C4"/>
    <mergeCell ref="B2:B4"/>
    <mergeCell ref="B43:C43"/>
  </mergeCells>
  <pageMargins left="0.7" right="0.7" top="0.75" bottom="0.75" header="0.3" footer="0.3"/>
  <pageSetup paperSize="8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7"/>
  <sheetViews>
    <sheetView zoomScaleNormal="100" workbookViewId="0">
      <selection activeCell="B1" sqref="B1"/>
    </sheetView>
  </sheetViews>
  <sheetFormatPr defaultColWidth="8.6640625" defaultRowHeight="15.6" x14ac:dyDescent="0.3"/>
  <cols>
    <col min="1" max="1" width="2.6640625" style="1" customWidth="1"/>
    <col min="2" max="2" width="90.109375" style="1" customWidth="1"/>
    <col min="3" max="3" width="18.33203125" style="1" bestFit="1" customWidth="1"/>
    <col min="4" max="4" width="17.44140625" style="1" bestFit="1" customWidth="1"/>
    <col min="5" max="5" width="21.6640625" style="1" bestFit="1" customWidth="1"/>
    <col min="6" max="6" width="26.44140625" style="1" bestFit="1" customWidth="1"/>
    <col min="7" max="7" width="26.33203125" style="1" bestFit="1" customWidth="1"/>
    <col min="8" max="8" width="19.6640625" style="1" bestFit="1" customWidth="1"/>
    <col min="9" max="20" width="5" style="1" bestFit="1" customWidth="1"/>
    <col min="21" max="21" width="6.109375" style="1" bestFit="1" customWidth="1"/>
    <col min="22" max="35" width="5" style="1" bestFit="1" customWidth="1"/>
    <col min="36" max="255" width="9.109375" style="1"/>
    <col min="256" max="256" width="2.6640625" style="1" customWidth="1"/>
    <col min="257" max="257" width="50.6640625" style="1" customWidth="1"/>
    <col min="258" max="264" width="13.6640625" style="1" customWidth="1"/>
    <col min="265" max="291" width="5" style="1" bestFit="1" customWidth="1"/>
    <col min="292" max="511" width="9.109375" style="1"/>
    <col min="512" max="512" width="2.6640625" style="1" customWidth="1"/>
    <col min="513" max="513" width="50.6640625" style="1" customWidth="1"/>
    <col min="514" max="520" width="13.6640625" style="1" customWidth="1"/>
    <col min="521" max="547" width="5" style="1" bestFit="1" customWidth="1"/>
    <col min="548" max="767" width="9.109375" style="1"/>
    <col min="768" max="768" width="2.6640625" style="1" customWidth="1"/>
    <col min="769" max="769" width="50.6640625" style="1" customWidth="1"/>
    <col min="770" max="776" width="13.6640625" style="1" customWidth="1"/>
    <col min="777" max="803" width="5" style="1" bestFit="1" customWidth="1"/>
    <col min="804" max="1023" width="9.109375" style="1"/>
    <col min="1024" max="1024" width="2.6640625" style="1" customWidth="1"/>
    <col min="1025" max="1025" width="50.6640625" style="1" customWidth="1"/>
    <col min="1026" max="1032" width="13.6640625" style="1" customWidth="1"/>
    <col min="1033" max="1059" width="5" style="1" bestFit="1" customWidth="1"/>
    <col min="1060" max="1279" width="9.109375" style="1"/>
    <col min="1280" max="1280" width="2.6640625" style="1" customWidth="1"/>
    <col min="1281" max="1281" width="50.6640625" style="1" customWidth="1"/>
    <col min="1282" max="1288" width="13.6640625" style="1" customWidth="1"/>
    <col min="1289" max="1315" width="5" style="1" bestFit="1" customWidth="1"/>
    <col min="1316" max="1535" width="9.109375" style="1"/>
    <col min="1536" max="1536" width="2.6640625" style="1" customWidth="1"/>
    <col min="1537" max="1537" width="50.6640625" style="1" customWidth="1"/>
    <col min="1538" max="1544" width="13.6640625" style="1" customWidth="1"/>
    <col min="1545" max="1571" width="5" style="1" bestFit="1" customWidth="1"/>
    <col min="1572" max="1791" width="9.109375" style="1"/>
    <col min="1792" max="1792" width="2.6640625" style="1" customWidth="1"/>
    <col min="1793" max="1793" width="50.6640625" style="1" customWidth="1"/>
    <col min="1794" max="1800" width="13.6640625" style="1" customWidth="1"/>
    <col min="1801" max="1827" width="5" style="1" bestFit="1" customWidth="1"/>
    <col min="1828" max="2047" width="9.109375" style="1"/>
    <col min="2048" max="2048" width="2.6640625" style="1" customWidth="1"/>
    <col min="2049" max="2049" width="50.6640625" style="1" customWidth="1"/>
    <col min="2050" max="2056" width="13.6640625" style="1" customWidth="1"/>
    <col min="2057" max="2083" width="5" style="1" bestFit="1" customWidth="1"/>
    <col min="2084" max="2303" width="9.109375" style="1"/>
    <col min="2304" max="2304" width="2.6640625" style="1" customWidth="1"/>
    <col min="2305" max="2305" width="50.6640625" style="1" customWidth="1"/>
    <col min="2306" max="2312" width="13.6640625" style="1" customWidth="1"/>
    <col min="2313" max="2339" width="5" style="1" bestFit="1" customWidth="1"/>
    <col min="2340" max="2559" width="9.109375" style="1"/>
    <col min="2560" max="2560" width="2.6640625" style="1" customWidth="1"/>
    <col min="2561" max="2561" width="50.6640625" style="1" customWidth="1"/>
    <col min="2562" max="2568" width="13.6640625" style="1" customWidth="1"/>
    <col min="2569" max="2595" width="5" style="1" bestFit="1" customWidth="1"/>
    <col min="2596" max="2815" width="9.109375" style="1"/>
    <col min="2816" max="2816" width="2.6640625" style="1" customWidth="1"/>
    <col min="2817" max="2817" width="50.6640625" style="1" customWidth="1"/>
    <col min="2818" max="2824" width="13.6640625" style="1" customWidth="1"/>
    <col min="2825" max="2851" width="5" style="1" bestFit="1" customWidth="1"/>
    <col min="2852" max="3071" width="9.109375" style="1"/>
    <col min="3072" max="3072" width="2.6640625" style="1" customWidth="1"/>
    <col min="3073" max="3073" width="50.6640625" style="1" customWidth="1"/>
    <col min="3074" max="3080" width="13.6640625" style="1" customWidth="1"/>
    <col min="3081" max="3107" width="5" style="1" bestFit="1" customWidth="1"/>
    <col min="3108" max="3327" width="9.109375" style="1"/>
    <col min="3328" max="3328" width="2.6640625" style="1" customWidth="1"/>
    <col min="3329" max="3329" width="50.6640625" style="1" customWidth="1"/>
    <col min="3330" max="3336" width="13.6640625" style="1" customWidth="1"/>
    <col min="3337" max="3363" width="5" style="1" bestFit="1" customWidth="1"/>
    <col min="3364" max="3583" width="9.109375" style="1"/>
    <col min="3584" max="3584" width="2.6640625" style="1" customWidth="1"/>
    <col min="3585" max="3585" width="50.6640625" style="1" customWidth="1"/>
    <col min="3586" max="3592" width="13.6640625" style="1" customWidth="1"/>
    <col min="3593" max="3619" width="5" style="1" bestFit="1" customWidth="1"/>
    <col min="3620" max="3839" width="9.109375" style="1"/>
    <col min="3840" max="3840" width="2.6640625" style="1" customWidth="1"/>
    <col min="3841" max="3841" width="50.6640625" style="1" customWidth="1"/>
    <col min="3842" max="3848" width="13.6640625" style="1" customWidth="1"/>
    <col min="3849" max="3875" width="5" style="1" bestFit="1" customWidth="1"/>
    <col min="3876" max="4095" width="9.109375" style="1"/>
    <col min="4096" max="4096" width="2.6640625" style="1" customWidth="1"/>
    <col min="4097" max="4097" width="50.6640625" style="1" customWidth="1"/>
    <col min="4098" max="4104" width="13.6640625" style="1" customWidth="1"/>
    <col min="4105" max="4131" width="5" style="1" bestFit="1" customWidth="1"/>
    <col min="4132" max="4351" width="9.109375" style="1"/>
    <col min="4352" max="4352" width="2.6640625" style="1" customWidth="1"/>
    <col min="4353" max="4353" width="50.6640625" style="1" customWidth="1"/>
    <col min="4354" max="4360" width="13.6640625" style="1" customWidth="1"/>
    <col min="4361" max="4387" width="5" style="1" bestFit="1" customWidth="1"/>
    <col min="4388" max="4607" width="9.109375" style="1"/>
    <col min="4608" max="4608" width="2.6640625" style="1" customWidth="1"/>
    <col min="4609" max="4609" width="50.6640625" style="1" customWidth="1"/>
    <col min="4610" max="4616" width="13.6640625" style="1" customWidth="1"/>
    <col min="4617" max="4643" width="5" style="1" bestFit="1" customWidth="1"/>
    <col min="4644" max="4863" width="9.109375" style="1"/>
    <col min="4864" max="4864" width="2.6640625" style="1" customWidth="1"/>
    <col min="4865" max="4865" width="50.6640625" style="1" customWidth="1"/>
    <col min="4866" max="4872" width="13.6640625" style="1" customWidth="1"/>
    <col min="4873" max="4899" width="5" style="1" bestFit="1" customWidth="1"/>
    <col min="4900" max="5119" width="9.109375" style="1"/>
    <col min="5120" max="5120" width="2.6640625" style="1" customWidth="1"/>
    <col min="5121" max="5121" width="50.6640625" style="1" customWidth="1"/>
    <col min="5122" max="5128" width="13.6640625" style="1" customWidth="1"/>
    <col min="5129" max="5155" width="5" style="1" bestFit="1" customWidth="1"/>
    <col min="5156" max="5375" width="9.109375" style="1"/>
    <col min="5376" max="5376" width="2.6640625" style="1" customWidth="1"/>
    <col min="5377" max="5377" width="50.6640625" style="1" customWidth="1"/>
    <col min="5378" max="5384" width="13.6640625" style="1" customWidth="1"/>
    <col min="5385" max="5411" width="5" style="1" bestFit="1" customWidth="1"/>
    <col min="5412" max="5631" width="9.109375" style="1"/>
    <col min="5632" max="5632" width="2.6640625" style="1" customWidth="1"/>
    <col min="5633" max="5633" width="50.6640625" style="1" customWidth="1"/>
    <col min="5634" max="5640" width="13.6640625" style="1" customWidth="1"/>
    <col min="5641" max="5667" width="5" style="1" bestFit="1" customWidth="1"/>
    <col min="5668" max="5887" width="9.109375" style="1"/>
    <col min="5888" max="5888" width="2.6640625" style="1" customWidth="1"/>
    <col min="5889" max="5889" width="50.6640625" style="1" customWidth="1"/>
    <col min="5890" max="5896" width="13.6640625" style="1" customWidth="1"/>
    <col min="5897" max="5923" width="5" style="1" bestFit="1" customWidth="1"/>
    <col min="5924" max="6143" width="9.109375" style="1"/>
    <col min="6144" max="6144" width="2.6640625" style="1" customWidth="1"/>
    <col min="6145" max="6145" width="50.6640625" style="1" customWidth="1"/>
    <col min="6146" max="6152" width="13.6640625" style="1" customWidth="1"/>
    <col min="6153" max="6179" width="5" style="1" bestFit="1" customWidth="1"/>
    <col min="6180" max="6399" width="9.109375" style="1"/>
    <col min="6400" max="6400" width="2.6640625" style="1" customWidth="1"/>
    <col min="6401" max="6401" width="50.6640625" style="1" customWidth="1"/>
    <col min="6402" max="6408" width="13.6640625" style="1" customWidth="1"/>
    <col min="6409" max="6435" width="5" style="1" bestFit="1" customWidth="1"/>
    <col min="6436" max="6655" width="9.109375" style="1"/>
    <col min="6656" max="6656" width="2.6640625" style="1" customWidth="1"/>
    <col min="6657" max="6657" width="50.6640625" style="1" customWidth="1"/>
    <col min="6658" max="6664" width="13.6640625" style="1" customWidth="1"/>
    <col min="6665" max="6691" width="5" style="1" bestFit="1" customWidth="1"/>
    <col min="6692" max="6911" width="9.109375" style="1"/>
    <col min="6912" max="6912" width="2.6640625" style="1" customWidth="1"/>
    <col min="6913" max="6913" width="50.6640625" style="1" customWidth="1"/>
    <col min="6914" max="6920" width="13.6640625" style="1" customWidth="1"/>
    <col min="6921" max="6947" width="5" style="1" bestFit="1" customWidth="1"/>
    <col min="6948" max="7167" width="9.109375" style="1"/>
    <col min="7168" max="7168" width="2.6640625" style="1" customWidth="1"/>
    <col min="7169" max="7169" width="50.6640625" style="1" customWidth="1"/>
    <col min="7170" max="7176" width="13.6640625" style="1" customWidth="1"/>
    <col min="7177" max="7203" width="5" style="1" bestFit="1" customWidth="1"/>
    <col min="7204" max="7423" width="9.109375" style="1"/>
    <col min="7424" max="7424" width="2.6640625" style="1" customWidth="1"/>
    <col min="7425" max="7425" width="50.6640625" style="1" customWidth="1"/>
    <col min="7426" max="7432" width="13.6640625" style="1" customWidth="1"/>
    <col min="7433" max="7459" width="5" style="1" bestFit="1" customWidth="1"/>
    <col min="7460" max="7679" width="9.109375" style="1"/>
    <col min="7680" max="7680" width="2.6640625" style="1" customWidth="1"/>
    <col min="7681" max="7681" width="50.6640625" style="1" customWidth="1"/>
    <col min="7682" max="7688" width="13.6640625" style="1" customWidth="1"/>
    <col min="7689" max="7715" width="5" style="1" bestFit="1" customWidth="1"/>
    <col min="7716" max="7935" width="9.109375" style="1"/>
    <col min="7936" max="7936" width="2.6640625" style="1" customWidth="1"/>
    <col min="7937" max="7937" width="50.6640625" style="1" customWidth="1"/>
    <col min="7938" max="7944" width="13.6640625" style="1" customWidth="1"/>
    <col min="7945" max="7971" width="5" style="1" bestFit="1" customWidth="1"/>
    <col min="7972" max="8191" width="9.109375" style="1"/>
    <col min="8192" max="8192" width="2.6640625" style="1" customWidth="1"/>
    <col min="8193" max="8193" width="50.6640625" style="1" customWidth="1"/>
    <col min="8194" max="8200" width="13.6640625" style="1" customWidth="1"/>
    <col min="8201" max="8227" width="5" style="1" bestFit="1" customWidth="1"/>
    <col min="8228" max="8447" width="9.109375" style="1"/>
    <col min="8448" max="8448" width="2.6640625" style="1" customWidth="1"/>
    <col min="8449" max="8449" width="50.6640625" style="1" customWidth="1"/>
    <col min="8450" max="8456" width="13.6640625" style="1" customWidth="1"/>
    <col min="8457" max="8483" width="5" style="1" bestFit="1" customWidth="1"/>
    <col min="8484" max="8703" width="9.109375" style="1"/>
    <col min="8704" max="8704" width="2.6640625" style="1" customWidth="1"/>
    <col min="8705" max="8705" width="50.6640625" style="1" customWidth="1"/>
    <col min="8706" max="8712" width="13.6640625" style="1" customWidth="1"/>
    <col min="8713" max="8739" width="5" style="1" bestFit="1" customWidth="1"/>
    <col min="8740" max="8959" width="9.109375" style="1"/>
    <col min="8960" max="8960" width="2.6640625" style="1" customWidth="1"/>
    <col min="8961" max="8961" width="50.6640625" style="1" customWidth="1"/>
    <col min="8962" max="8968" width="13.6640625" style="1" customWidth="1"/>
    <col min="8969" max="8995" width="5" style="1" bestFit="1" customWidth="1"/>
    <col min="8996" max="9215" width="9.109375" style="1"/>
    <col min="9216" max="9216" width="2.6640625" style="1" customWidth="1"/>
    <col min="9217" max="9217" width="50.6640625" style="1" customWidth="1"/>
    <col min="9218" max="9224" width="13.6640625" style="1" customWidth="1"/>
    <col min="9225" max="9251" width="5" style="1" bestFit="1" customWidth="1"/>
    <col min="9252" max="9471" width="9.109375" style="1"/>
    <col min="9472" max="9472" width="2.6640625" style="1" customWidth="1"/>
    <col min="9473" max="9473" width="50.6640625" style="1" customWidth="1"/>
    <col min="9474" max="9480" width="13.6640625" style="1" customWidth="1"/>
    <col min="9481" max="9507" width="5" style="1" bestFit="1" customWidth="1"/>
    <col min="9508" max="9727" width="9.109375" style="1"/>
    <col min="9728" max="9728" width="2.6640625" style="1" customWidth="1"/>
    <col min="9729" max="9729" width="50.6640625" style="1" customWidth="1"/>
    <col min="9730" max="9736" width="13.6640625" style="1" customWidth="1"/>
    <col min="9737" max="9763" width="5" style="1" bestFit="1" customWidth="1"/>
    <col min="9764" max="9983" width="9.109375" style="1"/>
    <col min="9984" max="9984" width="2.6640625" style="1" customWidth="1"/>
    <col min="9985" max="9985" width="50.6640625" style="1" customWidth="1"/>
    <col min="9986" max="9992" width="13.6640625" style="1" customWidth="1"/>
    <col min="9993" max="10019" width="5" style="1" bestFit="1" customWidth="1"/>
    <col min="10020" max="10239" width="9.109375" style="1"/>
    <col min="10240" max="10240" width="2.6640625" style="1" customWidth="1"/>
    <col min="10241" max="10241" width="50.6640625" style="1" customWidth="1"/>
    <col min="10242" max="10248" width="13.6640625" style="1" customWidth="1"/>
    <col min="10249" max="10275" width="5" style="1" bestFit="1" customWidth="1"/>
    <col min="10276" max="10495" width="9.109375" style="1"/>
    <col min="10496" max="10496" width="2.6640625" style="1" customWidth="1"/>
    <col min="10497" max="10497" width="50.6640625" style="1" customWidth="1"/>
    <col min="10498" max="10504" width="13.6640625" style="1" customWidth="1"/>
    <col min="10505" max="10531" width="5" style="1" bestFit="1" customWidth="1"/>
    <col min="10532" max="10751" width="9.109375" style="1"/>
    <col min="10752" max="10752" width="2.6640625" style="1" customWidth="1"/>
    <col min="10753" max="10753" width="50.6640625" style="1" customWidth="1"/>
    <col min="10754" max="10760" width="13.6640625" style="1" customWidth="1"/>
    <col min="10761" max="10787" width="5" style="1" bestFit="1" customWidth="1"/>
    <col min="10788" max="11007" width="9.109375" style="1"/>
    <col min="11008" max="11008" width="2.6640625" style="1" customWidth="1"/>
    <col min="11009" max="11009" width="50.6640625" style="1" customWidth="1"/>
    <col min="11010" max="11016" width="13.6640625" style="1" customWidth="1"/>
    <col min="11017" max="11043" width="5" style="1" bestFit="1" customWidth="1"/>
    <col min="11044" max="11263" width="9.109375" style="1"/>
    <col min="11264" max="11264" width="2.6640625" style="1" customWidth="1"/>
    <col min="11265" max="11265" width="50.6640625" style="1" customWidth="1"/>
    <col min="11266" max="11272" width="13.6640625" style="1" customWidth="1"/>
    <col min="11273" max="11299" width="5" style="1" bestFit="1" customWidth="1"/>
    <col min="11300" max="11519" width="9.109375" style="1"/>
    <col min="11520" max="11520" width="2.6640625" style="1" customWidth="1"/>
    <col min="11521" max="11521" width="50.6640625" style="1" customWidth="1"/>
    <col min="11522" max="11528" width="13.6640625" style="1" customWidth="1"/>
    <col min="11529" max="11555" width="5" style="1" bestFit="1" customWidth="1"/>
    <col min="11556" max="11775" width="9.109375" style="1"/>
    <col min="11776" max="11776" width="2.6640625" style="1" customWidth="1"/>
    <col min="11777" max="11777" width="50.6640625" style="1" customWidth="1"/>
    <col min="11778" max="11784" width="13.6640625" style="1" customWidth="1"/>
    <col min="11785" max="11811" width="5" style="1" bestFit="1" customWidth="1"/>
    <col min="11812" max="12031" width="9.109375" style="1"/>
    <col min="12032" max="12032" width="2.6640625" style="1" customWidth="1"/>
    <col min="12033" max="12033" width="50.6640625" style="1" customWidth="1"/>
    <col min="12034" max="12040" width="13.6640625" style="1" customWidth="1"/>
    <col min="12041" max="12067" width="5" style="1" bestFit="1" customWidth="1"/>
    <col min="12068" max="12287" width="9.109375" style="1"/>
    <col min="12288" max="12288" width="2.6640625" style="1" customWidth="1"/>
    <col min="12289" max="12289" width="50.6640625" style="1" customWidth="1"/>
    <col min="12290" max="12296" width="13.6640625" style="1" customWidth="1"/>
    <col min="12297" max="12323" width="5" style="1" bestFit="1" customWidth="1"/>
    <col min="12324" max="12543" width="9.109375" style="1"/>
    <col min="12544" max="12544" width="2.6640625" style="1" customWidth="1"/>
    <col min="12545" max="12545" width="50.6640625" style="1" customWidth="1"/>
    <col min="12546" max="12552" width="13.6640625" style="1" customWidth="1"/>
    <col min="12553" max="12579" width="5" style="1" bestFit="1" customWidth="1"/>
    <col min="12580" max="12799" width="9.109375" style="1"/>
    <col min="12800" max="12800" width="2.6640625" style="1" customWidth="1"/>
    <col min="12801" max="12801" width="50.6640625" style="1" customWidth="1"/>
    <col min="12802" max="12808" width="13.6640625" style="1" customWidth="1"/>
    <col min="12809" max="12835" width="5" style="1" bestFit="1" customWidth="1"/>
    <col min="12836" max="13055" width="9.109375" style="1"/>
    <col min="13056" max="13056" width="2.6640625" style="1" customWidth="1"/>
    <col min="13057" max="13057" width="50.6640625" style="1" customWidth="1"/>
    <col min="13058" max="13064" width="13.6640625" style="1" customWidth="1"/>
    <col min="13065" max="13091" width="5" style="1" bestFit="1" customWidth="1"/>
    <col min="13092" max="13311" width="9.109375" style="1"/>
    <col min="13312" max="13312" width="2.6640625" style="1" customWidth="1"/>
    <col min="13313" max="13313" width="50.6640625" style="1" customWidth="1"/>
    <col min="13314" max="13320" width="13.6640625" style="1" customWidth="1"/>
    <col min="13321" max="13347" width="5" style="1" bestFit="1" customWidth="1"/>
    <col min="13348" max="13567" width="9.109375" style="1"/>
    <col min="13568" max="13568" width="2.6640625" style="1" customWidth="1"/>
    <col min="13569" max="13569" width="50.6640625" style="1" customWidth="1"/>
    <col min="13570" max="13576" width="13.6640625" style="1" customWidth="1"/>
    <col min="13577" max="13603" width="5" style="1" bestFit="1" customWidth="1"/>
    <col min="13604" max="13823" width="9.109375" style="1"/>
    <col min="13824" max="13824" width="2.6640625" style="1" customWidth="1"/>
    <col min="13825" max="13825" width="50.6640625" style="1" customWidth="1"/>
    <col min="13826" max="13832" width="13.6640625" style="1" customWidth="1"/>
    <col min="13833" max="13859" width="5" style="1" bestFit="1" customWidth="1"/>
    <col min="13860" max="14079" width="9.109375" style="1"/>
    <col min="14080" max="14080" width="2.6640625" style="1" customWidth="1"/>
    <col min="14081" max="14081" width="50.6640625" style="1" customWidth="1"/>
    <col min="14082" max="14088" width="13.6640625" style="1" customWidth="1"/>
    <col min="14089" max="14115" width="5" style="1" bestFit="1" customWidth="1"/>
    <col min="14116" max="14335" width="9.109375" style="1"/>
    <col min="14336" max="14336" width="2.6640625" style="1" customWidth="1"/>
    <col min="14337" max="14337" width="50.6640625" style="1" customWidth="1"/>
    <col min="14338" max="14344" width="13.6640625" style="1" customWidth="1"/>
    <col min="14345" max="14371" width="5" style="1" bestFit="1" customWidth="1"/>
    <col min="14372" max="14591" width="9.109375" style="1"/>
    <col min="14592" max="14592" width="2.6640625" style="1" customWidth="1"/>
    <col min="14593" max="14593" width="50.6640625" style="1" customWidth="1"/>
    <col min="14594" max="14600" width="13.6640625" style="1" customWidth="1"/>
    <col min="14601" max="14627" width="5" style="1" bestFit="1" customWidth="1"/>
    <col min="14628" max="14847" width="9.109375" style="1"/>
    <col min="14848" max="14848" width="2.6640625" style="1" customWidth="1"/>
    <col min="14849" max="14849" width="50.6640625" style="1" customWidth="1"/>
    <col min="14850" max="14856" width="13.6640625" style="1" customWidth="1"/>
    <col min="14857" max="14883" width="5" style="1" bestFit="1" customWidth="1"/>
    <col min="14884" max="15103" width="9.109375" style="1"/>
    <col min="15104" max="15104" width="2.6640625" style="1" customWidth="1"/>
    <col min="15105" max="15105" width="50.6640625" style="1" customWidth="1"/>
    <col min="15106" max="15112" width="13.6640625" style="1" customWidth="1"/>
    <col min="15113" max="15139" width="5" style="1" bestFit="1" customWidth="1"/>
    <col min="15140" max="15359" width="9.109375" style="1"/>
    <col min="15360" max="15360" width="2.6640625" style="1" customWidth="1"/>
    <col min="15361" max="15361" width="50.6640625" style="1" customWidth="1"/>
    <col min="15362" max="15368" width="13.6640625" style="1" customWidth="1"/>
    <col min="15369" max="15395" width="5" style="1" bestFit="1" customWidth="1"/>
    <col min="15396" max="15615" width="9.109375" style="1"/>
    <col min="15616" max="15616" width="2.6640625" style="1" customWidth="1"/>
    <col min="15617" max="15617" width="50.6640625" style="1" customWidth="1"/>
    <col min="15618" max="15624" width="13.6640625" style="1" customWidth="1"/>
    <col min="15625" max="15651" width="5" style="1" bestFit="1" customWidth="1"/>
    <col min="15652" max="15871" width="9.109375" style="1"/>
    <col min="15872" max="15872" width="2.6640625" style="1" customWidth="1"/>
    <col min="15873" max="15873" width="50.6640625" style="1" customWidth="1"/>
    <col min="15874" max="15880" width="13.6640625" style="1" customWidth="1"/>
    <col min="15881" max="15907" width="5" style="1" bestFit="1" customWidth="1"/>
    <col min="15908" max="16127" width="9.109375" style="1"/>
    <col min="16128" max="16128" width="2.6640625" style="1" customWidth="1"/>
    <col min="16129" max="16129" width="50.6640625" style="1" customWidth="1"/>
    <col min="16130" max="16136" width="13.6640625" style="1" customWidth="1"/>
    <col min="16137" max="16163" width="5" style="1" bestFit="1" customWidth="1"/>
    <col min="16164" max="16383" width="9.109375" style="1"/>
    <col min="16384" max="16384" width="9.109375" style="1" customWidth="1"/>
  </cols>
  <sheetData>
    <row r="1" spans="2:8" ht="16.2" thickBot="1" x14ac:dyDescent="0.35"/>
    <row r="2" spans="2:8" s="5" customFormat="1" ht="16.2" thickTop="1" x14ac:dyDescent="0.3">
      <c r="B2" s="78" t="s">
        <v>188</v>
      </c>
      <c r="C2" s="80" t="s">
        <v>9</v>
      </c>
      <c r="D2" s="80"/>
      <c r="E2" s="80"/>
      <c r="F2" s="80"/>
      <c r="G2" s="80"/>
      <c r="H2" s="80" t="s">
        <v>7</v>
      </c>
    </row>
    <row r="3" spans="2:8" ht="46.8" x14ac:dyDescent="0.3">
      <c r="B3" s="79" t="s">
        <v>8</v>
      </c>
      <c r="C3" s="81" t="s">
        <v>9</v>
      </c>
      <c r="D3" s="53" t="s">
        <v>167</v>
      </c>
      <c r="E3" s="53" t="s">
        <v>168</v>
      </c>
      <c r="F3" s="53" t="s">
        <v>169</v>
      </c>
      <c r="G3" s="53" t="s">
        <v>10</v>
      </c>
      <c r="H3" s="53" t="s">
        <v>11</v>
      </c>
    </row>
    <row r="4" spans="2:8" s="3" customFormat="1" x14ac:dyDescent="0.3">
      <c r="B4" s="11" t="s">
        <v>12</v>
      </c>
      <c r="C4" s="12" t="s">
        <v>13</v>
      </c>
      <c r="D4" s="12">
        <f>30-([1]Parametre!$C$15-[1]Parametre!$C$14)</f>
        <v>30</v>
      </c>
      <c r="E4" s="12">
        <v>0</v>
      </c>
      <c r="F4" s="12"/>
      <c r="G4" s="13"/>
      <c r="H4" s="4"/>
    </row>
    <row r="5" spans="2:8" s="3" customFormat="1" x14ac:dyDescent="0.3">
      <c r="B5" s="3" t="s">
        <v>20</v>
      </c>
      <c r="C5" s="12" t="s">
        <v>13</v>
      </c>
      <c r="D5" s="12">
        <v>30</v>
      </c>
      <c r="E5" s="12">
        <v>0</v>
      </c>
      <c r="F5" s="12"/>
      <c r="G5" s="13"/>
      <c r="H5" s="4"/>
    </row>
    <row r="6" spans="2:8" s="3" customFormat="1" x14ac:dyDescent="0.3">
      <c r="B6" s="3" t="s">
        <v>4</v>
      </c>
      <c r="C6" s="12" t="s">
        <v>98</v>
      </c>
      <c r="D6" s="12">
        <v>30</v>
      </c>
      <c r="E6" s="12"/>
      <c r="F6" s="12"/>
      <c r="G6" s="13"/>
      <c r="H6" s="4"/>
    </row>
    <row r="7" spans="2:8" s="3" customFormat="1" x14ac:dyDescent="0.3">
      <c r="B7" s="3" t="s">
        <v>91</v>
      </c>
      <c r="C7" s="12" t="s">
        <v>97</v>
      </c>
      <c r="D7" s="12">
        <v>30</v>
      </c>
      <c r="E7" s="12"/>
      <c r="F7" s="12"/>
      <c r="G7" s="13"/>
      <c r="H7" s="4"/>
    </row>
    <row r="8" spans="2:8" s="3" customFormat="1" x14ac:dyDescent="0.3">
      <c r="B8" s="11" t="s">
        <v>75</v>
      </c>
      <c r="C8" s="13" t="s">
        <v>96</v>
      </c>
      <c r="D8" s="13" t="s">
        <v>96</v>
      </c>
      <c r="E8" s="13">
        <v>1</v>
      </c>
      <c r="F8" s="13"/>
      <c r="G8" s="14"/>
      <c r="H8" s="4"/>
    </row>
    <row r="9" spans="2:8" s="3" customFormat="1" x14ac:dyDescent="0.3">
      <c r="B9" s="3" t="s">
        <v>166</v>
      </c>
      <c r="C9" s="12">
        <v>10</v>
      </c>
      <c r="D9" s="12">
        <v>10</v>
      </c>
      <c r="E9" s="12"/>
      <c r="F9" s="12"/>
      <c r="G9" s="13"/>
      <c r="H9" s="4"/>
    </row>
    <row r="10" spans="2:8" s="3" customFormat="1" x14ac:dyDescent="0.3">
      <c r="B10" s="3" t="s">
        <v>60</v>
      </c>
      <c r="C10" s="12">
        <v>10</v>
      </c>
      <c r="D10" s="12">
        <v>10</v>
      </c>
      <c r="E10" s="12">
        <v>1</v>
      </c>
      <c r="F10" s="13"/>
      <c r="G10" s="14"/>
      <c r="H10" s="4"/>
    </row>
    <row r="11" spans="2:8" s="3" customFormat="1" x14ac:dyDescent="0.3">
      <c r="B11" s="3" t="s">
        <v>195</v>
      </c>
      <c r="C11" s="15">
        <v>15</v>
      </c>
      <c r="D11" s="12">
        <v>15</v>
      </c>
      <c r="E11" s="12"/>
      <c r="F11" s="12"/>
      <c r="G11" s="13"/>
      <c r="H11" s="4"/>
    </row>
    <row r="12" spans="2:8" s="3" customFormat="1" x14ac:dyDescent="0.3">
      <c r="B12" s="3" t="s">
        <v>196</v>
      </c>
      <c r="H12" s="4"/>
    </row>
    <row r="13" spans="2:8" s="3" customFormat="1" x14ac:dyDescent="0.3">
      <c r="H13" s="4"/>
    </row>
    <row r="14" spans="2:8" s="3" customFormat="1" x14ac:dyDescent="0.3">
      <c r="B14" s="11" t="s">
        <v>187</v>
      </c>
    </row>
    <row r="15" spans="2:8" s="3" customFormat="1" x14ac:dyDescent="0.3">
      <c r="B15" s="3" t="s">
        <v>197</v>
      </c>
    </row>
    <row r="16" spans="2:8" s="3" customFormat="1" x14ac:dyDescent="0.3"/>
    <row r="17" s="3" customFormat="1" x14ac:dyDescent="0.3"/>
  </sheetData>
  <mergeCells count="3">
    <mergeCell ref="B2:B3"/>
    <mergeCell ref="C2:C3"/>
    <mergeCell ref="D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G38"/>
  <sheetViews>
    <sheetView zoomScale="70" zoomScaleNormal="70" workbookViewId="0">
      <selection activeCell="B1" sqref="B1"/>
    </sheetView>
  </sheetViews>
  <sheetFormatPr defaultColWidth="8.6640625" defaultRowHeight="15.6" x14ac:dyDescent="0.3"/>
  <cols>
    <col min="1" max="1" width="2.6640625" style="3" customWidth="1"/>
    <col min="2" max="2" width="51.6640625" style="3" customWidth="1"/>
    <col min="3" max="3" width="8.44140625" style="3" bestFit="1" customWidth="1"/>
    <col min="4" max="4" width="5.44140625" style="3" bestFit="1" customWidth="1"/>
    <col min="5" max="5" width="5.44140625" style="3" customWidth="1"/>
    <col min="6" max="33" width="5.44140625" style="3" bestFit="1" customWidth="1"/>
    <col min="34" max="34" width="38.44140625" style="3" customWidth="1"/>
    <col min="35" max="256" width="9.109375" style="3"/>
    <col min="257" max="257" width="2.6640625" style="3" customWidth="1"/>
    <col min="258" max="258" width="45.44140625" style="3" bestFit="1" customWidth="1"/>
    <col min="259" max="259" width="13.109375" style="3" customWidth="1"/>
    <col min="260" max="263" width="5.44140625" style="3" bestFit="1" customWidth="1"/>
    <col min="264" max="273" width="5" style="3" bestFit="1" customWidth="1"/>
    <col min="274" max="288" width="5" style="3" customWidth="1"/>
    <col min="289" max="289" width="5.44140625" style="3" bestFit="1" customWidth="1"/>
    <col min="290" max="290" width="38.44140625" style="3" customWidth="1"/>
    <col min="291" max="512" width="9.109375" style="3"/>
    <col min="513" max="513" width="2.6640625" style="3" customWidth="1"/>
    <col min="514" max="514" width="45.44140625" style="3" bestFit="1" customWidth="1"/>
    <col min="515" max="515" width="13.109375" style="3" customWidth="1"/>
    <col min="516" max="519" width="5.44140625" style="3" bestFit="1" customWidth="1"/>
    <col min="520" max="529" width="5" style="3" bestFit="1" customWidth="1"/>
    <col min="530" max="544" width="5" style="3" customWidth="1"/>
    <col min="545" max="545" width="5.44140625" style="3" bestFit="1" customWidth="1"/>
    <col min="546" max="546" width="38.44140625" style="3" customWidth="1"/>
    <col min="547" max="768" width="9.109375" style="3"/>
    <col min="769" max="769" width="2.6640625" style="3" customWidth="1"/>
    <col min="770" max="770" width="45.44140625" style="3" bestFit="1" customWidth="1"/>
    <col min="771" max="771" width="13.109375" style="3" customWidth="1"/>
    <col min="772" max="775" width="5.44140625" style="3" bestFit="1" customWidth="1"/>
    <col min="776" max="785" width="5" style="3" bestFit="1" customWidth="1"/>
    <col min="786" max="800" width="5" style="3" customWidth="1"/>
    <col min="801" max="801" width="5.44140625" style="3" bestFit="1" customWidth="1"/>
    <col min="802" max="802" width="38.44140625" style="3" customWidth="1"/>
    <col min="803" max="1024" width="9.109375" style="3"/>
    <col min="1025" max="1025" width="2.6640625" style="3" customWidth="1"/>
    <col min="1026" max="1026" width="45.44140625" style="3" bestFit="1" customWidth="1"/>
    <col min="1027" max="1027" width="13.109375" style="3" customWidth="1"/>
    <col min="1028" max="1031" width="5.44140625" style="3" bestFit="1" customWidth="1"/>
    <col min="1032" max="1041" width="5" style="3" bestFit="1" customWidth="1"/>
    <col min="1042" max="1056" width="5" style="3" customWidth="1"/>
    <col min="1057" max="1057" width="5.44140625" style="3" bestFit="1" customWidth="1"/>
    <col min="1058" max="1058" width="38.44140625" style="3" customWidth="1"/>
    <col min="1059" max="1280" width="9.109375" style="3"/>
    <col min="1281" max="1281" width="2.6640625" style="3" customWidth="1"/>
    <col min="1282" max="1282" width="45.44140625" style="3" bestFit="1" customWidth="1"/>
    <col min="1283" max="1283" width="13.109375" style="3" customWidth="1"/>
    <col min="1284" max="1287" width="5.44140625" style="3" bestFit="1" customWidth="1"/>
    <col min="1288" max="1297" width="5" style="3" bestFit="1" customWidth="1"/>
    <col min="1298" max="1312" width="5" style="3" customWidth="1"/>
    <col min="1313" max="1313" width="5.44140625" style="3" bestFit="1" customWidth="1"/>
    <col min="1314" max="1314" width="38.44140625" style="3" customWidth="1"/>
    <col min="1315" max="1536" width="9.109375" style="3"/>
    <col min="1537" max="1537" width="2.6640625" style="3" customWidth="1"/>
    <col min="1538" max="1538" width="45.44140625" style="3" bestFit="1" customWidth="1"/>
    <col min="1539" max="1539" width="13.109375" style="3" customWidth="1"/>
    <col min="1540" max="1543" width="5.44140625" style="3" bestFit="1" customWidth="1"/>
    <col min="1544" max="1553" width="5" style="3" bestFit="1" customWidth="1"/>
    <col min="1554" max="1568" width="5" style="3" customWidth="1"/>
    <col min="1569" max="1569" width="5.44140625" style="3" bestFit="1" customWidth="1"/>
    <col min="1570" max="1570" width="38.44140625" style="3" customWidth="1"/>
    <col min="1571" max="1792" width="9.109375" style="3"/>
    <col min="1793" max="1793" width="2.6640625" style="3" customWidth="1"/>
    <col min="1794" max="1794" width="45.44140625" style="3" bestFit="1" customWidth="1"/>
    <col min="1795" max="1795" width="13.109375" style="3" customWidth="1"/>
    <col min="1796" max="1799" width="5.44140625" style="3" bestFit="1" customWidth="1"/>
    <col min="1800" max="1809" width="5" style="3" bestFit="1" customWidth="1"/>
    <col min="1810" max="1824" width="5" style="3" customWidth="1"/>
    <col min="1825" max="1825" width="5.44140625" style="3" bestFit="1" customWidth="1"/>
    <col min="1826" max="1826" width="38.44140625" style="3" customWidth="1"/>
    <col min="1827" max="2048" width="9.109375" style="3"/>
    <col min="2049" max="2049" width="2.6640625" style="3" customWidth="1"/>
    <col min="2050" max="2050" width="45.44140625" style="3" bestFit="1" customWidth="1"/>
    <col min="2051" max="2051" width="13.109375" style="3" customWidth="1"/>
    <col min="2052" max="2055" width="5.44140625" style="3" bestFit="1" customWidth="1"/>
    <col min="2056" max="2065" width="5" style="3" bestFit="1" customWidth="1"/>
    <col min="2066" max="2080" width="5" style="3" customWidth="1"/>
    <col min="2081" max="2081" width="5.44140625" style="3" bestFit="1" customWidth="1"/>
    <col min="2082" max="2082" width="38.44140625" style="3" customWidth="1"/>
    <col min="2083" max="2304" width="9.109375" style="3"/>
    <col min="2305" max="2305" width="2.6640625" style="3" customWidth="1"/>
    <col min="2306" max="2306" width="45.44140625" style="3" bestFit="1" customWidth="1"/>
    <col min="2307" max="2307" width="13.109375" style="3" customWidth="1"/>
    <col min="2308" max="2311" width="5.44140625" style="3" bestFit="1" customWidth="1"/>
    <col min="2312" max="2321" width="5" style="3" bestFit="1" customWidth="1"/>
    <col min="2322" max="2336" width="5" style="3" customWidth="1"/>
    <col min="2337" max="2337" width="5.44140625" style="3" bestFit="1" customWidth="1"/>
    <col min="2338" max="2338" width="38.44140625" style="3" customWidth="1"/>
    <col min="2339" max="2560" width="9.109375" style="3"/>
    <col min="2561" max="2561" width="2.6640625" style="3" customWidth="1"/>
    <col min="2562" max="2562" width="45.44140625" style="3" bestFit="1" customWidth="1"/>
    <col min="2563" max="2563" width="13.109375" style="3" customWidth="1"/>
    <col min="2564" max="2567" width="5.44140625" style="3" bestFit="1" customWidth="1"/>
    <col min="2568" max="2577" width="5" style="3" bestFit="1" customWidth="1"/>
    <col min="2578" max="2592" width="5" style="3" customWidth="1"/>
    <col min="2593" max="2593" width="5.44140625" style="3" bestFit="1" customWidth="1"/>
    <col min="2594" max="2594" width="38.44140625" style="3" customWidth="1"/>
    <col min="2595" max="2816" width="9.109375" style="3"/>
    <col min="2817" max="2817" width="2.6640625" style="3" customWidth="1"/>
    <col min="2818" max="2818" width="45.44140625" style="3" bestFit="1" customWidth="1"/>
    <col min="2819" max="2819" width="13.109375" style="3" customWidth="1"/>
    <col min="2820" max="2823" width="5.44140625" style="3" bestFit="1" customWidth="1"/>
    <col min="2824" max="2833" width="5" style="3" bestFit="1" customWidth="1"/>
    <col min="2834" max="2848" width="5" style="3" customWidth="1"/>
    <col min="2849" max="2849" width="5.44140625" style="3" bestFit="1" customWidth="1"/>
    <col min="2850" max="2850" width="38.44140625" style="3" customWidth="1"/>
    <col min="2851" max="3072" width="9.109375" style="3"/>
    <col min="3073" max="3073" width="2.6640625" style="3" customWidth="1"/>
    <col min="3074" max="3074" width="45.44140625" style="3" bestFit="1" customWidth="1"/>
    <col min="3075" max="3075" width="13.109375" style="3" customWidth="1"/>
    <col min="3076" max="3079" width="5.44140625" style="3" bestFit="1" customWidth="1"/>
    <col min="3080" max="3089" width="5" style="3" bestFit="1" customWidth="1"/>
    <col min="3090" max="3104" width="5" style="3" customWidth="1"/>
    <col min="3105" max="3105" width="5.44140625" style="3" bestFit="1" customWidth="1"/>
    <col min="3106" max="3106" width="38.44140625" style="3" customWidth="1"/>
    <col min="3107" max="3328" width="9.109375" style="3"/>
    <col min="3329" max="3329" width="2.6640625" style="3" customWidth="1"/>
    <col min="3330" max="3330" width="45.44140625" style="3" bestFit="1" customWidth="1"/>
    <col min="3331" max="3331" width="13.109375" style="3" customWidth="1"/>
    <col min="3332" max="3335" width="5.44140625" style="3" bestFit="1" customWidth="1"/>
    <col min="3336" max="3345" width="5" style="3" bestFit="1" customWidth="1"/>
    <col min="3346" max="3360" width="5" style="3" customWidth="1"/>
    <col min="3361" max="3361" width="5.44140625" style="3" bestFit="1" customWidth="1"/>
    <col min="3362" max="3362" width="38.44140625" style="3" customWidth="1"/>
    <col min="3363" max="3584" width="9.109375" style="3"/>
    <col min="3585" max="3585" width="2.6640625" style="3" customWidth="1"/>
    <col min="3586" max="3586" width="45.44140625" style="3" bestFit="1" customWidth="1"/>
    <col min="3587" max="3587" width="13.109375" style="3" customWidth="1"/>
    <col min="3588" max="3591" width="5.44140625" style="3" bestFit="1" customWidth="1"/>
    <col min="3592" max="3601" width="5" style="3" bestFit="1" customWidth="1"/>
    <col min="3602" max="3616" width="5" style="3" customWidth="1"/>
    <col min="3617" max="3617" width="5.44140625" style="3" bestFit="1" customWidth="1"/>
    <col min="3618" max="3618" width="38.44140625" style="3" customWidth="1"/>
    <col min="3619" max="3840" width="9.109375" style="3"/>
    <col min="3841" max="3841" width="2.6640625" style="3" customWidth="1"/>
    <col min="3842" max="3842" width="45.44140625" style="3" bestFit="1" customWidth="1"/>
    <col min="3843" max="3843" width="13.109375" style="3" customWidth="1"/>
    <col min="3844" max="3847" width="5.44140625" style="3" bestFit="1" customWidth="1"/>
    <col min="3848" max="3857" width="5" style="3" bestFit="1" customWidth="1"/>
    <col min="3858" max="3872" width="5" style="3" customWidth="1"/>
    <col min="3873" max="3873" width="5.44140625" style="3" bestFit="1" customWidth="1"/>
    <col min="3874" max="3874" width="38.44140625" style="3" customWidth="1"/>
    <col min="3875" max="4096" width="9.109375" style="3"/>
    <col min="4097" max="4097" width="2.6640625" style="3" customWidth="1"/>
    <col min="4098" max="4098" width="45.44140625" style="3" bestFit="1" customWidth="1"/>
    <col min="4099" max="4099" width="13.109375" style="3" customWidth="1"/>
    <col min="4100" max="4103" width="5.44140625" style="3" bestFit="1" customWidth="1"/>
    <col min="4104" max="4113" width="5" style="3" bestFit="1" customWidth="1"/>
    <col min="4114" max="4128" width="5" style="3" customWidth="1"/>
    <col min="4129" max="4129" width="5.44140625" style="3" bestFit="1" customWidth="1"/>
    <col min="4130" max="4130" width="38.44140625" style="3" customWidth="1"/>
    <col min="4131" max="4352" width="9.109375" style="3"/>
    <col min="4353" max="4353" width="2.6640625" style="3" customWidth="1"/>
    <col min="4354" max="4354" width="45.44140625" style="3" bestFit="1" customWidth="1"/>
    <col min="4355" max="4355" width="13.109375" style="3" customWidth="1"/>
    <col min="4356" max="4359" width="5.44140625" style="3" bestFit="1" customWidth="1"/>
    <col min="4360" max="4369" width="5" style="3" bestFit="1" customWidth="1"/>
    <col min="4370" max="4384" width="5" style="3" customWidth="1"/>
    <col min="4385" max="4385" width="5.44140625" style="3" bestFit="1" customWidth="1"/>
    <col min="4386" max="4386" width="38.44140625" style="3" customWidth="1"/>
    <col min="4387" max="4608" width="9.109375" style="3"/>
    <col min="4609" max="4609" width="2.6640625" style="3" customWidth="1"/>
    <col min="4610" max="4610" width="45.44140625" style="3" bestFit="1" customWidth="1"/>
    <col min="4611" max="4611" width="13.109375" style="3" customWidth="1"/>
    <col min="4612" max="4615" width="5.44140625" style="3" bestFit="1" customWidth="1"/>
    <col min="4616" max="4625" width="5" style="3" bestFit="1" customWidth="1"/>
    <col min="4626" max="4640" width="5" style="3" customWidth="1"/>
    <col min="4641" max="4641" width="5.44140625" style="3" bestFit="1" customWidth="1"/>
    <col min="4642" max="4642" width="38.44140625" style="3" customWidth="1"/>
    <col min="4643" max="4864" width="9.109375" style="3"/>
    <col min="4865" max="4865" width="2.6640625" style="3" customWidth="1"/>
    <col min="4866" max="4866" width="45.44140625" style="3" bestFit="1" customWidth="1"/>
    <col min="4867" max="4867" width="13.109375" style="3" customWidth="1"/>
    <col min="4868" max="4871" width="5.44140625" style="3" bestFit="1" customWidth="1"/>
    <col min="4872" max="4881" width="5" style="3" bestFit="1" customWidth="1"/>
    <col min="4882" max="4896" width="5" style="3" customWidth="1"/>
    <col min="4897" max="4897" width="5.44140625" style="3" bestFit="1" customWidth="1"/>
    <col min="4898" max="4898" width="38.44140625" style="3" customWidth="1"/>
    <col min="4899" max="5120" width="9.109375" style="3"/>
    <col min="5121" max="5121" width="2.6640625" style="3" customWidth="1"/>
    <col min="5122" max="5122" width="45.44140625" style="3" bestFit="1" customWidth="1"/>
    <col min="5123" max="5123" width="13.109375" style="3" customWidth="1"/>
    <col min="5124" max="5127" width="5.44140625" style="3" bestFit="1" customWidth="1"/>
    <col min="5128" max="5137" width="5" style="3" bestFit="1" customWidth="1"/>
    <col min="5138" max="5152" width="5" style="3" customWidth="1"/>
    <col min="5153" max="5153" width="5.44140625" style="3" bestFit="1" customWidth="1"/>
    <col min="5154" max="5154" width="38.44140625" style="3" customWidth="1"/>
    <col min="5155" max="5376" width="9.109375" style="3"/>
    <col min="5377" max="5377" width="2.6640625" style="3" customWidth="1"/>
    <col min="5378" max="5378" width="45.44140625" style="3" bestFit="1" customWidth="1"/>
    <col min="5379" max="5379" width="13.109375" style="3" customWidth="1"/>
    <col min="5380" max="5383" width="5.44140625" style="3" bestFit="1" customWidth="1"/>
    <col min="5384" max="5393" width="5" style="3" bestFit="1" customWidth="1"/>
    <col min="5394" max="5408" width="5" style="3" customWidth="1"/>
    <col min="5409" max="5409" width="5.44140625" style="3" bestFit="1" customWidth="1"/>
    <col min="5410" max="5410" width="38.44140625" style="3" customWidth="1"/>
    <col min="5411" max="5632" width="9.109375" style="3"/>
    <col min="5633" max="5633" width="2.6640625" style="3" customWidth="1"/>
    <col min="5634" max="5634" width="45.44140625" style="3" bestFit="1" customWidth="1"/>
    <col min="5635" max="5635" width="13.109375" style="3" customWidth="1"/>
    <col min="5636" max="5639" width="5.44140625" style="3" bestFit="1" customWidth="1"/>
    <col min="5640" max="5649" width="5" style="3" bestFit="1" customWidth="1"/>
    <col min="5650" max="5664" width="5" style="3" customWidth="1"/>
    <col min="5665" max="5665" width="5.44140625" style="3" bestFit="1" customWidth="1"/>
    <col min="5666" max="5666" width="38.44140625" style="3" customWidth="1"/>
    <col min="5667" max="5888" width="9.109375" style="3"/>
    <col min="5889" max="5889" width="2.6640625" style="3" customWidth="1"/>
    <col min="5890" max="5890" width="45.44140625" style="3" bestFit="1" customWidth="1"/>
    <col min="5891" max="5891" width="13.109375" style="3" customWidth="1"/>
    <col min="5892" max="5895" width="5.44140625" style="3" bestFit="1" customWidth="1"/>
    <col min="5896" max="5905" width="5" style="3" bestFit="1" customWidth="1"/>
    <col min="5906" max="5920" width="5" style="3" customWidth="1"/>
    <col min="5921" max="5921" width="5.44140625" style="3" bestFit="1" customWidth="1"/>
    <col min="5922" max="5922" width="38.44140625" style="3" customWidth="1"/>
    <col min="5923" max="6144" width="9.109375" style="3"/>
    <col min="6145" max="6145" width="2.6640625" style="3" customWidth="1"/>
    <col min="6146" max="6146" width="45.44140625" style="3" bestFit="1" customWidth="1"/>
    <col min="6147" max="6147" width="13.109375" style="3" customWidth="1"/>
    <col min="6148" max="6151" width="5.44140625" style="3" bestFit="1" customWidth="1"/>
    <col min="6152" max="6161" width="5" style="3" bestFit="1" customWidth="1"/>
    <col min="6162" max="6176" width="5" style="3" customWidth="1"/>
    <col min="6177" max="6177" width="5.44140625" style="3" bestFit="1" customWidth="1"/>
    <col min="6178" max="6178" width="38.44140625" style="3" customWidth="1"/>
    <col min="6179" max="6400" width="9.109375" style="3"/>
    <col min="6401" max="6401" width="2.6640625" style="3" customWidth="1"/>
    <col min="6402" max="6402" width="45.44140625" style="3" bestFit="1" customWidth="1"/>
    <col min="6403" max="6403" width="13.109375" style="3" customWidth="1"/>
    <col min="6404" max="6407" width="5.44140625" style="3" bestFit="1" customWidth="1"/>
    <col min="6408" max="6417" width="5" style="3" bestFit="1" customWidth="1"/>
    <col min="6418" max="6432" width="5" style="3" customWidth="1"/>
    <col min="6433" max="6433" width="5.44140625" style="3" bestFit="1" customWidth="1"/>
    <col min="6434" max="6434" width="38.44140625" style="3" customWidth="1"/>
    <col min="6435" max="6656" width="9.109375" style="3"/>
    <col min="6657" max="6657" width="2.6640625" style="3" customWidth="1"/>
    <col min="6658" max="6658" width="45.44140625" style="3" bestFit="1" customWidth="1"/>
    <col min="6659" max="6659" width="13.109375" style="3" customWidth="1"/>
    <col min="6660" max="6663" width="5.44140625" style="3" bestFit="1" customWidth="1"/>
    <col min="6664" max="6673" width="5" style="3" bestFit="1" customWidth="1"/>
    <col min="6674" max="6688" width="5" style="3" customWidth="1"/>
    <col min="6689" max="6689" width="5.44140625" style="3" bestFit="1" customWidth="1"/>
    <col min="6690" max="6690" width="38.44140625" style="3" customWidth="1"/>
    <col min="6691" max="6912" width="9.109375" style="3"/>
    <col min="6913" max="6913" width="2.6640625" style="3" customWidth="1"/>
    <col min="6914" max="6914" width="45.44140625" style="3" bestFit="1" customWidth="1"/>
    <col min="6915" max="6915" width="13.109375" style="3" customWidth="1"/>
    <col min="6916" max="6919" width="5.44140625" style="3" bestFit="1" customWidth="1"/>
    <col min="6920" max="6929" width="5" style="3" bestFit="1" customWidth="1"/>
    <col min="6930" max="6944" width="5" style="3" customWidth="1"/>
    <col min="6945" max="6945" width="5.44140625" style="3" bestFit="1" customWidth="1"/>
    <col min="6946" max="6946" width="38.44140625" style="3" customWidth="1"/>
    <col min="6947" max="7168" width="9.109375" style="3"/>
    <col min="7169" max="7169" width="2.6640625" style="3" customWidth="1"/>
    <col min="7170" max="7170" width="45.44140625" style="3" bestFit="1" customWidth="1"/>
    <col min="7171" max="7171" width="13.109375" style="3" customWidth="1"/>
    <col min="7172" max="7175" width="5.44140625" style="3" bestFit="1" customWidth="1"/>
    <col min="7176" max="7185" width="5" style="3" bestFit="1" customWidth="1"/>
    <col min="7186" max="7200" width="5" style="3" customWidth="1"/>
    <col min="7201" max="7201" width="5.44140625" style="3" bestFit="1" customWidth="1"/>
    <col min="7202" max="7202" width="38.44140625" style="3" customWidth="1"/>
    <col min="7203" max="7424" width="9.109375" style="3"/>
    <col min="7425" max="7425" width="2.6640625" style="3" customWidth="1"/>
    <col min="7426" max="7426" width="45.44140625" style="3" bestFit="1" customWidth="1"/>
    <col min="7427" max="7427" width="13.109375" style="3" customWidth="1"/>
    <col min="7428" max="7431" width="5.44140625" style="3" bestFit="1" customWidth="1"/>
    <col min="7432" max="7441" width="5" style="3" bestFit="1" customWidth="1"/>
    <col min="7442" max="7456" width="5" style="3" customWidth="1"/>
    <col min="7457" max="7457" width="5.44140625" style="3" bestFit="1" customWidth="1"/>
    <col min="7458" max="7458" width="38.44140625" style="3" customWidth="1"/>
    <col min="7459" max="7680" width="9.109375" style="3"/>
    <col min="7681" max="7681" width="2.6640625" style="3" customWidth="1"/>
    <col min="7682" max="7682" width="45.44140625" style="3" bestFit="1" customWidth="1"/>
    <col min="7683" max="7683" width="13.109375" style="3" customWidth="1"/>
    <col min="7684" max="7687" width="5.44140625" style="3" bestFit="1" customWidth="1"/>
    <col min="7688" max="7697" width="5" style="3" bestFit="1" customWidth="1"/>
    <col min="7698" max="7712" width="5" style="3" customWidth="1"/>
    <col min="7713" max="7713" width="5.44140625" style="3" bestFit="1" customWidth="1"/>
    <col min="7714" max="7714" width="38.44140625" style="3" customWidth="1"/>
    <col min="7715" max="7936" width="9.109375" style="3"/>
    <col min="7937" max="7937" width="2.6640625" style="3" customWidth="1"/>
    <col min="7938" max="7938" width="45.44140625" style="3" bestFit="1" customWidth="1"/>
    <col min="7939" max="7939" width="13.109375" style="3" customWidth="1"/>
    <col min="7940" max="7943" width="5.44140625" style="3" bestFit="1" customWidth="1"/>
    <col min="7944" max="7953" width="5" style="3" bestFit="1" customWidth="1"/>
    <col min="7954" max="7968" width="5" style="3" customWidth="1"/>
    <col min="7969" max="7969" width="5.44140625" style="3" bestFit="1" customWidth="1"/>
    <col min="7970" max="7970" width="38.44140625" style="3" customWidth="1"/>
    <col min="7971" max="8192" width="9.109375" style="3"/>
    <col min="8193" max="8193" width="2.6640625" style="3" customWidth="1"/>
    <col min="8194" max="8194" width="45.44140625" style="3" bestFit="1" customWidth="1"/>
    <col min="8195" max="8195" width="13.109375" style="3" customWidth="1"/>
    <col min="8196" max="8199" width="5.44140625" style="3" bestFit="1" customWidth="1"/>
    <col min="8200" max="8209" width="5" style="3" bestFit="1" customWidth="1"/>
    <col min="8210" max="8224" width="5" style="3" customWidth="1"/>
    <col min="8225" max="8225" width="5.44140625" style="3" bestFit="1" customWidth="1"/>
    <col min="8226" max="8226" width="38.44140625" style="3" customWidth="1"/>
    <col min="8227" max="8448" width="9.109375" style="3"/>
    <col min="8449" max="8449" width="2.6640625" style="3" customWidth="1"/>
    <col min="8450" max="8450" width="45.44140625" style="3" bestFit="1" customWidth="1"/>
    <col min="8451" max="8451" width="13.109375" style="3" customWidth="1"/>
    <col min="8452" max="8455" width="5.44140625" style="3" bestFit="1" customWidth="1"/>
    <col min="8456" max="8465" width="5" style="3" bestFit="1" customWidth="1"/>
    <col min="8466" max="8480" width="5" style="3" customWidth="1"/>
    <col min="8481" max="8481" width="5.44140625" style="3" bestFit="1" customWidth="1"/>
    <col min="8482" max="8482" width="38.44140625" style="3" customWidth="1"/>
    <col min="8483" max="8704" width="9.109375" style="3"/>
    <col min="8705" max="8705" width="2.6640625" style="3" customWidth="1"/>
    <col min="8706" max="8706" width="45.44140625" style="3" bestFit="1" customWidth="1"/>
    <col min="8707" max="8707" width="13.109375" style="3" customWidth="1"/>
    <col min="8708" max="8711" width="5.44140625" style="3" bestFit="1" customWidth="1"/>
    <col min="8712" max="8721" width="5" style="3" bestFit="1" customWidth="1"/>
    <col min="8722" max="8736" width="5" style="3" customWidth="1"/>
    <col min="8737" max="8737" width="5.44140625" style="3" bestFit="1" customWidth="1"/>
    <col min="8738" max="8738" width="38.44140625" style="3" customWidth="1"/>
    <col min="8739" max="8960" width="9.109375" style="3"/>
    <col min="8961" max="8961" width="2.6640625" style="3" customWidth="1"/>
    <col min="8962" max="8962" width="45.44140625" style="3" bestFit="1" customWidth="1"/>
    <col min="8963" max="8963" width="13.109375" style="3" customWidth="1"/>
    <col min="8964" max="8967" width="5.44140625" style="3" bestFit="1" customWidth="1"/>
    <col min="8968" max="8977" width="5" style="3" bestFit="1" customWidth="1"/>
    <col min="8978" max="8992" width="5" style="3" customWidth="1"/>
    <col min="8993" max="8993" width="5.44140625" style="3" bestFit="1" customWidth="1"/>
    <col min="8994" max="8994" width="38.44140625" style="3" customWidth="1"/>
    <col min="8995" max="9216" width="9.109375" style="3"/>
    <col min="9217" max="9217" width="2.6640625" style="3" customWidth="1"/>
    <col min="9218" max="9218" width="45.44140625" style="3" bestFit="1" customWidth="1"/>
    <col min="9219" max="9219" width="13.109375" style="3" customWidth="1"/>
    <col min="9220" max="9223" width="5.44140625" style="3" bestFit="1" customWidth="1"/>
    <col min="9224" max="9233" width="5" style="3" bestFit="1" customWidth="1"/>
    <col min="9234" max="9248" width="5" style="3" customWidth="1"/>
    <col min="9249" max="9249" width="5.44140625" style="3" bestFit="1" customWidth="1"/>
    <col min="9250" max="9250" width="38.44140625" style="3" customWidth="1"/>
    <col min="9251" max="9472" width="9.109375" style="3"/>
    <col min="9473" max="9473" width="2.6640625" style="3" customWidth="1"/>
    <col min="9474" max="9474" width="45.44140625" style="3" bestFit="1" customWidth="1"/>
    <col min="9475" max="9475" width="13.109375" style="3" customWidth="1"/>
    <col min="9476" max="9479" width="5.44140625" style="3" bestFit="1" customWidth="1"/>
    <col min="9480" max="9489" width="5" style="3" bestFit="1" customWidth="1"/>
    <col min="9490" max="9504" width="5" style="3" customWidth="1"/>
    <col min="9505" max="9505" width="5.44140625" style="3" bestFit="1" customWidth="1"/>
    <col min="9506" max="9506" width="38.44140625" style="3" customWidth="1"/>
    <col min="9507" max="9728" width="9.109375" style="3"/>
    <col min="9729" max="9729" width="2.6640625" style="3" customWidth="1"/>
    <col min="9730" max="9730" width="45.44140625" style="3" bestFit="1" customWidth="1"/>
    <col min="9731" max="9731" width="13.109375" style="3" customWidth="1"/>
    <col min="9732" max="9735" width="5.44140625" style="3" bestFit="1" customWidth="1"/>
    <col min="9736" max="9745" width="5" style="3" bestFit="1" customWidth="1"/>
    <col min="9746" max="9760" width="5" style="3" customWidth="1"/>
    <col min="9761" max="9761" width="5.44140625" style="3" bestFit="1" customWidth="1"/>
    <col min="9762" max="9762" width="38.44140625" style="3" customWidth="1"/>
    <col min="9763" max="9984" width="9.109375" style="3"/>
    <col min="9985" max="9985" width="2.6640625" style="3" customWidth="1"/>
    <col min="9986" max="9986" width="45.44140625" style="3" bestFit="1" customWidth="1"/>
    <col min="9987" max="9987" width="13.109375" style="3" customWidth="1"/>
    <col min="9988" max="9991" width="5.44140625" style="3" bestFit="1" customWidth="1"/>
    <col min="9992" max="10001" width="5" style="3" bestFit="1" customWidth="1"/>
    <col min="10002" max="10016" width="5" style="3" customWidth="1"/>
    <col min="10017" max="10017" width="5.44140625" style="3" bestFit="1" customWidth="1"/>
    <col min="10018" max="10018" width="38.44140625" style="3" customWidth="1"/>
    <col min="10019" max="10240" width="9.109375" style="3"/>
    <col min="10241" max="10241" width="2.6640625" style="3" customWidth="1"/>
    <col min="10242" max="10242" width="45.44140625" style="3" bestFit="1" customWidth="1"/>
    <col min="10243" max="10243" width="13.109375" style="3" customWidth="1"/>
    <col min="10244" max="10247" width="5.44140625" style="3" bestFit="1" customWidth="1"/>
    <col min="10248" max="10257" width="5" style="3" bestFit="1" customWidth="1"/>
    <col min="10258" max="10272" width="5" style="3" customWidth="1"/>
    <col min="10273" max="10273" width="5.44140625" style="3" bestFit="1" customWidth="1"/>
    <col min="10274" max="10274" width="38.44140625" style="3" customWidth="1"/>
    <col min="10275" max="10496" width="9.109375" style="3"/>
    <col min="10497" max="10497" width="2.6640625" style="3" customWidth="1"/>
    <col min="10498" max="10498" width="45.44140625" style="3" bestFit="1" customWidth="1"/>
    <col min="10499" max="10499" width="13.109375" style="3" customWidth="1"/>
    <col min="10500" max="10503" width="5.44140625" style="3" bestFit="1" customWidth="1"/>
    <col min="10504" max="10513" width="5" style="3" bestFit="1" customWidth="1"/>
    <col min="10514" max="10528" width="5" style="3" customWidth="1"/>
    <col min="10529" max="10529" width="5.44140625" style="3" bestFit="1" customWidth="1"/>
    <col min="10530" max="10530" width="38.44140625" style="3" customWidth="1"/>
    <col min="10531" max="10752" width="9.109375" style="3"/>
    <col min="10753" max="10753" width="2.6640625" style="3" customWidth="1"/>
    <col min="10754" max="10754" width="45.44140625" style="3" bestFit="1" customWidth="1"/>
    <col min="10755" max="10755" width="13.109375" style="3" customWidth="1"/>
    <col min="10756" max="10759" width="5.44140625" style="3" bestFit="1" customWidth="1"/>
    <col min="10760" max="10769" width="5" style="3" bestFit="1" customWidth="1"/>
    <col min="10770" max="10784" width="5" style="3" customWidth="1"/>
    <col min="10785" max="10785" width="5.44140625" style="3" bestFit="1" customWidth="1"/>
    <col min="10786" max="10786" width="38.44140625" style="3" customWidth="1"/>
    <col min="10787" max="11008" width="9.109375" style="3"/>
    <col min="11009" max="11009" width="2.6640625" style="3" customWidth="1"/>
    <col min="11010" max="11010" width="45.44140625" style="3" bestFit="1" customWidth="1"/>
    <col min="11011" max="11011" width="13.109375" style="3" customWidth="1"/>
    <col min="11012" max="11015" width="5.44140625" style="3" bestFit="1" customWidth="1"/>
    <col min="11016" max="11025" width="5" style="3" bestFit="1" customWidth="1"/>
    <col min="11026" max="11040" width="5" style="3" customWidth="1"/>
    <col min="11041" max="11041" width="5.44140625" style="3" bestFit="1" customWidth="1"/>
    <col min="11042" max="11042" width="38.44140625" style="3" customWidth="1"/>
    <col min="11043" max="11264" width="9.109375" style="3"/>
    <col min="11265" max="11265" width="2.6640625" style="3" customWidth="1"/>
    <col min="11266" max="11266" width="45.44140625" style="3" bestFit="1" customWidth="1"/>
    <col min="11267" max="11267" width="13.109375" style="3" customWidth="1"/>
    <col min="11268" max="11271" width="5.44140625" style="3" bestFit="1" customWidth="1"/>
    <col min="11272" max="11281" width="5" style="3" bestFit="1" customWidth="1"/>
    <col min="11282" max="11296" width="5" style="3" customWidth="1"/>
    <col min="11297" max="11297" width="5.44140625" style="3" bestFit="1" customWidth="1"/>
    <col min="11298" max="11298" width="38.44140625" style="3" customWidth="1"/>
    <col min="11299" max="11520" width="9.109375" style="3"/>
    <col min="11521" max="11521" width="2.6640625" style="3" customWidth="1"/>
    <col min="11522" max="11522" width="45.44140625" style="3" bestFit="1" customWidth="1"/>
    <col min="11523" max="11523" width="13.109375" style="3" customWidth="1"/>
    <col min="11524" max="11527" width="5.44140625" style="3" bestFit="1" customWidth="1"/>
    <col min="11528" max="11537" width="5" style="3" bestFit="1" customWidth="1"/>
    <col min="11538" max="11552" width="5" style="3" customWidth="1"/>
    <col min="11553" max="11553" width="5.44140625" style="3" bestFit="1" customWidth="1"/>
    <col min="11554" max="11554" width="38.44140625" style="3" customWidth="1"/>
    <col min="11555" max="11776" width="9.109375" style="3"/>
    <col min="11777" max="11777" width="2.6640625" style="3" customWidth="1"/>
    <col min="11778" max="11778" width="45.44140625" style="3" bestFit="1" customWidth="1"/>
    <col min="11779" max="11779" width="13.109375" style="3" customWidth="1"/>
    <col min="11780" max="11783" width="5.44140625" style="3" bestFit="1" customWidth="1"/>
    <col min="11784" max="11793" width="5" style="3" bestFit="1" customWidth="1"/>
    <col min="11794" max="11808" width="5" style="3" customWidth="1"/>
    <col min="11809" max="11809" width="5.44140625" style="3" bestFit="1" customWidth="1"/>
    <col min="11810" max="11810" width="38.44140625" style="3" customWidth="1"/>
    <col min="11811" max="12032" width="9.109375" style="3"/>
    <col min="12033" max="12033" width="2.6640625" style="3" customWidth="1"/>
    <col min="12034" max="12034" width="45.44140625" style="3" bestFit="1" customWidth="1"/>
    <col min="12035" max="12035" width="13.109375" style="3" customWidth="1"/>
    <col min="12036" max="12039" width="5.44140625" style="3" bestFit="1" customWidth="1"/>
    <col min="12040" max="12049" width="5" style="3" bestFit="1" customWidth="1"/>
    <col min="12050" max="12064" width="5" style="3" customWidth="1"/>
    <col min="12065" max="12065" width="5.44140625" style="3" bestFit="1" customWidth="1"/>
    <col min="12066" max="12066" width="38.44140625" style="3" customWidth="1"/>
    <col min="12067" max="12288" width="9.109375" style="3"/>
    <col min="12289" max="12289" width="2.6640625" style="3" customWidth="1"/>
    <col min="12290" max="12290" width="45.44140625" style="3" bestFit="1" customWidth="1"/>
    <col min="12291" max="12291" width="13.109375" style="3" customWidth="1"/>
    <col min="12292" max="12295" width="5.44140625" style="3" bestFit="1" customWidth="1"/>
    <col min="12296" max="12305" width="5" style="3" bestFit="1" customWidth="1"/>
    <col min="12306" max="12320" width="5" style="3" customWidth="1"/>
    <col min="12321" max="12321" width="5.44140625" style="3" bestFit="1" customWidth="1"/>
    <col min="12322" max="12322" width="38.44140625" style="3" customWidth="1"/>
    <col min="12323" max="12544" width="9.109375" style="3"/>
    <col min="12545" max="12545" width="2.6640625" style="3" customWidth="1"/>
    <col min="12546" max="12546" width="45.44140625" style="3" bestFit="1" customWidth="1"/>
    <col min="12547" max="12547" width="13.109375" style="3" customWidth="1"/>
    <col min="12548" max="12551" width="5.44140625" style="3" bestFit="1" customWidth="1"/>
    <col min="12552" max="12561" width="5" style="3" bestFit="1" customWidth="1"/>
    <col min="12562" max="12576" width="5" style="3" customWidth="1"/>
    <col min="12577" max="12577" width="5.44140625" style="3" bestFit="1" customWidth="1"/>
    <col min="12578" max="12578" width="38.44140625" style="3" customWidth="1"/>
    <col min="12579" max="12800" width="9.109375" style="3"/>
    <col min="12801" max="12801" width="2.6640625" style="3" customWidth="1"/>
    <col min="12802" max="12802" width="45.44140625" style="3" bestFit="1" customWidth="1"/>
    <col min="12803" max="12803" width="13.109375" style="3" customWidth="1"/>
    <col min="12804" max="12807" width="5.44140625" style="3" bestFit="1" customWidth="1"/>
    <col min="12808" max="12817" width="5" style="3" bestFit="1" customWidth="1"/>
    <col min="12818" max="12832" width="5" style="3" customWidth="1"/>
    <col min="12833" max="12833" width="5.44140625" style="3" bestFit="1" customWidth="1"/>
    <col min="12834" max="12834" width="38.44140625" style="3" customWidth="1"/>
    <col min="12835" max="13056" width="9.109375" style="3"/>
    <col min="13057" max="13057" width="2.6640625" style="3" customWidth="1"/>
    <col min="13058" max="13058" width="45.44140625" style="3" bestFit="1" customWidth="1"/>
    <col min="13059" max="13059" width="13.109375" style="3" customWidth="1"/>
    <col min="13060" max="13063" width="5.44140625" style="3" bestFit="1" customWidth="1"/>
    <col min="13064" max="13073" width="5" style="3" bestFit="1" customWidth="1"/>
    <col min="13074" max="13088" width="5" style="3" customWidth="1"/>
    <col min="13089" max="13089" width="5.44140625" style="3" bestFit="1" customWidth="1"/>
    <col min="13090" max="13090" width="38.44140625" style="3" customWidth="1"/>
    <col min="13091" max="13312" width="9.109375" style="3"/>
    <col min="13313" max="13313" width="2.6640625" style="3" customWidth="1"/>
    <col min="13314" max="13314" width="45.44140625" style="3" bestFit="1" customWidth="1"/>
    <col min="13315" max="13315" width="13.109375" style="3" customWidth="1"/>
    <col min="13316" max="13319" width="5.44140625" style="3" bestFit="1" customWidth="1"/>
    <col min="13320" max="13329" width="5" style="3" bestFit="1" customWidth="1"/>
    <col min="13330" max="13344" width="5" style="3" customWidth="1"/>
    <col min="13345" max="13345" width="5.44140625" style="3" bestFit="1" customWidth="1"/>
    <col min="13346" max="13346" width="38.44140625" style="3" customWidth="1"/>
    <col min="13347" max="13568" width="9.109375" style="3"/>
    <col min="13569" max="13569" width="2.6640625" style="3" customWidth="1"/>
    <col min="13570" max="13570" width="45.44140625" style="3" bestFit="1" customWidth="1"/>
    <col min="13571" max="13571" width="13.109375" style="3" customWidth="1"/>
    <col min="13572" max="13575" width="5.44140625" style="3" bestFit="1" customWidth="1"/>
    <col min="13576" max="13585" width="5" style="3" bestFit="1" customWidth="1"/>
    <col min="13586" max="13600" width="5" style="3" customWidth="1"/>
    <col min="13601" max="13601" width="5.44140625" style="3" bestFit="1" customWidth="1"/>
    <col min="13602" max="13602" width="38.44140625" style="3" customWidth="1"/>
    <col min="13603" max="13824" width="9.109375" style="3"/>
    <col min="13825" max="13825" width="2.6640625" style="3" customWidth="1"/>
    <col min="13826" max="13826" width="45.44140625" style="3" bestFit="1" customWidth="1"/>
    <col min="13827" max="13827" width="13.109375" style="3" customWidth="1"/>
    <col min="13828" max="13831" width="5.44140625" style="3" bestFit="1" customWidth="1"/>
    <col min="13832" max="13841" width="5" style="3" bestFit="1" customWidth="1"/>
    <col min="13842" max="13856" width="5" style="3" customWidth="1"/>
    <col min="13857" max="13857" width="5.44140625" style="3" bestFit="1" customWidth="1"/>
    <col min="13858" max="13858" width="38.44140625" style="3" customWidth="1"/>
    <col min="13859" max="14080" width="9.109375" style="3"/>
    <col min="14081" max="14081" width="2.6640625" style="3" customWidth="1"/>
    <col min="14082" max="14082" width="45.44140625" style="3" bestFit="1" customWidth="1"/>
    <col min="14083" max="14083" width="13.109375" style="3" customWidth="1"/>
    <col min="14084" max="14087" width="5.44140625" style="3" bestFit="1" customWidth="1"/>
    <col min="14088" max="14097" width="5" style="3" bestFit="1" customWidth="1"/>
    <col min="14098" max="14112" width="5" style="3" customWidth="1"/>
    <col min="14113" max="14113" width="5.44140625" style="3" bestFit="1" customWidth="1"/>
    <col min="14114" max="14114" width="38.44140625" style="3" customWidth="1"/>
    <col min="14115" max="14336" width="9.109375" style="3"/>
    <col min="14337" max="14337" width="2.6640625" style="3" customWidth="1"/>
    <col min="14338" max="14338" width="45.44140625" style="3" bestFit="1" customWidth="1"/>
    <col min="14339" max="14339" width="13.109375" style="3" customWidth="1"/>
    <col min="14340" max="14343" width="5.44140625" style="3" bestFit="1" customWidth="1"/>
    <col min="14344" max="14353" width="5" style="3" bestFit="1" customWidth="1"/>
    <col min="14354" max="14368" width="5" style="3" customWidth="1"/>
    <col min="14369" max="14369" width="5.44140625" style="3" bestFit="1" customWidth="1"/>
    <col min="14370" max="14370" width="38.44140625" style="3" customWidth="1"/>
    <col min="14371" max="14592" width="9.109375" style="3"/>
    <col min="14593" max="14593" width="2.6640625" style="3" customWidth="1"/>
    <col min="14594" max="14594" width="45.44140625" style="3" bestFit="1" customWidth="1"/>
    <col min="14595" max="14595" width="13.109375" style="3" customWidth="1"/>
    <col min="14596" max="14599" width="5.44140625" style="3" bestFit="1" customWidth="1"/>
    <col min="14600" max="14609" width="5" style="3" bestFit="1" customWidth="1"/>
    <col min="14610" max="14624" width="5" style="3" customWidth="1"/>
    <col min="14625" max="14625" width="5.44140625" style="3" bestFit="1" customWidth="1"/>
    <col min="14626" max="14626" width="38.44140625" style="3" customWidth="1"/>
    <col min="14627" max="14848" width="9.109375" style="3"/>
    <col min="14849" max="14849" width="2.6640625" style="3" customWidth="1"/>
    <col min="14850" max="14850" width="45.44140625" style="3" bestFit="1" customWidth="1"/>
    <col min="14851" max="14851" width="13.109375" style="3" customWidth="1"/>
    <col min="14852" max="14855" width="5.44140625" style="3" bestFit="1" customWidth="1"/>
    <col min="14856" max="14865" width="5" style="3" bestFit="1" customWidth="1"/>
    <col min="14866" max="14880" width="5" style="3" customWidth="1"/>
    <col min="14881" max="14881" width="5.44140625" style="3" bestFit="1" customWidth="1"/>
    <col min="14882" max="14882" width="38.44140625" style="3" customWidth="1"/>
    <col min="14883" max="15104" width="9.109375" style="3"/>
    <col min="15105" max="15105" width="2.6640625" style="3" customWidth="1"/>
    <col min="15106" max="15106" width="45.44140625" style="3" bestFit="1" customWidth="1"/>
    <col min="15107" max="15107" width="13.109375" style="3" customWidth="1"/>
    <col min="15108" max="15111" width="5.44140625" style="3" bestFit="1" customWidth="1"/>
    <col min="15112" max="15121" width="5" style="3" bestFit="1" customWidth="1"/>
    <col min="15122" max="15136" width="5" style="3" customWidth="1"/>
    <col min="15137" max="15137" width="5.44140625" style="3" bestFit="1" customWidth="1"/>
    <col min="15138" max="15138" width="38.44140625" style="3" customWidth="1"/>
    <col min="15139" max="15360" width="9.109375" style="3"/>
    <col min="15361" max="15361" width="2.6640625" style="3" customWidth="1"/>
    <col min="15362" max="15362" width="45.44140625" style="3" bestFit="1" customWidth="1"/>
    <col min="15363" max="15363" width="13.109375" style="3" customWidth="1"/>
    <col min="15364" max="15367" width="5.44140625" style="3" bestFit="1" customWidth="1"/>
    <col min="15368" max="15377" width="5" style="3" bestFit="1" customWidth="1"/>
    <col min="15378" max="15392" width="5" style="3" customWidth="1"/>
    <col min="15393" max="15393" width="5.44140625" style="3" bestFit="1" customWidth="1"/>
    <col min="15394" max="15394" width="38.44140625" style="3" customWidth="1"/>
    <col min="15395" max="15616" width="9.109375" style="3"/>
    <col min="15617" max="15617" width="2.6640625" style="3" customWidth="1"/>
    <col min="15618" max="15618" width="45.44140625" style="3" bestFit="1" customWidth="1"/>
    <col min="15619" max="15619" width="13.109375" style="3" customWidth="1"/>
    <col min="15620" max="15623" width="5.44140625" style="3" bestFit="1" customWidth="1"/>
    <col min="15624" max="15633" width="5" style="3" bestFit="1" customWidth="1"/>
    <col min="15634" max="15648" width="5" style="3" customWidth="1"/>
    <col min="15649" max="15649" width="5.44140625" style="3" bestFit="1" customWidth="1"/>
    <col min="15650" max="15650" width="38.44140625" style="3" customWidth="1"/>
    <col min="15651" max="15872" width="9.109375" style="3"/>
    <col min="15873" max="15873" width="2.6640625" style="3" customWidth="1"/>
    <col min="15874" max="15874" width="45.44140625" style="3" bestFit="1" customWidth="1"/>
    <col min="15875" max="15875" width="13.109375" style="3" customWidth="1"/>
    <col min="15876" max="15879" width="5.44140625" style="3" bestFit="1" customWidth="1"/>
    <col min="15880" max="15889" width="5" style="3" bestFit="1" customWidth="1"/>
    <col min="15890" max="15904" width="5" style="3" customWidth="1"/>
    <col min="15905" max="15905" width="5.44140625" style="3" bestFit="1" customWidth="1"/>
    <col min="15906" max="15906" width="38.44140625" style="3" customWidth="1"/>
    <col min="15907" max="16128" width="9.109375" style="3"/>
    <col min="16129" max="16129" width="2.6640625" style="3" customWidth="1"/>
    <col min="16130" max="16130" width="45.44140625" style="3" bestFit="1" customWidth="1"/>
    <col min="16131" max="16131" width="13.109375" style="3" customWidth="1"/>
    <col min="16132" max="16135" width="5.44140625" style="3" bestFit="1" customWidth="1"/>
    <col min="16136" max="16145" width="5" style="3" bestFit="1" customWidth="1"/>
    <col min="16146" max="16160" width="5" style="3" customWidth="1"/>
    <col min="16161" max="16161" width="5.44140625" style="3" bestFit="1" customWidth="1"/>
    <col min="16162" max="16162" width="38.44140625" style="3" customWidth="1"/>
    <col min="16163" max="16384" width="9.109375" style="3"/>
  </cols>
  <sheetData>
    <row r="1" spans="2:33" ht="16.2" thickBot="1" x14ac:dyDescent="0.35"/>
    <row r="2" spans="2:33" ht="24" customHeight="1" thickTop="1" x14ac:dyDescent="0.3">
      <c r="B2" s="75" t="s">
        <v>191</v>
      </c>
      <c r="C2" s="71"/>
      <c r="D2" s="85" t="s">
        <v>100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</row>
    <row r="3" spans="2:33" x14ac:dyDescent="0.3">
      <c r="B3" s="76"/>
      <c r="C3" s="83"/>
      <c r="D3" s="52">
        <v>1</v>
      </c>
      <c r="E3" s="52">
        <v>2</v>
      </c>
      <c r="F3" s="52">
        <v>3</v>
      </c>
      <c r="G3" s="52">
        <v>4</v>
      </c>
      <c r="H3" s="52">
        <v>5</v>
      </c>
      <c r="I3" s="52">
        <v>6</v>
      </c>
      <c r="J3" s="52">
        <v>7</v>
      </c>
      <c r="K3" s="52">
        <v>8</v>
      </c>
      <c r="L3" s="52">
        <v>9</v>
      </c>
      <c r="M3" s="52">
        <v>10</v>
      </c>
      <c r="N3" s="52">
        <v>11</v>
      </c>
      <c r="O3" s="52">
        <v>12</v>
      </c>
      <c r="P3" s="52">
        <v>13</v>
      </c>
      <c r="Q3" s="52">
        <v>14</v>
      </c>
      <c r="R3" s="52">
        <v>15</v>
      </c>
      <c r="S3" s="52">
        <v>16</v>
      </c>
      <c r="T3" s="52">
        <v>17</v>
      </c>
      <c r="U3" s="52">
        <v>18</v>
      </c>
      <c r="V3" s="52">
        <v>19</v>
      </c>
      <c r="W3" s="52">
        <v>20</v>
      </c>
      <c r="X3" s="52">
        <v>21</v>
      </c>
      <c r="Y3" s="52">
        <v>22</v>
      </c>
      <c r="Z3" s="52">
        <v>23</v>
      </c>
      <c r="AA3" s="52">
        <v>24</v>
      </c>
      <c r="AB3" s="52">
        <v>25</v>
      </c>
      <c r="AC3" s="52">
        <v>26</v>
      </c>
      <c r="AD3" s="52">
        <v>27</v>
      </c>
      <c r="AE3" s="52">
        <v>28</v>
      </c>
      <c r="AF3" s="52">
        <v>29</v>
      </c>
      <c r="AG3" s="52">
        <v>30</v>
      </c>
    </row>
    <row r="4" spans="2:33" ht="16.2" thickBot="1" x14ac:dyDescent="0.35">
      <c r="B4" s="77" t="s">
        <v>14</v>
      </c>
      <c r="C4" s="84" t="s">
        <v>0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</row>
    <row r="5" spans="2:33" ht="16.2" thickTop="1" x14ac:dyDescent="0.3">
      <c r="B5" s="6" t="s">
        <v>92</v>
      </c>
      <c r="C5" s="7">
        <f>SUM(D5:AG5)</f>
        <v>0</v>
      </c>
      <c r="D5" s="55">
        <f>SUM(D6:D8)</f>
        <v>0</v>
      </c>
      <c r="E5" s="55">
        <f t="shared" ref="E5:AG5" si="0">SUM(E6:E8)</f>
        <v>0</v>
      </c>
      <c r="F5" s="55">
        <f t="shared" si="0"/>
        <v>0</v>
      </c>
      <c r="G5" s="55">
        <f>SUM(G6:G8)</f>
        <v>0</v>
      </c>
      <c r="H5" s="55">
        <f t="shared" si="0"/>
        <v>0</v>
      </c>
      <c r="I5" s="55">
        <f t="shared" si="0"/>
        <v>0</v>
      </c>
      <c r="J5" s="55">
        <f t="shared" si="0"/>
        <v>0</v>
      </c>
      <c r="K5" s="55">
        <f t="shared" si="0"/>
        <v>0</v>
      </c>
      <c r="L5" s="55">
        <f t="shared" si="0"/>
        <v>0</v>
      </c>
      <c r="M5" s="55">
        <f t="shared" si="0"/>
        <v>0</v>
      </c>
      <c r="N5" s="55">
        <f t="shared" si="0"/>
        <v>0</v>
      </c>
      <c r="O5" s="55">
        <f t="shared" si="0"/>
        <v>0</v>
      </c>
      <c r="P5" s="55">
        <f t="shared" si="0"/>
        <v>0</v>
      </c>
      <c r="Q5" s="55">
        <f t="shared" si="0"/>
        <v>0</v>
      </c>
      <c r="R5" s="55">
        <f t="shared" si="0"/>
        <v>0</v>
      </c>
      <c r="S5" s="55">
        <f t="shared" si="0"/>
        <v>0</v>
      </c>
      <c r="T5" s="55">
        <f t="shared" si="0"/>
        <v>0</v>
      </c>
      <c r="U5" s="55">
        <f t="shared" si="0"/>
        <v>0</v>
      </c>
      <c r="V5" s="55">
        <f t="shared" si="0"/>
        <v>0</v>
      </c>
      <c r="W5" s="55">
        <f t="shared" si="0"/>
        <v>0</v>
      </c>
      <c r="X5" s="56">
        <f t="shared" si="0"/>
        <v>0</v>
      </c>
      <c r="Y5" s="56">
        <f t="shared" si="0"/>
        <v>0</v>
      </c>
      <c r="Z5" s="55">
        <f t="shared" si="0"/>
        <v>0</v>
      </c>
      <c r="AA5" s="55">
        <f t="shared" si="0"/>
        <v>0</v>
      </c>
      <c r="AB5" s="55">
        <f t="shared" si="0"/>
        <v>0</v>
      </c>
      <c r="AC5" s="55">
        <f t="shared" si="0"/>
        <v>0</v>
      </c>
      <c r="AD5" s="55">
        <f t="shared" si="0"/>
        <v>0</v>
      </c>
      <c r="AE5" s="55">
        <f t="shared" si="0"/>
        <v>0</v>
      </c>
      <c r="AF5" s="55">
        <f t="shared" si="0"/>
        <v>0</v>
      </c>
      <c r="AG5" s="55">
        <f t="shared" si="0"/>
        <v>0</v>
      </c>
    </row>
    <row r="6" spans="2:33" x14ac:dyDescent="0.3">
      <c r="B6" s="3" t="s">
        <v>76</v>
      </c>
      <c r="C6" s="4">
        <f>SUM(D6:AG6)</f>
        <v>0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spans="2:33" x14ac:dyDescent="0.3">
      <c r="B7" s="3" t="s">
        <v>79</v>
      </c>
      <c r="C7" s="4">
        <f t="shared" ref="C7:C33" si="1">SUM(D7:AG7)</f>
        <v>0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spans="2:33" x14ac:dyDescent="0.3">
      <c r="B8" s="6" t="s">
        <v>80</v>
      </c>
      <c r="C8" s="6">
        <f>SUM(D8:AG8)</f>
        <v>0</v>
      </c>
      <c r="D8" s="56">
        <f>SUM(D9:D15)</f>
        <v>0</v>
      </c>
      <c r="E8" s="55">
        <f t="shared" ref="E8:AG8" si="2">SUM(E9:E15)</f>
        <v>0</v>
      </c>
      <c r="F8" s="55">
        <f t="shared" si="2"/>
        <v>0</v>
      </c>
      <c r="G8" s="55">
        <f>SUM(G9:G15)</f>
        <v>0</v>
      </c>
      <c r="H8" s="55">
        <f t="shared" si="2"/>
        <v>0</v>
      </c>
      <c r="I8" s="55">
        <f t="shared" si="2"/>
        <v>0</v>
      </c>
      <c r="J8" s="55">
        <f>SUM(J9:J15)</f>
        <v>0</v>
      </c>
      <c r="K8" s="55">
        <f t="shared" si="2"/>
        <v>0</v>
      </c>
      <c r="L8" s="55">
        <f t="shared" si="2"/>
        <v>0</v>
      </c>
      <c r="M8" s="55">
        <f t="shared" si="2"/>
        <v>0</v>
      </c>
      <c r="N8" s="55">
        <f t="shared" si="2"/>
        <v>0</v>
      </c>
      <c r="O8" s="55">
        <f t="shared" si="2"/>
        <v>0</v>
      </c>
      <c r="P8" s="55">
        <f t="shared" si="2"/>
        <v>0</v>
      </c>
      <c r="Q8" s="55">
        <f t="shared" si="2"/>
        <v>0</v>
      </c>
      <c r="R8" s="55">
        <f t="shared" si="2"/>
        <v>0</v>
      </c>
      <c r="S8" s="55">
        <f t="shared" si="2"/>
        <v>0</v>
      </c>
      <c r="T8" s="55">
        <f t="shared" si="2"/>
        <v>0</v>
      </c>
      <c r="U8" s="55">
        <f t="shared" si="2"/>
        <v>0</v>
      </c>
      <c r="V8" s="55">
        <f t="shared" si="2"/>
        <v>0</v>
      </c>
      <c r="W8" s="55">
        <f t="shared" si="2"/>
        <v>0</v>
      </c>
      <c r="X8" s="55">
        <f t="shared" si="2"/>
        <v>0</v>
      </c>
      <c r="Y8" s="56">
        <f t="shared" si="2"/>
        <v>0</v>
      </c>
      <c r="Z8" s="56">
        <f t="shared" si="2"/>
        <v>0</v>
      </c>
      <c r="AA8" s="55">
        <f t="shared" si="2"/>
        <v>0</v>
      </c>
      <c r="AB8" s="55">
        <f t="shared" si="2"/>
        <v>0</v>
      </c>
      <c r="AC8" s="55">
        <f t="shared" si="2"/>
        <v>0</v>
      </c>
      <c r="AD8" s="55">
        <f t="shared" si="2"/>
        <v>0</v>
      </c>
      <c r="AE8" s="55">
        <f t="shared" si="2"/>
        <v>0</v>
      </c>
      <c r="AF8" s="55">
        <f t="shared" si="2"/>
        <v>0</v>
      </c>
      <c r="AG8" s="55">
        <f t="shared" si="2"/>
        <v>0</v>
      </c>
    </row>
    <row r="9" spans="2:33" x14ac:dyDescent="0.3">
      <c r="B9" s="16" t="s">
        <v>81</v>
      </c>
      <c r="C9" s="17">
        <f t="shared" si="1"/>
        <v>0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</row>
    <row r="10" spans="2:33" x14ac:dyDescent="0.3">
      <c r="B10" s="16" t="s">
        <v>77</v>
      </c>
      <c r="C10" s="17">
        <f t="shared" si="1"/>
        <v>0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</row>
    <row r="11" spans="2:33" x14ac:dyDescent="0.3">
      <c r="B11" s="16" t="s">
        <v>82</v>
      </c>
      <c r="C11" s="17">
        <f t="shared" si="1"/>
        <v>0</v>
      </c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</row>
    <row r="12" spans="2:33" x14ac:dyDescent="0.3">
      <c r="B12" s="16" t="s">
        <v>83</v>
      </c>
      <c r="C12" s="17">
        <f t="shared" si="1"/>
        <v>0</v>
      </c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</row>
    <row r="13" spans="2:33" x14ac:dyDescent="0.3">
      <c r="B13" s="16" t="s">
        <v>86</v>
      </c>
      <c r="C13" s="17">
        <f t="shared" si="1"/>
        <v>0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</row>
    <row r="14" spans="2:33" x14ac:dyDescent="0.3">
      <c r="B14" s="16" t="s">
        <v>84</v>
      </c>
      <c r="C14" s="17">
        <f t="shared" si="1"/>
        <v>0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</row>
    <row r="15" spans="2:33" x14ac:dyDescent="0.3">
      <c r="B15" s="16" t="s">
        <v>85</v>
      </c>
      <c r="C15" s="17">
        <f t="shared" si="1"/>
        <v>0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</row>
    <row r="16" spans="2:33" x14ac:dyDescent="0.3">
      <c r="B16" s="6" t="s">
        <v>93</v>
      </c>
      <c r="C16" s="7">
        <f>SUM(D16:AG16)</f>
        <v>0</v>
      </c>
      <c r="D16" s="55">
        <f>SUM(D17:D19)</f>
        <v>0</v>
      </c>
      <c r="E16" s="55">
        <f>SUM(E17:E19)</f>
        <v>0</v>
      </c>
      <c r="F16" s="55">
        <f t="shared" ref="F16:AG16" si="3">SUM(F17:F19)</f>
        <v>0</v>
      </c>
      <c r="G16" s="55">
        <f t="shared" si="3"/>
        <v>0</v>
      </c>
      <c r="H16" s="55">
        <f t="shared" si="3"/>
        <v>0</v>
      </c>
      <c r="I16" s="55">
        <f t="shared" si="3"/>
        <v>0</v>
      </c>
      <c r="J16" s="55">
        <f t="shared" si="3"/>
        <v>0</v>
      </c>
      <c r="K16" s="55">
        <f t="shared" si="3"/>
        <v>0</v>
      </c>
      <c r="L16" s="55">
        <f t="shared" si="3"/>
        <v>0</v>
      </c>
      <c r="M16" s="55">
        <f t="shared" si="3"/>
        <v>0</v>
      </c>
      <c r="N16" s="55">
        <f t="shared" si="3"/>
        <v>0</v>
      </c>
      <c r="O16" s="55">
        <f t="shared" si="3"/>
        <v>0</v>
      </c>
      <c r="P16" s="55">
        <f t="shared" si="3"/>
        <v>0</v>
      </c>
      <c r="Q16" s="55">
        <f t="shared" si="3"/>
        <v>0</v>
      </c>
      <c r="R16" s="55">
        <f t="shared" si="3"/>
        <v>0</v>
      </c>
      <c r="S16" s="55">
        <f t="shared" si="3"/>
        <v>0</v>
      </c>
      <c r="T16" s="55">
        <f t="shared" si="3"/>
        <v>0</v>
      </c>
      <c r="U16" s="55">
        <f t="shared" si="3"/>
        <v>0</v>
      </c>
      <c r="V16" s="55">
        <f t="shared" si="3"/>
        <v>0</v>
      </c>
      <c r="W16" s="55">
        <f t="shared" si="3"/>
        <v>0</v>
      </c>
      <c r="X16" s="55">
        <f t="shared" si="3"/>
        <v>0</v>
      </c>
      <c r="Y16" s="56">
        <f t="shared" si="3"/>
        <v>0</v>
      </c>
      <c r="Z16" s="56">
        <f t="shared" si="3"/>
        <v>0</v>
      </c>
      <c r="AA16" s="55">
        <f t="shared" si="3"/>
        <v>0</v>
      </c>
      <c r="AB16" s="55">
        <f t="shared" si="3"/>
        <v>0</v>
      </c>
      <c r="AC16" s="55">
        <f t="shared" si="3"/>
        <v>0</v>
      </c>
      <c r="AD16" s="55">
        <f t="shared" si="3"/>
        <v>0</v>
      </c>
      <c r="AE16" s="55">
        <f t="shared" si="3"/>
        <v>0</v>
      </c>
      <c r="AF16" s="55">
        <f t="shared" si="3"/>
        <v>0</v>
      </c>
      <c r="AG16" s="55">
        <f t="shared" si="3"/>
        <v>0</v>
      </c>
    </row>
    <row r="17" spans="2:33" x14ac:dyDescent="0.3">
      <c r="B17" s="3" t="s">
        <v>76</v>
      </c>
      <c r="C17" s="4">
        <f t="shared" si="1"/>
        <v>0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</row>
    <row r="18" spans="2:33" x14ac:dyDescent="0.3">
      <c r="B18" s="3" t="s">
        <v>79</v>
      </c>
      <c r="C18" s="4">
        <f>SUM(D18:AG18)</f>
        <v>0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</row>
    <row r="19" spans="2:33" x14ac:dyDescent="0.3">
      <c r="B19" s="6" t="s">
        <v>80</v>
      </c>
      <c r="C19" s="7">
        <f>SUM(D19:AG19)</f>
        <v>0</v>
      </c>
      <c r="D19" s="55">
        <f>SUM(D20:D26)</f>
        <v>0</v>
      </c>
      <c r="E19" s="55">
        <f>SUM(E20:E26)</f>
        <v>0</v>
      </c>
      <c r="F19" s="55">
        <f t="shared" ref="F19:AG19" si="4">SUM(F20:F26)</f>
        <v>0</v>
      </c>
      <c r="G19" s="55">
        <f t="shared" si="4"/>
        <v>0</v>
      </c>
      <c r="H19" s="55">
        <f t="shared" si="4"/>
        <v>0</v>
      </c>
      <c r="I19" s="55">
        <f t="shared" si="4"/>
        <v>0</v>
      </c>
      <c r="J19" s="55">
        <f t="shared" si="4"/>
        <v>0</v>
      </c>
      <c r="K19" s="55">
        <f t="shared" si="4"/>
        <v>0</v>
      </c>
      <c r="L19" s="55">
        <f t="shared" si="4"/>
        <v>0</v>
      </c>
      <c r="M19" s="55">
        <f t="shared" si="4"/>
        <v>0</v>
      </c>
      <c r="N19" s="55">
        <f t="shared" si="4"/>
        <v>0</v>
      </c>
      <c r="O19" s="55">
        <f t="shared" si="4"/>
        <v>0</v>
      </c>
      <c r="P19" s="55">
        <f t="shared" si="4"/>
        <v>0</v>
      </c>
      <c r="Q19" s="55">
        <f t="shared" si="4"/>
        <v>0</v>
      </c>
      <c r="R19" s="55">
        <f t="shared" si="4"/>
        <v>0</v>
      </c>
      <c r="S19" s="55">
        <f t="shared" si="4"/>
        <v>0</v>
      </c>
      <c r="T19" s="55">
        <f t="shared" si="4"/>
        <v>0</v>
      </c>
      <c r="U19" s="55">
        <f t="shared" si="4"/>
        <v>0</v>
      </c>
      <c r="V19" s="55">
        <f t="shared" si="4"/>
        <v>0</v>
      </c>
      <c r="W19" s="55">
        <f t="shared" si="4"/>
        <v>0</v>
      </c>
      <c r="X19" s="56">
        <f t="shared" si="4"/>
        <v>0</v>
      </c>
      <c r="Y19" s="56">
        <f t="shared" si="4"/>
        <v>0</v>
      </c>
      <c r="Z19" s="56">
        <f t="shared" si="4"/>
        <v>0</v>
      </c>
      <c r="AA19" s="56">
        <f t="shared" si="4"/>
        <v>0</v>
      </c>
      <c r="AB19" s="56">
        <f t="shared" si="4"/>
        <v>0</v>
      </c>
      <c r="AC19" s="56">
        <f t="shared" si="4"/>
        <v>0</v>
      </c>
      <c r="AD19" s="56">
        <f t="shared" si="4"/>
        <v>0</v>
      </c>
      <c r="AE19" s="56">
        <f t="shared" si="4"/>
        <v>0</v>
      </c>
      <c r="AF19" s="56">
        <f t="shared" si="4"/>
        <v>0</v>
      </c>
      <c r="AG19" s="56">
        <f t="shared" si="4"/>
        <v>0</v>
      </c>
    </row>
    <row r="20" spans="2:33" x14ac:dyDescent="0.3">
      <c r="B20" s="16" t="s">
        <v>81</v>
      </c>
      <c r="C20" s="17">
        <f t="shared" si="1"/>
        <v>0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</row>
    <row r="21" spans="2:33" x14ac:dyDescent="0.3">
      <c r="B21" s="16" t="s">
        <v>77</v>
      </c>
      <c r="C21" s="17">
        <f t="shared" si="1"/>
        <v>0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</row>
    <row r="22" spans="2:33" x14ac:dyDescent="0.3">
      <c r="B22" s="16" t="s">
        <v>82</v>
      </c>
      <c r="C22" s="17">
        <f t="shared" si="1"/>
        <v>0</v>
      </c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</row>
    <row r="23" spans="2:33" x14ac:dyDescent="0.3">
      <c r="B23" s="16" t="s">
        <v>83</v>
      </c>
      <c r="C23" s="17">
        <f t="shared" si="1"/>
        <v>0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</row>
    <row r="24" spans="2:33" x14ac:dyDescent="0.3">
      <c r="B24" s="16" t="s">
        <v>86</v>
      </c>
      <c r="C24" s="17">
        <f t="shared" si="1"/>
        <v>0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</row>
    <row r="25" spans="2:33" x14ac:dyDescent="0.3">
      <c r="B25" s="16" t="s">
        <v>84</v>
      </c>
      <c r="C25" s="17">
        <f t="shared" si="1"/>
        <v>0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</row>
    <row r="26" spans="2:33" x14ac:dyDescent="0.3">
      <c r="B26" s="16" t="s">
        <v>85</v>
      </c>
      <c r="C26" s="17">
        <f t="shared" si="1"/>
        <v>0</v>
      </c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</row>
    <row r="27" spans="2:33" x14ac:dyDescent="0.3">
      <c r="B27" s="3" t="s">
        <v>78</v>
      </c>
      <c r="C27" s="4">
        <f t="shared" si="1"/>
        <v>0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</row>
    <row r="28" spans="2:33" x14ac:dyDescent="0.3">
      <c r="B28" s="3" t="s">
        <v>87</v>
      </c>
      <c r="C28" s="4">
        <f t="shared" si="1"/>
        <v>0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</row>
    <row r="29" spans="2:33" x14ac:dyDescent="0.3">
      <c r="B29" s="3" t="s">
        <v>89</v>
      </c>
      <c r="C29" s="4">
        <f t="shared" si="1"/>
        <v>0</v>
      </c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</row>
    <row r="30" spans="2:33" x14ac:dyDescent="0.3">
      <c r="B30" s="6" t="s">
        <v>88</v>
      </c>
      <c r="C30" s="7">
        <f>SUM(D30:AG30)</f>
        <v>0</v>
      </c>
      <c r="D30" s="55">
        <f>SUM(D5,D16,(D27:D29))</f>
        <v>0</v>
      </c>
      <c r="E30" s="56">
        <f t="shared" ref="E30:AG30" si="5">SUM(E5,E16,(E27:E29))</f>
        <v>0</v>
      </c>
      <c r="F30" s="56">
        <f t="shared" si="5"/>
        <v>0</v>
      </c>
      <c r="G30" s="56">
        <f t="shared" si="5"/>
        <v>0</v>
      </c>
      <c r="H30" s="55">
        <f>SUM(H5,H16,(H27:H29))</f>
        <v>0</v>
      </c>
      <c r="I30" s="55">
        <f>SUM(I5,I16,(I27:I29))</f>
        <v>0</v>
      </c>
      <c r="J30" s="56">
        <f t="shared" si="5"/>
        <v>0</v>
      </c>
      <c r="K30" s="56">
        <f t="shared" si="5"/>
        <v>0</v>
      </c>
      <c r="L30" s="56">
        <f t="shared" si="5"/>
        <v>0</v>
      </c>
      <c r="M30" s="56">
        <f t="shared" si="5"/>
        <v>0</v>
      </c>
      <c r="N30" s="56">
        <f t="shared" si="5"/>
        <v>0</v>
      </c>
      <c r="O30" s="56">
        <f t="shared" si="5"/>
        <v>0</v>
      </c>
      <c r="P30" s="56">
        <f t="shared" si="5"/>
        <v>0</v>
      </c>
      <c r="Q30" s="56">
        <f t="shared" si="5"/>
        <v>0</v>
      </c>
      <c r="R30" s="55">
        <f>SUM(R5,R16,(R27:R29))</f>
        <v>0</v>
      </c>
      <c r="S30" s="56">
        <f t="shared" si="5"/>
        <v>0</v>
      </c>
      <c r="T30" s="56">
        <f t="shared" si="5"/>
        <v>0</v>
      </c>
      <c r="U30" s="56">
        <f t="shared" si="5"/>
        <v>0</v>
      </c>
      <c r="V30" s="56">
        <f t="shared" si="5"/>
        <v>0</v>
      </c>
      <c r="W30" s="56">
        <f t="shared" si="5"/>
        <v>0</v>
      </c>
      <c r="X30" s="56">
        <f t="shared" si="5"/>
        <v>0</v>
      </c>
      <c r="Y30" s="56">
        <f t="shared" si="5"/>
        <v>0</v>
      </c>
      <c r="Z30" s="56">
        <f t="shared" si="5"/>
        <v>0</v>
      </c>
      <c r="AA30" s="56">
        <f t="shared" si="5"/>
        <v>0</v>
      </c>
      <c r="AB30" s="56">
        <f t="shared" si="5"/>
        <v>0</v>
      </c>
      <c r="AC30" s="56">
        <f t="shared" si="5"/>
        <v>0</v>
      </c>
      <c r="AD30" s="56">
        <f t="shared" si="5"/>
        <v>0</v>
      </c>
      <c r="AE30" s="56">
        <f t="shared" si="5"/>
        <v>0</v>
      </c>
      <c r="AF30" s="56">
        <f t="shared" si="5"/>
        <v>0</v>
      </c>
      <c r="AG30" s="56">
        <f t="shared" si="5"/>
        <v>0</v>
      </c>
    </row>
    <row r="31" spans="2:33" x14ac:dyDescent="0.3">
      <c r="B31" s="3" t="s">
        <v>15</v>
      </c>
      <c r="C31" s="4">
        <f>SUM(D31:AG31)</f>
        <v>0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</row>
    <row r="32" spans="2:33" x14ac:dyDescent="0.3">
      <c r="B32" s="6" t="s">
        <v>16</v>
      </c>
      <c r="C32" s="6">
        <f t="shared" si="1"/>
        <v>0</v>
      </c>
      <c r="D32" s="55">
        <f>SUM(D31:D31)</f>
        <v>0</v>
      </c>
      <c r="E32" s="56">
        <f t="shared" ref="E32:AG32" si="6">SUM(E31:E31)</f>
        <v>0</v>
      </c>
      <c r="F32" s="56">
        <f t="shared" si="6"/>
        <v>0</v>
      </c>
      <c r="G32" s="56">
        <f t="shared" si="6"/>
        <v>0</v>
      </c>
      <c r="H32" s="56">
        <f t="shared" si="6"/>
        <v>0</v>
      </c>
      <c r="I32" s="56">
        <f t="shared" si="6"/>
        <v>0</v>
      </c>
      <c r="J32" s="56">
        <f t="shared" si="6"/>
        <v>0</v>
      </c>
      <c r="K32" s="56">
        <f t="shared" si="6"/>
        <v>0</v>
      </c>
      <c r="L32" s="56">
        <f t="shared" si="6"/>
        <v>0</v>
      </c>
      <c r="M32" s="56">
        <f t="shared" si="6"/>
        <v>0</v>
      </c>
      <c r="N32" s="56">
        <f t="shared" si="6"/>
        <v>0</v>
      </c>
      <c r="O32" s="56">
        <f t="shared" si="6"/>
        <v>0</v>
      </c>
      <c r="P32" s="56">
        <f t="shared" si="6"/>
        <v>0</v>
      </c>
      <c r="Q32" s="56">
        <f t="shared" si="6"/>
        <v>0</v>
      </c>
      <c r="R32" s="56">
        <f t="shared" si="6"/>
        <v>0</v>
      </c>
      <c r="S32" s="56">
        <f t="shared" si="6"/>
        <v>0</v>
      </c>
      <c r="T32" s="56">
        <f t="shared" si="6"/>
        <v>0</v>
      </c>
      <c r="U32" s="56">
        <f t="shared" si="6"/>
        <v>0</v>
      </c>
      <c r="V32" s="56">
        <f t="shared" si="6"/>
        <v>0</v>
      </c>
      <c r="W32" s="56">
        <f t="shared" si="6"/>
        <v>0</v>
      </c>
      <c r="X32" s="56">
        <f t="shared" si="6"/>
        <v>0</v>
      </c>
      <c r="Y32" s="56">
        <f t="shared" si="6"/>
        <v>0</v>
      </c>
      <c r="Z32" s="56">
        <f t="shared" si="6"/>
        <v>0</v>
      </c>
      <c r="AA32" s="56">
        <f t="shared" si="6"/>
        <v>0</v>
      </c>
      <c r="AB32" s="56">
        <f t="shared" si="6"/>
        <v>0</v>
      </c>
      <c r="AC32" s="56">
        <f t="shared" si="6"/>
        <v>0</v>
      </c>
      <c r="AD32" s="56">
        <f t="shared" si="6"/>
        <v>0</v>
      </c>
      <c r="AE32" s="56">
        <f t="shared" si="6"/>
        <v>0</v>
      </c>
      <c r="AF32" s="56">
        <f t="shared" si="6"/>
        <v>0</v>
      </c>
      <c r="AG32" s="56">
        <f t="shared" si="6"/>
        <v>0</v>
      </c>
    </row>
    <row r="33" spans="2:33" x14ac:dyDescent="0.3">
      <c r="B33" s="6" t="s">
        <v>17</v>
      </c>
      <c r="C33" s="6">
        <f t="shared" si="1"/>
        <v>0</v>
      </c>
      <c r="D33" s="55">
        <f>SUM(D30,D32)</f>
        <v>0</v>
      </c>
      <c r="E33" s="56">
        <f t="shared" ref="E33:AG33" si="7">SUM(E30,E32)</f>
        <v>0</v>
      </c>
      <c r="F33" s="56">
        <f t="shared" si="7"/>
        <v>0</v>
      </c>
      <c r="G33" s="56">
        <f t="shared" si="7"/>
        <v>0</v>
      </c>
      <c r="H33" s="56">
        <f t="shared" si="7"/>
        <v>0</v>
      </c>
      <c r="I33" s="56">
        <f t="shared" si="7"/>
        <v>0</v>
      </c>
      <c r="J33" s="56">
        <f t="shared" si="7"/>
        <v>0</v>
      </c>
      <c r="K33" s="56">
        <f t="shared" si="7"/>
        <v>0</v>
      </c>
      <c r="L33" s="56">
        <f t="shared" si="7"/>
        <v>0</v>
      </c>
      <c r="M33" s="56">
        <f t="shared" si="7"/>
        <v>0</v>
      </c>
      <c r="N33" s="56">
        <f t="shared" si="7"/>
        <v>0</v>
      </c>
      <c r="O33" s="56">
        <f t="shared" si="7"/>
        <v>0</v>
      </c>
      <c r="P33" s="56">
        <f t="shared" si="7"/>
        <v>0</v>
      </c>
      <c r="Q33" s="56">
        <f t="shared" si="7"/>
        <v>0</v>
      </c>
      <c r="R33" s="56">
        <f t="shared" si="7"/>
        <v>0</v>
      </c>
      <c r="S33" s="56">
        <f t="shared" si="7"/>
        <v>0</v>
      </c>
      <c r="T33" s="56">
        <f t="shared" si="7"/>
        <v>0</v>
      </c>
      <c r="U33" s="56">
        <f t="shared" si="7"/>
        <v>0</v>
      </c>
      <c r="V33" s="56">
        <f t="shared" si="7"/>
        <v>0</v>
      </c>
      <c r="W33" s="56">
        <f t="shared" si="7"/>
        <v>0</v>
      </c>
      <c r="X33" s="56">
        <f t="shared" si="7"/>
        <v>0</v>
      </c>
      <c r="Y33" s="56">
        <f t="shared" si="7"/>
        <v>0</v>
      </c>
      <c r="Z33" s="56">
        <f t="shared" si="7"/>
        <v>0</v>
      </c>
      <c r="AA33" s="56">
        <f t="shared" si="7"/>
        <v>0</v>
      </c>
      <c r="AB33" s="56">
        <f t="shared" si="7"/>
        <v>0</v>
      </c>
      <c r="AC33" s="56">
        <f t="shared" si="7"/>
        <v>0</v>
      </c>
      <c r="AD33" s="56">
        <f t="shared" si="7"/>
        <v>0</v>
      </c>
      <c r="AE33" s="56">
        <f t="shared" si="7"/>
        <v>0</v>
      </c>
      <c r="AF33" s="56">
        <f t="shared" si="7"/>
        <v>0</v>
      </c>
      <c r="AG33" s="56">
        <f t="shared" si="7"/>
        <v>0</v>
      </c>
    </row>
    <row r="35" spans="2:33" x14ac:dyDescent="0.3">
      <c r="B35" s="82" t="s">
        <v>94</v>
      </c>
      <c r="C35" s="82"/>
      <c r="D35" s="82"/>
      <c r="E35" s="82"/>
      <c r="F35" s="82"/>
      <c r="G35" s="82"/>
      <c r="H35" s="82"/>
      <c r="I35" s="82"/>
    </row>
    <row r="36" spans="2:33" x14ac:dyDescent="0.3">
      <c r="B36" s="82" t="s">
        <v>95</v>
      </c>
      <c r="C36" s="82"/>
      <c r="D36" s="82"/>
      <c r="E36" s="82"/>
      <c r="F36" s="82"/>
      <c r="G36" s="82"/>
      <c r="H36" s="82"/>
      <c r="I36" s="82"/>
    </row>
    <row r="38" spans="2:33" x14ac:dyDescent="0.3">
      <c r="B38" s="3" t="s">
        <v>158</v>
      </c>
    </row>
  </sheetData>
  <mergeCells count="5">
    <mergeCell ref="B35:I35"/>
    <mergeCell ref="B36:I36"/>
    <mergeCell ref="B2:B4"/>
    <mergeCell ref="C2:C4"/>
    <mergeCell ref="D2:A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G55"/>
  <sheetViews>
    <sheetView zoomScale="90" zoomScaleNormal="90" workbookViewId="0">
      <selection activeCell="B1" sqref="B1"/>
    </sheetView>
  </sheetViews>
  <sheetFormatPr defaultColWidth="8.6640625" defaultRowHeight="15.6" x14ac:dyDescent="0.3"/>
  <cols>
    <col min="1" max="1" width="2.6640625" style="3" customWidth="1"/>
    <col min="2" max="2" width="28.44140625" style="3" bestFit="1" customWidth="1"/>
    <col min="3" max="3" width="28" style="3" bestFit="1" customWidth="1"/>
    <col min="4" max="33" width="5" style="3" bestFit="1" customWidth="1"/>
    <col min="34" max="256" width="9.109375" style="3"/>
    <col min="257" max="257" width="2.6640625" style="3" customWidth="1"/>
    <col min="258" max="258" width="31.33203125" style="3" customWidth="1"/>
    <col min="259" max="259" width="10.33203125" style="3" customWidth="1"/>
    <col min="260" max="262" width="5.44140625" style="3" bestFit="1" customWidth="1"/>
    <col min="263" max="280" width="5.44140625" style="3" customWidth="1"/>
    <col min="281" max="289" width="5.44140625" style="3" bestFit="1" customWidth="1"/>
    <col min="290" max="512" width="9.109375" style="3"/>
    <col min="513" max="513" width="2.6640625" style="3" customWidth="1"/>
    <col min="514" max="514" width="31.33203125" style="3" customWidth="1"/>
    <col min="515" max="515" width="10.33203125" style="3" customWidth="1"/>
    <col min="516" max="518" width="5.44140625" style="3" bestFit="1" customWidth="1"/>
    <col min="519" max="536" width="5.44140625" style="3" customWidth="1"/>
    <col min="537" max="545" width="5.44140625" style="3" bestFit="1" customWidth="1"/>
    <col min="546" max="768" width="9.109375" style="3"/>
    <col min="769" max="769" width="2.6640625" style="3" customWidth="1"/>
    <col min="770" max="770" width="31.33203125" style="3" customWidth="1"/>
    <col min="771" max="771" width="10.33203125" style="3" customWidth="1"/>
    <col min="772" max="774" width="5.44140625" style="3" bestFit="1" customWidth="1"/>
    <col min="775" max="792" width="5.44140625" style="3" customWidth="1"/>
    <col min="793" max="801" width="5.44140625" style="3" bestFit="1" customWidth="1"/>
    <col min="802" max="1024" width="9.109375" style="3"/>
    <col min="1025" max="1025" width="2.6640625" style="3" customWidth="1"/>
    <col min="1026" max="1026" width="31.33203125" style="3" customWidth="1"/>
    <col min="1027" max="1027" width="10.33203125" style="3" customWidth="1"/>
    <col min="1028" max="1030" width="5.44140625" style="3" bestFit="1" customWidth="1"/>
    <col min="1031" max="1048" width="5.44140625" style="3" customWidth="1"/>
    <col min="1049" max="1057" width="5.44140625" style="3" bestFit="1" customWidth="1"/>
    <col min="1058" max="1280" width="9.109375" style="3"/>
    <col min="1281" max="1281" width="2.6640625" style="3" customWidth="1"/>
    <col min="1282" max="1282" width="31.33203125" style="3" customWidth="1"/>
    <col min="1283" max="1283" width="10.33203125" style="3" customWidth="1"/>
    <col min="1284" max="1286" width="5.44140625" style="3" bestFit="1" customWidth="1"/>
    <col min="1287" max="1304" width="5.44140625" style="3" customWidth="1"/>
    <col min="1305" max="1313" width="5.44140625" style="3" bestFit="1" customWidth="1"/>
    <col min="1314" max="1536" width="9.109375" style="3"/>
    <col min="1537" max="1537" width="2.6640625" style="3" customWidth="1"/>
    <col min="1538" max="1538" width="31.33203125" style="3" customWidth="1"/>
    <col min="1539" max="1539" width="10.33203125" style="3" customWidth="1"/>
    <col min="1540" max="1542" width="5.44140625" style="3" bestFit="1" customWidth="1"/>
    <col min="1543" max="1560" width="5.44140625" style="3" customWidth="1"/>
    <col min="1561" max="1569" width="5.44140625" style="3" bestFit="1" customWidth="1"/>
    <col min="1570" max="1792" width="9.109375" style="3"/>
    <col min="1793" max="1793" width="2.6640625" style="3" customWidth="1"/>
    <col min="1794" max="1794" width="31.33203125" style="3" customWidth="1"/>
    <col min="1795" max="1795" width="10.33203125" style="3" customWidth="1"/>
    <col min="1796" max="1798" width="5.44140625" style="3" bestFit="1" customWidth="1"/>
    <col min="1799" max="1816" width="5.44140625" style="3" customWidth="1"/>
    <col min="1817" max="1825" width="5.44140625" style="3" bestFit="1" customWidth="1"/>
    <col min="1826" max="2048" width="9.109375" style="3"/>
    <col min="2049" max="2049" width="2.6640625" style="3" customWidth="1"/>
    <col min="2050" max="2050" width="31.33203125" style="3" customWidth="1"/>
    <col min="2051" max="2051" width="10.33203125" style="3" customWidth="1"/>
    <col min="2052" max="2054" width="5.44140625" style="3" bestFit="1" customWidth="1"/>
    <col min="2055" max="2072" width="5.44140625" style="3" customWidth="1"/>
    <col min="2073" max="2081" width="5.44140625" style="3" bestFit="1" customWidth="1"/>
    <col min="2082" max="2304" width="9.109375" style="3"/>
    <col min="2305" max="2305" width="2.6640625" style="3" customWidth="1"/>
    <col min="2306" max="2306" width="31.33203125" style="3" customWidth="1"/>
    <col min="2307" max="2307" width="10.33203125" style="3" customWidth="1"/>
    <col min="2308" max="2310" width="5.44140625" style="3" bestFit="1" customWidth="1"/>
    <col min="2311" max="2328" width="5.44140625" style="3" customWidth="1"/>
    <col min="2329" max="2337" width="5.44140625" style="3" bestFit="1" customWidth="1"/>
    <col min="2338" max="2560" width="9.109375" style="3"/>
    <col min="2561" max="2561" width="2.6640625" style="3" customWidth="1"/>
    <col min="2562" max="2562" width="31.33203125" style="3" customWidth="1"/>
    <col min="2563" max="2563" width="10.33203125" style="3" customWidth="1"/>
    <col min="2564" max="2566" width="5.44140625" style="3" bestFit="1" customWidth="1"/>
    <col min="2567" max="2584" width="5.44140625" style="3" customWidth="1"/>
    <col min="2585" max="2593" width="5.44140625" style="3" bestFit="1" customWidth="1"/>
    <col min="2594" max="2816" width="9.109375" style="3"/>
    <col min="2817" max="2817" width="2.6640625" style="3" customWidth="1"/>
    <col min="2818" max="2818" width="31.33203125" style="3" customWidth="1"/>
    <col min="2819" max="2819" width="10.33203125" style="3" customWidth="1"/>
    <col min="2820" max="2822" width="5.44140625" style="3" bestFit="1" customWidth="1"/>
    <col min="2823" max="2840" width="5.44140625" style="3" customWidth="1"/>
    <col min="2841" max="2849" width="5.44140625" style="3" bestFit="1" customWidth="1"/>
    <col min="2850" max="3072" width="9.109375" style="3"/>
    <col min="3073" max="3073" width="2.6640625" style="3" customWidth="1"/>
    <col min="3074" max="3074" width="31.33203125" style="3" customWidth="1"/>
    <col min="3075" max="3075" width="10.33203125" style="3" customWidth="1"/>
    <col min="3076" max="3078" width="5.44140625" style="3" bestFit="1" customWidth="1"/>
    <col min="3079" max="3096" width="5.44140625" style="3" customWidth="1"/>
    <col min="3097" max="3105" width="5.44140625" style="3" bestFit="1" customWidth="1"/>
    <col min="3106" max="3328" width="9.109375" style="3"/>
    <col min="3329" max="3329" width="2.6640625" style="3" customWidth="1"/>
    <col min="3330" max="3330" width="31.33203125" style="3" customWidth="1"/>
    <col min="3331" max="3331" width="10.33203125" style="3" customWidth="1"/>
    <col min="3332" max="3334" width="5.44140625" style="3" bestFit="1" customWidth="1"/>
    <col min="3335" max="3352" width="5.44140625" style="3" customWidth="1"/>
    <col min="3353" max="3361" width="5.44140625" style="3" bestFit="1" customWidth="1"/>
    <col min="3362" max="3584" width="9.109375" style="3"/>
    <col min="3585" max="3585" width="2.6640625" style="3" customWidth="1"/>
    <col min="3586" max="3586" width="31.33203125" style="3" customWidth="1"/>
    <col min="3587" max="3587" width="10.33203125" style="3" customWidth="1"/>
    <col min="3588" max="3590" width="5.44140625" style="3" bestFit="1" customWidth="1"/>
    <col min="3591" max="3608" width="5.44140625" style="3" customWidth="1"/>
    <col min="3609" max="3617" width="5.44140625" style="3" bestFit="1" customWidth="1"/>
    <col min="3618" max="3840" width="9.109375" style="3"/>
    <col min="3841" max="3841" width="2.6640625" style="3" customWidth="1"/>
    <col min="3842" max="3842" width="31.33203125" style="3" customWidth="1"/>
    <col min="3843" max="3843" width="10.33203125" style="3" customWidth="1"/>
    <col min="3844" max="3846" width="5.44140625" style="3" bestFit="1" customWidth="1"/>
    <col min="3847" max="3864" width="5.44140625" style="3" customWidth="1"/>
    <col min="3865" max="3873" width="5.44140625" style="3" bestFit="1" customWidth="1"/>
    <col min="3874" max="4096" width="9.109375" style="3"/>
    <col min="4097" max="4097" width="2.6640625" style="3" customWidth="1"/>
    <col min="4098" max="4098" width="31.33203125" style="3" customWidth="1"/>
    <col min="4099" max="4099" width="10.33203125" style="3" customWidth="1"/>
    <col min="4100" max="4102" width="5.44140625" style="3" bestFit="1" customWidth="1"/>
    <col min="4103" max="4120" width="5.44140625" style="3" customWidth="1"/>
    <col min="4121" max="4129" width="5.44140625" style="3" bestFit="1" customWidth="1"/>
    <col min="4130" max="4352" width="9.109375" style="3"/>
    <col min="4353" max="4353" width="2.6640625" style="3" customWidth="1"/>
    <col min="4354" max="4354" width="31.33203125" style="3" customWidth="1"/>
    <col min="4355" max="4355" width="10.33203125" style="3" customWidth="1"/>
    <col min="4356" max="4358" width="5.44140625" style="3" bestFit="1" customWidth="1"/>
    <col min="4359" max="4376" width="5.44140625" style="3" customWidth="1"/>
    <col min="4377" max="4385" width="5.44140625" style="3" bestFit="1" customWidth="1"/>
    <col min="4386" max="4608" width="9.109375" style="3"/>
    <col min="4609" max="4609" width="2.6640625" style="3" customWidth="1"/>
    <col min="4610" max="4610" width="31.33203125" style="3" customWidth="1"/>
    <col min="4611" max="4611" width="10.33203125" style="3" customWidth="1"/>
    <col min="4612" max="4614" width="5.44140625" style="3" bestFit="1" customWidth="1"/>
    <col min="4615" max="4632" width="5.44140625" style="3" customWidth="1"/>
    <col min="4633" max="4641" width="5.44140625" style="3" bestFit="1" customWidth="1"/>
    <col min="4642" max="4864" width="9.109375" style="3"/>
    <col min="4865" max="4865" width="2.6640625" style="3" customWidth="1"/>
    <col min="4866" max="4866" width="31.33203125" style="3" customWidth="1"/>
    <col min="4867" max="4867" width="10.33203125" style="3" customWidth="1"/>
    <col min="4868" max="4870" width="5.44140625" style="3" bestFit="1" customWidth="1"/>
    <col min="4871" max="4888" width="5.44140625" style="3" customWidth="1"/>
    <col min="4889" max="4897" width="5.44140625" style="3" bestFit="1" customWidth="1"/>
    <col min="4898" max="5120" width="9.109375" style="3"/>
    <col min="5121" max="5121" width="2.6640625" style="3" customWidth="1"/>
    <col min="5122" max="5122" width="31.33203125" style="3" customWidth="1"/>
    <col min="5123" max="5123" width="10.33203125" style="3" customWidth="1"/>
    <col min="5124" max="5126" width="5.44140625" style="3" bestFit="1" customWidth="1"/>
    <col min="5127" max="5144" width="5.44140625" style="3" customWidth="1"/>
    <col min="5145" max="5153" width="5.44140625" style="3" bestFit="1" customWidth="1"/>
    <col min="5154" max="5376" width="9.109375" style="3"/>
    <col min="5377" max="5377" width="2.6640625" style="3" customWidth="1"/>
    <col min="5378" max="5378" width="31.33203125" style="3" customWidth="1"/>
    <col min="5379" max="5379" width="10.33203125" style="3" customWidth="1"/>
    <col min="5380" max="5382" width="5.44140625" style="3" bestFit="1" customWidth="1"/>
    <col min="5383" max="5400" width="5.44140625" style="3" customWidth="1"/>
    <col min="5401" max="5409" width="5.44140625" style="3" bestFit="1" customWidth="1"/>
    <col min="5410" max="5632" width="9.109375" style="3"/>
    <col min="5633" max="5633" width="2.6640625" style="3" customWidth="1"/>
    <col min="5634" max="5634" width="31.33203125" style="3" customWidth="1"/>
    <col min="5635" max="5635" width="10.33203125" style="3" customWidth="1"/>
    <col min="5636" max="5638" width="5.44140625" style="3" bestFit="1" customWidth="1"/>
    <col min="5639" max="5656" width="5.44140625" style="3" customWidth="1"/>
    <col min="5657" max="5665" width="5.44140625" style="3" bestFit="1" customWidth="1"/>
    <col min="5666" max="5888" width="9.109375" style="3"/>
    <col min="5889" max="5889" width="2.6640625" style="3" customWidth="1"/>
    <col min="5890" max="5890" width="31.33203125" style="3" customWidth="1"/>
    <col min="5891" max="5891" width="10.33203125" style="3" customWidth="1"/>
    <col min="5892" max="5894" width="5.44140625" style="3" bestFit="1" customWidth="1"/>
    <col min="5895" max="5912" width="5.44140625" style="3" customWidth="1"/>
    <col min="5913" max="5921" width="5.44140625" style="3" bestFit="1" customWidth="1"/>
    <col min="5922" max="6144" width="9.109375" style="3"/>
    <col min="6145" max="6145" width="2.6640625" style="3" customWidth="1"/>
    <col min="6146" max="6146" width="31.33203125" style="3" customWidth="1"/>
    <col min="6147" max="6147" width="10.33203125" style="3" customWidth="1"/>
    <col min="6148" max="6150" width="5.44140625" style="3" bestFit="1" customWidth="1"/>
    <col min="6151" max="6168" width="5.44140625" style="3" customWidth="1"/>
    <col min="6169" max="6177" width="5.44140625" style="3" bestFit="1" customWidth="1"/>
    <col min="6178" max="6400" width="9.109375" style="3"/>
    <col min="6401" max="6401" width="2.6640625" style="3" customWidth="1"/>
    <col min="6402" max="6402" width="31.33203125" style="3" customWidth="1"/>
    <col min="6403" max="6403" width="10.33203125" style="3" customWidth="1"/>
    <col min="6404" max="6406" width="5.44140625" style="3" bestFit="1" customWidth="1"/>
    <col min="6407" max="6424" width="5.44140625" style="3" customWidth="1"/>
    <col min="6425" max="6433" width="5.44140625" style="3" bestFit="1" customWidth="1"/>
    <col min="6434" max="6656" width="9.109375" style="3"/>
    <col min="6657" max="6657" width="2.6640625" style="3" customWidth="1"/>
    <col min="6658" max="6658" width="31.33203125" style="3" customWidth="1"/>
    <col min="6659" max="6659" width="10.33203125" style="3" customWidth="1"/>
    <col min="6660" max="6662" width="5.44140625" style="3" bestFit="1" customWidth="1"/>
    <col min="6663" max="6680" width="5.44140625" style="3" customWidth="1"/>
    <col min="6681" max="6689" width="5.44140625" style="3" bestFit="1" customWidth="1"/>
    <col min="6690" max="6912" width="9.109375" style="3"/>
    <col min="6913" max="6913" width="2.6640625" style="3" customWidth="1"/>
    <col min="6914" max="6914" width="31.33203125" style="3" customWidth="1"/>
    <col min="6915" max="6915" width="10.33203125" style="3" customWidth="1"/>
    <col min="6916" max="6918" width="5.44140625" style="3" bestFit="1" customWidth="1"/>
    <col min="6919" max="6936" width="5.44140625" style="3" customWidth="1"/>
    <col min="6937" max="6945" width="5.44140625" style="3" bestFit="1" customWidth="1"/>
    <col min="6946" max="7168" width="9.109375" style="3"/>
    <col min="7169" max="7169" width="2.6640625" style="3" customWidth="1"/>
    <col min="7170" max="7170" width="31.33203125" style="3" customWidth="1"/>
    <col min="7171" max="7171" width="10.33203125" style="3" customWidth="1"/>
    <col min="7172" max="7174" width="5.44140625" style="3" bestFit="1" customWidth="1"/>
    <col min="7175" max="7192" width="5.44140625" style="3" customWidth="1"/>
    <col min="7193" max="7201" width="5.44140625" style="3" bestFit="1" customWidth="1"/>
    <col min="7202" max="7424" width="9.109375" style="3"/>
    <col min="7425" max="7425" width="2.6640625" style="3" customWidth="1"/>
    <col min="7426" max="7426" width="31.33203125" style="3" customWidth="1"/>
    <col min="7427" max="7427" width="10.33203125" style="3" customWidth="1"/>
    <col min="7428" max="7430" width="5.44140625" style="3" bestFit="1" customWidth="1"/>
    <col min="7431" max="7448" width="5.44140625" style="3" customWidth="1"/>
    <col min="7449" max="7457" width="5.44140625" style="3" bestFit="1" customWidth="1"/>
    <col min="7458" max="7680" width="9.109375" style="3"/>
    <col min="7681" max="7681" width="2.6640625" style="3" customWidth="1"/>
    <col min="7682" max="7682" width="31.33203125" style="3" customWidth="1"/>
    <col min="7683" max="7683" width="10.33203125" style="3" customWidth="1"/>
    <col min="7684" max="7686" width="5.44140625" style="3" bestFit="1" customWidth="1"/>
    <col min="7687" max="7704" width="5.44140625" style="3" customWidth="1"/>
    <col min="7705" max="7713" width="5.44140625" style="3" bestFit="1" customWidth="1"/>
    <col min="7714" max="7936" width="9.109375" style="3"/>
    <col min="7937" max="7937" width="2.6640625" style="3" customWidth="1"/>
    <col min="7938" max="7938" width="31.33203125" style="3" customWidth="1"/>
    <col min="7939" max="7939" width="10.33203125" style="3" customWidth="1"/>
    <col min="7940" max="7942" width="5.44140625" style="3" bestFit="1" customWidth="1"/>
    <col min="7943" max="7960" width="5.44140625" style="3" customWidth="1"/>
    <col min="7961" max="7969" width="5.44140625" style="3" bestFit="1" customWidth="1"/>
    <col min="7970" max="8192" width="9.109375" style="3"/>
    <col min="8193" max="8193" width="2.6640625" style="3" customWidth="1"/>
    <col min="8194" max="8194" width="31.33203125" style="3" customWidth="1"/>
    <col min="8195" max="8195" width="10.33203125" style="3" customWidth="1"/>
    <col min="8196" max="8198" width="5.44140625" style="3" bestFit="1" customWidth="1"/>
    <col min="8199" max="8216" width="5.44140625" style="3" customWidth="1"/>
    <col min="8217" max="8225" width="5.44140625" style="3" bestFit="1" customWidth="1"/>
    <col min="8226" max="8448" width="9.109375" style="3"/>
    <col min="8449" max="8449" width="2.6640625" style="3" customWidth="1"/>
    <col min="8450" max="8450" width="31.33203125" style="3" customWidth="1"/>
    <col min="8451" max="8451" width="10.33203125" style="3" customWidth="1"/>
    <col min="8452" max="8454" width="5.44140625" style="3" bestFit="1" customWidth="1"/>
    <col min="8455" max="8472" width="5.44140625" style="3" customWidth="1"/>
    <col min="8473" max="8481" width="5.44140625" style="3" bestFit="1" customWidth="1"/>
    <col min="8482" max="8704" width="9.109375" style="3"/>
    <col min="8705" max="8705" width="2.6640625" style="3" customWidth="1"/>
    <col min="8706" max="8706" width="31.33203125" style="3" customWidth="1"/>
    <col min="8707" max="8707" width="10.33203125" style="3" customWidth="1"/>
    <col min="8708" max="8710" width="5.44140625" style="3" bestFit="1" customWidth="1"/>
    <col min="8711" max="8728" width="5.44140625" style="3" customWidth="1"/>
    <col min="8729" max="8737" width="5.44140625" style="3" bestFit="1" customWidth="1"/>
    <col min="8738" max="8960" width="9.109375" style="3"/>
    <col min="8961" max="8961" width="2.6640625" style="3" customWidth="1"/>
    <col min="8962" max="8962" width="31.33203125" style="3" customWidth="1"/>
    <col min="8963" max="8963" width="10.33203125" style="3" customWidth="1"/>
    <col min="8964" max="8966" width="5.44140625" style="3" bestFit="1" customWidth="1"/>
    <col min="8967" max="8984" width="5.44140625" style="3" customWidth="1"/>
    <col min="8985" max="8993" width="5.44140625" style="3" bestFit="1" customWidth="1"/>
    <col min="8994" max="9216" width="9.109375" style="3"/>
    <col min="9217" max="9217" width="2.6640625" style="3" customWidth="1"/>
    <col min="9218" max="9218" width="31.33203125" style="3" customWidth="1"/>
    <col min="9219" max="9219" width="10.33203125" style="3" customWidth="1"/>
    <col min="9220" max="9222" width="5.44140625" style="3" bestFit="1" customWidth="1"/>
    <col min="9223" max="9240" width="5.44140625" style="3" customWidth="1"/>
    <col min="9241" max="9249" width="5.44140625" style="3" bestFit="1" customWidth="1"/>
    <col min="9250" max="9472" width="9.109375" style="3"/>
    <col min="9473" max="9473" width="2.6640625" style="3" customWidth="1"/>
    <col min="9474" max="9474" width="31.33203125" style="3" customWidth="1"/>
    <col min="9475" max="9475" width="10.33203125" style="3" customWidth="1"/>
    <col min="9476" max="9478" width="5.44140625" style="3" bestFit="1" customWidth="1"/>
    <col min="9479" max="9496" width="5.44140625" style="3" customWidth="1"/>
    <col min="9497" max="9505" width="5.44140625" style="3" bestFit="1" customWidth="1"/>
    <col min="9506" max="9728" width="9.109375" style="3"/>
    <col min="9729" max="9729" width="2.6640625" style="3" customWidth="1"/>
    <col min="9730" max="9730" width="31.33203125" style="3" customWidth="1"/>
    <col min="9731" max="9731" width="10.33203125" style="3" customWidth="1"/>
    <col min="9732" max="9734" width="5.44140625" style="3" bestFit="1" customWidth="1"/>
    <col min="9735" max="9752" width="5.44140625" style="3" customWidth="1"/>
    <col min="9753" max="9761" width="5.44140625" style="3" bestFit="1" customWidth="1"/>
    <col min="9762" max="9984" width="9.109375" style="3"/>
    <col min="9985" max="9985" width="2.6640625" style="3" customWidth="1"/>
    <col min="9986" max="9986" width="31.33203125" style="3" customWidth="1"/>
    <col min="9987" max="9987" width="10.33203125" style="3" customWidth="1"/>
    <col min="9988" max="9990" width="5.44140625" style="3" bestFit="1" customWidth="1"/>
    <col min="9991" max="10008" width="5.44140625" style="3" customWidth="1"/>
    <col min="10009" max="10017" width="5.44140625" style="3" bestFit="1" customWidth="1"/>
    <col min="10018" max="10240" width="9.109375" style="3"/>
    <col min="10241" max="10241" width="2.6640625" style="3" customWidth="1"/>
    <col min="10242" max="10242" width="31.33203125" style="3" customWidth="1"/>
    <col min="10243" max="10243" width="10.33203125" style="3" customWidth="1"/>
    <col min="10244" max="10246" width="5.44140625" style="3" bestFit="1" customWidth="1"/>
    <col min="10247" max="10264" width="5.44140625" style="3" customWidth="1"/>
    <col min="10265" max="10273" width="5.44140625" style="3" bestFit="1" customWidth="1"/>
    <col min="10274" max="10496" width="9.109375" style="3"/>
    <col min="10497" max="10497" width="2.6640625" style="3" customWidth="1"/>
    <col min="10498" max="10498" width="31.33203125" style="3" customWidth="1"/>
    <col min="10499" max="10499" width="10.33203125" style="3" customWidth="1"/>
    <col min="10500" max="10502" width="5.44140625" style="3" bestFit="1" customWidth="1"/>
    <col min="10503" max="10520" width="5.44140625" style="3" customWidth="1"/>
    <col min="10521" max="10529" width="5.44140625" style="3" bestFit="1" customWidth="1"/>
    <col min="10530" max="10752" width="9.109375" style="3"/>
    <col min="10753" max="10753" width="2.6640625" style="3" customWidth="1"/>
    <col min="10754" max="10754" width="31.33203125" style="3" customWidth="1"/>
    <col min="10755" max="10755" width="10.33203125" style="3" customWidth="1"/>
    <col min="10756" max="10758" width="5.44140625" style="3" bestFit="1" customWidth="1"/>
    <col min="10759" max="10776" width="5.44140625" style="3" customWidth="1"/>
    <col min="10777" max="10785" width="5.44140625" style="3" bestFit="1" customWidth="1"/>
    <col min="10786" max="11008" width="9.109375" style="3"/>
    <col min="11009" max="11009" width="2.6640625" style="3" customWidth="1"/>
    <col min="11010" max="11010" width="31.33203125" style="3" customWidth="1"/>
    <col min="11011" max="11011" width="10.33203125" style="3" customWidth="1"/>
    <col min="11012" max="11014" width="5.44140625" style="3" bestFit="1" customWidth="1"/>
    <col min="11015" max="11032" width="5.44140625" style="3" customWidth="1"/>
    <col min="11033" max="11041" width="5.44140625" style="3" bestFit="1" customWidth="1"/>
    <col min="11042" max="11264" width="9.109375" style="3"/>
    <col min="11265" max="11265" width="2.6640625" style="3" customWidth="1"/>
    <col min="11266" max="11266" width="31.33203125" style="3" customWidth="1"/>
    <col min="11267" max="11267" width="10.33203125" style="3" customWidth="1"/>
    <col min="11268" max="11270" width="5.44140625" style="3" bestFit="1" customWidth="1"/>
    <col min="11271" max="11288" width="5.44140625" style="3" customWidth="1"/>
    <col min="11289" max="11297" width="5.44140625" style="3" bestFit="1" customWidth="1"/>
    <col min="11298" max="11520" width="9.109375" style="3"/>
    <col min="11521" max="11521" width="2.6640625" style="3" customWidth="1"/>
    <col min="11522" max="11522" width="31.33203125" style="3" customWidth="1"/>
    <col min="11523" max="11523" width="10.33203125" style="3" customWidth="1"/>
    <col min="11524" max="11526" width="5.44140625" style="3" bestFit="1" customWidth="1"/>
    <col min="11527" max="11544" width="5.44140625" style="3" customWidth="1"/>
    <col min="11545" max="11553" width="5.44140625" style="3" bestFit="1" customWidth="1"/>
    <col min="11554" max="11776" width="9.109375" style="3"/>
    <col min="11777" max="11777" width="2.6640625" style="3" customWidth="1"/>
    <col min="11778" max="11778" width="31.33203125" style="3" customWidth="1"/>
    <col min="11779" max="11779" width="10.33203125" style="3" customWidth="1"/>
    <col min="11780" max="11782" width="5.44140625" style="3" bestFit="1" customWidth="1"/>
    <col min="11783" max="11800" width="5.44140625" style="3" customWidth="1"/>
    <col min="11801" max="11809" width="5.44140625" style="3" bestFit="1" customWidth="1"/>
    <col min="11810" max="12032" width="9.109375" style="3"/>
    <col min="12033" max="12033" width="2.6640625" style="3" customWidth="1"/>
    <col min="12034" max="12034" width="31.33203125" style="3" customWidth="1"/>
    <col min="12035" max="12035" width="10.33203125" style="3" customWidth="1"/>
    <col min="12036" max="12038" width="5.44140625" style="3" bestFit="1" customWidth="1"/>
    <col min="12039" max="12056" width="5.44140625" style="3" customWidth="1"/>
    <col min="12057" max="12065" width="5.44140625" style="3" bestFit="1" customWidth="1"/>
    <col min="12066" max="12288" width="9.109375" style="3"/>
    <col min="12289" max="12289" width="2.6640625" style="3" customWidth="1"/>
    <col min="12290" max="12290" width="31.33203125" style="3" customWidth="1"/>
    <col min="12291" max="12291" width="10.33203125" style="3" customWidth="1"/>
    <col min="12292" max="12294" width="5.44140625" style="3" bestFit="1" customWidth="1"/>
    <col min="12295" max="12312" width="5.44140625" style="3" customWidth="1"/>
    <col min="12313" max="12321" width="5.44140625" style="3" bestFit="1" customWidth="1"/>
    <col min="12322" max="12544" width="9.109375" style="3"/>
    <col min="12545" max="12545" width="2.6640625" style="3" customWidth="1"/>
    <col min="12546" max="12546" width="31.33203125" style="3" customWidth="1"/>
    <col min="12547" max="12547" width="10.33203125" style="3" customWidth="1"/>
    <col min="12548" max="12550" width="5.44140625" style="3" bestFit="1" customWidth="1"/>
    <col min="12551" max="12568" width="5.44140625" style="3" customWidth="1"/>
    <col min="12569" max="12577" width="5.44140625" style="3" bestFit="1" customWidth="1"/>
    <col min="12578" max="12800" width="9.109375" style="3"/>
    <col min="12801" max="12801" width="2.6640625" style="3" customWidth="1"/>
    <col min="12802" max="12802" width="31.33203125" style="3" customWidth="1"/>
    <col min="12803" max="12803" width="10.33203125" style="3" customWidth="1"/>
    <col min="12804" max="12806" width="5.44140625" style="3" bestFit="1" customWidth="1"/>
    <col min="12807" max="12824" width="5.44140625" style="3" customWidth="1"/>
    <col min="12825" max="12833" width="5.44140625" style="3" bestFit="1" customWidth="1"/>
    <col min="12834" max="13056" width="9.109375" style="3"/>
    <col min="13057" max="13057" width="2.6640625" style="3" customWidth="1"/>
    <col min="13058" max="13058" width="31.33203125" style="3" customWidth="1"/>
    <col min="13059" max="13059" width="10.33203125" style="3" customWidth="1"/>
    <col min="13060" max="13062" width="5.44140625" style="3" bestFit="1" customWidth="1"/>
    <col min="13063" max="13080" width="5.44140625" style="3" customWidth="1"/>
    <col min="13081" max="13089" width="5.44140625" style="3" bestFit="1" customWidth="1"/>
    <col min="13090" max="13312" width="9.109375" style="3"/>
    <col min="13313" max="13313" width="2.6640625" style="3" customWidth="1"/>
    <col min="13314" max="13314" width="31.33203125" style="3" customWidth="1"/>
    <col min="13315" max="13315" width="10.33203125" style="3" customWidth="1"/>
    <col min="13316" max="13318" width="5.44140625" style="3" bestFit="1" customWidth="1"/>
    <col min="13319" max="13336" width="5.44140625" style="3" customWidth="1"/>
    <col min="13337" max="13345" width="5.44140625" style="3" bestFit="1" customWidth="1"/>
    <col min="13346" max="13568" width="9.109375" style="3"/>
    <col min="13569" max="13569" width="2.6640625" style="3" customWidth="1"/>
    <col min="13570" max="13570" width="31.33203125" style="3" customWidth="1"/>
    <col min="13571" max="13571" width="10.33203125" style="3" customWidth="1"/>
    <col min="13572" max="13574" width="5.44140625" style="3" bestFit="1" customWidth="1"/>
    <col min="13575" max="13592" width="5.44140625" style="3" customWidth="1"/>
    <col min="13593" max="13601" width="5.44140625" style="3" bestFit="1" customWidth="1"/>
    <col min="13602" max="13824" width="9.109375" style="3"/>
    <col min="13825" max="13825" width="2.6640625" style="3" customWidth="1"/>
    <col min="13826" max="13826" width="31.33203125" style="3" customWidth="1"/>
    <col min="13827" max="13827" width="10.33203125" style="3" customWidth="1"/>
    <col min="13828" max="13830" width="5.44140625" style="3" bestFit="1" customWidth="1"/>
    <col min="13831" max="13848" width="5.44140625" style="3" customWidth="1"/>
    <col min="13849" max="13857" width="5.44140625" style="3" bestFit="1" customWidth="1"/>
    <col min="13858" max="14080" width="9.109375" style="3"/>
    <col min="14081" max="14081" width="2.6640625" style="3" customWidth="1"/>
    <col min="14082" max="14082" width="31.33203125" style="3" customWidth="1"/>
    <col min="14083" max="14083" width="10.33203125" style="3" customWidth="1"/>
    <col min="14084" max="14086" width="5.44140625" style="3" bestFit="1" customWidth="1"/>
    <col min="14087" max="14104" width="5.44140625" style="3" customWidth="1"/>
    <col min="14105" max="14113" width="5.44140625" style="3" bestFit="1" customWidth="1"/>
    <col min="14114" max="14336" width="9.109375" style="3"/>
    <col min="14337" max="14337" width="2.6640625" style="3" customWidth="1"/>
    <col min="14338" max="14338" width="31.33203125" style="3" customWidth="1"/>
    <col min="14339" max="14339" width="10.33203125" style="3" customWidth="1"/>
    <col min="14340" max="14342" width="5.44140625" style="3" bestFit="1" customWidth="1"/>
    <col min="14343" max="14360" width="5.44140625" style="3" customWidth="1"/>
    <col min="14361" max="14369" width="5.44140625" style="3" bestFit="1" customWidth="1"/>
    <col min="14370" max="14592" width="9.109375" style="3"/>
    <col min="14593" max="14593" width="2.6640625" style="3" customWidth="1"/>
    <col min="14594" max="14594" width="31.33203125" style="3" customWidth="1"/>
    <col min="14595" max="14595" width="10.33203125" style="3" customWidth="1"/>
    <col min="14596" max="14598" width="5.44140625" style="3" bestFit="1" customWidth="1"/>
    <col min="14599" max="14616" width="5.44140625" style="3" customWidth="1"/>
    <col min="14617" max="14625" width="5.44140625" style="3" bestFit="1" customWidth="1"/>
    <col min="14626" max="14848" width="9.109375" style="3"/>
    <col min="14849" max="14849" width="2.6640625" style="3" customWidth="1"/>
    <col min="14850" max="14850" width="31.33203125" style="3" customWidth="1"/>
    <col min="14851" max="14851" width="10.33203125" style="3" customWidth="1"/>
    <col min="14852" max="14854" width="5.44140625" style="3" bestFit="1" customWidth="1"/>
    <col min="14855" max="14872" width="5.44140625" style="3" customWidth="1"/>
    <col min="14873" max="14881" width="5.44140625" style="3" bestFit="1" customWidth="1"/>
    <col min="14882" max="15104" width="9.109375" style="3"/>
    <col min="15105" max="15105" width="2.6640625" style="3" customWidth="1"/>
    <col min="15106" max="15106" width="31.33203125" style="3" customWidth="1"/>
    <col min="15107" max="15107" width="10.33203125" style="3" customWidth="1"/>
    <col min="15108" max="15110" width="5.44140625" style="3" bestFit="1" customWidth="1"/>
    <col min="15111" max="15128" width="5.44140625" style="3" customWidth="1"/>
    <col min="15129" max="15137" width="5.44140625" style="3" bestFit="1" customWidth="1"/>
    <col min="15138" max="15360" width="9.109375" style="3"/>
    <col min="15361" max="15361" width="2.6640625" style="3" customWidth="1"/>
    <col min="15362" max="15362" width="31.33203125" style="3" customWidth="1"/>
    <col min="15363" max="15363" width="10.33203125" style="3" customWidth="1"/>
    <col min="15364" max="15366" width="5.44140625" style="3" bestFit="1" customWidth="1"/>
    <col min="15367" max="15384" width="5.44140625" style="3" customWidth="1"/>
    <col min="15385" max="15393" width="5.44140625" style="3" bestFit="1" customWidth="1"/>
    <col min="15394" max="15616" width="9.109375" style="3"/>
    <col min="15617" max="15617" width="2.6640625" style="3" customWidth="1"/>
    <col min="15618" max="15618" width="31.33203125" style="3" customWidth="1"/>
    <col min="15619" max="15619" width="10.33203125" style="3" customWidth="1"/>
    <col min="15620" max="15622" width="5.44140625" style="3" bestFit="1" customWidth="1"/>
    <col min="15623" max="15640" width="5.44140625" style="3" customWidth="1"/>
    <col min="15641" max="15649" width="5.44140625" style="3" bestFit="1" customWidth="1"/>
    <col min="15650" max="15872" width="9.109375" style="3"/>
    <col min="15873" max="15873" width="2.6640625" style="3" customWidth="1"/>
    <col min="15874" max="15874" width="31.33203125" style="3" customWidth="1"/>
    <col min="15875" max="15875" width="10.33203125" style="3" customWidth="1"/>
    <col min="15876" max="15878" width="5.44140625" style="3" bestFit="1" customWidth="1"/>
    <col min="15879" max="15896" width="5.44140625" style="3" customWidth="1"/>
    <col min="15897" max="15905" width="5.44140625" style="3" bestFit="1" customWidth="1"/>
    <col min="15906" max="16128" width="9.109375" style="3"/>
    <col min="16129" max="16129" width="2.6640625" style="3" customWidth="1"/>
    <col min="16130" max="16130" width="31.33203125" style="3" customWidth="1"/>
    <col min="16131" max="16131" width="10.33203125" style="3" customWidth="1"/>
    <col min="16132" max="16134" width="5.44140625" style="3" bestFit="1" customWidth="1"/>
    <col min="16135" max="16152" width="5.44140625" style="3" customWidth="1"/>
    <col min="16153" max="16161" width="5.44140625" style="3" bestFit="1" customWidth="1"/>
    <col min="16162" max="16384" width="9.109375" style="3"/>
  </cols>
  <sheetData>
    <row r="1" spans="2:33" ht="16.2" thickBot="1" x14ac:dyDescent="0.35"/>
    <row r="2" spans="2:33" ht="23.25" customHeight="1" thickTop="1" x14ac:dyDescent="0.3">
      <c r="B2" s="75" t="s">
        <v>192</v>
      </c>
      <c r="C2" s="72"/>
      <c r="D2" s="71" t="s">
        <v>100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spans="2:33" x14ac:dyDescent="0.3">
      <c r="B3" s="76"/>
      <c r="C3" s="73"/>
      <c r="D3" s="59">
        <v>1</v>
      </c>
      <c r="E3" s="59">
        <v>2</v>
      </c>
      <c r="F3" s="59">
        <v>3</v>
      </c>
      <c r="G3" s="59">
        <v>4</v>
      </c>
      <c r="H3" s="59">
        <v>5</v>
      </c>
      <c r="I3" s="59">
        <v>6</v>
      </c>
      <c r="J3" s="59">
        <v>7</v>
      </c>
      <c r="K3" s="59">
        <v>8</v>
      </c>
      <c r="L3" s="59">
        <v>9</v>
      </c>
      <c r="M3" s="59">
        <v>10</v>
      </c>
      <c r="N3" s="59">
        <v>11</v>
      </c>
      <c r="O3" s="59">
        <v>12</v>
      </c>
      <c r="P3" s="59">
        <v>13</v>
      </c>
      <c r="Q3" s="59">
        <v>14</v>
      </c>
      <c r="R3" s="59">
        <v>15</v>
      </c>
      <c r="S3" s="59">
        <v>16</v>
      </c>
      <c r="T3" s="59">
        <v>17</v>
      </c>
      <c r="U3" s="59">
        <v>18</v>
      </c>
      <c r="V3" s="59">
        <v>19</v>
      </c>
      <c r="W3" s="59">
        <v>20</v>
      </c>
      <c r="X3" s="59">
        <v>21</v>
      </c>
      <c r="Y3" s="59">
        <v>22</v>
      </c>
      <c r="Z3" s="59">
        <v>23</v>
      </c>
      <c r="AA3" s="59">
        <v>24</v>
      </c>
      <c r="AB3" s="59">
        <v>25</v>
      </c>
      <c r="AC3" s="59">
        <v>26</v>
      </c>
      <c r="AD3" s="59">
        <v>27</v>
      </c>
      <c r="AE3" s="59">
        <v>28</v>
      </c>
      <c r="AF3" s="59">
        <v>29</v>
      </c>
      <c r="AG3" s="59">
        <v>30</v>
      </c>
    </row>
    <row r="4" spans="2:33" ht="16.2" thickBot="1" x14ac:dyDescent="0.35">
      <c r="B4" s="77" t="s">
        <v>14</v>
      </c>
      <c r="C4" s="74" t="s">
        <v>0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</row>
    <row r="5" spans="2:33" ht="16.2" thickTop="1" x14ac:dyDescent="0.3">
      <c r="B5" s="3" t="s">
        <v>25</v>
      </c>
      <c r="C5" s="4">
        <f>SUM(D5:AG5)</f>
        <v>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2:33" x14ac:dyDescent="0.3">
      <c r="B6" s="3" t="s">
        <v>26</v>
      </c>
      <c r="C6" s="4">
        <f>SUM(D6:AG6)</f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2:33" x14ac:dyDescent="0.3">
      <c r="B7" s="3" t="s">
        <v>28</v>
      </c>
      <c r="C7" s="4">
        <f t="shared" ref="C7:C15" si="0">SUM(D7:AG7)</f>
        <v>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2:33" x14ac:dyDescent="0.3">
      <c r="B8" s="3" t="s">
        <v>29</v>
      </c>
      <c r="C8" s="4">
        <f>SUM(D8:AG8)</f>
        <v>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2:33" x14ac:dyDescent="0.3">
      <c r="B9" s="3" t="s">
        <v>30</v>
      </c>
      <c r="C9" s="4">
        <f t="shared" si="0"/>
        <v>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2:33" x14ac:dyDescent="0.3">
      <c r="B10" s="3" t="s">
        <v>35</v>
      </c>
      <c r="C10" s="4">
        <f t="shared" si="0"/>
        <v>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2:33" x14ac:dyDescent="0.3">
      <c r="B11" s="3" t="s">
        <v>31</v>
      </c>
      <c r="C11" s="4">
        <f t="shared" si="0"/>
        <v>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3">
      <c r="B12" s="3" t="s">
        <v>32</v>
      </c>
      <c r="C12" s="4">
        <f t="shared" si="0"/>
        <v>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3">
      <c r="B13" s="3" t="s">
        <v>33</v>
      </c>
      <c r="C13" s="4">
        <f t="shared" si="0"/>
        <v>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2:33" x14ac:dyDescent="0.3">
      <c r="B14" s="3" t="s">
        <v>34</v>
      </c>
      <c r="C14" s="4">
        <f t="shared" si="0"/>
        <v>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2:33" x14ac:dyDescent="0.3">
      <c r="B15" s="3" t="s">
        <v>156</v>
      </c>
      <c r="C15" s="4">
        <f t="shared" si="0"/>
        <v>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2:33" x14ac:dyDescent="0.3">
      <c r="B16" s="3" t="s">
        <v>170</v>
      </c>
      <c r="C16" s="4">
        <f>SUM(D16:AG16)</f>
        <v>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2:33" x14ac:dyDescent="0.3">
      <c r="B17" s="6" t="s">
        <v>18</v>
      </c>
      <c r="C17" s="7">
        <f>SUM(C5:C16)</f>
        <v>0</v>
      </c>
      <c r="D17" s="7">
        <f t="shared" ref="D17:AG17" si="1">SUM(D5:D16)</f>
        <v>0</v>
      </c>
      <c r="E17" s="7">
        <f t="shared" si="1"/>
        <v>0</v>
      </c>
      <c r="F17" s="7">
        <f t="shared" si="1"/>
        <v>0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0</v>
      </c>
      <c r="K17" s="7">
        <f t="shared" si="1"/>
        <v>0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1"/>
        <v>0</v>
      </c>
      <c r="R17" s="7">
        <f t="shared" si="1"/>
        <v>0</v>
      </c>
      <c r="S17" s="7">
        <f t="shared" si="1"/>
        <v>0</v>
      </c>
      <c r="T17" s="7">
        <f t="shared" si="1"/>
        <v>0</v>
      </c>
      <c r="U17" s="7">
        <f t="shared" si="1"/>
        <v>0</v>
      </c>
      <c r="V17" s="7">
        <f t="shared" si="1"/>
        <v>0</v>
      </c>
      <c r="W17" s="7">
        <f t="shared" si="1"/>
        <v>0</v>
      </c>
      <c r="X17" s="7">
        <f t="shared" si="1"/>
        <v>0</v>
      </c>
      <c r="Y17" s="7">
        <f t="shared" si="1"/>
        <v>0</v>
      </c>
      <c r="Z17" s="7">
        <f t="shared" si="1"/>
        <v>0</v>
      </c>
      <c r="AA17" s="7">
        <f t="shared" si="1"/>
        <v>0</v>
      </c>
      <c r="AB17" s="7">
        <f t="shared" si="1"/>
        <v>0</v>
      </c>
      <c r="AC17" s="7">
        <f t="shared" si="1"/>
        <v>0</v>
      </c>
      <c r="AD17" s="7">
        <f t="shared" si="1"/>
        <v>0</v>
      </c>
      <c r="AE17" s="7">
        <f t="shared" si="1"/>
        <v>0</v>
      </c>
      <c r="AF17" s="7">
        <f t="shared" si="1"/>
        <v>0</v>
      </c>
      <c r="AG17" s="7">
        <f t="shared" si="1"/>
        <v>0</v>
      </c>
    </row>
    <row r="22" spans="2:33" x14ac:dyDescent="0.3">
      <c r="B22" s="18"/>
      <c r="C22" s="19"/>
      <c r="D22" s="19"/>
      <c r="E22" s="20"/>
      <c r="F22" s="21"/>
      <c r="G22" s="19"/>
      <c r="H22" s="19"/>
    </row>
    <row r="23" spans="2:33" x14ac:dyDescent="0.3">
      <c r="B23" s="22"/>
      <c r="C23" s="23"/>
      <c r="D23" s="23"/>
      <c r="E23" s="23"/>
      <c r="F23" s="23"/>
      <c r="G23" s="23"/>
      <c r="H23" s="23"/>
    </row>
    <row r="24" spans="2:33" x14ac:dyDescent="0.3">
      <c r="C24" s="24"/>
      <c r="D24" s="24"/>
    </row>
    <row r="25" spans="2:33" x14ac:dyDescent="0.3">
      <c r="B25" s="16"/>
    </row>
    <row r="26" spans="2:33" x14ac:dyDescent="0.3">
      <c r="B26" s="16"/>
    </row>
    <row r="27" spans="2:33" x14ac:dyDescent="0.3">
      <c r="B27" s="25"/>
    </row>
    <row r="28" spans="2:33" x14ac:dyDescent="0.3">
      <c r="B28" s="16"/>
    </row>
    <row r="29" spans="2:33" x14ac:dyDescent="0.3">
      <c r="B29" s="16"/>
    </row>
    <row r="30" spans="2:33" x14ac:dyDescent="0.3">
      <c r="B30" s="24"/>
    </row>
    <row r="31" spans="2:33" x14ac:dyDescent="0.3">
      <c r="B31" s="16"/>
    </row>
    <row r="32" spans="2:33" x14ac:dyDescent="0.3">
      <c r="B32" s="16"/>
    </row>
    <row r="35" spans="2:2" x14ac:dyDescent="0.3">
      <c r="B35" s="24"/>
    </row>
    <row r="36" spans="2:2" x14ac:dyDescent="0.3">
      <c r="B36" s="16"/>
    </row>
    <row r="37" spans="2:2" x14ac:dyDescent="0.3">
      <c r="B37" s="16"/>
    </row>
    <row r="38" spans="2:2" x14ac:dyDescent="0.3">
      <c r="B38" s="24"/>
    </row>
    <row r="39" spans="2:2" x14ac:dyDescent="0.3">
      <c r="B39" s="16"/>
    </row>
    <row r="40" spans="2:2" x14ac:dyDescent="0.3">
      <c r="B40" s="16"/>
    </row>
    <row r="41" spans="2:2" x14ac:dyDescent="0.3">
      <c r="B41" s="24"/>
    </row>
    <row r="42" spans="2:2" x14ac:dyDescent="0.3">
      <c r="B42" s="16"/>
    </row>
    <row r="43" spans="2:2" x14ac:dyDescent="0.3">
      <c r="B43" s="16"/>
    </row>
    <row r="45" spans="2:2" x14ac:dyDescent="0.3">
      <c r="B45" s="24"/>
    </row>
    <row r="46" spans="2:2" x14ac:dyDescent="0.3">
      <c r="B46" s="16"/>
    </row>
    <row r="47" spans="2:2" x14ac:dyDescent="0.3">
      <c r="B47" s="16"/>
    </row>
    <row r="48" spans="2:2" x14ac:dyDescent="0.3">
      <c r="B48" s="24"/>
    </row>
    <row r="49" spans="2:2" x14ac:dyDescent="0.3">
      <c r="B49" s="16"/>
    </row>
    <row r="50" spans="2:2" x14ac:dyDescent="0.3">
      <c r="B50" s="16"/>
    </row>
    <row r="51" spans="2:2" x14ac:dyDescent="0.3">
      <c r="B51" s="24"/>
    </row>
    <row r="52" spans="2:2" x14ac:dyDescent="0.3">
      <c r="B52" s="16"/>
    </row>
    <row r="53" spans="2:2" x14ac:dyDescent="0.3">
      <c r="B53" s="16"/>
    </row>
    <row r="54" spans="2:2" x14ac:dyDescent="0.3">
      <c r="B54" s="24"/>
    </row>
    <row r="55" spans="2:2" x14ac:dyDescent="0.3">
      <c r="B55" s="24"/>
    </row>
  </sheetData>
  <mergeCells count="3">
    <mergeCell ref="B2:B4"/>
    <mergeCell ref="C2:C4"/>
    <mergeCell ref="D2:AG2"/>
  </mergeCells>
  <pageMargins left="0.25" right="0.25" top="0.75" bottom="0.75" header="0.3" footer="0.3"/>
  <pageSetup paperSize="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42"/>
  <sheetViews>
    <sheetView zoomScale="70" zoomScaleNormal="70" workbookViewId="0">
      <selection activeCell="B1" sqref="B1"/>
    </sheetView>
  </sheetViews>
  <sheetFormatPr defaultColWidth="8.6640625" defaultRowHeight="14.4" x14ac:dyDescent="0.3"/>
  <cols>
    <col min="1" max="1" width="2.5546875" customWidth="1"/>
    <col min="2" max="2" width="75.6640625" customWidth="1"/>
    <col min="3" max="3" width="22.109375" customWidth="1"/>
    <col min="4" max="4" width="21.44140625" customWidth="1"/>
    <col min="5" max="5" width="12.44140625" customWidth="1"/>
    <col min="6" max="6" width="14.6640625" customWidth="1"/>
    <col min="7" max="7" width="11.44140625" customWidth="1"/>
    <col min="8" max="8" width="11.109375" customWidth="1"/>
  </cols>
  <sheetData>
    <row r="1" spans="2:11" ht="16.2" thickBot="1" x14ac:dyDescent="0.35">
      <c r="B1" s="37" t="s">
        <v>205</v>
      </c>
      <c r="C1" s="3"/>
      <c r="D1" s="3"/>
      <c r="E1" s="3"/>
      <c r="F1" s="3"/>
      <c r="G1" s="3"/>
      <c r="H1" s="3"/>
      <c r="I1" s="3"/>
      <c r="J1" s="3"/>
      <c r="K1" s="3"/>
    </row>
    <row r="2" spans="2:11" ht="48.6" customHeight="1" thickTop="1" x14ac:dyDescent="0.3">
      <c r="B2" s="65" t="s">
        <v>190</v>
      </c>
      <c r="C2" s="61" t="s">
        <v>101</v>
      </c>
      <c r="D2" s="61" t="s">
        <v>102</v>
      </c>
      <c r="E2" s="61" t="s">
        <v>105</v>
      </c>
      <c r="F2" s="61" t="s">
        <v>36</v>
      </c>
      <c r="G2" s="61" t="s">
        <v>37</v>
      </c>
      <c r="H2" s="61" t="s">
        <v>38</v>
      </c>
      <c r="I2" s="11" t="s">
        <v>199</v>
      </c>
      <c r="J2" s="3"/>
      <c r="K2" s="3"/>
    </row>
    <row r="3" spans="2:11" ht="15.6" x14ac:dyDescent="0.3">
      <c r="B3" s="11" t="s">
        <v>54</v>
      </c>
      <c r="C3" s="18"/>
      <c r="D3" s="18"/>
      <c r="E3" s="18">
        <f>SUM(E4,E7)</f>
        <v>30</v>
      </c>
      <c r="F3" s="18"/>
      <c r="G3" s="18">
        <f t="shared" ref="G3:H3" si="0">SUM(G4,G7)</f>
        <v>1050</v>
      </c>
      <c r="H3" s="18">
        <f t="shared" si="0"/>
        <v>1260</v>
      </c>
      <c r="I3" s="11" t="s">
        <v>198</v>
      </c>
      <c r="J3" s="3"/>
      <c r="K3" s="3"/>
    </row>
    <row r="4" spans="2:11" ht="15.6" x14ac:dyDescent="0.3">
      <c r="B4" s="11" t="s">
        <v>39</v>
      </c>
      <c r="C4" s="18" t="s">
        <v>42</v>
      </c>
      <c r="D4" s="18" t="s">
        <v>43</v>
      </c>
      <c r="E4" s="18">
        <f>SUM(E5:E6)</f>
        <v>30</v>
      </c>
      <c r="F4" s="18">
        <v>35</v>
      </c>
      <c r="G4" s="18">
        <f>SUM(G5:G6)</f>
        <v>1050</v>
      </c>
      <c r="H4" s="18">
        <f>SUM(H5:H6)</f>
        <v>1260</v>
      </c>
      <c r="I4" s="45" t="s">
        <v>198</v>
      </c>
      <c r="J4" s="3"/>
      <c r="K4" s="3"/>
    </row>
    <row r="5" spans="2:11" ht="15.6" x14ac:dyDescent="0.3">
      <c r="B5" s="26" t="s">
        <v>40</v>
      </c>
      <c r="C5" s="18"/>
      <c r="D5" s="18"/>
      <c r="E5" s="18">
        <v>20</v>
      </c>
      <c r="F5" s="18">
        <v>35</v>
      </c>
      <c r="G5" s="18">
        <f>E5*F5</f>
        <v>700</v>
      </c>
      <c r="H5" s="18">
        <f>G5*1.2</f>
        <v>840</v>
      </c>
      <c r="I5" s="45" t="s">
        <v>198</v>
      </c>
      <c r="J5" s="3"/>
      <c r="K5" s="3"/>
    </row>
    <row r="6" spans="2:11" ht="15.6" x14ac:dyDescent="0.3">
      <c r="B6" s="26" t="s">
        <v>41</v>
      </c>
      <c r="C6" s="18"/>
      <c r="D6" s="18"/>
      <c r="E6" s="18">
        <v>10</v>
      </c>
      <c r="F6" s="18">
        <v>35</v>
      </c>
      <c r="G6" s="18">
        <f>E6*F6</f>
        <v>350</v>
      </c>
      <c r="H6" s="18">
        <f>G6*1.2</f>
        <v>420</v>
      </c>
      <c r="I6" s="45" t="s">
        <v>198</v>
      </c>
      <c r="J6" s="3"/>
      <c r="K6" s="3"/>
    </row>
    <row r="7" spans="2:11" ht="15.6" x14ac:dyDescent="0.3">
      <c r="B7" s="6" t="s">
        <v>46</v>
      </c>
      <c r="C7" s="56"/>
      <c r="D7" s="56"/>
      <c r="E7" s="56">
        <f>SUM(E8:E9)</f>
        <v>0</v>
      </c>
      <c r="F7" s="56"/>
      <c r="G7" s="56">
        <f>SUM(G8:G9)</f>
        <v>0</v>
      </c>
      <c r="H7" s="56">
        <f>SUM(H8:H9)</f>
        <v>0</v>
      </c>
      <c r="I7" s="11"/>
      <c r="J7" s="3"/>
      <c r="K7" s="3"/>
    </row>
    <row r="8" spans="2:11" ht="15.6" x14ac:dyDescent="0.3">
      <c r="B8" s="26" t="s">
        <v>40</v>
      </c>
      <c r="C8" s="18"/>
      <c r="D8" s="18"/>
      <c r="E8" s="18"/>
      <c r="F8" s="18"/>
      <c r="G8" s="18"/>
      <c r="H8" s="18"/>
      <c r="I8" s="11"/>
      <c r="J8" s="3"/>
      <c r="K8" s="3"/>
    </row>
    <row r="9" spans="2:11" ht="15.6" x14ac:dyDescent="0.3">
      <c r="B9" s="26" t="s">
        <v>41</v>
      </c>
      <c r="C9" s="18"/>
      <c r="D9" s="18"/>
      <c r="E9" s="18"/>
      <c r="F9" s="18"/>
      <c r="G9" s="18"/>
      <c r="H9" s="18"/>
      <c r="I9" s="11"/>
      <c r="J9" s="3"/>
      <c r="K9" s="3"/>
    </row>
    <row r="10" spans="2:11" ht="15.6" x14ac:dyDescent="0.3">
      <c r="B10" s="6" t="s">
        <v>45</v>
      </c>
      <c r="C10" s="56"/>
      <c r="D10" s="56"/>
      <c r="E10" s="56">
        <f>SUM(E11:E12)</f>
        <v>0</v>
      </c>
      <c r="F10" s="56"/>
      <c r="G10" s="56">
        <f t="shared" ref="G10:H10" si="1">SUM(G11:G12)</f>
        <v>0</v>
      </c>
      <c r="H10" s="56">
        <f t="shared" si="1"/>
        <v>0</v>
      </c>
      <c r="I10" s="11"/>
      <c r="J10" s="3"/>
      <c r="K10" s="3"/>
    </row>
    <row r="11" spans="2:11" ht="15.6" x14ac:dyDescent="0.3">
      <c r="B11" s="26" t="s">
        <v>47</v>
      </c>
      <c r="C11" s="18"/>
      <c r="D11" s="18"/>
      <c r="E11" s="18"/>
      <c r="F11" s="18"/>
      <c r="G11" s="18">
        <f>E11*F11</f>
        <v>0</v>
      </c>
      <c r="H11" s="18"/>
      <c r="I11" s="11"/>
      <c r="J11" s="3"/>
      <c r="K11" s="3"/>
    </row>
    <row r="12" spans="2:11" ht="15.6" x14ac:dyDescent="0.3">
      <c r="B12" s="26" t="s">
        <v>48</v>
      </c>
      <c r="C12" s="18"/>
      <c r="D12" s="18"/>
      <c r="E12" s="18"/>
      <c r="F12" s="18"/>
      <c r="G12" s="18">
        <f>E12*F12</f>
        <v>0</v>
      </c>
      <c r="H12" s="18"/>
      <c r="I12" s="11"/>
      <c r="J12" s="3"/>
      <c r="K12" s="3"/>
    </row>
    <row r="13" spans="2:11" ht="15.6" x14ac:dyDescent="0.3">
      <c r="B13" s="11" t="s">
        <v>44</v>
      </c>
      <c r="C13" s="18"/>
      <c r="D13" s="18"/>
      <c r="E13" s="18"/>
      <c r="F13" s="18"/>
      <c r="G13" s="18"/>
      <c r="H13" s="18"/>
      <c r="I13" s="11"/>
      <c r="J13" s="3"/>
      <c r="K13" s="3"/>
    </row>
    <row r="14" spans="2:11" ht="15.6" x14ac:dyDescent="0.3">
      <c r="B14" s="6" t="s">
        <v>29</v>
      </c>
      <c r="C14" s="56"/>
      <c r="D14" s="56"/>
      <c r="E14" s="56">
        <f>SUM(E15,E18)</f>
        <v>0</v>
      </c>
      <c r="F14" s="56"/>
      <c r="G14" s="56">
        <f>SUM(G15,G18)</f>
        <v>0</v>
      </c>
      <c r="H14" s="56">
        <f>SUM(H15,H18)</f>
        <v>0</v>
      </c>
      <c r="I14" s="11"/>
      <c r="J14" s="3"/>
      <c r="K14" s="3"/>
    </row>
    <row r="15" spans="2:11" ht="31.2" x14ac:dyDescent="0.3">
      <c r="B15" s="62" t="s">
        <v>200</v>
      </c>
      <c r="C15" s="56"/>
      <c r="D15" s="56"/>
      <c r="E15" s="56">
        <f>SUM(E16:E17)</f>
        <v>0</v>
      </c>
      <c r="F15" s="56"/>
      <c r="G15" s="56">
        <f t="shared" ref="G15:H15" si="2">SUM(G16:G17)</f>
        <v>0</v>
      </c>
      <c r="H15" s="56">
        <f t="shared" si="2"/>
        <v>0</v>
      </c>
      <c r="I15" s="11"/>
      <c r="J15" s="3"/>
      <c r="K15" s="3"/>
    </row>
    <row r="16" spans="2:11" ht="15.6" x14ac:dyDescent="0.3">
      <c r="B16" s="26" t="s">
        <v>47</v>
      </c>
      <c r="C16" s="18"/>
      <c r="D16" s="18"/>
      <c r="E16" s="18"/>
      <c r="F16" s="18"/>
      <c r="G16" s="18">
        <f>E16*F16</f>
        <v>0</v>
      </c>
      <c r="H16" s="18"/>
      <c r="I16" s="11"/>
      <c r="J16" s="3"/>
      <c r="K16" s="3"/>
    </row>
    <row r="17" spans="2:11" ht="15.6" x14ac:dyDescent="0.3">
      <c r="B17" s="26" t="s">
        <v>48</v>
      </c>
      <c r="C17" s="18"/>
      <c r="D17" s="18"/>
      <c r="E17" s="18"/>
      <c r="F17" s="18"/>
      <c r="G17" s="18">
        <f>E17*F17</f>
        <v>0</v>
      </c>
      <c r="H17" s="18"/>
      <c r="I17" s="11"/>
      <c r="J17" s="3"/>
      <c r="K17" s="3"/>
    </row>
    <row r="18" spans="2:11" ht="15.6" x14ac:dyDescent="0.3">
      <c r="B18" s="6" t="s">
        <v>104</v>
      </c>
      <c r="C18" s="56"/>
      <c r="D18" s="56"/>
      <c r="E18" s="56">
        <f>SUM(E19:E20)</f>
        <v>0</v>
      </c>
      <c r="F18" s="56"/>
      <c r="G18" s="56">
        <f t="shared" ref="G18:H18" si="3">SUM(G19:G20)</f>
        <v>0</v>
      </c>
      <c r="H18" s="56">
        <f t="shared" si="3"/>
        <v>0</v>
      </c>
      <c r="I18" s="11"/>
      <c r="J18" s="3"/>
      <c r="K18" s="3"/>
    </row>
    <row r="19" spans="2:11" ht="15.6" x14ac:dyDescent="0.3">
      <c r="B19" s="26" t="s">
        <v>47</v>
      </c>
      <c r="C19" s="18"/>
      <c r="D19" s="18"/>
      <c r="E19" s="18"/>
      <c r="F19" s="18"/>
      <c r="G19" s="18">
        <f>E19*F19</f>
        <v>0</v>
      </c>
      <c r="H19" s="18"/>
      <c r="I19" s="11"/>
      <c r="J19" s="3"/>
      <c r="K19" s="3"/>
    </row>
    <row r="20" spans="2:11" ht="15.6" x14ac:dyDescent="0.3">
      <c r="B20" s="26" t="s">
        <v>48</v>
      </c>
      <c r="C20" s="18"/>
      <c r="D20" s="18"/>
      <c r="E20" s="18"/>
      <c r="F20" s="18"/>
      <c r="G20" s="18">
        <f>E20*F20</f>
        <v>0</v>
      </c>
      <c r="H20" s="18"/>
      <c r="I20" s="11"/>
      <c r="J20" s="3"/>
      <c r="K20" s="3"/>
    </row>
    <row r="21" spans="2:11" ht="15.6" x14ac:dyDescent="0.3">
      <c r="B21" s="6" t="s">
        <v>103</v>
      </c>
      <c r="C21" s="56"/>
      <c r="D21" s="56"/>
      <c r="E21" s="56">
        <f>SUM(E22:E23)</f>
        <v>0</v>
      </c>
      <c r="F21" s="56"/>
      <c r="G21" s="56">
        <f t="shared" ref="G21:H21" si="4">SUM(G22:G23)</f>
        <v>0</v>
      </c>
      <c r="H21" s="56">
        <f t="shared" si="4"/>
        <v>0</v>
      </c>
      <c r="I21" s="11"/>
      <c r="J21" s="3"/>
      <c r="K21" s="3"/>
    </row>
    <row r="22" spans="2:11" ht="15.6" x14ac:dyDescent="0.3">
      <c r="B22" s="26" t="s">
        <v>47</v>
      </c>
      <c r="C22" s="18"/>
      <c r="D22" s="18"/>
      <c r="E22" s="18"/>
      <c r="F22" s="18"/>
      <c r="G22" s="18">
        <f>E22*F22</f>
        <v>0</v>
      </c>
      <c r="H22" s="18"/>
      <c r="I22" s="11"/>
      <c r="J22" s="3"/>
      <c r="K22" s="3"/>
    </row>
    <row r="23" spans="2:11" ht="15.6" x14ac:dyDescent="0.3">
      <c r="B23" s="26" t="s">
        <v>48</v>
      </c>
      <c r="C23" s="18"/>
      <c r="D23" s="18"/>
      <c r="E23" s="18"/>
      <c r="F23" s="18"/>
      <c r="G23" s="18">
        <f>E23*F23</f>
        <v>0</v>
      </c>
      <c r="H23" s="18"/>
      <c r="I23" s="11"/>
      <c r="J23" s="3"/>
      <c r="K23" s="3"/>
    </row>
    <row r="24" spans="2:11" ht="15.6" x14ac:dyDescent="0.3">
      <c r="B24" s="6" t="s">
        <v>27</v>
      </c>
      <c r="C24" s="56"/>
      <c r="D24" s="56"/>
      <c r="E24" s="56"/>
      <c r="F24" s="56"/>
      <c r="G24" s="56"/>
      <c r="H24" s="56"/>
      <c r="I24" s="11"/>
      <c r="J24" s="3"/>
      <c r="K24" s="3"/>
    </row>
    <row r="25" spans="2:11" ht="15.6" x14ac:dyDescent="0.3">
      <c r="B25" s="6" t="s">
        <v>52</v>
      </c>
      <c r="C25" s="56"/>
      <c r="D25" s="56"/>
      <c r="E25" s="56">
        <f>SUM(E26:E27)</f>
        <v>0</v>
      </c>
      <c r="F25" s="56"/>
      <c r="G25" s="56">
        <f t="shared" ref="G25:H25" si="5">SUM(G26:G27)</f>
        <v>0</v>
      </c>
      <c r="H25" s="56">
        <f t="shared" si="5"/>
        <v>0</v>
      </c>
      <c r="I25" s="11"/>
      <c r="J25" s="3"/>
      <c r="K25" s="3"/>
    </row>
    <row r="26" spans="2:11" ht="15.6" x14ac:dyDescent="0.3">
      <c r="B26" s="26" t="s">
        <v>49</v>
      </c>
      <c r="C26" s="18"/>
      <c r="D26" s="18"/>
      <c r="E26" s="18"/>
      <c r="F26" s="18"/>
      <c r="G26" s="18">
        <f>E26*F26</f>
        <v>0</v>
      </c>
      <c r="H26" s="18"/>
      <c r="I26" s="11"/>
      <c r="J26" s="3"/>
      <c r="K26" s="3"/>
    </row>
    <row r="27" spans="2:11" ht="15.6" x14ac:dyDescent="0.3">
      <c r="B27" s="26" t="s">
        <v>50</v>
      </c>
      <c r="C27" s="18"/>
      <c r="D27" s="18"/>
      <c r="E27" s="18"/>
      <c r="F27" s="18"/>
      <c r="G27" s="18">
        <f>E27*F27</f>
        <v>0</v>
      </c>
      <c r="H27" s="18"/>
      <c r="I27" s="11"/>
      <c r="J27" s="3"/>
      <c r="K27" s="3"/>
    </row>
    <row r="28" spans="2:11" ht="15.6" x14ac:dyDescent="0.3">
      <c r="B28" s="6" t="s">
        <v>51</v>
      </c>
      <c r="C28" s="56" t="s">
        <v>42</v>
      </c>
      <c r="D28" s="56"/>
      <c r="E28" s="56">
        <f>SUM(E29:E30)</f>
        <v>5</v>
      </c>
      <c r="F28" s="56"/>
      <c r="G28" s="56">
        <f t="shared" ref="G28:H28" si="6">SUM(G29:G30)</f>
        <v>5000</v>
      </c>
      <c r="H28" s="56">
        <f t="shared" si="6"/>
        <v>6000</v>
      </c>
      <c r="I28" s="11"/>
      <c r="J28" s="3"/>
      <c r="K28" s="3"/>
    </row>
    <row r="29" spans="2:11" ht="15.6" x14ac:dyDescent="0.3">
      <c r="B29" s="26" t="s">
        <v>49</v>
      </c>
      <c r="C29" s="18"/>
      <c r="D29" s="18"/>
      <c r="E29" s="18">
        <v>5</v>
      </c>
      <c r="F29" s="18">
        <v>1000</v>
      </c>
      <c r="G29" s="18">
        <f>E29*F29</f>
        <v>5000</v>
      </c>
      <c r="H29" s="18">
        <v>6000</v>
      </c>
      <c r="I29" s="11"/>
      <c r="J29" s="3"/>
      <c r="K29" s="3"/>
    </row>
    <row r="30" spans="2:11" ht="15.6" x14ac:dyDescent="0.3">
      <c r="B30" s="26" t="s">
        <v>50</v>
      </c>
      <c r="C30" s="18"/>
      <c r="D30" s="18"/>
      <c r="E30" s="18">
        <v>0</v>
      </c>
      <c r="F30" s="18">
        <v>0</v>
      </c>
      <c r="G30" s="18">
        <f>E30*F30</f>
        <v>0</v>
      </c>
      <c r="H30" s="18">
        <v>0</v>
      </c>
      <c r="I30" s="11"/>
      <c r="J30" s="3"/>
      <c r="K30" s="3"/>
    </row>
    <row r="31" spans="2:11" ht="15.6" x14ac:dyDescent="0.3">
      <c r="B31" s="6" t="s">
        <v>53</v>
      </c>
      <c r="C31" s="56"/>
      <c r="D31" s="56"/>
      <c r="E31" s="56">
        <f>SUM(E32:E33)</f>
        <v>0</v>
      </c>
      <c r="F31" s="56"/>
      <c r="G31" s="56">
        <f t="shared" ref="G31:H31" si="7">SUM(G32:G33)</f>
        <v>0</v>
      </c>
      <c r="H31" s="56">
        <f t="shared" si="7"/>
        <v>0</v>
      </c>
      <c r="I31" s="11"/>
      <c r="J31" s="3"/>
      <c r="K31" s="3"/>
    </row>
    <row r="32" spans="2:11" ht="15.6" x14ac:dyDescent="0.3">
      <c r="B32" s="26" t="s">
        <v>49</v>
      </c>
      <c r="C32" s="18"/>
      <c r="D32" s="18"/>
      <c r="E32" s="18"/>
      <c r="F32" s="18"/>
      <c r="G32" s="18">
        <f>E32*F32</f>
        <v>0</v>
      </c>
      <c r="H32" s="18"/>
      <c r="I32" s="11"/>
      <c r="J32" s="3"/>
      <c r="K32" s="3"/>
    </row>
    <row r="33" spans="2:11" ht="15.6" x14ac:dyDescent="0.3">
      <c r="B33" s="26" t="s">
        <v>50</v>
      </c>
      <c r="C33" s="18"/>
      <c r="D33" s="18"/>
      <c r="E33" s="18"/>
      <c r="F33" s="18"/>
      <c r="G33" s="18">
        <f>E33*F33</f>
        <v>0</v>
      </c>
      <c r="H33" s="18"/>
      <c r="I33" s="11"/>
      <c r="J33" s="3"/>
      <c r="K33" s="3"/>
    </row>
    <row r="34" spans="2:11" ht="15.6" x14ac:dyDescent="0.3">
      <c r="B34" s="11" t="s">
        <v>55</v>
      </c>
      <c r="C34" s="18"/>
      <c r="D34" s="18"/>
      <c r="E34" s="18"/>
      <c r="F34" s="18"/>
      <c r="G34" s="18">
        <f>E34*F34</f>
        <v>0</v>
      </c>
      <c r="H34" s="18"/>
      <c r="I34" s="11"/>
      <c r="J34" s="3"/>
      <c r="K34" s="3"/>
    </row>
    <row r="35" spans="2:11" ht="15.6" x14ac:dyDescent="0.3">
      <c r="B35" s="11" t="s">
        <v>56</v>
      </c>
      <c r="C35" s="18"/>
      <c r="D35" s="18"/>
      <c r="E35" s="18"/>
      <c r="F35" s="18"/>
      <c r="G35" s="18">
        <f t="shared" ref="G35:G36" si="8">E35*F35</f>
        <v>0</v>
      </c>
      <c r="H35" s="18"/>
      <c r="I35" s="11"/>
      <c r="J35" s="3"/>
      <c r="K35" s="3"/>
    </row>
    <row r="36" spans="2:11" ht="15.6" x14ac:dyDescent="0.3">
      <c r="B36" s="11" t="s">
        <v>32</v>
      </c>
      <c r="C36" s="18"/>
      <c r="D36" s="18"/>
      <c r="E36" s="18"/>
      <c r="F36" s="18"/>
      <c r="G36" s="18">
        <f t="shared" si="8"/>
        <v>0</v>
      </c>
      <c r="H36" s="18"/>
      <c r="I36" s="11"/>
      <c r="J36" s="3"/>
      <c r="K36" s="3"/>
    </row>
    <row r="37" spans="2:11" ht="15.6" x14ac:dyDescent="0.3">
      <c r="B37" s="11" t="s">
        <v>34</v>
      </c>
      <c r="C37" s="18"/>
      <c r="D37" s="18"/>
      <c r="E37" s="18"/>
      <c r="F37" s="18"/>
      <c r="G37" s="18">
        <f>E37*F37</f>
        <v>0</v>
      </c>
      <c r="H37" s="18"/>
      <c r="I37" s="11"/>
      <c r="J37" s="3"/>
      <c r="K37" s="3"/>
    </row>
    <row r="38" spans="2:11" ht="15.6" x14ac:dyDescent="0.3">
      <c r="B38" s="3"/>
      <c r="C38" s="18"/>
      <c r="D38" s="18"/>
      <c r="E38" s="18"/>
      <c r="F38" s="18"/>
      <c r="G38" s="18"/>
      <c r="H38" s="18"/>
      <c r="I38" s="3"/>
      <c r="J38" s="3"/>
      <c r="K38" s="3"/>
    </row>
    <row r="39" spans="2:11" ht="46.95" customHeight="1" x14ac:dyDescent="0.3">
      <c r="B39" s="86" t="s">
        <v>179</v>
      </c>
      <c r="C39" s="86"/>
      <c r="D39" s="86"/>
      <c r="E39" s="86"/>
      <c r="F39" s="86"/>
      <c r="G39" s="86"/>
      <c r="H39" s="86"/>
      <c r="I39" s="3"/>
      <c r="J39" s="3"/>
      <c r="K39" s="3"/>
    </row>
    <row r="40" spans="2:11" ht="15.6" x14ac:dyDescent="0.3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5.6" x14ac:dyDescent="0.3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5.6" x14ac:dyDescent="0.3">
      <c r="B42" s="3"/>
      <c r="C42" s="3"/>
      <c r="D42" s="3"/>
      <c r="E42" s="3"/>
      <c r="F42" s="3"/>
      <c r="G42" s="3"/>
      <c r="H42" s="3"/>
      <c r="I42" s="3"/>
      <c r="J42" s="3"/>
      <c r="K42" s="3"/>
    </row>
  </sheetData>
  <mergeCells count="1">
    <mergeCell ref="B39:H3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C8267-7BA6-430F-B09D-F683745EE1D1}">
  <dimension ref="B1:D12"/>
  <sheetViews>
    <sheetView workbookViewId="0">
      <selection activeCell="B1" sqref="B1"/>
    </sheetView>
  </sheetViews>
  <sheetFormatPr defaultColWidth="9.109375" defaultRowHeight="15.6" x14ac:dyDescent="0.3"/>
  <cols>
    <col min="1" max="1" width="2.6640625" style="39" customWidth="1"/>
    <col min="2" max="2" width="22.6640625" style="39" customWidth="1"/>
    <col min="3" max="3" width="21.88671875" style="39" customWidth="1"/>
    <col min="4" max="4" width="30.33203125" style="39" customWidth="1"/>
    <col min="5" max="16384" width="9.109375" style="39"/>
  </cols>
  <sheetData>
    <row r="1" spans="2:4" ht="16.2" thickBot="1" x14ac:dyDescent="0.35"/>
    <row r="2" spans="2:4" ht="16.2" thickTop="1" x14ac:dyDescent="0.3">
      <c r="B2" s="65" t="s">
        <v>189</v>
      </c>
      <c r="C2" s="61" t="s">
        <v>174</v>
      </c>
      <c r="D2" s="61" t="s">
        <v>175</v>
      </c>
    </row>
    <row r="3" spans="2:4" x14ac:dyDescent="0.3">
      <c r="B3" s="39" t="s">
        <v>172</v>
      </c>
    </row>
    <row r="4" spans="2:4" x14ac:dyDescent="0.3">
      <c r="B4" s="39" t="s">
        <v>171</v>
      </c>
    </row>
    <row r="5" spans="2:4" x14ac:dyDescent="0.3">
      <c r="B5" s="39" t="s">
        <v>173</v>
      </c>
    </row>
    <row r="6" spans="2:4" x14ac:dyDescent="0.3">
      <c r="B6" s="39" t="s">
        <v>84</v>
      </c>
    </row>
    <row r="7" spans="2:4" x14ac:dyDescent="0.3">
      <c r="B7" s="39" t="s">
        <v>76</v>
      </c>
    </row>
    <row r="8" spans="2:4" x14ac:dyDescent="0.3">
      <c r="B8" s="39" t="s">
        <v>176</v>
      </c>
    </row>
    <row r="9" spans="2:4" ht="16.2" thickBot="1" x14ac:dyDescent="0.35">
      <c r="B9" s="39" t="s">
        <v>177</v>
      </c>
    </row>
    <row r="10" spans="2:4" ht="16.8" thickTop="1" thickBot="1" x14ac:dyDescent="0.35">
      <c r="B10" s="40" t="s">
        <v>178</v>
      </c>
      <c r="C10" s="40"/>
      <c r="D10" s="40">
        <f>SUM(D3:D9)</f>
        <v>0</v>
      </c>
    </row>
    <row r="11" spans="2:4" ht="16.2" thickTop="1" x14ac:dyDescent="0.3"/>
    <row r="12" spans="2:4" x14ac:dyDescent="0.3">
      <c r="B12" s="39" t="s">
        <v>180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43886-45B4-4047-BC10-2776FA29E8B2}">
  <dimension ref="B1:D9"/>
  <sheetViews>
    <sheetView workbookViewId="0">
      <selection activeCell="B1" sqref="B1"/>
    </sheetView>
  </sheetViews>
  <sheetFormatPr defaultColWidth="8.6640625" defaultRowHeight="14.4" x14ac:dyDescent="0.3"/>
  <cols>
    <col min="1" max="1" width="2.6640625" customWidth="1"/>
    <col min="2" max="2" width="55.6640625" bestFit="1" customWidth="1"/>
    <col min="4" max="4" width="20.77734375" customWidth="1"/>
  </cols>
  <sheetData>
    <row r="1" spans="2:4" x14ac:dyDescent="0.3">
      <c r="B1" s="88" t="s">
        <v>205</v>
      </c>
    </row>
    <row r="2" spans="2:4" ht="15.6" x14ac:dyDescent="0.3">
      <c r="B2" s="64" t="s">
        <v>201</v>
      </c>
      <c r="C2" s="63" t="s">
        <v>150</v>
      </c>
      <c r="D2" s="63" t="s">
        <v>202</v>
      </c>
    </row>
    <row r="3" spans="2:4" ht="15.6" x14ac:dyDescent="0.3">
      <c r="B3" s="30" t="s">
        <v>144</v>
      </c>
    </row>
    <row r="4" spans="2:4" ht="15.6" x14ac:dyDescent="0.3">
      <c r="B4" s="30" t="s">
        <v>145</v>
      </c>
    </row>
    <row r="5" spans="2:4" ht="15.6" x14ac:dyDescent="0.3">
      <c r="B5" s="30" t="s">
        <v>149</v>
      </c>
    </row>
    <row r="6" spans="2:4" ht="15.6" x14ac:dyDescent="0.3">
      <c r="B6" s="30" t="s">
        <v>147</v>
      </c>
    </row>
    <row r="7" spans="2:4" ht="15.6" x14ac:dyDescent="0.3">
      <c r="B7" s="30" t="s">
        <v>148</v>
      </c>
    </row>
    <row r="8" spans="2:4" ht="15.6" x14ac:dyDescent="0.3">
      <c r="B8" s="30" t="s">
        <v>146</v>
      </c>
    </row>
    <row r="9" spans="2:4" ht="15" thickBot="1" x14ac:dyDescent="0.35">
      <c r="B9" s="35" t="s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7D4D5-1E89-4DB4-AA0B-89948A9F58D1}">
  <dimension ref="B2:AG53"/>
  <sheetViews>
    <sheetView topLeftCell="A28" workbookViewId="0">
      <selection activeCell="B28" sqref="B28"/>
    </sheetView>
  </sheetViews>
  <sheetFormatPr defaultColWidth="9.109375" defaultRowHeight="15.6" x14ac:dyDescent="0.3"/>
  <cols>
    <col min="1" max="1" width="2.6640625" style="3" customWidth="1"/>
    <col min="2" max="2" width="53.109375" style="3" customWidth="1"/>
    <col min="3" max="3" width="22.44140625" style="3" customWidth="1"/>
    <col min="4" max="4" width="5.6640625" style="3" customWidth="1"/>
    <col min="5" max="6" width="5.6640625" style="3" bestFit="1" customWidth="1"/>
    <col min="7" max="31" width="5" style="3" customWidth="1"/>
    <col min="32" max="33" width="5.6640625" style="3" bestFit="1" customWidth="1"/>
    <col min="34" max="34" width="5" style="3" bestFit="1" customWidth="1"/>
    <col min="35" max="16384" width="9.109375" style="3"/>
  </cols>
  <sheetData>
    <row r="2" spans="2:33" x14ac:dyDescent="0.3">
      <c r="B2" s="64" t="s">
        <v>121</v>
      </c>
      <c r="C2" s="63"/>
      <c r="D2" s="87" t="s">
        <v>100</v>
      </c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</row>
    <row r="3" spans="2:33" x14ac:dyDescent="0.3">
      <c r="B3" s="63"/>
      <c r="C3" s="63"/>
      <c r="D3" s="63">
        <v>1</v>
      </c>
      <c r="E3" s="63">
        <v>2</v>
      </c>
      <c r="F3" s="63">
        <v>3</v>
      </c>
      <c r="G3" s="63">
        <v>4</v>
      </c>
      <c r="H3" s="63">
        <v>5</v>
      </c>
      <c r="I3" s="63">
        <v>6</v>
      </c>
      <c r="J3" s="63">
        <v>7</v>
      </c>
      <c r="K3" s="63">
        <v>8</v>
      </c>
      <c r="L3" s="63">
        <v>9</v>
      </c>
      <c r="M3" s="63">
        <v>10</v>
      </c>
      <c r="N3" s="63">
        <v>11</v>
      </c>
      <c r="O3" s="63">
        <v>12</v>
      </c>
      <c r="P3" s="63">
        <v>13</v>
      </c>
      <c r="Q3" s="63">
        <v>14</v>
      </c>
      <c r="R3" s="63">
        <v>15</v>
      </c>
      <c r="S3" s="63">
        <v>16</v>
      </c>
      <c r="T3" s="63">
        <v>17</v>
      </c>
      <c r="U3" s="63">
        <v>18</v>
      </c>
      <c r="V3" s="63">
        <v>19</v>
      </c>
      <c r="W3" s="63">
        <v>20</v>
      </c>
      <c r="X3" s="63">
        <v>21</v>
      </c>
      <c r="Y3" s="63">
        <v>22</v>
      </c>
      <c r="Z3" s="63">
        <v>23</v>
      </c>
      <c r="AA3" s="63">
        <v>24</v>
      </c>
      <c r="AB3" s="63">
        <v>25</v>
      </c>
      <c r="AC3" s="63">
        <v>26</v>
      </c>
      <c r="AD3" s="63">
        <v>27</v>
      </c>
      <c r="AE3" s="63">
        <v>28</v>
      </c>
      <c r="AF3" s="63">
        <v>29</v>
      </c>
      <c r="AG3" s="63">
        <v>30</v>
      </c>
    </row>
    <row r="4" spans="2:33" x14ac:dyDescent="0.3">
      <c r="B4" s="64" t="s">
        <v>122</v>
      </c>
      <c r="C4" s="63"/>
      <c r="D4" s="63">
        <v>2021</v>
      </c>
      <c r="E4" s="63">
        <f>$D$4+D3</f>
        <v>2022</v>
      </c>
      <c r="F4" s="63">
        <f>$D$4+E3</f>
        <v>2023</v>
      </c>
      <c r="G4" s="63">
        <f t="shared" ref="G4:AG4" si="0">$D$4+F3</f>
        <v>2024</v>
      </c>
      <c r="H4" s="63">
        <f t="shared" si="0"/>
        <v>2025</v>
      </c>
      <c r="I4" s="63">
        <f t="shared" si="0"/>
        <v>2026</v>
      </c>
      <c r="J4" s="63">
        <f t="shared" si="0"/>
        <v>2027</v>
      </c>
      <c r="K4" s="63">
        <f t="shared" si="0"/>
        <v>2028</v>
      </c>
      <c r="L4" s="63">
        <f t="shared" si="0"/>
        <v>2029</v>
      </c>
      <c r="M4" s="63">
        <f t="shared" si="0"/>
        <v>2030</v>
      </c>
      <c r="N4" s="63">
        <f t="shared" si="0"/>
        <v>2031</v>
      </c>
      <c r="O4" s="63">
        <f t="shared" si="0"/>
        <v>2032</v>
      </c>
      <c r="P4" s="63">
        <f t="shared" si="0"/>
        <v>2033</v>
      </c>
      <c r="Q4" s="63">
        <f t="shared" si="0"/>
        <v>2034</v>
      </c>
      <c r="R4" s="63">
        <f t="shared" si="0"/>
        <v>2035</v>
      </c>
      <c r="S4" s="63">
        <f t="shared" si="0"/>
        <v>2036</v>
      </c>
      <c r="T4" s="63">
        <f t="shared" si="0"/>
        <v>2037</v>
      </c>
      <c r="U4" s="63">
        <f t="shared" si="0"/>
        <v>2038</v>
      </c>
      <c r="V4" s="63">
        <f t="shared" si="0"/>
        <v>2039</v>
      </c>
      <c r="W4" s="63">
        <f t="shared" si="0"/>
        <v>2040</v>
      </c>
      <c r="X4" s="63">
        <f t="shared" si="0"/>
        <v>2041</v>
      </c>
      <c r="Y4" s="63">
        <f t="shared" si="0"/>
        <v>2042</v>
      </c>
      <c r="Z4" s="63">
        <f t="shared" si="0"/>
        <v>2043</v>
      </c>
      <c r="AA4" s="63">
        <f t="shared" si="0"/>
        <v>2044</v>
      </c>
      <c r="AB4" s="63">
        <f t="shared" si="0"/>
        <v>2045</v>
      </c>
      <c r="AC4" s="63">
        <f t="shared" si="0"/>
        <v>2046</v>
      </c>
      <c r="AD4" s="63">
        <f t="shared" si="0"/>
        <v>2047</v>
      </c>
      <c r="AE4" s="63">
        <f t="shared" si="0"/>
        <v>2048</v>
      </c>
      <c r="AF4" s="63">
        <f t="shared" si="0"/>
        <v>2049</v>
      </c>
      <c r="AG4" s="63">
        <f t="shared" si="0"/>
        <v>2050</v>
      </c>
    </row>
    <row r="5" spans="2:33" x14ac:dyDescent="0.3">
      <c r="B5" s="3" t="s">
        <v>123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2:33" x14ac:dyDescent="0.3">
      <c r="B6" s="3" t="s">
        <v>124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2:33" x14ac:dyDescent="0.3">
      <c r="B7" s="3" t="s">
        <v>119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2:33" x14ac:dyDescent="0.3">
      <c r="B8" s="3" t="s">
        <v>11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2:33" x14ac:dyDescent="0.3">
      <c r="B9" s="3" t="s">
        <v>125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2:33" ht="16.2" thickBot="1" x14ac:dyDescent="0.35"/>
    <row r="11" spans="2:33" ht="16.8" thickTop="1" thickBot="1" x14ac:dyDescent="0.35">
      <c r="B11" s="66" t="s">
        <v>126</v>
      </c>
      <c r="C11" s="66"/>
      <c r="D11" s="28"/>
      <c r="E11" s="28" t="s">
        <v>117</v>
      </c>
    </row>
    <row r="12" spans="2:33" ht="16.8" thickTop="1" thickBot="1" x14ac:dyDescent="0.35">
      <c r="B12" s="66" t="s">
        <v>127</v>
      </c>
      <c r="C12" s="66"/>
      <c r="D12" s="29"/>
      <c r="E12" s="8"/>
    </row>
    <row r="13" spans="2:33" ht="16.2" thickTop="1" x14ac:dyDescent="0.3"/>
    <row r="15" spans="2:33" x14ac:dyDescent="0.3">
      <c r="B15" s="64" t="s">
        <v>128</v>
      </c>
      <c r="C15" s="52"/>
      <c r="D15" s="87" t="s">
        <v>100</v>
      </c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</row>
    <row r="16" spans="2:33" x14ac:dyDescent="0.3">
      <c r="B16" s="64"/>
      <c r="C16" s="52"/>
      <c r="D16" s="63">
        <v>1</v>
      </c>
      <c r="E16" s="63">
        <v>2</v>
      </c>
      <c r="F16" s="63">
        <v>3</v>
      </c>
      <c r="G16" s="63">
        <v>4</v>
      </c>
      <c r="H16" s="63">
        <v>5</v>
      </c>
      <c r="I16" s="63">
        <v>6</v>
      </c>
      <c r="J16" s="63">
        <v>7</v>
      </c>
      <c r="K16" s="63">
        <v>8</v>
      </c>
      <c r="L16" s="63">
        <v>9</v>
      </c>
      <c r="M16" s="63">
        <v>10</v>
      </c>
      <c r="N16" s="63">
        <v>11</v>
      </c>
      <c r="O16" s="63">
        <v>12</v>
      </c>
      <c r="P16" s="63">
        <v>13</v>
      </c>
      <c r="Q16" s="63">
        <v>14</v>
      </c>
      <c r="R16" s="63">
        <v>15</v>
      </c>
      <c r="S16" s="63">
        <v>16</v>
      </c>
      <c r="T16" s="63">
        <v>17</v>
      </c>
      <c r="U16" s="63">
        <v>18</v>
      </c>
      <c r="V16" s="63">
        <v>19</v>
      </c>
      <c r="W16" s="63">
        <v>20</v>
      </c>
      <c r="X16" s="63">
        <v>21</v>
      </c>
      <c r="Y16" s="63">
        <v>22</v>
      </c>
      <c r="Z16" s="63">
        <v>23</v>
      </c>
      <c r="AA16" s="63">
        <v>24</v>
      </c>
      <c r="AB16" s="63">
        <v>25</v>
      </c>
      <c r="AC16" s="63">
        <v>26</v>
      </c>
      <c r="AD16" s="63">
        <v>27</v>
      </c>
      <c r="AE16" s="63">
        <v>28</v>
      </c>
      <c r="AF16" s="63">
        <v>29</v>
      </c>
      <c r="AG16" s="63">
        <v>30</v>
      </c>
    </row>
    <row r="17" spans="2:33" x14ac:dyDescent="0.3">
      <c r="B17" s="64" t="s">
        <v>122</v>
      </c>
      <c r="C17" s="52"/>
      <c r="D17" s="63">
        <f>D4</f>
        <v>2021</v>
      </c>
      <c r="E17" s="63">
        <f>E4</f>
        <v>2022</v>
      </c>
      <c r="F17" s="63">
        <f>F4</f>
        <v>2023</v>
      </c>
      <c r="G17" s="63">
        <f t="shared" ref="G17:AG17" si="1">G4</f>
        <v>2024</v>
      </c>
      <c r="H17" s="63">
        <f t="shared" si="1"/>
        <v>2025</v>
      </c>
      <c r="I17" s="63">
        <f t="shared" si="1"/>
        <v>2026</v>
      </c>
      <c r="J17" s="63">
        <f t="shared" si="1"/>
        <v>2027</v>
      </c>
      <c r="K17" s="63">
        <f t="shared" si="1"/>
        <v>2028</v>
      </c>
      <c r="L17" s="63">
        <f t="shared" si="1"/>
        <v>2029</v>
      </c>
      <c r="M17" s="63">
        <f t="shared" si="1"/>
        <v>2030</v>
      </c>
      <c r="N17" s="63">
        <f t="shared" si="1"/>
        <v>2031</v>
      </c>
      <c r="O17" s="63">
        <f t="shared" si="1"/>
        <v>2032</v>
      </c>
      <c r="P17" s="63">
        <f t="shared" si="1"/>
        <v>2033</v>
      </c>
      <c r="Q17" s="63">
        <f t="shared" si="1"/>
        <v>2034</v>
      </c>
      <c r="R17" s="63">
        <f t="shared" si="1"/>
        <v>2035</v>
      </c>
      <c r="S17" s="63">
        <f t="shared" si="1"/>
        <v>2036</v>
      </c>
      <c r="T17" s="63">
        <f t="shared" si="1"/>
        <v>2037</v>
      </c>
      <c r="U17" s="63">
        <f t="shared" si="1"/>
        <v>2038</v>
      </c>
      <c r="V17" s="63">
        <f t="shared" si="1"/>
        <v>2039</v>
      </c>
      <c r="W17" s="63">
        <f t="shared" si="1"/>
        <v>2040</v>
      </c>
      <c r="X17" s="63">
        <f t="shared" si="1"/>
        <v>2041</v>
      </c>
      <c r="Y17" s="63">
        <f t="shared" si="1"/>
        <v>2042</v>
      </c>
      <c r="Z17" s="63">
        <f t="shared" si="1"/>
        <v>2043</v>
      </c>
      <c r="AA17" s="63">
        <f t="shared" si="1"/>
        <v>2044</v>
      </c>
      <c r="AB17" s="63">
        <f t="shared" si="1"/>
        <v>2045</v>
      </c>
      <c r="AC17" s="63">
        <f t="shared" si="1"/>
        <v>2046</v>
      </c>
      <c r="AD17" s="63">
        <f t="shared" si="1"/>
        <v>2047</v>
      </c>
      <c r="AE17" s="63">
        <f t="shared" si="1"/>
        <v>2048</v>
      </c>
      <c r="AF17" s="63">
        <f t="shared" si="1"/>
        <v>2049</v>
      </c>
      <c r="AG17" s="63">
        <f t="shared" si="1"/>
        <v>2050</v>
      </c>
    </row>
    <row r="18" spans="2:33" x14ac:dyDescent="0.3">
      <c r="B18" s="3" t="s">
        <v>129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2:33" x14ac:dyDescent="0.3">
      <c r="B19" s="3" t="s">
        <v>124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2:33" x14ac:dyDescent="0.3">
      <c r="B20" s="3" t="s">
        <v>130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2:33" x14ac:dyDescent="0.3">
      <c r="B21" s="3" t="s">
        <v>119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2:33" x14ac:dyDescent="0.3">
      <c r="B22" s="3" t="s">
        <v>11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2:33" x14ac:dyDescent="0.3">
      <c r="B23" s="3" t="s">
        <v>125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2:33" ht="16.2" thickBot="1" x14ac:dyDescent="0.35"/>
    <row r="25" spans="2:33" ht="16.8" thickTop="1" thickBot="1" x14ac:dyDescent="0.35">
      <c r="B25" s="66" t="s">
        <v>131</v>
      </c>
      <c r="C25" s="66"/>
      <c r="D25" s="28"/>
      <c r="E25" s="28" t="s">
        <v>117</v>
      </c>
    </row>
    <row r="26" spans="2:33" ht="16.8" thickTop="1" thickBot="1" x14ac:dyDescent="0.35">
      <c r="B26" s="66" t="s">
        <v>132</v>
      </c>
      <c r="C26" s="66"/>
      <c r="D26" s="29"/>
      <c r="E26" s="8"/>
    </row>
    <row r="27" spans="2:33" ht="16.2" thickTop="1" x14ac:dyDescent="0.3">
      <c r="D27" s="27"/>
    </row>
    <row r="29" spans="2:33" x14ac:dyDescent="0.3">
      <c r="B29" s="64" t="s">
        <v>133</v>
      </c>
      <c r="C29" s="63"/>
      <c r="D29" s="87" t="s">
        <v>100</v>
      </c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</row>
    <row r="30" spans="2:33" x14ac:dyDescent="0.3">
      <c r="B30" s="64"/>
      <c r="C30" s="63"/>
      <c r="D30" s="63">
        <v>1</v>
      </c>
      <c r="E30" s="63">
        <v>2</v>
      </c>
      <c r="F30" s="63">
        <v>3</v>
      </c>
      <c r="G30" s="63">
        <v>4</v>
      </c>
      <c r="H30" s="63">
        <v>5</v>
      </c>
      <c r="I30" s="63">
        <v>6</v>
      </c>
      <c r="J30" s="63">
        <v>7</v>
      </c>
      <c r="K30" s="63">
        <v>8</v>
      </c>
      <c r="L30" s="63">
        <v>9</v>
      </c>
      <c r="M30" s="63">
        <v>10</v>
      </c>
      <c r="N30" s="63">
        <v>11</v>
      </c>
      <c r="O30" s="63">
        <v>12</v>
      </c>
      <c r="P30" s="63">
        <v>13</v>
      </c>
      <c r="Q30" s="63">
        <v>14</v>
      </c>
      <c r="R30" s="63">
        <v>15</v>
      </c>
      <c r="S30" s="63">
        <v>16</v>
      </c>
      <c r="T30" s="63">
        <v>17</v>
      </c>
      <c r="U30" s="63">
        <v>18</v>
      </c>
      <c r="V30" s="63">
        <v>19</v>
      </c>
      <c r="W30" s="63">
        <v>20</v>
      </c>
      <c r="X30" s="63">
        <v>21</v>
      </c>
      <c r="Y30" s="63">
        <v>22</v>
      </c>
      <c r="Z30" s="63">
        <v>23</v>
      </c>
      <c r="AA30" s="63">
        <v>24</v>
      </c>
      <c r="AB30" s="63">
        <v>25</v>
      </c>
      <c r="AC30" s="63">
        <v>26</v>
      </c>
      <c r="AD30" s="63">
        <v>27</v>
      </c>
      <c r="AE30" s="63">
        <v>28</v>
      </c>
      <c r="AF30" s="63">
        <v>29</v>
      </c>
      <c r="AG30" s="63">
        <v>30</v>
      </c>
    </row>
    <row r="31" spans="2:33" x14ac:dyDescent="0.3">
      <c r="B31" s="64" t="s">
        <v>122</v>
      </c>
      <c r="C31" s="63"/>
      <c r="D31" s="63">
        <f>D17</f>
        <v>2021</v>
      </c>
      <c r="E31" s="63">
        <f>E17</f>
        <v>2022</v>
      </c>
      <c r="F31" s="63">
        <f>F17</f>
        <v>2023</v>
      </c>
      <c r="G31" s="63">
        <f t="shared" ref="G31:AG31" si="2">G17</f>
        <v>2024</v>
      </c>
      <c r="H31" s="63">
        <f t="shared" si="2"/>
        <v>2025</v>
      </c>
      <c r="I31" s="63">
        <f t="shared" si="2"/>
        <v>2026</v>
      </c>
      <c r="J31" s="63">
        <f t="shared" si="2"/>
        <v>2027</v>
      </c>
      <c r="K31" s="63">
        <f t="shared" si="2"/>
        <v>2028</v>
      </c>
      <c r="L31" s="63">
        <f t="shared" si="2"/>
        <v>2029</v>
      </c>
      <c r="M31" s="63">
        <f t="shared" si="2"/>
        <v>2030</v>
      </c>
      <c r="N31" s="63">
        <f t="shared" si="2"/>
        <v>2031</v>
      </c>
      <c r="O31" s="63">
        <f t="shared" si="2"/>
        <v>2032</v>
      </c>
      <c r="P31" s="63">
        <f t="shared" si="2"/>
        <v>2033</v>
      </c>
      <c r="Q31" s="63">
        <f t="shared" si="2"/>
        <v>2034</v>
      </c>
      <c r="R31" s="63">
        <f t="shared" si="2"/>
        <v>2035</v>
      </c>
      <c r="S31" s="63">
        <f t="shared" si="2"/>
        <v>2036</v>
      </c>
      <c r="T31" s="63">
        <f t="shared" si="2"/>
        <v>2037</v>
      </c>
      <c r="U31" s="63">
        <f t="shared" si="2"/>
        <v>2038</v>
      </c>
      <c r="V31" s="63">
        <f t="shared" si="2"/>
        <v>2039</v>
      </c>
      <c r="W31" s="63">
        <f t="shared" si="2"/>
        <v>2040</v>
      </c>
      <c r="X31" s="63">
        <f t="shared" si="2"/>
        <v>2041</v>
      </c>
      <c r="Y31" s="63">
        <f t="shared" si="2"/>
        <v>2042</v>
      </c>
      <c r="Z31" s="63">
        <f t="shared" si="2"/>
        <v>2043</v>
      </c>
      <c r="AA31" s="63">
        <f t="shared" si="2"/>
        <v>2044</v>
      </c>
      <c r="AB31" s="63">
        <f t="shared" si="2"/>
        <v>2045</v>
      </c>
      <c r="AC31" s="63">
        <f t="shared" si="2"/>
        <v>2046</v>
      </c>
      <c r="AD31" s="63">
        <f t="shared" si="2"/>
        <v>2047</v>
      </c>
      <c r="AE31" s="63">
        <f t="shared" si="2"/>
        <v>2048</v>
      </c>
      <c r="AF31" s="63">
        <f t="shared" si="2"/>
        <v>2049</v>
      </c>
      <c r="AG31" s="63">
        <f t="shared" si="2"/>
        <v>2050</v>
      </c>
    </row>
    <row r="32" spans="2:33" x14ac:dyDescent="0.3">
      <c r="B32" s="3" t="s">
        <v>134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3">
      <c r="B33" s="3" t="s">
        <v>159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3">
      <c r="B34" s="3" t="s">
        <v>18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2:33" x14ac:dyDescent="0.3">
      <c r="B35" s="3" t="s">
        <v>123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2:33" x14ac:dyDescent="0.3">
      <c r="B36" s="3" t="s">
        <v>124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2:33" x14ac:dyDescent="0.3">
      <c r="B37" s="3" t="s">
        <v>130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2:33" x14ac:dyDescent="0.3">
      <c r="B38" s="3" t="s">
        <v>135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2:33" x14ac:dyDescent="0.3">
      <c r="B39" s="3" t="s">
        <v>136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2:33" x14ac:dyDescent="0.3"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2:33" x14ac:dyDescent="0.3">
      <c r="B41" s="64" t="s">
        <v>181</v>
      </c>
      <c r="C41" s="63"/>
      <c r="D41" s="87" t="s">
        <v>100</v>
      </c>
      <c r="E41" s="87" t="s">
        <v>120</v>
      </c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</row>
    <row r="42" spans="2:33" x14ac:dyDescent="0.3">
      <c r="B42" s="64"/>
      <c r="C42" s="63"/>
      <c r="D42" s="63">
        <v>1</v>
      </c>
      <c r="E42" s="63">
        <v>2</v>
      </c>
      <c r="F42" s="63">
        <v>3</v>
      </c>
      <c r="G42" s="63">
        <v>4</v>
      </c>
      <c r="H42" s="63">
        <v>5</v>
      </c>
      <c r="I42" s="63">
        <v>6</v>
      </c>
      <c r="J42" s="63">
        <v>7</v>
      </c>
      <c r="K42" s="63">
        <v>8</v>
      </c>
      <c r="L42" s="63">
        <v>9</v>
      </c>
      <c r="M42" s="63">
        <v>10</v>
      </c>
      <c r="N42" s="63">
        <v>11</v>
      </c>
      <c r="O42" s="63">
        <v>12</v>
      </c>
      <c r="P42" s="63">
        <v>13</v>
      </c>
      <c r="Q42" s="63">
        <v>14</v>
      </c>
      <c r="R42" s="63">
        <v>15</v>
      </c>
      <c r="S42" s="63">
        <v>16</v>
      </c>
      <c r="T42" s="63">
        <v>17</v>
      </c>
      <c r="U42" s="63">
        <v>18</v>
      </c>
      <c r="V42" s="63">
        <v>19</v>
      </c>
      <c r="W42" s="63">
        <v>20</v>
      </c>
      <c r="X42" s="63">
        <v>21</v>
      </c>
      <c r="Y42" s="63">
        <v>22</v>
      </c>
      <c r="Z42" s="63">
        <v>23</v>
      </c>
      <c r="AA42" s="63">
        <v>24</v>
      </c>
      <c r="AB42" s="63">
        <v>25</v>
      </c>
      <c r="AC42" s="63">
        <v>26</v>
      </c>
      <c r="AD42" s="63">
        <v>27</v>
      </c>
      <c r="AE42" s="63">
        <v>28</v>
      </c>
      <c r="AF42" s="63">
        <v>29</v>
      </c>
      <c r="AG42" s="63">
        <v>30</v>
      </c>
    </row>
    <row r="43" spans="2:33" x14ac:dyDescent="0.3">
      <c r="B43" s="64" t="s">
        <v>122</v>
      </c>
      <c r="C43" s="63" t="s">
        <v>137</v>
      </c>
      <c r="D43" s="63">
        <v>2021</v>
      </c>
      <c r="E43" s="63">
        <v>2022</v>
      </c>
      <c r="F43" s="63">
        <v>2023</v>
      </c>
      <c r="G43" s="63">
        <v>2024</v>
      </c>
      <c r="H43" s="63">
        <v>2025</v>
      </c>
      <c r="I43" s="63">
        <v>2026</v>
      </c>
      <c r="J43" s="63">
        <v>2027</v>
      </c>
      <c r="K43" s="63">
        <v>2028</v>
      </c>
      <c r="L43" s="63">
        <v>2029</v>
      </c>
      <c r="M43" s="63">
        <v>2030</v>
      </c>
      <c r="N43" s="63">
        <v>2031</v>
      </c>
      <c r="O43" s="63">
        <v>2032</v>
      </c>
      <c r="P43" s="63">
        <v>2033</v>
      </c>
      <c r="Q43" s="63">
        <v>2034</v>
      </c>
      <c r="R43" s="63">
        <v>2035</v>
      </c>
      <c r="S43" s="63">
        <v>2036</v>
      </c>
      <c r="T43" s="63">
        <v>2037</v>
      </c>
      <c r="U43" s="63">
        <v>2038</v>
      </c>
      <c r="V43" s="63">
        <v>2039</v>
      </c>
      <c r="W43" s="63">
        <v>2040</v>
      </c>
      <c r="X43" s="63">
        <v>2041</v>
      </c>
      <c r="Y43" s="63">
        <v>2042</v>
      </c>
      <c r="Z43" s="63">
        <v>2043</v>
      </c>
      <c r="AA43" s="63">
        <v>2044</v>
      </c>
      <c r="AB43" s="63">
        <v>2045</v>
      </c>
      <c r="AC43" s="63">
        <v>2046</v>
      </c>
      <c r="AD43" s="63">
        <v>2047</v>
      </c>
      <c r="AE43" s="63">
        <v>2048</v>
      </c>
      <c r="AF43" s="63">
        <v>2049</v>
      </c>
      <c r="AG43" s="63">
        <v>2050</v>
      </c>
    </row>
    <row r="44" spans="2:33" x14ac:dyDescent="0.3">
      <c r="B44" s="30" t="s">
        <v>123</v>
      </c>
      <c r="C44" s="41">
        <f>SUM(D44:AG44)</f>
        <v>0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</row>
    <row r="45" spans="2:33" x14ac:dyDescent="0.3">
      <c r="B45" s="30" t="s">
        <v>182</v>
      </c>
      <c r="C45" s="30">
        <f t="shared" ref="C45:C50" si="3">SUM(D45:AG45)</f>
        <v>0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</row>
    <row r="46" spans="2:33" x14ac:dyDescent="0.3">
      <c r="B46" s="6" t="s">
        <v>138</v>
      </c>
      <c r="C46" s="6">
        <f t="shared" si="3"/>
        <v>0</v>
      </c>
      <c r="D46" s="42">
        <f>SUM(D44:D45)</f>
        <v>0</v>
      </c>
      <c r="E46" s="42">
        <f>SUM(E44:E45)</f>
        <v>0</v>
      </c>
      <c r="F46" s="42">
        <f t="shared" ref="F46:AF46" si="4">SUM(F44:F45)</f>
        <v>0</v>
      </c>
      <c r="G46" s="42">
        <f>SUM(G44:G45)</f>
        <v>0</v>
      </c>
      <c r="H46" s="42">
        <f>SUM(H44:H45)</f>
        <v>0</v>
      </c>
      <c r="I46" s="42">
        <f t="shared" si="4"/>
        <v>0</v>
      </c>
      <c r="J46" s="42">
        <f t="shared" si="4"/>
        <v>0</v>
      </c>
      <c r="K46" s="42">
        <f t="shared" si="4"/>
        <v>0</v>
      </c>
      <c r="L46" s="42">
        <f t="shared" si="4"/>
        <v>0</v>
      </c>
      <c r="M46" s="42">
        <f t="shared" si="4"/>
        <v>0</v>
      </c>
      <c r="N46" s="42">
        <f t="shared" si="4"/>
        <v>0</v>
      </c>
      <c r="O46" s="42">
        <f t="shared" si="4"/>
        <v>0</v>
      </c>
      <c r="P46" s="42">
        <f t="shared" si="4"/>
        <v>0</v>
      </c>
      <c r="Q46" s="42">
        <f t="shared" si="4"/>
        <v>0</v>
      </c>
      <c r="R46" s="42">
        <f t="shared" si="4"/>
        <v>0</v>
      </c>
      <c r="S46" s="42">
        <f t="shared" si="4"/>
        <v>0</v>
      </c>
      <c r="T46" s="42">
        <f t="shared" si="4"/>
        <v>0</v>
      </c>
      <c r="U46" s="42">
        <f t="shared" si="4"/>
        <v>0</v>
      </c>
      <c r="V46" s="42">
        <f t="shared" si="4"/>
        <v>0</v>
      </c>
      <c r="W46" s="42">
        <f t="shared" si="4"/>
        <v>0</v>
      </c>
      <c r="X46" s="42">
        <f t="shared" si="4"/>
        <v>0</v>
      </c>
      <c r="Y46" s="42">
        <f t="shared" si="4"/>
        <v>0</v>
      </c>
      <c r="Z46" s="42">
        <f t="shared" si="4"/>
        <v>0</v>
      </c>
      <c r="AA46" s="42">
        <f t="shared" si="4"/>
        <v>0</v>
      </c>
      <c r="AB46" s="42">
        <f t="shared" si="4"/>
        <v>0</v>
      </c>
      <c r="AC46" s="42">
        <f t="shared" si="4"/>
        <v>0</v>
      </c>
      <c r="AD46" s="42">
        <f>SUM(AD44:AD45)</f>
        <v>0</v>
      </c>
      <c r="AE46" s="42">
        <f t="shared" si="4"/>
        <v>0</v>
      </c>
      <c r="AF46" s="42">
        <f t="shared" si="4"/>
        <v>0</v>
      </c>
      <c r="AG46" s="42">
        <f>SUM(AG44:AG45)</f>
        <v>0</v>
      </c>
    </row>
    <row r="47" spans="2:33" x14ac:dyDescent="0.3">
      <c r="B47" s="3" t="s">
        <v>157</v>
      </c>
      <c r="C47" s="41">
        <f t="shared" si="3"/>
        <v>0</v>
      </c>
      <c r="D47" s="41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</row>
    <row r="48" spans="2:33" x14ac:dyDescent="0.3">
      <c r="B48" s="30" t="s">
        <v>11</v>
      </c>
      <c r="C48" s="41">
        <f t="shared" si="3"/>
        <v>0</v>
      </c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</row>
    <row r="49" spans="2:33" ht="16.2" thickBot="1" x14ac:dyDescent="0.35">
      <c r="B49" s="6" t="s">
        <v>140</v>
      </c>
      <c r="C49" s="6">
        <f t="shared" si="3"/>
        <v>0</v>
      </c>
      <c r="D49" s="42">
        <f>SUM(D47:D48)</f>
        <v>0</v>
      </c>
      <c r="E49" s="42">
        <f>SUM(E47:E48)</f>
        <v>0</v>
      </c>
      <c r="F49" s="42">
        <f t="shared" ref="F49:AG49" si="5">SUM(F47:F48)</f>
        <v>0</v>
      </c>
      <c r="G49" s="42">
        <f>SUM(G47:G48)</f>
        <v>0</v>
      </c>
      <c r="H49" s="42">
        <f t="shared" si="5"/>
        <v>0</v>
      </c>
      <c r="I49" s="42">
        <f t="shared" si="5"/>
        <v>0</v>
      </c>
      <c r="J49" s="42">
        <f t="shared" si="5"/>
        <v>0</v>
      </c>
      <c r="K49" s="42">
        <f t="shared" si="5"/>
        <v>0</v>
      </c>
      <c r="L49" s="42">
        <f>SUM(L47:L48)</f>
        <v>0</v>
      </c>
      <c r="M49" s="42">
        <f t="shared" si="5"/>
        <v>0</v>
      </c>
      <c r="N49" s="42">
        <f t="shared" si="5"/>
        <v>0</v>
      </c>
      <c r="O49" s="42">
        <f t="shared" si="5"/>
        <v>0</v>
      </c>
      <c r="P49" s="42">
        <f t="shared" si="5"/>
        <v>0</v>
      </c>
      <c r="Q49" s="42">
        <f t="shared" si="5"/>
        <v>0</v>
      </c>
      <c r="R49" s="42">
        <f t="shared" si="5"/>
        <v>0</v>
      </c>
      <c r="S49" s="42">
        <f t="shared" si="5"/>
        <v>0</v>
      </c>
      <c r="T49" s="42">
        <f t="shared" si="5"/>
        <v>0</v>
      </c>
      <c r="U49" s="42">
        <f t="shared" si="5"/>
        <v>0</v>
      </c>
      <c r="V49" s="42">
        <f t="shared" si="5"/>
        <v>0</v>
      </c>
      <c r="W49" s="42">
        <f t="shared" si="5"/>
        <v>0</v>
      </c>
      <c r="X49" s="42">
        <f t="shared" si="5"/>
        <v>0</v>
      </c>
      <c r="Y49" s="42">
        <f t="shared" si="5"/>
        <v>0</v>
      </c>
      <c r="Z49" s="42">
        <f t="shared" si="5"/>
        <v>0</v>
      </c>
      <c r="AA49" s="42">
        <f t="shared" si="5"/>
        <v>0</v>
      </c>
      <c r="AB49" s="42">
        <f t="shared" si="5"/>
        <v>0</v>
      </c>
      <c r="AC49" s="42">
        <f t="shared" si="5"/>
        <v>0</v>
      </c>
      <c r="AD49" s="42">
        <f t="shared" si="5"/>
        <v>0</v>
      </c>
      <c r="AE49" s="42">
        <f t="shared" si="5"/>
        <v>0</v>
      </c>
      <c r="AF49" s="42">
        <f t="shared" si="5"/>
        <v>0</v>
      </c>
      <c r="AG49" s="42">
        <f t="shared" si="5"/>
        <v>0</v>
      </c>
    </row>
    <row r="50" spans="2:33" ht="16.8" thickTop="1" thickBot="1" x14ac:dyDescent="0.35">
      <c r="B50" s="28" t="s">
        <v>125</v>
      </c>
      <c r="C50" s="28">
        <f t="shared" si="3"/>
        <v>0</v>
      </c>
      <c r="D50" s="44">
        <f>D49-D46</f>
        <v>0</v>
      </c>
      <c r="E50" s="44">
        <f>E49-E46</f>
        <v>0</v>
      </c>
      <c r="F50" s="44">
        <f>F49-F46</f>
        <v>0</v>
      </c>
      <c r="G50" s="44">
        <f t="shared" ref="G50:AG50" si="6">G49-G46</f>
        <v>0</v>
      </c>
      <c r="H50" s="44">
        <f t="shared" si="6"/>
        <v>0</v>
      </c>
      <c r="I50" s="44">
        <f t="shared" si="6"/>
        <v>0</v>
      </c>
      <c r="J50" s="44">
        <f t="shared" si="6"/>
        <v>0</v>
      </c>
      <c r="K50" s="44">
        <f t="shared" si="6"/>
        <v>0</v>
      </c>
      <c r="L50" s="44">
        <f t="shared" si="6"/>
        <v>0</v>
      </c>
      <c r="M50" s="44">
        <f t="shared" si="6"/>
        <v>0</v>
      </c>
      <c r="N50" s="44">
        <f t="shared" si="6"/>
        <v>0</v>
      </c>
      <c r="O50" s="44">
        <f t="shared" si="6"/>
        <v>0</v>
      </c>
      <c r="P50" s="44">
        <f t="shared" si="6"/>
        <v>0</v>
      </c>
      <c r="Q50" s="44">
        <f t="shared" si="6"/>
        <v>0</v>
      </c>
      <c r="R50" s="44">
        <f t="shared" si="6"/>
        <v>0</v>
      </c>
      <c r="S50" s="44">
        <f t="shared" si="6"/>
        <v>0</v>
      </c>
      <c r="T50" s="44">
        <f t="shared" si="6"/>
        <v>0</v>
      </c>
      <c r="U50" s="44">
        <f t="shared" si="6"/>
        <v>0</v>
      </c>
      <c r="V50" s="44">
        <f t="shared" si="6"/>
        <v>0</v>
      </c>
      <c r="W50" s="44">
        <f t="shared" si="6"/>
        <v>0</v>
      </c>
      <c r="X50" s="44">
        <f t="shared" si="6"/>
        <v>0</v>
      </c>
      <c r="Y50" s="44">
        <f t="shared" si="6"/>
        <v>0</v>
      </c>
      <c r="Z50" s="44">
        <f t="shared" si="6"/>
        <v>0</v>
      </c>
      <c r="AA50" s="44">
        <f t="shared" si="6"/>
        <v>0</v>
      </c>
      <c r="AB50" s="44">
        <f t="shared" si="6"/>
        <v>0</v>
      </c>
      <c r="AC50" s="44">
        <f t="shared" si="6"/>
        <v>0</v>
      </c>
      <c r="AD50" s="44">
        <f t="shared" si="6"/>
        <v>0</v>
      </c>
      <c r="AE50" s="44">
        <f t="shared" si="6"/>
        <v>0</v>
      </c>
      <c r="AF50" s="44">
        <f t="shared" si="6"/>
        <v>0</v>
      </c>
      <c r="AG50" s="44">
        <f t="shared" si="6"/>
        <v>0</v>
      </c>
    </row>
    <row r="51" spans="2:33" ht="16.2" thickTop="1" x14ac:dyDescent="0.3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</row>
    <row r="52" spans="2:33" x14ac:dyDescent="0.3">
      <c r="B52" s="30" t="s">
        <v>184</v>
      </c>
      <c r="C52" s="32">
        <f>D50</f>
        <v>0</v>
      </c>
      <c r="D52" s="30" t="s">
        <v>117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</row>
    <row r="53" spans="2:33" x14ac:dyDescent="0.3">
      <c r="B53" s="30" t="s">
        <v>185</v>
      </c>
      <c r="C53" s="33" t="str">
        <f>IFERROR(IRR(0.05,E50:AH50),"")</f>
        <v/>
      </c>
      <c r="D53" s="30" t="s">
        <v>183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</row>
  </sheetData>
  <mergeCells count="4">
    <mergeCell ref="D2:AG2"/>
    <mergeCell ref="D15:AG15"/>
    <mergeCell ref="D29:AG29"/>
    <mergeCell ref="D41:AG41"/>
  </mergeCells>
  <conditionalFormatting sqref="D40:AG40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Parametre</vt:lpstr>
      <vt:lpstr>01 Investičné výdavky</vt:lpstr>
      <vt:lpstr>02 Zostatková hodnota</vt:lpstr>
      <vt:lpstr>03 Prevádzkové výdavky</vt:lpstr>
      <vt:lpstr>04 Príjmy</vt:lpstr>
      <vt:lpstr>04A Výpočet príjmov 	</vt:lpstr>
      <vt:lpstr>04B Výpočet úspor</vt:lpstr>
      <vt:lpstr>05 Multipikátor</vt:lpstr>
      <vt:lpstr>06 Finančná analýza</vt:lpstr>
      <vt:lpstr>7 Externality</vt:lpstr>
      <vt:lpstr>8 Ekonomická analýza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Štúr Patrik</dc:creator>
  <cp:lastModifiedBy>Štúr Patrik</cp:lastModifiedBy>
  <cp:lastPrinted>2021-11-16T13:00:56Z</cp:lastPrinted>
  <dcterms:created xsi:type="dcterms:W3CDTF">2021-11-10T17:38:28Z</dcterms:created>
  <dcterms:modified xsi:type="dcterms:W3CDTF">2022-10-19T08:30:24Z</dcterms:modified>
</cp:coreProperties>
</file>