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4780" windowHeight="12150"/>
  </bookViews>
  <sheets>
    <sheet name="2015" sheetId="1" r:id="rId1"/>
  </sheets>
  <definedNames>
    <definedName name="_xlnm.Print_Titles" localSheetId="0">'2015'!$1:$2</definedName>
  </definedNames>
  <calcPr calcId="145621"/>
</workbook>
</file>

<file path=xl/calcChain.xml><?xml version="1.0" encoding="utf-8"?>
<calcChain xmlns="http://schemas.openxmlformats.org/spreadsheetml/2006/main">
  <c r="M96" i="1" l="1"/>
  <c r="M86" i="1"/>
  <c r="M94" i="1"/>
  <c r="M90" i="1"/>
  <c r="M81" i="1"/>
  <c r="M77" i="1"/>
  <c r="M66" i="1"/>
  <c r="M69" i="1"/>
  <c r="M61" i="1"/>
  <c r="M63" i="1"/>
  <c r="M57" i="1"/>
  <c r="M58" i="1"/>
  <c r="M53" i="1"/>
  <c r="M54" i="1"/>
  <c r="M48" i="1"/>
  <c r="M50" i="1" s="1"/>
  <c r="M43" i="1"/>
  <c r="M44" i="1" s="1"/>
  <c r="M38" i="1"/>
  <c r="M40" i="1"/>
  <c r="M35" i="1"/>
  <c r="M27" i="1"/>
  <c r="M28" i="1" s="1"/>
  <c r="M25" i="1"/>
  <c r="M22" i="1"/>
  <c r="M18" i="1"/>
  <c r="M17" i="1"/>
  <c r="M14" i="1"/>
  <c r="M6" i="1"/>
  <c r="M5" i="1"/>
  <c r="M10" i="1" s="1"/>
  <c r="M4" i="1"/>
</calcChain>
</file>

<file path=xl/sharedStrings.xml><?xml version="1.0" encoding="utf-8"?>
<sst xmlns="http://schemas.openxmlformats.org/spreadsheetml/2006/main" count="78" uniqueCount="61">
  <si>
    <t>Rozpis kapitálovej dotácie verejným vysokým školám na rok 2015</t>
  </si>
  <si>
    <t>Univerzita Komenského v Bratislave</t>
  </si>
  <si>
    <t>Rekonštrukcia fasády LF UK - STÚ, Sasinkova 2, Bratislava</t>
  </si>
  <si>
    <t>Rekonštrukcia budov Fakulty matematiky, fyziky a informatiky UK Bratislava</t>
  </si>
  <si>
    <t>Rekonštrukcia budov Prírodovedeckej fakulty UK Bratislava</t>
  </si>
  <si>
    <t>Rekonštrukcia Pedagogickej fakulty UK na Šoltésovej ul. 4 v Bratislave</t>
  </si>
  <si>
    <t>Rekonštrukcia budovy UK, Révova 37, Bratislava</t>
  </si>
  <si>
    <t>Vybudovanie sociálnych zariadení, Fakulta telesnej výchovy a športu UK v Bratislave</t>
  </si>
  <si>
    <t>SPOLU</t>
  </si>
  <si>
    <t>(v Eur)</t>
  </si>
  <si>
    <t>Rekonštrukcia objektu H v areáli Filozofickej fakulty UPJŠ Košice</t>
  </si>
  <si>
    <t>Univerzita Pavla Jozefa Šafárika v Košiciach</t>
  </si>
  <si>
    <t>Prešovská univerzita v Prešove</t>
  </si>
  <si>
    <t>Dostavba Fakulty manažmentu PU Prešov - II. Etapa</t>
  </si>
  <si>
    <t>Univerzita sv. Cyrila a Metoda v Trnave</t>
  </si>
  <si>
    <t>Rekonštrukcia priestorov 2NP - časť B, Bučianska 4/A, UCM Trnava</t>
  </si>
  <si>
    <t>Univerzita veterinárskeho lekárstva a farmácie v Košiciach</t>
  </si>
  <si>
    <t>Klinické ustajňovacie priestory, objekt č. 19, UVLF Košice</t>
  </si>
  <si>
    <t>Oprava a stavebné úpravy objektu č. 11, UVLF Košice</t>
  </si>
  <si>
    <t>Univerzitná veterinárska nemocnica, Objekt č. 40 Chirurgia a PGA malých zvierat, UVLF Košice</t>
  </si>
  <si>
    <t>Univerzita Konštantína Filozofa v Nitre</t>
  </si>
  <si>
    <t>Laboratóriá a učebne Fakulty prírodných vied UKF v Nitre</t>
  </si>
  <si>
    <t>Obnova a prístavba spŕch k budove bazénu UKF v Nitre</t>
  </si>
  <si>
    <t>Modernizácia kotolne Študentského domova Brezový háj, UKF Nitra</t>
  </si>
  <si>
    <t>Rekonštrukcia presklenej steny na Študentskom domove Nitra, UKF Nitra</t>
  </si>
  <si>
    <t>Univerzita Mateja Bela v Banskej Bystrici</t>
  </si>
  <si>
    <t>Rekonštrukcia plynovej kotolne UMB, Komenského 20, Banská Bystrica - II. Etapa</t>
  </si>
  <si>
    <t>Rekonštrukcia a modernizácia výťahu na FF UMB, Tajovského 40, Banská Bystrica</t>
  </si>
  <si>
    <t>Trnavská univerzita v Trnave</t>
  </si>
  <si>
    <t>Rekonštrukcia priestoru pred hlavným vstupom do budovy FF TU v Trnave</t>
  </si>
  <si>
    <t>Rekonštrukcie športovísk, nákup zariadení, vybudovanie nových objektov - Letná časť Slovenskej univerziády 2016</t>
  </si>
  <si>
    <t>Slovenská technická univerzita v Bratislave</t>
  </si>
  <si>
    <t>Rekonštrukcia priestorov Laboratória organických polovodičov a tenkovrstvých technológií, FEI STU Bratislava</t>
  </si>
  <si>
    <t>Rekonštrukcia transformátorovej stanice TS 935, FEI STU Bratislava</t>
  </si>
  <si>
    <t>Technická univerzita v Košiciach</t>
  </si>
  <si>
    <t>Rekonštrukcie a modernizácia telocviční, výstavba vonkajšieho ihriska s umelou trávou, TU Košice</t>
  </si>
  <si>
    <t>Žilinská univerzita v Žiline</t>
  </si>
  <si>
    <t>Zateplenia a výmena okien na objektoch budovy A a B na FŠI ŽU, ul. 1. mája 32, Žilina</t>
  </si>
  <si>
    <t>Ekonomická univerzita v Bratislave</t>
  </si>
  <si>
    <t>Rekonštrukcia ŠD Horský park - blok B, G, EU Bratislava</t>
  </si>
  <si>
    <t>Vybudovanie ihriska s multifunkčným využitím v areáli ŠD Horský park EU Bratislava</t>
  </si>
  <si>
    <t>Slovenská poľnohospodárska univerzita v Nitre</t>
  </si>
  <si>
    <t>Rekonštrukcia viacúčelovej spoločenskej miestnosti v ŠD Mladosť, SPU Nitra</t>
  </si>
  <si>
    <t>Zateplenie časti budovy BA, SPU Nitra</t>
  </si>
  <si>
    <t>Rekonštrukcia a modernizácia priestorov a laboratórií Katedry chémie, SPU Nitra</t>
  </si>
  <si>
    <t>Technická univerzita vo Zvolene</t>
  </si>
  <si>
    <t>Rekonštrukcia havarijného stavu osvetlenia v budove FEE, FEVT a v hlavnej budove TU Zvolen</t>
  </si>
  <si>
    <t>Rekonštrukcia výstavných priestorov pre Katedru dizajnu nábytku a drevárskych výrobkov, D blok ŠD Ľ. Štúra TU Zvolen</t>
  </si>
  <si>
    <t>Revitalizácia prírodného laboratória pre študentov LF a FEE TU Zvolen</t>
  </si>
  <si>
    <t>Modernizácia športových ihrísk TU Zvolen</t>
  </si>
  <si>
    <t>Rekonštrukcia auly TU - I. etapa, Zvolen</t>
  </si>
  <si>
    <t>Vysoká škola múzických umení v Bratislave</t>
  </si>
  <si>
    <t>Vysoká škola výtvarných umení v Bratislave</t>
  </si>
  <si>
    <t>Akadémia umení v Banskej Bystrici</t>
  </si>
  <si>
    <t>Katolícka univerzita v Ružomberku</t>
  </si>
  <si>
    <t>Stavebné úpravy v priestoroch Filmovej a televíznej fakulty VŠMU v Bratislave</t>
  </si>
  <si>
    <t>Vybudovanie odsávania v reštaurátorských ateliéroch, Drotárska cesta, VŠVU Bratislava</t>
  </si>
  <si>
    <t>Modernizácia bezpečnostného prístupu v budove na Drotárskej ceste, Bratislava</t>
  </si>
  <si>
    <t>Rekonštrukcia kaštieľa Radvanských, Akadémia umení Banská Bystrica</t>
  </si>
  <si>
    <t>Rekonštrukcia priestorov suterénu budovy KU, Pedagogická fakulta, Hrabovská cesta 1, Ružomberok</t>
  </si>
  <si>
    <t>SPOLU VVŠ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</si>
</sst>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zoomScaleNormal="100" workbookViewId="0">
      <selection activeCell="U63" sqref="U63"/>
    </sheetView>
  </sheetViews>
  <sheetFormatPr defaultRowHeight="15" x14ac:dyDescent="0.25"/>
  <sheetData>
    <row r="1" spans="1:14" ht="15.7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" t="s">
        <v>9</v>
      </c>
      <c r="N2" s="5"/>
    </row>
    <row r="3" spans="1:14" ht="15.7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f>300000+150000</f>
        <v>450000</v>
      </c>
      <c r="N4" s="6"/>
    </row>
    <row r="5" spans="1:14" ht="15.75" x14ac:dyDescent="0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6">
        <f>200000+70000</f>
        <v>270000</v>
      </c>
      <c r="N5" s="6"/>
    </row>
    <row r="6" spans="1:14" ht="15.75" x14ac:dyDescent="0.25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6">
        <f>50000+50000</f>
        <v>100000</v>
      </c>
      <c r="N6" s="6"/>
    </row>
    <row r="7" spans="1:14" ht="15.75" x14ac:dyDescent="0.25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6">
        <v>200000</v>
      </c>
      <c r="N7" s="6"/>
    </row>
    <row r="8" spans="1:14" ht="15.75" x14ac:dyDescent="0.25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6">
        <v>12000</v>
      </c>
      <c r="N8" s="6"/>
    </row>
    <row r="9" spans="1:14" ht="15.75" x14ac:dyDescent="0.25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6">
        <v>40000</v>
      </c>
      <c r="N9" s="6"/>
    </row>
    <row r="10" spans="1:14" ht="15.75" x14ac:dyDescent="0.25">
      <c r="A10" s="3" t="s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7">
        <f>SUM(M4:N9)</f>
        <v>1072000</v>
      </c>
      <c r="N10" s="7"/>
    </row>
    <row r="12" spans="1:14" ht="15.75" x14ac:dyDescent="0.25">
      <c r="A12" s="3" t="s">
        <v>11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5.75" x14ac:dyDescent="0.25">
      <c r="A13" s="4" t="s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6">
        <v>200000</v>
      </c>
      <c r="N13" s="6"/>
    </row>
    <row r="14" spans="1:14" ht="15.75" x14ac:dyDescent="0.25">
      <c r="A14" s="3" t="s">
        <v>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7">
        <f>SUM(M13)</f>
        <v>200000</v>
      </c>
      <c r="N14" s="7"/>
    </row>
    <row r="16" spans="1:14" ht="15.75" x14ac:dyDescent="0.25">
      <c r="A16" s="3" t="s">
        <v>12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5.75" x14ac:dyDescent="0.25">
      <c r="A17" s="4" t="s">
        <v>13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6">
        <f>200000+150000</f>
        <v>350000</v>
      </c>
      <c r="N17" s="6"/>
    </row>
    <row r="18" spans="1:14" ht="15.75" x14ac:dyDescent="0.25">
      <c r="A18" s="3" t="s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7">
        <f>SUM(M17)</f>
        <v>350000</v>
      </c>
      <c r="N18" s="7"/>
    </row>
    <row r="20" spans="1:14" ht="15.75" x14ac:dyDescent="0.25">
      <c r="A20" s="3" t="s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5.75" x14ac:dyDescent="0.25">
      <c r="A21" s="4" t="s">
        <v>15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6">
        <v>200000</v>
      </c>
      <c r="N21" s="6"/>
    </row>
    <row r="22" spans="1:14" ht="15.75" x14ac:dyDescent="0.25">
      <c r="A22" s="3" t="s">
        <v>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7">
        <f>SUM(M21)</f>
        <v>200000</v>
      </c>
      <c r="N22" s="7"/>
    </row>
    <row r="24" spans="1:14" ht="15.75" x14ac:dyDescent="0.25">
      <c r="A24" s="3" t="s">
        <v>16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5.75" x14ac:dyDescent="0.25">
      <c r="A25" s="4" t="s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6">
        <f>250000+100000+28670</f>
        <v>378670</v>
      </c>
      <c r="N25" s="6"/>
    </row>
    <row r="26" spans="1:14" ht="15.75" x14ac:dyDescent="0.25">
      <c r="A26" s="4" t="s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6">
        <v>100000</v>
      </c>
      <c r="N26" s="6"/>
    </row>
    <row r="27" spans="1:14" ht="15.75" x14ac:dyDescent="0.25">
      <c r="A27" s="4" t="s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6">
        <f>80000-28670</f>
        <v>51330</v>
      </c>
      <c r="N27" s="6"/>
    </row>
    <row r="28" spans="1:14" ht="15.75" x14ac:dyDescent="0.25">
      <c r="A28" s="3" t="s">
        <v>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7">
        <f>SUM(M25:N27)</f>
        <v>530000</v>
      </c>
      <c r="N28" s="7"/>
    </row>
    <row r="30" spans="1:14" ht="15.75" x14ac:dyDescent="0.25">
      <c r="A30" s="3" t="s">
        <v>20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ht="15.75" x14ac:dyDescent="0.25">
      <c r="A31" s="4" t="s">
        <v>21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6">
        <v>100000</v>
      </c>
      <c r="N31" s="6"/>
    </row>
    <row r="32" spans="1:14" ht="15.75" x14ac:dyDescent="0.25">
      <c r="A32" s="4" t="s">
        <v>22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6">
        <v>50000</v>
      </c>
      <c r="N32" s="6"/>
    </row>
    <row r="33" spans="1:14" ht="15.75" x14ac:dyDescent="0.25">
      <c r="A33" s="4" t="s">
        <v>23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6">
        <v>80000</v>
      </c>
      <c r="N33" s="6"/>
    </row>
    <row r="34" spans="1:14" ht="15.75" x14ac:dyDescent="0.25">
      <c r="A34" s="4" t="s">
        <v>24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6">
        <v>20000</v>
      </c>
      <c r="N34" s="6"/>
    </row>
    <row r="35" spans="1:14" ht="15.75" x14ac:dyDescent="0.25">
      <c r="A35" s="3" t="s">
        <v>8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7">
        <f>SUM(M31:N34)</f>
        <v>250000</v>
      </c>
      <c r="N35" s="7"/>
    </row>
    <row r="37" spans="1:14" ht="15.75" x14ac:dyDescent="0.25">
      <c r="A37" s="3" t="s">
        <v>25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5.75" x14ac:dyDescent="0.25">
      <c r="A38" s="4" t="s">
        <v>26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6">
        <f>350000+98000</f>
        <v>448000</v>
      </c>
      <c r="N38" s="6"/>
    </row>
    <row r="39" spans="1:14" ht="15.75" x14ac:dyDescent="0.25">
      <c r="A39" s="4" t="s">
        <v>27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6">
        <v>30000</v>
      </c>
      <c r="N39" s="6"/>
    </row>
    <row r="40" spans="1:14" ht="15.75" x14ac:dyDescent="0.25">
      <c r="A40" s="3" t="s">
        <v>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7">
        <f>SUM(M38:N39)</f>
        <v>478000</v>
      </c>
      <c r="N40" s="7"/>
    </row>
    <row r="42" spans="1:14" ht="15.75" x14ac:dyDescent="0.25">
      <c r="A42" s="3" t="s">
        <v>28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5.75" x14ac:dyDescent="0.25">
      <c r="A43" s="4" t="s">
        <v>29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6">
        <f>200000+130000+50000</f>
        <v>380000</v>
      </c>
      <c r="N43" s="6"/>
    </row>
    <row r="44" spans="1:14" ht="15.75" x14ac:dyDescent="0.25">
      <c r="A44" s="3" t="s">
        <v>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7">
        <f>SUM(M43)</f>
        <v>380000</v>
      </c>
      <c r="N44" s="7"/>
    </row>
    <row r="46" spans="1:14" ht="15.75" x14ac:dyDescent="0.25">
      <c r="A46" s="3" t="s">
        <v>31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15.75" x14ac:dyDescent="0.25">
      <c r="A47" s="4" t="s">
        <v>30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6">
        <v>300000</v>
      </c>
      <c r="N47" s="6"/>
    </row>
    <row r="48" spans="1:14" ht="15.75" x14ac:dyDescent="0.25">
      <c r="A48" s="4" t="s">
        <v>32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6">
        <f>90000+50000</f>
        <v>140000</v>
      </c>
      <c r="N48" s="6"/>
    </row>
    <row r="49" spans="1:14" ht="15.75" x14ac:dyDescent="0.25">
      <c r="A49" s="4" t="s">
        <v>33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6">
        <v>300000</v>
      </c>
      <c r="N49" s="6"/>
    </row>
    <row r="50" spans="1:14" ht="15.75" x14ac:dyDescent="0.25">
      <c r="A50" s="3" t="s">
        <v>8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7">
        <f>SUM(M47:N49)</f>
        <v>740000</v>
      </c>
      <c r="N50" s="7"/>
    </row>
    <row r="52" spans="1:14" ht="15.75" x14ac:dyDescent="0.25">
      <c r="A52" s="3" t="s">
        <v>34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5.75" x14ac:dyDescent="0.25">
      <c r="A53" s="4" t="s">
        <v>35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6">
        <f>100000+64071</f>
        <v>164071</v>
      </c>
      <c r="N53" s="6"/>
    </row>
    <row r="54" spans="1:14" ht="15.75" x14ac:dyDescent="0.25">
      <c r="A54" s="3" t="s">
        <v>8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7">
        <f>SUM(M53:N53)</f>
        <v>164071</v>
      </c>
      <c r="N54" s="7"/>
    </row>
    <row r="56" spans="1:14" ht="15.75" x14ac:dyDescent="0.25">
      <c r="A56" s="3" t="s">
        <v>36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5.75" x14ac:dyDescent="0.25">
      <c r="A57" s="4" t="s">
        <v>37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6">
        <f>200000+300000+50000</f>
        <v>550000</v>
      </c>
      <c r="N57" s="6"/>
    </row>
    <row r="58" spans="1:14" ht="15.75" x14ac:dyDescent="0.25">
      <c r="A58" s="3" t="s">
        <v>8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7">
        <f>SUM(M57:N57)</f>
        <v>550000</v>
      </c>
      <c r="N58" s="7"/>
    </row>
    <row r="60" spans="1:14" ht="15.75" x14ac:dyDescent="0.25">
      <c r="A60" s="3" t="s">
        <v>38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15.75" x14ac:dyDescent="0.25">
      <c r="A61" s="4" t="s">
        <v>39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6">
        <f>300000+155500</f>
        <v>455500</v>
      </c>
      <c r="N61" s="6"/>
    </row>
    <row r="62" spans="1:14" ht="15.75" x14ac:dyDescent="0.25">
      <c r="A62" s="4" t="s">
        <v>40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6">
        <v>60000</v>
      </c>
      <c r="N62" s="6"/>
    </row>
    <row r="63" spans="1:14" ht="15.75" x14ac:dyDescent="0.25">
      <c r="A63" s="3" t="s">
        <v>8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7">
        <f>SUM(M61:N62)</f>
        <v>515500</v>
      </c>
      <c r="N63" s="7"/>
    </row>
    <row r="65" spans="1:14" ht="15.75" x14ac:dyDescent="0.25">
      <c r="A65" s="3" t="s">
        <v>41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ht="15.75" x14ac:dyDescent="0.25">
      <c r="A66" s="4" t="s">
        <v>42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6">
        <f>100000+100000</f>
        <v>200000</v>
      </c>
      <c r="N66" s="6"/>
    </row>
    <row r="67" spans="1:14" ht="15.75" x14ac:dyDescent="0.25">
      <c r="A67" s="4" t="s">
        <v>43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6">
        <v>30000</v>
      </c>
      <c r="N67" s="6"/>
    </row>
    <row r="68" spans="1:14" ht="15.75" x14ac:dyDescent="0.25">
      <c r="A68" s="4" t="s">
        <v>44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6">
        <v>25000</v>
      </c>
      <c r="N68" s="6"/>
    </row>
    <row r="69" spans="1:14" ht="15.75" x14ac:dyDescent="0.25">
      <c r="A69" s="3" t="s">
        <v>8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7">
        <f>SUM(M66:N68)</f>
        <v>255000</v>
      </c>
      <c r="N69" s="7"/>
    </row>
    <row r="71" spans="1:14" ht="15.75" x14ac:dyDescent="0.25">
      <c r="A71" s="3" t="s">
        <v>45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ht="15.75" x14ac:dyDescent="0.25">
      <c r="A72" s="4" t="s">
        <v>46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6">
        <v>90000</v>
      </c>
      <c r="N72" s="6"/>
    </row>
    <row r="73" spans="1:14" ht="15.75" x14ac:dyDescent="0.25">
      <c r="A73" s="4" t="s">
        <v>47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6">
        <v>40000</v>
      </c>
      <c r="N73" s="6"/>
    </row>
    <row r="74" spans="1:14" ht="15.75" x14ac:dyDescent="0.25">
      <c r="A74" s="4" t="s">
        <v>48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6">
        <v>40000</v>
      </c>
      <c r="N74" s="6"/>
    </row>
    <row r="75" spans="1:14" ht="15.75" x14ac:dyDescent="0.25">
      <c r="A75" s="4" t="s">
        <v>49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6">
        <v>30000</v>
      </c>
      <c r="N75" s="6"/>
    </row>
    <row r="76" spans="1:14" ht="15.75" x14ac:dyDescent="0.25">
      <c r="A76" s="4" t="s">
        <v>50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6">
        <v>25000</v>
      </c>
      <c r="N76" s="6"/>
    </row>
    <row r="77" spans="1:14" ht="15.75" x14ac:dyDescent="0.25">
      <c r="A77" s="3" t="s">
        <v>8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7">
        <f>SUM(M72:N76)</f>
        <v>225000</v>
      </c>
      <c r="N77" s="7"/>
    </row>
    <row r="79" spans="1:14" ht="15.75" x14ac:dyDescent="0.25">
      <c r="A79" s="3" t="s">
        <v>51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5.75" x14ac:dyDescent="0.25">
      <c r="A80" s="4" t="s">
        <v>55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6">
        <v>30000</v>
      </c>
      <c r="N80" s="6"/>
    </row>
    <row r="81" spans="1:14" ht="15.75" x14ac:dyDescent="0.25">
      <c r="A81" s="3" t="s">
        <v>8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7">
        <f>SUM(M80:N80)</f>
        <v>30000</v>
      </c>
      <c r="N81" s="7"/>
    </row>
    <row r="83" spans="1:14" ht="15.75" x14ac:dyDescent="0.25">
      <c r="A83" s="3" t="s">
        <v>52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ht="15.75" x14ac:dyDescent="0.25">
      <c r="A84" s="4" t="s">
        <v>56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6">
        <v>40000</v>
      </c>
      <c r="N84" s="6"/>
    </row>
    <row r="85" spans="1:14" ht="15.75" x14ac:dyDescent="0.25">
      <c r="A85" s="4" t="s">
        <v>57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6">
        <v>30000</v>
      </c>
      <c r="N85" s="6"/>
    </row>
    <row r="86" spans="1:14" ht="15.75" x14ac:dyDescent="0.25">
      <c r="A86" s="3" t="s">
        <v>8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7">
        <f>SUM(M84:N85)</f>
        <v>70000</v>
      </c>
      <c r="N86" s="7"/>
    </row>
    <row r="88" spans="1:14" ht="15.75" x14ac:dyDescent="0.25">
      <c r="A88" s="3" t="s">
        <v>53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ht="15.75" x14ac:dyDescent="0.25">
      <c r="A89" s="4" t="s">
        <v>58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6">
        <v>200000</v>
      </c>
      <c r="N89" s="6"/>
    </row>
    <row r="90" spans="1:14" ht="15.75" x14ac:dyDescent="0.25">
      <c r="A90" s="3" t="s">
        <v>8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7">
        <f>SUM(M89:N89)</f>
        <v>200000</v>
      </c>
      <c r="N90" s="7"/>
    </row>
    <row r="92" spans="1:14" ht="15.75" x14ac:dyDescent="0.25">
      <c r="A92" s="3" t="s">
        <v>54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5.75" x14ac:dyDescent="0.25">
      <c r="A93" s="4" t="s">
        <v>59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6">
        <v>100000</v>
      </c>
      <c r="N93" s="6"/>
    </row>
    <row r="94" spans="1:14" ht="15.75" x14ac:dyDescent="0.25">
      <c r="A94" s="3" t="s">
        <v>8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7">
        <f>SUM(M93:N93)</f>
        <v>100000</v>
      </c>
      <c r="N94" s="7"/>
    </row>
    <row r="96" spans="1:14" ht="15.75" x14ac:dyDescent="0.25">
      <c r="A96" s="3" t="s">
        <v>60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7">
        <f>M10+M14+M18+M22+M28+M35+M40+M44+M50+M54+M58+M63+M69+M77+M81+M86+M90+M94</f>
        <v>6309571</v>
      </c>
      <c r="N96" s="7"/>
    </row>
  </sheetData>
  <mergeCells count="136">
    <mergeCell ref="A94:L94"/>
    <mergeCell ref="M94:N94"/>
    <mergeCell ref="A85:L85"/>
    <mergeCell ref="M85:N85"/>
    <mergeCell ref="A96:L96"/>
    <mergeCell ref="M96:N96"/>
    <mergeCell ref="A89:L89"/>
    <mergeCell ref="M89:N89"/>
    <mergeCell ref="A90:L90"/>
    <mergeCell ref="M90:N90"/>
    <mergeCell ref="A92:N92"/>
    <mergeCell ref="A93:L93"/>
    <mergeCell ref="M93:N93"/>
    <mergeCell ref="A83:N83"/>
    <mergeCell ref="A84:L84"/>
    <mergeCell ref="M84:N84"/>
    <mergeCell ref="A86:L86"/>
    <mergeCell ref="M86:N86"/>
    <mergeCell ref="A88:N88"/>
    <mergeCell ref="A74:L74"/>
    <mergeCell ref="M74:N74"/>
    <mergeCell ref="A79:N79"/>
    <mergeCell ref="A80:L80"/>
    <mergeCell ref="M80:N80"/>
    <mergeCell ref="A81:L81"/>
    <mergeCell ref="M81:N81"/>
    <mergeCell ref="A75:L75"/>
    <mergeCell ref="M75:N75"/>
    <mergeCell ref="A76:L76"/>
    <mergeCell ref="M76:N76"/>
    <mergeCell ref="A77:L77"/>
    <mergeCell ref="M77:N77"/>
    <mergeCell ref="A69:L69"/>
    <mergeCell ref="M69:N69"/>
    <mergeCell ref="A71:N71"/>
    <mergeCell ref="A72:L72"/>
    <mergeCell ref="M72:N72"/>
    <mergeCell ref="A73:L73"/>
    <mergeCell ref="M73:N73"/>
    <mergeCell ref="A65:N65"/>
    <mergeCell ref="A66:L66"/>
    <mergeCell ref="M66:N66"/>
    <mergeCell ref="A67:L67"/>
    <mergeCell ref="M67:N67"/>
    <mergeCell ref="A68:L68"/>
    <mergeCell ref="M68:N68"/>
    <mergeCell ref="A60:N60"/>
    <mergeCell ref="A61:L61"/>
    <mergeCell ref="M61:N61"/>
    <mergeCell ref="A62:L62"/>
    <mergeCell ref="M62:N62"/>
    <mergeCell ref="A63:L63"/>
    <mergeCell ref="M63:N63"/>
    <mergeCell ref="A54:L54"/>
    <mergeCell ref="M54:N54"/>
    <mergeCell ref="A56:N56"/>
    <mergeCell ref="A57:L57"/>
    <mergeCell ref="M57:N57"/>
    <mergeCell ref="A58:L58"/>
    <mergeCell ref="M58:N58"/>
    <mergeCell ref="A50:L50"/>
    <mergeCell ref="M50:N50"/>
    <mergeCell ref="A52:N52"/>
    <mergeCell ref="A53:L53"/>
    <mergeCell ref="M53:N53"/>
    <mergeCell ref="A46:N46"/>
    <mergeCell ref="A47:L47"/>
    <mergeCell ref="M47:N47"/>
    <mergeCell ref="A48:L48"/>
    <mergeCell ref="M48:N48"/>
    <mergeCell ref="A49:L49"/>
    <mergeCell ref="M49:N49"/>
    <mergeCell ref="A40:L40"/>
    <mergeCell ref="M40:N40"/>
    <mergeCell ref="A42:N42"/>
    <mergeCell ref="A43:L43"/>
    <mergeCell ref="M43:N43"/>
    <mergeCell ref="A44:L44"/>
    <mergeCell ref="M44:N44"/>
    <mergeCell ref="A37:N37"/>
    <mergeCell ref="A38:L38"/>
    <mergeCell ref="M38:N38"/>
    <mergeCell ref="A39:L39"/>
    <mergeCell ref="M39:N39"/>
    <mergeCell ref="A33:L33"/>
    <mergeCell ref="M33:N33"/>
    <mergeCell ref="A35:L35"/>
    <mergeCell ref="M35:N35"/>
    <mergeCell ref="A34:L34"/>
    <mergeCell ref="M34:N34"/>
    <mergeCell ref="A28:L28"/>
    <mergeCell ref="M28:N28"/>
    <mergeCell ref="A30:N30"/>
    <mergeCell ref="A31:L31"/>
    <mergeCell ref="M31:N31"/>
    <mergeCell ref="A32:L32"/>
    <mergeCell ref="M32:N32"/>
    <mergeCell ref="A25:L25"/>
    <mergeCell ref="M25:N25"/>
    <mergeCell ref="A26:L26"/>
    <mergeCell ref="M26:N26"/>
    <mergeCell ref="A27:L27"/>
    <mergeCell ref="M27:N27"/>
    <mergeCell ref="A20:N20"/>
    <mergeCell ref="A21:L21"/>
    <mergeCell ref="M21:N21"/>
    <mergeCell ref="A22:L22"/>
    <mergeCell ref="M22:N22"/>
    <mergeCell ref="A24:N24"/>
    <mergeCell ref="A14:L14"/>
    <mergeCell ref="M14:N14"/>
    <mergeCell ref="A16:N16"/>
    <mergeCell ref="A17:L17"/>
    <mergeCell ref="M17:N17"/>
    <mergeCell ref="A18:L18"/>
    <mergeCell ref="M18:N18"/>
    <mergeCell ref="A10:L10"/>
    <mergeCell ref="M10:N10"/>
    <mergeCell ref="A1:N1"/>
    <mergeCell ref="A3:N3"/>
    <mergeCell ref="A4:L4"/>
    <mergeCell ref="A5:L5"/>
    <mergeCell ref="M2:N2"/>
    <mergeCell ref="A12:N12"/>
    <mergeCell ref="A13:L13"/>
    <mergeCell ref="M13:N13"/>
    <mergeCell ref="A6:L6"/>
    <mergeCell ref="A7:L7"/>
    <mergeCell ref="A8:L8"/>
    <mergeCell ref="A9:L9"/>
    <mergeCell ref="M4:N4"/>
    <mergeCell ref="M5:N5"/>
    <mergeCell ref="M6:N6"/>
    <mergeCell ref="M7:N7"/>
    <mergeCell ref="M8:N8"/>
    <mergeCell ref="M9:N9"/>
  </mergeCells>
  <pageMargins left="0.70866141732283472" right="0.70866141732283472" top="0.39370078740157483" bottom="0.39370078740157483" header="0.31496062992125984" footer="0.31496062992125984"/>
  <pageSetup paperSize="9" orientation="landscape" r:id="rId1"/>
  <headerFooter>
    <oddFooter>&amp;C&amp;P</oddFooter>
  </headerFooter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2015</vt:lpstr>
      <vt:lpstr>'2015'!Názvy_tlače</vt:lpstr>
    </vt:vector>
  </TitlesOfParts>
  <Company>MSVVaSSR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dusan.miklovic</dc:creator>
  <cp:lastModifiedBy>Jurkovič Jozef</cp:lastModifiedBy>
  <cp:lastPrinted>2016-03-01T09:21:48Z</cp:lastPrinted>
  <dcterms:created xsi:type="dcterms:W3CDTF">2016-02-22T08:24:52Z</dcterms:created>
  <dcterms:modified xsi:type="dcterms:W3CDTF">2016-03-01T09:22:56Z</dcterms:modified>
</cp:coreProperties>
</file>