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/>
  <xr:revisionPtr revIDLastSave="0" documentId="13_ncr:1_{4029B4B5-F825-4275-BA2A-1A8B252B2759}" xr6:coauthVersionLast="36" xr6:coauthVersionMax="36" xr10:uidLastSave="{00000000-0000-0000-0000-000000000000}"/>
  <bookViews>
    <workbookView xWindow="0" yWindow="0" windowWidth="22260" windowHeight="11925" xr2:uid="{00000000-000D-0000-FFFF-FFFF00000000}"/>
  </bookViews>
  <sheets>
    <sheet name="zriad" sheetId="5" r:id="rId1"/>
    <sheet name="skoly" sheetId="6" r:id="rId2"/>
  </sheets>
  <definedNames>
    <definedName name="_xlnm._FilterDatabase" localSheetId="1" hidden="1">skoly!$A$3:$P$15</definedName>
    <definedName name="_xlnm._FilterDatabase" localSheetId="0" hidden="1">zriad!$A$3:$I$15</definedName>
    <definedName name="_xlnm.Print_Titles" localSheetId="0">zriad!$3:$3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6" l="1"/>
  <c r="I15" i="5"/>
  <c r="P6" i="6" l="1"/>
  <c r="P7" i="6"/>
  <c r="P8" i="6"/>
  <c r="P9" i="6"/>
  <c r="P11" i="6"/>
  <c r="P12" i="6"/>
  <c r="P13" i="6"/>
  <c r="P14" i="6"/>
  <c r="O15" i="6" l="1"/>
  <c r="N15" i="6"/>
  <c r="L15" i="6"/>
  <c r="K15" i="6"/>
  <c r="J15" i="6"/>
  <c r="F15" i="5"/>
  <c r="F26" i="5" l="1"/>
  <c r="I11" i="5" l="1"/>
  <c r="I12" i="5"/>
  <c r="I6" i="5"/>
  <c r="I14" i="5"/>
  <c r="G15" i="5"/>
  <c r="I7" i="5"/>
  <c r="I13" i="5"/>
  <c r="I9" i="5"/>
  <c r="I8" i="5"/>
  <c r="H15" i="5" l="1"/>
  <c r="G26" i="5"/>
  <c r="I26" i="5" l="1"/>
  <c r="H26" i="5"/>
</calcChain>
</file>

<file path=xl/sharedStrings.xml><?xml version="1.0" encoding="utf-8"?>
<sst xmlns="http://schemas.openxmlformats.org/spreadsheetml/2006/main" count="174" uniqueCount="82">
  <si>
    <t>O</t>
  </si>
  <si>
    <t>S</t>
  </si>
  <si>
    <t>Názov zriaďovateľa</t>
  </si>
  <si>
    <t>BA</t>
  </si>
  <si>
    <t>TV</t>
  </si>
  <si>
    <t>TC</t>
  </si>
  <si>
    <t>BB</t>
  </si>
  <si>
    <t>PO</t>
  </si>
  <si>
    <t>Názov právneho subjektu</t>
  </si>
  <si>
    <t>Dunajská Streda</t>
  </si>
  <si>
    <t>Základná škola</t>
  </si>
  <si>
    <t>Žilina</t>
  </si>
  <si>
    <t>Banská Bystrica</t>
  </si>
  <si>
    <t>Lučenec</t>
  </si>
  <si>
    <t>Bardejov</t>
  </si>
  <si>
    <t>Súkromná základná škola</t>
  </si>
  <si>
    <t>Ulica</t>
  </si>
  <si>
    <t>Bratislava-Staré Mesto</t>
  </si>
  <si>
    <t>Bratislava-Podunajské Biskupice</t>
  </si>
  <si>
    <t>Bratislava-Petržalka</t>
  </si>
  <si>
    <t>Biskupická 21</t>
  </si>
  <si>
    <t>Hviezdoslavov</t>
  </si>
  <si>
    <t>Gemerská cesta 1</t>
  </si>
  <si>
    <t>Kraj sídla zriaď.</t>
  </si>
  <si>
    <t>Typ zriaď.</t>
  </si>
  <si>
    <t>KODFIN</t>
  </si>
  <si>
    <t>IČO právneho subjektu</t>
  </si>
  <si>
    <t>Obec</t>
  </si>
  <si>
    <t>Zriaď. vstúpil do DK</t>
  </si>
  <si>
    <t>Odb. zamest.</t>
  </si>
  <si>
    <t>SPOLU</t>
  </si>
  <si>
    <t>Poznámka</t>
  </si>
  <si>
    <t>Prehľad po zriaďovateľoch</t>
  </si>
  <si>
    <t>Odvody 
(€)</t>
  </si>
  <si>
    <t>Kód zriaď. pre fin.</t>
  </si>
  <si>
    <t>Výška príspevku na 1 zamest. (€)</t>
  </si>
  <si>
    <t>Okres</t>
  </si>
  <si>
    <t>Fin. prostriedky 
9-12 2024 
(€)</t>
  </si>
  <si>
    <t>S544</t>
  </si>
  <si>
    <t>Kuzmányho 15068/19</t>
  </si>
  <si>
    <t>S1139</t>
  </si>
  <si>
    <t>S1141</t>
  </si>
  <si>
    <t>Znievska 3025/9-11</t>
  </si>
  <si>
    <t>S1145</t>
  </si>
  <si>
    <t>S1161</t>
  </si>
  <si>
    <t>Jarná 13</t>
  </si>
  <si>
    <t>S1165</t>
  </si>
  <si>
    <t>Riznerova 5</t>
  </si>
  <si>
    <t>O501638</t>
  </si>
  <si>
    <t>Obec Hviezdoslavov</t>
  </si>
  <si>
    <t>S1162</t>
  </si>
  <si>
    <t>Aves Education o.z.</t>
  </si>
  <si>
    <t>Bratislava II</t>
  </si>
  <si>
    <t>Bratislava V</t>
  </si>
  <si>
    <t>Bratislava I</t>
  </si>
  <si>
    <t>Skyro, n. o.</t>
  </si>
  <si>
    <t>Stredná priemyselná škola informačných technológií a umelej inteligencie Skyro</t>
  </si>
  <si>
    <t>Ohnisko</t>
  </si>
  <si>
    <t>Dobré družstvo, o.z.</t>
  </si>
  <si>
    <t>Základná škola DOBROdružstvo</t>
  </si>
  <si>
    <t>Školská ulica 51/6</t>
  </si>
  <si>
    <t>English Kids Club, n.o.</t>
  </si>
  <si>
    <t>ASUNA REALITY s.r.o.</t>
  </si>
  <si>
    <t>Jazyková škola SPEAK, spol. s r.o.</t>
  </si>
  <si>
    <t>Súkromná základná škola SPEAK</t>
  </si>
  <si>
    <t>Súkromná základná škola Aves</t>
  </si>
  <si>
    <t>29. augusta 872/4</t>
  </si>
  <si>
    <t>áno</t>
  </si>
  <si>
    <t>Fin. prostriedky vrátane odvodov
 9-12 2024 (€)</t>
  </si>
  <si>
    <t>Fin. prostriedky vrátane odvodov
9-12 2024 (€)</t>
  </si>
  <si>
    <t>Dodatočne zaslaná žiadosť nového zriaďovateľa</t>
  </si>
  <si>
    <t>Finančné prostriedky na osobné náklady pedagogických a odborných zamestnancov škôl na obdobie september - december 2024 (regionálny príspevok) - 2.kolo</t>
  </si>
  <si>
    <t>Prehľad po školách</t>
  </si>
  <si>
    <t>Priem. prepoč. počet pedag. zamest. k 30.9.2024</t>
  </si>
  <si>
    <t>O504581</t>
  </si>
  <si>
    <t>Mesto Myjava</t>
  </si>
  <si>
    <t>Vrátenie nevyčerpaných fin. prostriedkov</t>
  </si>
  <si>
    <t>C</t>
  </si>
  <si>
    <t>C58</t>
  </si>
  <si>
    <t>Rímskokatolícka cirkev, Bratislavská arcidiecéza</t>
  </si>
  <si>
    <t>S520</t>
  </si>
  <si>
    <t>Centrum nadania, n.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</si>
</sst>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7" fillId="0" borderId="9" xfId="0" applyNumberFormat="1" applyFont="1" applyBorder="1"/>
    <xf numFmtId="3" fontId="6" fillId="0" borderId="1" xfId="0" applyNumberFormat="1" applyFont="1" applyBorder="1"/>
    <xf numFmtId="0" fontId="9" fillId="3" borderId="6" xfId="0" applyFont="1" applyFill="1" applyBorder="1"/>
    <xf numFmtId="0" fontId="9" fillId="3" borderId="12" xfId="0" applyFont="1" applyFill="1" applyBorder="1"/>
    <xf numFmtId="164" fontId="9" fillId="3" borderId="12" xfId="0" applyNumberFormat="1" applyFont="1" applyFill="1" applyBorder="1"/>
    <xf numFmtId="164" fontId="7" fillId="3" borderId="7" xfId="0" applyNumberFormat="1" applyFont="1" applyFill="1" applyBorder="1"/>
    <xf numFmtId="3" fontId="9" fillId="3" borderId="12" xfId="0" applyNumberFormat="1" applyFont="1" applyFill="1" applyBorder="1"/>
    <xf numFmtId="3" fontId="7" fillId="3" borderId="7" xfId="0" applyNumberFormat="1" applyFont="1" applyFill="1" applyBorder="1"/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0" fontId="8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0" borderId="1" xfId="0" applyFont="1" applyBorder="1"/>
    <xf numFmtId="3" fontId="10" fillId="0" borderId="2" xfId="0" applyNumberFormat="1" applyFont="1" applyBorder="1"/>
    <xf numFmtId="3" fontId="7" fillId="2" borderId="9" xfId="0" applyNumberFormat="1" applyFont="1" applyFill="1" applyBorder="1"/>
    <xf numFmtId="0" fontId="9" fillId="3" borderId="6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3" fontId="9" fillId="3" borderId="14" xfId="0" applyNumberFormat="1" applyFont="1" applyFill="1" applyBorder="1"/>
    <xf numFmtId="3" fontId="9" fillId="3" borderId="6" xfId="0" applyNumberFormat="1" applyFont="1" applyFill="1" applyBorder="1"/>
    <xf numFmtId="3" fontId="7" fillId="2" borderId="1" xfId="0" applyNumberFormat="1" applyFont="1" applyFill="1" applyBorder="1"/>
    <xf numFmtId="0" fontId="5" fillId="3" borderId="4" xfId="0" applyFont="1" applyFill="1" applyBorder="1" applyAlignment="1">
      <alignment horizontal="center" vertical="center" wrapText="1"/>
    </xf>
    <xf numFmtId="164" fontId="6" fillId="0" borderId="3" xfId="0" applyNumberFormat="1" applyFont="1" applyBorder="1"/>
    <xf numFmtId="164" fontId="9" fillId="3" borderId="15" xfId="0" applyNumberFormat="1" applyFont="1" applyFill="1" applyBorder="1"/>
    <xf numFmtId="0" fontId="6" fillId="3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9" xfId="0" applyBorder="1"/>
    <xf numFmtId="3" fontId="7" fillId="3" borderId="12" xfId="0" applyNumberFormat="1" applyFont="1" applyFill="1" applyBorder="1"/>
    <xf numFmtId="0" fontId="0" fillId="2" borderId="7" xfId="0" applyFill="1" applyBorder="1"/>
    <xf numFmtId="3" fontId="6" fillId="0" borderId="8" xfId="0" applyNumberFormat="1" applyFont="1" applyBorder="1"/>
    <xf numFmtId="0" fontId="2" fillId="0" borderId="1" xfId="0" applyFont="1" applyBorder="1"/>
    <xf numFmtId="0" fontId="0" fillId="2" borderId="1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</cellXfs>
  <cellStyles count="4">
    <cellStyle name="Normálna" xfId="0" builtinId="0"/>
    <cellStyle name="Normálna 2 2" xfId="2" xr:uid="{690F2145-D131-4C27-A9A4-EA57437C8228}"/>
    <cellStyle name="Normálna 5 16" xfId="1" xr:uid="{44ABD6D6-7594-45F8-BA67-4E75175A7FA5}"/>
    <cellStyle name="Percentá 2" xfId="3" xr:uid="{B6E0691F-5397-43FE-B9F1-EC1F8ECB30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2507-A90E-429E-9F9C-E3FB1000746E}">
  <sheetPr>
    <pageSetUpPr fitToPage="1"/>
  </sheetPr>
  <dimension ref="A1:J26"/>
  <sheetViews>
    <sheetView tabSelected="1" workbookViewId="0">
      <pane ySplit="3" topLeftCell="A4" activePane="bottomLeft" state="frozen"/>
      <selection pane="bottomLeft" activeCell="D18" sqref="D18"/>
    </sheetView>
  </sheetViews>
  <sheetFormatPr defaultRowHeight="15" x14ac:dyDescent="0.25"/>
  <cols>
    <col min="1" max="2" width="6.5703125" customWidth="1"/>
    <col min="3" max="3" width="8.85546875" customWidth="1"/>
    <col min="4" max="4" width="44" customWidth="1"/>
    <col min="5" max="5" width="9.7109375" customWidth="1"/>
    <col min="6" max="6" width="10.140625" customWidth="1"/>
    <col min="7" max="8" width="11.5703125" customWidth="1"/>
    <col min="9" max="9" width="15.140625" customWidth="1"/>
    <col min="10" max="10" width="44" customWidth="1"/>
  </cols>
  <sheetData>
    <row r="1" spans="1:10" ht="21.75" customHeight="1" x14ac:dyDescent="0.25">
      <c r="A1" s="20" t="s">
        <v>71</v>
      </c>
    </row>
    <row r="2" spans="1:10" ht="15.75" customHeight="1" thickBot="1" x14ac:dyDescent="0.3">
      <c r="A2" s="2" t="s">
        <v>32</v>
      </c>
    </row>
    <row r="3" spans="1:10" ht="90" x14ac:dyDescent="0.25">
      <c r="A3" s="3" t="s">
        <v>23</v>
      </c>
      <c r="B3" s="4" t="s">
        <v>24</v>
      </c>
      <c r="C3" s="4" t="s">
        <v>25</v>
      </c>
      <c r="D3" s="34" t="s">
        <v>2</v>
      </c>
      <c r="E3" s="4" t="s">
        <v>28</v>
      </c>
      <c r="F3" s="45" t="s">
        <v>73</v>
      </c>
      <c r="G3" s="47" t="s">
        <v>37</v>
      </c>
      <c r="H3" s="4" t="s">
        <v>33</v>
      </c>
      <c r="I3" s="37" t="s">
        <v>68</v>
      </c>
      <c r="J3" s="38" t="s">
        <v>31</v>
      </c>
    </row>
    <row r="4" spans="1:10" x14ac:dyDescent="0.25">
      <c r="A4" s="48" t="s">
        <v>3</v>
      </c>
      <c r="B4" s="7" t="s">
        <v>77</v>
      </c>
      <c r="C4" s="36" t="s">
        <v>78</v>
      </c>
      <c r="D4" s="23" t="s">
        <v>79</v>
      </c>
      <c r="E4" s="7" t="s">
        <v>67</v>
      </c>
      <c r="F4" s="8"/>
      <c r="G4" s="10"/>
      <c r="H4" s="10"/>
      <c r="I4" s="30">
        <v>-7347</v>
      </c>
      <c r="J4" s="39" t="s">
        <v>76</v>
      </c>
    </row>
    <row r="5" spans="1:10" x14ac:dyDescent="0.25">
      <c r="A5" s="6" t="s">
        <v>3</v>
      </c>
      <c r="B5" s="7" t="s">
        <v>1</v>
      </c>
      <c r="C5" s="36" t="s">
        <v>80</v>
      </c>
      <c r="D5" s="23" t="s">
        <v>81</v>
      </c>
      <c r="E5" s="7" t="s">
        <v>67</v>
      </c>
      <c r="F5" s="8"/>
      <c r="G5" s="10"/>
      <c r="H5" s="10"/>
      <c r="I5" s="30">
        <v>-40050</v>
      </c>
      <c r="J5" s="39" t="s">
        <v>76</v>
      </c>
    </row>
    <row r="6" spans="1:10" x14ac:dyDescent="0.25">
      <c r="A6" s="6" t="s">
        <v>3</v>
      </c>
      <c r="B6" s="7" t="s">
        <v>1</v>
      </c>
      <c r="C6" s="36" t="s">
        <v>40</v>
      </c>
      <c r="D6" s="23" t="s">
        <v>55</v>
      </c>
      <c r="E6" s="7" t="s">
        <v>67</v>
      </c>
      <c r="F6" s="8">
        <v>6</v>
      </c>
      <c r="G6" s="10">
        <v>3480</v>
      </c>
      <c r="H6" s="10">
        <v>1260</v>
      </c>
      <c r="I6" s="30">
        <f>G6+H6</f>
        <v>4740</v>
      </c>
      <c r="J6" s="39" t="s">
        <v>70</v>
      </c>
    </row>
    <row r="7" spans="1:10" x14ac:dyDescent="0.25">
      <c r="A7" s="6" t="s">
        <v>3</v>
      </c>
      <c r="B7" s="7" t="s">
        <v>1</v>
      </c>
      <c r="C7" s="36" t="s">
        <v>41</v>
      </c>
      <c r="D7" s="23" t="s">
        <v>57</v>
      </c>
      <c r="E7" s="7" t="s">
        <v>67</v>
      </c>
      <c r="F7" s="8">
        <v>4.8</v>
      </c>
      <c r="G7" s="10">
        <v>2784</v>
      </c>
      <c r="H7" s="10">
        <v>1008</v>
      </c>
      <c r="I7" s="30">
        <f t="shared" ref="I7:I14" si="0">G7+H7</f>
        <v>3792</v>
      </c>
      <c r="J7" s="39" t="s">
        <v>70</v>
      </c>
    </row>
    <row r="8" spans="1:10" x14ac:dyDescent="0.25">
      <c r="A8" s="6" t="s">
        <v>3</v>
      </c>
      <c r="B8" s="7" t="s">
        <v>1</v>
      </c>
      <c r="C8" s="36" t="s">
        <v>46</v>
      </c>
      <c r="D8" s="23" t="s">
        <v>58</v>
      </c>
      <c r="E8" s="7" t="s">
        <v>67</v>
      </c>
      <c r="F8" s="8">
        <v>3.5</v>
      </c>
      <c r="G8" s="10">
        <v>2030</v>
      </c>
      <c r="H8" s="10">
        <v>735</v>
      </c>
      <c r="I8" s="30">
        <f t="shared" si="0"/>
        <v>2765</v>
      </c>
      <c r="J8" s="39" t="s">
        <v>70</v>
      </c>
    </row>
    <row r="9" spans="1:10" x14ac:dyDescent="0.25">
      <c r="A9" s="6" t="s">
        <v>4</v>
      </c>
      <c r="B9" s="7" t="s">
        <v>0</v>
      </c>
      <c r="C9" s="36" t="s">
        <v>48</v>
      </c>
      <c r="D9" s="23" t="s">
        <v>49</v>
      </c>
      <c r="E9" s="7" t="s">
        <v>67</v>
      </c>
      <c r="F9" s="8">
        <v>4.5999999999999996</v>
      </c>
      <c r="G9" s="10">
        <v>1012</v>
      </c>
      <c r="H9" s="10">
        <v>366</v>
      </c>
      <c r="I9" s="30">
        <f t="shared" si="0"/>
        <v>1378</v>
      </c>
      <c r="J9" s="39" t="s">
        <v>70</v>
      </c>
    </row>
    <row r="10" spans="1:10" x14ac:dyDescent="0.25">
      <c r="A10" s="6" t="s">
        <v>5</v>
      </c>
      <c r="B10" s="7" t="s">
        <v>0</v>
      </c>
      <c r="C10" s="36" t="s">
        <v>74</v>
      </c>
      <c r="D10" s="23" t="s">
        <v>75</v>
      </c>
      <c r="E10" s="7" t="s">
        <v>67</v>
      </c>
      <c r="F10" s="8"/>
      <c r="G10" s="10"/>
      <c r="H10" s="10"/>
      <c r="I10" s="30">
        <v>-264</v>
      </c>
      <c r="J10" s="39" t="s">
        <v>76</v>
      </c>
    </row>
    <row r="11" spans="1:10" x14ac:dyDescent="0.25">
      <c r="A11" s="6" t="s">
        <v>5</v>
      </c>
      <c r="B11" s="7" t="s">
        <v>1</v>
      </c>
      <c r="C11" s="36" t="s">
        <v>44</v>
      </c>
      <c r="D11" s="23" t="s">
        <v>61</v>
      </c>
      <c r="E11" s="7" t="s">
        <v>67</v>
      </c>
      <c r="F11" s="8">
        <v>7</v>
      </c>
      <c r="G11" s="10">
        <v>1960</v>
      </c>
      <c r="H11" s="10">
        <v>710</v>
      </c>
      <c r="I11" s="30">
        <f t="shared" si="0"/>
        <v>2670</v>
      </c>
      <c r="J11" s="39" t="s">
        <v>70</v>
      </c>
    </row>
    <row r="12" spans="1:10" x14ac:dyDescent="0.25">
      <c r="A12" s="6" t="s">
        <v>6</v>
      </c>
      <c r="B12" s="7" t="s">
        <v>1</v>
      </c>
      <c r="C12" s="36" t="s">
        <v>43</v>
      </c>
      <c r="D12" s="23" t="s">
        <v>62</v>
      </c>
      <c r="E12" s="7" t="s">
        <v>67</v>
      </c>
      <c r="F12" s="8">
        <v>11</v>
      </c>
      <c r="G12" s="10">
        <v>1320</v>
      </c>
      <c r="H12" s="10">
        <v>478</v>
      </c>
      <c r="I12" s="30">
        <f t="shared" si="0"/>
        <v>1798</v>
      </c>
      <c r="J12" s="39" t="s">
        <v>70</v>
      </c>
    </row>
    <row r="13" spans="1:10" x14ac:dyDescent="0.25">
      <c r="A13" s="6" t="s">
        <v>6</v>
      </c>
      <c r="B13" s="7" t="s">
        <v>1</v>
      </c>
      <c r="C13" s="36" t="s">
        <v>38</v>
      </c>
      <c r="D13" s="23" t="s">
        <v>63</v>
      </c>
      <c r="E13" s="7" t="s">
        <v>67</v>
      </c>
      <c r="F13" s="8">
        <v>2</v>
      </c>
      <c r="G13" s="10">
        <v>400</v>
      </c>
      <c r="H13" s="10">
        <v>145</v>
      </c>
      <c r="I13" s="30">
        <f t="shared" si="0"/>
        <v>545</v>
      </c>
      <c r="J13" s="39" t="s">
        <v>70</v>
      </c>
    </row>
    <row r="14" spans="1:10" x14ac:dyDescent="0.25">
      <c r="A14" s="6" t="s">
        <v>7</v>
      </c>
      <c r="B14" s="7" t="s">
        <v>1</v>
      </c>
      <c r="C14" s="36" t="s">
        <v>50</v>
      </c>
      <c r="D14" s="43" t="s">
        <v>51</v>
      </c>
      <c r="E14" s="7" t="s">
        <v>67</v>
      </c>
      <c r="F14" s="8">
        <v>1.2</v>
      </c>
      <c r="G14" s="10">
        <v>144</v>
      </c>
      <c r="H14" s="10">
        <v>52</v>
      </c>
      <c r="I14" s="30">
        <f t="shared" si="0"/>
        <v>196</v>
      </c>
      <c r="J14" s="39" t="s">
        <v>70</v>
      </c>
    </row>
    <row r="15" spans="1:10" ht="15.75" thickBot="1" x14ac:dyDescent="0.3">
      <c r="A15" s="11"/>
      <c r="B15" s="12"/>
      <c r="C15" s="12"/>
      <c r="D15" s="12" t="s">
        <v>30</v>
      </c>
      <c r="E15" s="12"/>
      <c r="F15" s="13">
        <f>SUM(F6:F14)</f>
        <v>40.1</v>
      </c>
      <c r="G15" s="15">
        <f>SUM(G6:G14)</f>
        <v>13130</v>
      </c>
      <c r="H15" s="15">
        <f>SUM(H6:H14)</f>
        <v>4754</v>
      </c>
      <c r="I15" s="40">
        <f>SUM(I4:I14)</f>
        <v>-29777</v>
      </c>
      <c r="J15" s="41"/>
    </row>
    <row r="25" spans="6:9" x14ac:dyDescent="0.25">
      <c r="F25" s="17"/>
      <c r="G25" s="18"/>
      <c r="H25" s="18"/>
      <c r="I25" s="18"/>
    </row>
    <row r="26" spans="6:9" hidden="1" x14ac:dyDescent="0.25">
      <c r="F26" t="e">
        <f>F15=#REF!</f>
        <v>#REF!</v>
      </c>
      <c r="G26" s="19" t="e">
        <f>G15=#REF!+#REF!</f>
        <v>#REF!</v>
      </c>
      <c r="H26" s="19" t="e">
        <f>H15=#REF!</f>
        <v>#REF!</v>
      </c>
      <c r="I26" s="19" t="e">
        <f>I15=#REF!</f>
        <v>#REF!</v>
      </c>
    </row>
  </sheetData>
  <autoFilter ref="A3:I15" xr:uid="{3489BAC7-3E13-4A37-9C31-422554C39D6A}"/>
  <pageMargins left="0.11811023622047245" right="0.11811023622047245" top="0.35433070866141736" bottom="0.35433070866141736" header="0.31496062992125984" footer="0.11811023622047245"/>
  <pageSetup paperSize="9" scale="84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0A68-2F38-41D0-9082-DEBA1400C12B}">
  <sheetPr>
    <pageSetUpPr fitToPage="1"/>
  </sheetPr>
  <dimension ref="A1:P15"/>
  <sheetViews>
    <sheetView workbookViewId="0">
      <selection activeCell="D28" sqref="D28"/>
    </sheetView>
  </sheetViews>
  <sheetFormatPr defaultRowHeight="15" x14ac:dyDescent="0.25"/>
  <cols>
    <col min="1" max="2" width="5.7109375" style="1" customWidth="1"/>
    <col min="3" max="3" width="9.28515625" style="1" customWidth="1"/>
    <col min="4" max="4" width="20.7109375" customWidth="1"/>
    <col min="5" max="5" width="11" style="1" customWidth="1"/>
    <col min="6" max="6" width="41.7109375" customWidth="1"/>
    <col min="7" max="7" width="16" customWidth="1"/>
    <col min="8" max="8" width="26.42578125" customWidth="1"/>
    <col min="9" max="9" width="19.7109375" customWidth="1"/>
    <col min="11" max="11" width="9.140625" hidden="1" customWidth="1"/>
    <col min="12" max="12" width="0" hidden="1" customWidth="1"/>
    <col min="13" max="13" width="10.7109375" customWidth="1"/>
    <col min="14" max="14" width="11.5703125" customWidth="1"/>
    <col min="15" max="15" width="9.140625" customWidth="1"/>
    <col min="16" max="16" width="13.28515625" customWidth="1"/>
  </cols>
  <sheetData>
    <row r="1" spans="1:16" ht="21.75" customHeight="1" x14ac:dyDescent="0.25">
      <c r="A1" s="20" t="s">
        <v>71</v>
      </c>
    </row>
    <row r="2" spans="1:16" ht="15.75" customHeight="1" thickBot="1" x14ac:dyDescent="0.3">
      <c r="A2" s="2" t="s">
        <v>72</v>
      </c>
    </row>
    <row r="3" spans="1:16" ht="105" x14ac:dyDescent="0.25">
      <c r="A3" s="3" t="s">
        <v>23</v>
      </c>
      <c r="B3" s="4" t="s">
        <v>24</v>
      </c>
      <c r="C3" s="4" t="s">
        <v>34</v>
      </c>
      <c r="D3" s="21" t="s">
        <v>2</v>
      </c>
      <c r="E3" s="4" t="s">
        <v>26</v>
      </c>
      <c r="F3" s="21" t="s">
        <v>8</v>
      </c>
      <c r="G3" s="35" t="s">
        <v>36</v>
      </c>
      <c r="H3" s="21" t="s">
        <v>27</v>
      </c>
      <c r="I3" s="21" t="s">
        <v>16</v>
      </c>
      <c r="J3" s="44" t="s">
        <v>73</v>
      </c>
      <c r="K3" s="45" t="s">
        <v>29</v>
      </c>
      <c r="L3" s="46" t="s">
        <v>30</v>
      </c>
      <c r="M3" s="22" t="s">
        <v>35</v>
      </c>
      <c r="N3" s="31" t="s">
        <v>37</v>
      </c>
      <c r="O3" s="4" t="s">
        <v>33</v>
      </c>
      <c r="P3" s="5" t="s">
        <v>69</v>
      </c>
    </row>
    <row r="4" spans="1:16" x14ac:dyDescent="0.25">
      <c r="A4" s="6" t="s">
        <v>3</v>
      </c>
      <c r="B4" s="7" t="s">
        <v>77</v>
      </c>
      <c r="C4" s="7" t="s">
        <v>78</v>
      </c>
      <c r="D4" s="23" t="s">
        <v>79</v>
      </c>
      <c r="E4" s="36"/>
      <c r="F4" s="23"/>
      <c r="G4" s="23"/>
      <c r="H4" s="23"/>
      <c r="I4" s="23"/>
      <c r="J4" s="32"/>
      <c r="K4" s="8"/>
      <c r="L4" s="9"/>
      <c r="M4" s="24"/>
      <c r="N4" s="42"/>
      <c r="O4" s="10"/>
      <c r="P4" s="25">
        <v>-7347</v>
      </c>
    </row>
    <row r="5" spans="1:16" x14ac:dyDescent="0.25">
      <c r="A5" s="6" t="s">
        <v>3</v>
      </c>
      <c r="B5" s="7" t="s">
        <v>1</v>
      </c>
      <c r="C5" s="7" t="s">
        <v>80</v>
      </c>
      <c r="D5" s="23" t="s">
        <v>81</v>
      </c>
      <c r="E5" s="36"/>
      <c r="F5" s="23"/>
      <c r="G5" s="23"/>
      <c r="H5" s="23"/>
      <c r="I5" s="23"/>
      <c r="J5" s="32"/>
      <c r="K5" s="8"/>
      <c r="L5" s="9"/>
      <c r="M5" s="24"/>
      <c r="N5" s="42"/>
      <c r="O5" s="10"/>
      <c r="P5" s="25">
        <v>-40050</v>
      </c>
    </row>
    <row r="6" spans="1:16" x14ac:dyDescent="0.25">
      <c r="A6" s="6" t="s">
        <v>3</v>
      </c>
      <c r="B6" s="7" t="s">
        <v>1</v>
      </c>
      <c r="C6" s="7" t="s">
        <v>40</v>
      </c>
      <c r="D6" s="23" t="s">
        <v>55</v>
      </c>
      <c r="E6" s="36">
        <v>56089163</v>
      </c>
      <c r="F6" s="23" t="s">
        <v>56</v>
      </c>
      <c r="G6" s="23" t="s">
        <v>52</v>
      </c>
      <c r="H6" s="23" t="s">
        <v>18</v>
      </c>
      <c r="I6" s="23" t="s">
        <v>20</v>
      </c>
      <c r="J6" s="32">
        <v>6</v>
      </c>
      <c r="K6" s="8">
        <v>0</v>
      </c>
      <c r="L6" s="9">
        <v>6</v>
      </c>
      <c r="M6" s="24">
        <v>145</v>
      </c>
      <c r="N6" s="42">
        <v>3480</v>
      </c>
      <c r="O6" s="10">
        <v>1260</v>
      </c>
      <c r="P6" s="25">
        <f t="shared" ref="P6:P8" si="0">N6+O6</f>
        <v>4740</v>
      </c>
    </row>
    <row r="7" spans="1:16" x14ac:dyDescent="0.25">
      <c r="A7" s="6" t="s">
        <v>3</v>
      </c>
      <c r="B7" s="7" t="s">
        <v>1</v>
      </c>
      <c r="C7" s="7" t="s">
        <v>41</v>
      </c>
      <c r="D7" s="23" t="s">
        <v>57</v>
      </c>
      <c r="E7" s="36">
        <v>56122713</v>
      </c>
      <c r="F7" s="23" t="s">
        <v>15</v>
      </c>
      <c r="G7" s="23" t="s">
        <v>53</v>
      </c>
      <c r="H7" s="23" t="s">
        <v>19</v>
      </c>
      <c r="I7" s="23" t="s">
        <v>42</v>
      </c>
      <c r="J7" s="32">
        <v>4.8</v>
      </c>
      <c r="K7" s="8">
        <v>0</v>
      </c>
      <c r="L7" s="9">
        <v>4.8</v>
      </c>
      <c r="M7" s="24">
        <v>145</v>
      </c>
      <c r="N7" s="42">
        <v>2784</v>
      </c>
      <c r="O7" s="10">
        <v>1008</v>
      </c>
      <c r="P7" s="25">
        <f t="shared" si="0"/>
        <v>3792</v>
      </c>
    </row>
    <row r="8" spans="1:16" x14ac:dyDescent="0.25">
      <c r="A8" s="6" t="s">
        <v>3</v>
      </c>
      <c r="B8" s="7" t="s">
        <v>1</v>
      </c>
      <c r="C8" s="7" t="s">
        <v>46</v>
      </c>
      <c r="D8" s="23" t="s">
        <v>58</v>
      </c>
      <c r="E8" s="36">
        <v>56477457</v>
      </c>
      <c r="F8" s="23" t="s">
        <v>59</v>
      </c>
      <c r="G8" s="23" t="s">
        <v>54</v>
      </c>
      <c r="H8" s="23" t="s">
        <v>17</v>
      </c>
      <c r="I8" s="23" t="s">
        <v>47</v>
      </c>
      <c r="J8" s="32">
        <v>3.5</v>
      </c>
      <c r="K8" s="8">
        <v>0</v>
      </c>
      <c r="L8" s="9">
        <v>3.5</v>
      </c>
      <c r="M8" s="24">
        <v>145</v>
      </c>
      <c r="N8" s="42">
        <v>2030</v>
      </c>
      <c r="O8" s="10">
        <v>735</v>
      </c>
      <c r="P8" s="25">
        <f t="shared" si="0"/>
        <v>2765</v>
      </c>
    </row>
    <row r="9" spans="1:16" x14ac:dyDescent="0.25">
      <c r="A9" s="6" t="s">
        <v>4</v>
      </c>
      <c r="B9" s="7" t="s">
        <v>0</v>
      </c>
      <c r="C9" s="7" t="s">
        <v>48</v>
      </c>
      <c r="D9" s="23" t="s">
        <v>49</v>
      </c>
      <c r="E9" s="36">
        <v>710156065</v>
      </c>
      <c r="F9" s="23" t="s">
        <v>10</v>
      </c>
      <c r="G9" s="23" t="s">
        <v>9</v>
      </c>
      <c r="H9" s="23" t="s">
        <v>21</v>
      </c>
      <c r="I9" s="23" t="s">
        <v>60</v>
      </c>
      <c r="J9" s="32">
        <v>4.5999999999999996</v>
      </c>
      <c r="K9" s="8">
        <v>0</v>
      </c>
      <c r="L9" s="9">
        <v>4.5999999999999996</v>
      </c>
      <c r="M9" s="24">
        <v>55</v>
      </c>
      <c r="N9" s="42">
        <v>1012</v>
      </c>
      <c r="O9" s="10">
        <v>366</v>
      </c>
      <c r="P9" s="25">
        <f t="shared" ref="P9" si="1">N9+O9</f>
        <v>1378</v>
      </c>
    </row>
    <row r="10" spans="1:16" x14ac:dyDescent="0.25">
      <c r="A10" s="6" t="s">
        <v>5</v>
      </c>
      <c r="B10" s="7" t="s">
        <v>0</v>
      </c>
      <c r="C10" s="7" t="s">
        <v>74</v>
      </c>
      <c r="D10" s="23" t="s">
        <v>75</v>
      </c>
      <c r="E10" s="36"/>
      <c r="F10" s="23"/>
      <c r="G10" s="23"/>
      <c r="H10" s="23"/>
      <c r="I10" s="23"/>
      <c r="J10" s="32"/>
      <c r="K10" s="8"/>
      <c r="L10" s="9"/>
      <c r="M10" s="24"/>
      <c r="N10" s="42"/>
      <c r="O10" s="10"/>
      <c r="P10" s="25">
        <v>-264</v>
      </c>
    </row>
    <row r="11" spans="1:16" x14ac:dyDescent="0.25">
      <c r="A11" s="6" t="s">
        <v>5</v>
      </c>
      <c r="B11" s="7" t="s">
        <v>1</v>
      </c>
      <c r="C11" s="7" t="s">
        <v>44</v>
      </c>
      <c r="D11" s="23" t="s">
        <v>61</v>
      </c>
      <c r="E11" s="36">
        <v>56461496</v>
      </c>
      <c r="F11" s="23" t="s">
        <v>15</v>
      </c>
      <c r="G11" s="23" t="s">
        <v>11</v>
      </c>
      <c r="H11" s="23" t="s">
        <v>11</v>
      </c>
      <c r="I11" s="23" t="s">
        <v>45</v>
      </c>
      <c r="J11" s="32">
        <v>7</v>
      </c>
      <c r="K11" s="8">
        <v>0</v>
      </c>
      <c r="L11" s="9">
        <v>7</v>
      </c>
      <c r="M11" s="24">
        <v>70</v>
      </c>
      <c r="N11" s="42">
        <v>1960</v>
      </c>
      <c r="O11" s="10">
        <v>710</v>
      </c>
      <c r="P11" s="25">
        <f t="shared" ref="P11" si="2">N11+O11</f>
        <v>2670</v>
      </c>
    </row>
    <row r="12" spans="1:16" x14ac:dyDescent="0.25">
      <c r="A12" s="6" t="s">
        <v>6</v>
      </c>
      <c r="B12" s="7" t="s">
        <v>1</v>
      </c>
      <c r="C12" s="7" t="s">
        <v>43</v>
      </c>
      <c r="D12" s="23" t="s">
        <v>62</v>
      </c>
      <c r="E12" s="36">
        <v>56423233</v>
      </c>
      <c r="F12" s="23" t="s">
        <v>15</v>
      </c>
      <c r="G12" s="23" t="s">
        <v>13</v>
      </c>
      <c r="H12" s="23" t="s">
        <v>13</v>
      </c>
      <c r="I12" s="23" t="s">
        <v>22</v>
      </c>
      <c r="J12" s="32">
        <v>11</v>
      </c>
      <c r="K12" s="8">
        <v>0</v>
      </c>
      <c r="L12" s="9">
        <v>11</v>
      </c>
      <c r="M12" s="24">
        <v>30</v>
      </c>
      <c r="N12" s="42">
        <v>1320</v>
      </c>
      <c r="O12" s="10">
        <v>478</v>
      </c>
      <c r="P12" s="25">
        <f t="shared" ref="P12:P13" si="3">N12+O12</f>
        <v>1798</v>
      </c>
    </row>
    <row r="13" spans="1:16" x14ac:dyDescent="0.25">
      <c r="A13" s="6" t="s">
        <v>6</v>
      </c>
      <c r="B13" s="7" t="s">
        <v>1</v>
      </c>
      <c r="C13" s="7" t="s">
        <v>38</v>
      </c>
      <c r="D13" s="23" t="s">
        <v>63</v>
      </c>
      <c r="E13" s="36">
        <v>56070675</v>
      </c>
      <c r="F13" s="23" t="s">
        <v>64</v>
      </c>
      <c r="G13" s="23" t="s">
        <v>12</v>
      </c>
      <c r="H13" s="23" t="s">
        <v>12</v>
      </c>
      <c r="I13" s="23" t="s">
        <v>39</v>
      </c>
      <c r="J13" s="32">
        <v>2</v>
      </c>
      <c r="K13" s="8">
        <v>0</v>
      </c>
      <c r="L13" s="9">
        <v>2</v>
      </c>
      <c r="M13" s="24">
        <v>50</v>
      </c>
      <c r="N13" s="42">
        <v>400</v>
      </c>
      <c r="O13" s="10">
        <v>145</v>
      </c>
      <c r="P13" s="25">
        <f t="shared" si="3"/>
        <v>545</v>
      </c>
    </row>
    <row r="14" spans="1:16" x14ac:dyDescent="0.25">
      <c r="A14" s="6" t="s">
        <v>7</v>
      </c>
      <c r="B14" s="7" t="s">
        <v>1</v>
      </c>
      <c r="C14" s="7" t="s">
        <v>50</v>
      </c>
      <c r="D14" s="23" t="s">
        <v>51</v>
      </c>
      <c r="E14" s="36">
        <v>710291051</v>
      </c>
      <c r="F14" s="23" t="s">
        <v>65</v>
      </c>
      <c r="G14" s="23" t="s">
        <v>14</v>
      </c>
      <c r="H14" s="23" t="s">
        <v>14</v>
      </c>
      <c r="I14" s="23" t="s">
        <v>66</v>
      </c>
      <c r="J14" s="32">
        <v>1.2</v>
      </c>
      <c r="K14" s="8">
        <v>0</v>
      </c>
      <c r="L14" s="9">
        <v>1.2</v>
      </c>
      <c r="M14" s="24">
        <v>30</v>
      </c>
      <c r="N14" s="42">
        <v>144</v>
      </c>
      <c r="O14" s="10">
        <v>52</v>
      </c>
      <c r="P14" s="25">
        <f t="shared" ref="P14" si="4">N14+O14</f>
        <v>196</v>
      </c>
    </row>
    <row r="15" spans="1:16" ht="15.75" thickBot="1" x14ac:dyDescent="0.3">
      <c r="A15" s="26"/>
      <c r="B15" s="27"/>
      <c r="C15" s="27"/>
      <c r="D15" s="12"/>
      <c r="E15" s="27"/>
      <c r="F15" s="12"/>
      <c r="G15" s="12"/>
      <c r="H15" s="12"/>
      <c r="I15" s="12" t="s">
        <v>30</v>
      </c>
      <c r="J15" s="33">
        <f>SUM(J6:J14)</f>
        <v>40.1</v>
      </c>
      <c r="K15" s="13">
        <f>SUM(K6:K14)</f>
        <v>0</v>
      </c>
      <c r="L15" s="14">
        <f>SUM(L6:L14)</f>
        <v>40.1</v>
      </c>
      <c r="M15" s="28"/>
      <c r="N15" s="29">
        <f>SUM(N6:N14)</f>
        <v>13130</v>
      </c>
      <c r="O15" s="15">
        <f>SUM(O6:O14)</f>
        <v>4754</v>
      </c>
      <c r="P15" s="16">
        <f>SUM(P4:P14)</f>
        <v>-29777</v>
      </c>
    </row>
  </sheetData>
  <autoFilter ref="A3:P15" xr:uid="{FED46F1B-63E5-468D-9AA2-6E363618ADDC}"/>
  <pageMargins left="0.23622047244094491" right="0.23622047244094491" top="0.15748031496062992" bottom="0.39370078740157483" header="0.31496062992125984" footer="0.11811023622047245"/>
  <pageSetup paperSize="9" scale="75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zriad</vt:lpstr>
      <vt:lpstr>skoly</vt:lpstr>
      <vt:lpstr>zriad!Názvy_tlače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2024-12-06T07:32:44Z</dcterms:modified>
</cp:coreProperties>
</file>