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4"/>
  <workbookPr filterPrivacy="1"/>
  <xr:revisionPtr revIDLastSave="0" documentId="13_ncr:1_{63AD4BCD-3130-47D4-A8C4-477850BC30FE}" xr6:coauthVersionLast="36" xr6:coauthVersionMax="36" xr10:uidLastSave="{00000000-0000-0000-0000-000000000000}"/>
  <bookViews>
    <workbookView xWindow="0" yWindow="0" windowWidth="21570" windowHeight="7980" activeTab="1" xr2:uid="{00000000-000D-0000-FFFF-FFFF00000000}"/>
  </bookViews>
  <sheets>
    <sheet name="školy" sheetId="1" r:id="rId1"/>
    <sheet name="zriaďovatelia" sheetId="2" r:id="rId2"/>
  </sheets>
  <definedNames>
    <definedName name="_xlnm._FilterDatabase" localSheetId="0" hidden="1">školy!$A$3:$AA$270</definedName>
    <definedName name="_xlnm._FilterDatabase" localSheetId="1" hidden="1">zriaďovatelia!$A$2:$K$152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52" i="2" l="1"/>
  <c r="J152" i="2"/>
  <c r="K152" i="2"/>
  <c r="H152" i="2" l="1"/>
  <c r="G152" i="2"/>
  <c r="F152" i="2"/>
  <c r="S232" i="1" l="1"/>
  <c r="T232" i="1"/>
  <c r="S16" i="1"/>
  <c r="T16" i="1"/>
  <c r="S9" i="1"/>
  <c r="T9" i="1"/>
  <c r="S13" i="1"/>
  <c r="T13" i="1"/>
  <c r="S15" i="1"/>
  <c r="T15" i="1"/>
  <c r="S7" i="1"/>
  <c r="T7" i="1"/>
  <c r="S11" i="1"/>
  <c r="T11" i="1"/>
  <c r="S10" i="1"/>
  <c r="T10" i="1"/>
  <c r="S12" i="1"/>
  <c r="T12" i="1"/>
  <c r="S8" i="1"/>
  <c r="T8" i="1"/>
  <c r="S14" i="1"/>
  <c r="T14" i="1"/>
  <c r="S6" i="1"/>
  <c r="T6" i="1"/>
  <c r="S159" i="1"/>
  <c r="T159" i="1"/>
  <c r="S160" i="1"/>
  <c r="T160" i="1"/>
  <c r="S162" i="1"/>
  <c r="T162" i="1"/>
  <c r="S161" i="1"/>
  <c r="T161" i="1"/>
  <c r="S233" i="1"/>
  <c r="T233" i="1"/>
  <c r="S106" i="1"/>
  <c r="T106" i="1"/>
  <c r="S105" i="1"/>
  <c r="T105" i="1"/>
  <c r="S108" i="1"/>
  <c r="T108" i="1"/>
  <c r="S103" i="1"/>
  <c r="T103" i="1"/>
  <c r="S104" i="1"/>
  <c r="T104" i="1"/>
  <c r="S107" i="1"/>
  <c r="T107" i="1"/>
  <c r="S199" i="1"/>
  <c r="T199" i="1"/>
  <c r="S200" i="1"/>
  <c r="T200" i="1"/>
  <c r="S201" i="1"/>
  <c r="T201" i="1"/>
  <c r="S202" i="1"/>
  <c r="T202" i="1"/>
  <c r="S61" i="1"/>
  <c r="T61" i="1"/>
  <c r="S62" i="1"/>
  <c r="T62" i="1"/>
  <c r="S127" i="1"/>
  <c r="T127" i="1"/>
  <c r="S126" i="1"/>
  <c r="T126" i="1"/>
  <c r="S125" i="1"/>
  <c r="T125" i="1"/>
  <c r="S128" i="1"/>
  <c r="T128" i="1"/>
  <c r="S123" i="1"/>
  <c r="T123" i="1"/>
  <c r="S129" i="1"/>
  <c r="T129" i="1"/>
  <c r="S124" i="1"/>
  <c r="T124" i="1"/>
  <c r="S112" i="1"/>
  <c r="T112" i="1"/>
  <c r="S116" i="1"/>
  <c r="T116" i="1"/>
  <c r="S130" i="1"/>
  <c r="T130" i="1"/>
  <c r="S134" i="1"/>
  <c r="T134" i="1"/>
  <c r="S148" i="1"/>
  <c r="T148" i="1"/>
  <c r="S147" i="1"/>
  <c r="T147" i="1"/>
  <c r="S149" i="1"/>
  <c r="T149" i="1"/>
  <c r="S118" i="1"/>
  <c r="T118" i="1"/>
  <c r="S119" i="1"/>
  <c r="T119" i="1"/>
  <c r="S120" i="1"/>
  <c r="T120" i="1"/>
  <c r="S121" i="1"/>
  <c r="T121" i="1"/>
  <c r="S111" i="1"/>
  <c r="T111" i="1"/>
  <c r="S117" i="1"/>
  <c r="T117" i="1"/>
  <c r="S135" i="1"/>
  <c r="T135" i="1"/>
  <c r="S136" i="1"/>
  <c r="T136" i="1"/>
  <c r="S141" i="1"/>
  <c r="T141" i="1"/>
  <c r="S146" i="1"/>
  <c r="T146" i="1"/>
  <c r="S150" i="1"/>
  <c r="T150" i="1"/>
  <c r="S132" i="1"/>
  <c r="T132" i="1"/>
  <c r="S133" i="1"/>
  <c r="T133" i="1"/>
  <c r="S131" i="1"/>
  <c r="T131" i="1"/>
  <c r="S109" i="1"/>
  <c r="T109" i="1"/>
  <c r="S113" i="1"/>
  <c r="T113" i="1"/>
  <c r="S114" i="1"/>
  <c r="T114" i="1"/>
  <c r="S115" i="1"/>
  <c r="T115" i="1"/>
  <c r="S122" i="1"/>
  <c r="T122" i="1"/>
  <c r="S145" i="1"/>
  <c r="T145" i="1"/>
  <c r="S68" i="1"/>
  <c r="T68" i="1"/>
  <c r="S77" i="1"/>
  <c r="T77" i="1"/>
  <c r="S76" i="1"/>
  <c r="T76" i="1"/>
  <c r="S137" i="1"/>
  <c r="T137" i="1"/>
  <c r="S138" i="1"/>
  <c r="T138" i="1"/>
  <c r="S139" i="1"/>
  <c r="T139" i="1"/>
  <c r="S140" i="1"/>
  <c r="T140" i="1"/>
  <c r="S85" i="1"/>
  <c r="T85" i="1"/>
  <c r="S63" i="1"/>
  <c r="T63" i="1"/>
  <c r="S69" i="1"/>
  <c r="T69" i="1"/>
  <c r="S70" i="1"/>
  <c r="T70" i="1"/>
  <c r="S89" i="1"/>
  <c r="T89" i="1"/>
  <c r="S75" i="1"/>
  <c r="T75" i="1"/>
  <c r="S49" i="1"/>
  <c r="T49" i="1"/>
  <c r="S101" i="1"/>
  <c r="T101" i="1"/>
  <c r="S143" i="1"/>
  <c r="T143" i="1"/>
  <c r="S142" i="1"/>
  <c r="T142" i="1"/>
  <c r="S99" i="1"/>
  <c r="T99" i="1"/>
  <c r="S98" i="1"/>
  <c r="T98" i="1"/>
  <c r="S90" i="1"/>
  <c r="T90" i="1"/>
  <c r="S92" i="1"/>
  <c r="T92" i="1"/>
  <c r="S91" i="1"/>
  <c r="T91" i="1"/>
  <c r="S94" i="1"/>
  <c r="T94" i="1"/>
  <c r="S100" i="1"/>
  <c r="T100" i="1"/>
  <c r="S84" i="1"/>
  <c r="T84" i="1"/>
  <c r="S78" i="1"/>
  <c r="T78" i="1"/>
  <c r="S82" i="1"/>
  <c r="T82" i="1"/>
  <c r="S79" i="1"/>
  <c r="T79" i="1"/>
  <c r="S80" i="1"/>
  <c r="T80" i="1"/>
  <c r="S81" i="1"/>
  <c r="T81" i="1"/>
  <c r="S83" i="1"/>
  <c r="T83" i="1"/>
  <c r="S64" i="1"/>
  <c r="T64" i="1"/>
  <c r="S66" i="1"/>
  <c r="T66" i="1"/>
  <c r="S67" i="1"/>
  <c r="T67" i="1"/>
  <c r="S71" i="1"/>
  <c r="T71" i="1"/>
  <c r="S72" i="1"/>
  <c r="T72" i="1"/>
  <c r="S73" i="1"/>
  <c r="T73" i="1"/>
  <c r="S74" i="1"/>
  <c r="T74" i="1"/>
  <c r="S17" i="1"/>
  <c r="T17" i="1"/>
  <c r="S43" i="1"/>
  <c r="T43" i="1"/>
  <c r="S44" i="1"/>
  <c r="T44" i="1"/>
  <c r="S47" i="1"/>
  <c r="T47" i="1"/>
  <c r="S45" i="1"/>
  <c r="T45" i="1"/>
  <c r="S46" i="1"/>
  <c r="T46" i="1"/>
  <c r="S48" i="1"/>
  <c r="T48" i="1"/>
  <c r="S50" i="1"/>
  <c r="T50" i="1"/>
  <c r="S165" i="1"/>
  <c r="T165" i="1"/>
  <c r="S164" i="1"/>
  <c r="T164" i="1"/>
  <c r="S166" i="1"/>
  <c r="T166" i="1"/>
  <c r="S169" i="1"/>
  <c r="T169" i="1"/>
  <c r="S167" i="1"/>
  <c r="T167" i="1"/>
  <c r="S171" i="1"/>
  <c r="T171" i="1"/>
  <c r="S168" i="1"/>
  <c r="T168" i="1"/>
  <c r="S170" i="1"/>
  <c r="T170" i="1"/>
  <c r="S163" i="1"/>
  <c r="T163" i="1"/>
  <c r="S174" i="1"/>
  <c r="T174" i="1"/>
  <c r="S178" i="1"/>
  <c r="T178" i="1"/>
  <c r="S180" i="1"/>
  <c r="T180" i="1"/>
  <c r="S88" i="1"/>
  <c r="T88" i="1"/>
  <c r="S96" i="1"/>
  <c r="T96" i="1"/>
  <c r="S95" i="1"/>
  <c r="T95" i="1"/>
  <c r="S93" i="1"/>
  <c r="T93" i="1"/>
  <c r="S181" i="1"/>
  <c r="T181" i="1"/>
  <c r="S175" i="1"/>
  <c r="T175" i="1"/>
  <c r="S183" i="1"/>
  <c r="T183" i="1"/>
  <c r="S191" i="1"/>
  <c r="T191" i="1"/>
  <c r="S190" i="1"/>
  <c r="T190" i="1"/>
  <c r="S192" i="1"/>
  <c r="T192" i="1"/>
  <c r="S172" i="1"/>
  <c r="T172" i="1"/>
  <c r="S182" i="1"/>
  <c r="T182" i="1"/>
  <c r="S189" i="1"/>
  <c r="T189" i="1"/>
  <c r="S193" i="1"/>
  <c r="T193" i="1"/>
  <c r="S188" i="1"/>
  <c r="T188" i="1"/>
  <c r="S187" i="1"/>
  <c r="T187" i="1"/>
  <c r="S184" i="1"/>
  <c r="T184" i="1"/>
  <c r="S186" i="1"/>
  <c r="T186" i="1"/>
  <c r="S185" i="1"/>
  <c r="T185" i="1"/>
  <c r="S173" i="1"/>
  <c r="T173" i="1"/>
  <c r="S176" i="1"/>
  <c r="T176" i="1"/>
  <c r="S177" i="1"/>
  <c r="T177" i="1"/>
  <c r="S204" i="1"/>
  <c r="T204" i="1"/>
  <c r="S203" i="1"/>
  <c r="T203" i="1"/>
  <c r="S208" i="1"/>
  <c r="T208" i="1"/>
  <c r="S213" i="1"/>
  <c r="T213" i="1"/>
  <c r="S218" i="1"/>
  <c r="T218" i="1"/>
  <c r="S219" i="1"/>
  <c r="T219" i="1"/>
  <c r="S234" i="1"/>
  <c r="T234" i="1"/>
  <c r="S235" i="1"/>
  <c r="T235" i="1"/>
  <c r="S260" i="1"/>
  <c r="T260" i="1"/>
  <c r="S257" i="1"/>
  <c r="T257" i="1"/>
  <c r="S256" i="1"/>
  <c r="T256" i="1"/>
  <c r="S254" i="1"/>
  <c r="T254" i="1"/>
  <c r="S265" i="1"/>
  <c r="T265" i="1"/>
  <c r="S216" i="1"/>
  <c r="T216" i="1"/>
  <c r="S217" i="1"/>
  <c r="T217" i="1"/>
  <c r="S220" i="1"/>
  <c r="T220" i="1"/>
  <c r="S205" i="1"/>
  <c r="T205" i="1"/>
  <c r="S211" i="1"/>
  <c r="T211" i="1"/>
  <c r="S259" i="1"/>
  <c r="T259" i="1"/>
  <c r="S262" i="1"/>
  <c r="T262" i="1"/>
  <c r="S263" i="1"/>
  <c r="T263" i="1"/>
  <c r="S214" i="1"/>
  <c r="T214" i="1"/>
  <c r="S209" i="1"/>
  <c r="T209" i="1"/>
  <c r="S221" i="1"/>
  <c r="T221" i="1"/>
  <c r="S215" i="1"/>
  <c r="T215" i="1"/>
  <c r="S207" i="1"/>
  <c r="T207" i="1"/>
  <c r="S38" i="1"/>
  <c r="T38" i="1"/>
  <c r="S37" i="1"/>
  <c r="T37" i="1"/>
  <c r="S40" i="1"/>
  <c r="T40" i="1"/>
  <c r="S36" i="1"/>
  <c r="T36" i="1"/>
  <c r="S39" i="1"/>
  <c r="T39" i="1"/>
  <c r="S35" i="1"/>
  <c r="T35" i="1"/>
  <c r="S212" i="1"/>
  <c r="T212" i="1"/>
  <c r="S34" i="1"/>
  <c r="T34" i="1"/>
  <c r="S33" i="1"/>
  <c r="T33" i="1"/>
  <c r="S32" i="1"/>
  <c r="T32" i="1"/>
  <c r="S42" i="1"/>
  <c r="T42" i="1"/>
  <c r="S41" i="1"/>
  <c r="T41" i="1"/>
  <c r="S28" i="1"/>
  <c r="T28" i="1"/>
  <c r="S25" i="1"/>
  <c r="T25" i="1"/>
  <c r="S27" i="1"/>
  <c r="T27" i="1"/>
  <c r="S24" i="1"/>
  <c r="T24" i="1"/>
  <c r="S26" i="1"/>
  <c r="T26" i="1"/>
  <c r="S19" i="1"/>
  <c r="T19" i="1"/>
  <c r="S20" i="1"/>
  <c r="T20" i="1"/>
  <c r="S18" i="1"/>
  <c r="T18" i="1"/>
  <c r="S22" i="1"/>
  <c r="T22" i="1"/>
  <c r="S23" i="1"/>
  <c r="T23" i="1"/>
  <c r="S21" i="1"/>
  <c r="T21" i="1"/>
  <c r="S29" i="1"/>
  <c r="T29" i="1"/>
  <c r="S30" i="1"/>
  <c r="T30" i="1"/>
  <c r="S31" i="1"/>
  <c r="T31" i="1"/>
  <c r="S110" i="1"/>
  <c r="T110" i="1"/>
  <c r="S255" i="1"/>
  <c r="T255" i="1"/>
  <c r="S210" i="1"/>
  <c r="T210" i="1"/>
  <c r="S258" i="1"/>
  <c r="T258" i="1"/>
  <c r="S261" i="1"/>
  <c r="T261" i="1"/>
  <c r="S264" i="1"/>
  <c r="T264" i="1"/>
  <c r="S206" i="1"/>
  <c r="T206" i="1"/>
  <c r="S97" i="1"/>
  <c r="T97" i="1"/>
  <c r="S65" i="1"/>
  <c r="T65" i="1"/>
  <c r="S144" i="1"/>
  <c r="T144" i="1"/>
  <c r="S222" i="1"/>
  <c r="T222" i="1"/>
  <c r="S223" i="1"/>
  <c r="T223" i="1"/>
  <c r="S179" i="1"/>
  <c r="T179" i="1"/>
  <c r="S241" i="1"/>
  <c r="T241" i="1"/>
  <c r="S240" i="1"/>
  <c r="T240" i="1"/>
  <c r="S239" i="1"/>
  <c r="T239" i="1"/>
  <c r="S247" i="1"/>
  <c r="T247" i="1"/>
  <c r="S249" i="1"/>
  <c r="T249" i="1"/>
  <c r="S243" i="1"/>
  <c r="T243" i="1"/>
  <c r="S248" i="1"/>
  <c r="T248" i="1"/>
  <c r="S242" i="1"/>
  <c r="T242" i="1"/>
  <c r="S244" i="1"/>
  <c r="T244" i="1"/>
  <c r="S245" i="1"/>
  <c r="T245" i="1"/>
  <c r="S246" i="1"/>
  <c r="T246" i="1"/>
  <c r="S252" i="1"/>
  <c r="T252" i="1"/>
  <c r="S253" i="1"/>
  <c r="T253" i="1"/>
  <c r="S251" i="1"/>
  <c r="T251" i="1"/>
  <c r="S236" i="1"/>
  <c r="T236" i="1"/>
  <c r="S237" i="1"/>
  <c r="T237" i="1"/>
  <c r="S238" i="1"/>
  <c r="T238" i="1"/>
  <c r="S250" i="1"/>
  <c r="T250" i="1"/>
  <c r="S158" i="1"/>
  <c r="T158" i="1"/>
  <c r="S156" i="1"/>
  <c r="T156" i="1"/>
  <c r="S155" i="1"/>
  <c r="T155" i="1"/>
  <c r="S151" i="1"/>
  <c r="T151" i="1"/>
  <c r="S153" i="1"/>
  <c r="T153" i="1"/>
  <c r="S196" i="1"/>
  <c r="T196" i="1"/>
  <c r="S195" i="1"/>
  <c r="T195" i="1"/>
  <c r="S228" i="1"/>
  <c r="T228" i="1"/>
  <c r="S230" i="1"/>
  <c r="T230" i="1"/>
  <c r="S229" i="1"/>
  <c r="T229" i="1"/>
  <c r="S224" i="1"/>
  <c r="T224" i="1"/>
  <c r="S102" i="1"/>
  <c r="T102" i="1"/>
  <c r="S55" i="1"/>
  <c r="T55" i="1"/>
  <c r="S54" i="1"/>
  <c r="T54" i="1"/>
  <c r="S52" i="1"/>
  <c r="T52" i="1"/>
  <c r="S53" i="1"/>
  <c r="T53" i="1"/>
  <c r="S157" i="1"/>
  <c r="T157" i="1"/>
  <c r="S152" i="1"/>
  <c r="T152" i="1"/>
  <c r="S154" i="1"/>
  <c r="T154" i="1"/>
  <c r="S51" i="1"/>
  <c r="T51" i="1"/>
  <c r="S225" i="1"/>
  <c r="T225" i="1"/>
  <c r="S226" i="1"/>
  <c r="T226" i="1"/>
  <c r="S227" i="1"/>
  <c r="T227" i="1"/>
  <c r="S194" i="1"/>
  <c r="T194" i="1"/>
  <c r="S266" i="1"/>
  <c r="T266" i="1"/>
  <c r="S268" i="1"/>
  <c r="T268" i="1"/>
  <c r="S56" i="1"/>
  <c r="T56" i="1"/>
  <c r="S267" i="1"/>
  <c r="T267" i="1"/>
  <c r="S57" i="1"/>
  <c r="T57" i="1"/>
  <c r="S197" i="1"/>
  <c r="T197" i="1"/>
  <c r="S231" i="1"/>
  <c r="T231" i="1"/>
  <c r="S58" i="1"/>
  <c r="T58" i="1"/>
  <c r="S87" i="1"/>
  <c r="T87" i="1"/>
  <c r="S198" i="1"/>
  <c r="T198" i="1"/>
  <c r="S60" i="1"/>
  <c r="T60" i="1"/>
  <c r="S269" i="1"/>
  <c r="T269" i="1"/>
  <c r="S86" i="1"/>
  <c r="T86" i="1"/>
  <c r="S59" i="1"/>
  <c r="T59" i="1"/>
  <c r="S4" i="1"/>
  <c r="T4" i="1"/>
  <c r="S5" i="1"/>
  <c r="T5" i="1"/>
  <c r="V270" i="1" l="1"/>
  <c r="U270" i="1"/>
  <c r="R270" i="1"/>
  <c r="Q270" i="1"/>
  <c r="P270" i="1"/>
  <c r="O270" i="1"/>
  <c r="N270" i="1"/>
  <c r="M270" i="1"/>
  <c r="L270" i="1"/>
  <c r="K270" i="1"/>
  <c r="W182" i="1"/>
  <c r="Y182" i="1" s="1"/>
  <c r="X182" i="1"/>
  <c r="AA182" i="1" s="1"/>
  <c r="W189" i="1"/>
  <c r="Y189" i="1" s="1"/>
  <c r="X189" i="1"/>
  <c r="AA189" i="1" s="1"/>
  <c r="W193" i="1"/>
  <c r="Y193" i="1" s="1"/>
  <c r="X193" i="1"/>
  <c r="AA193" i="1" s="1"/>
  <c r="W188" i="1"/>
  <c r="Y188" i="1" s="1"/>
  <c r="X188" i="1"/>
  <c r="AA188" i="1" s="1"/>
  <c r="W187" i="1"/>
  <c r="Y187" i="1" s="1"/>
  <c r="X187" i="1"/>
  <c r="AA187" i="1" s="1"/>
  <c r="W184" i="1"/>
  <c r="Y184" i="1" s="1"/>
  <c r="X184" i="1"/>
  <c r="AA184" i="1" s="1"/>
  <c r="W186" i="1"/>
  <c r="Y186" i="1" s="1"/>
  <c r="X186" i="1"/>
  <c r="AA186" i="1" s="1"/>
  <c r="W185" i="1"/>
  <c r="Y185" i="1" s="1"/>
  <c r="X185" i="1"/>
  <c r="AA185" i="1" s="1"/>
  <c r="W173" i="1"/>
  <c r="Y173" i="1" s="1"/>
  <c r="X173" i="1"/>
  <c r="AA173" i="1" s="1"/>
  <c r="W176" i="1"/>
  <c r="Y176" i="1" s="1"/>
  <c r="X176" i="1"/>
  <c r="AA176" i="1" s="1"/>
  <c r="W177" i="1"/>
  <c r="Y177" i="1" s="1"/>
  <c r="X177" i="1"/>
  <c r="AA177" i="1" s="1"/>
  <c r="W204" i="1"/>
  <c r="Y204" i="1" s="1"/>
  <c r="X204" i="1"/>
  <c r="AA204" i="1" s="1"/>
  <c r="W203" i="1"/>
  <c r="Y203" i="1" s="1"/>
  <c r="X203" i="1"/>
  <c r="AA203" i="1" s="1"/>
  <c r="W208" i="1"/>
  <c r="Y208" i="1" s="1"/>
  <c r="X208" i="1"/>
  <c r="AA208" i="1" s="1"/>
  <c r="W213" i="1"/>
  <c r="Y213" i="1" s="1"/>
  <c r="X213" i="1"/>
  <c r="AA213" i="1" s="1"/>
  <c r="W218" i="1"/>
  <c r="Y218" i="1" s="1"/>
  <c r="X218" i="1"/>
  <c r="AA218" i="1" s="1"/>
  <c r="W219" i="1"/>
  <c r="Y219" i="1" s="1"/>
  <c r="X219" i="1"/>
  <c r="AA219" i="1" s="1"/>
  <c r="W234" i="1"/>
  <c r="Y234" i="1" s="1"/>
  <c r="X234" i="1"/>
  <c r="AA234" i="1" s="1"/>
  <c r="W235" i="1"/>
  <c r="Y235" i="1" s="1"/>
  <c r="X235" i="1"/>
  <c r="AA235" i="1" s="1"/>
  <c r="W260" i="1"/>
  <c r="Y260" i="1" s="1"/>
  <c r="X260" i="1"/>
  <c r="AA260" i="1" s="1"/>
  <c r="W257" i="1"/>
  <c r="Y257" i="1" s="1"/>
  <c r="X257" i="1"/>
  <c r="AA257" i="1" s="1"/>
  <c r="W256" i="1"/>
  <c r="Y256" i="1" s="1"/>
  <c r="X256" i="1"/>
  <c r="AA256" i="1" s="1"/>
  <c r="W254" i="1"/>
  <c r="Y254" i="1" s="1"/>
  <c r="X254" i="1"/>
  <c r="AA254" i="1" s="1"/>
  <c r="W265" i="1"/>
  <c r="Y265" i="1" s="1"/>
  <c r="X265" i="1"/>
  <c r="AA265" i="1" s="1"/>
  <c r="W216" i="1"/>
  <c r="Y216" i="1" s="1"/>
  <c r="X216" i="1"/>
  <c r="AA216" i="1" s="1"/>
  <c r="W217" i="1"/>
  <c r="Y217" i="1" s="1"/>
  <c r="X217" i="1"/>
  <c r="AA217" i="1" s="1"/>
  <c r="W220" i="1"/>
  <c r="Y220" i="1" s="1"/>
  <c r="X220" i="1"/>
  <c r="AA220" i="1" s="1"/>
  <c r="W205" i="1"/>
  <c r="Y205" i="1" s="1"/>
  <c r="X205" i="1"/>
  <c r="AA205" i="1" s="1"/>
  <c r="W211" i="1"/>
  <c r="Y211" i="1" s="1"/>
  <c r="X211" i="1"/>
  <c r="AA211" i="1" s="1"/>
  <c r="W259" i="1"/>
  <c r="Y259" i="1" s="1"/>
  <c r="X259" i="1"/>
  <c r="AA259" i="1" s="1"/>
  <c r="W262" i="1"/>
  <c r="Y262" i="1" s="1"/>
  <c r="X262" i="1"/>
  <c r="AA262" i="1" s="1"/>
  <c r="W263" i="1"/>
  <c r="Y263" i="1" s="1"/>
  <c r="X263" i="1"/>
  <c r="AA263" i="1" s="1"/>
  <c r="W214" i="1"/>
  <c r="Y214" i="1" s="1"/>
  <c r="X214" i="1"/>
  <c r="AA214" i="1" s="1"/>
  <c r="W209" i="1"/>
  <c r="Y209" i="1" s="1"/>
  <c r="X209" i="1"/>
  <c r="AA209" i="1" s="1"/>
  <c r="W221" i="1"/>
  <c r="Y221" i="1" s="1"/>
  <c r="X221" i="1"/>
  <c r="AA221" i="1" s="1"/>
  <c r="W215" i="1"/>
  <c r="Y215" i="1" s="1"/>
  <c r="X215" i="1"/>
  <c r="AA215" i="1" s="1"/>
  <c r="W207" i="1"/>
  <c r="Y207" i="1" s="1"/>
  <c r="X207" i="1"/>
  <c r="AA207" i="1" s="1"/>
  <c r="W38" i="1"/>
  <c r="Y38" i="1" s="1"/>
  <c r="X38" i="1"/>
  <c r="AA38" i="1" s="1"/>
  <c r="W37" i="1"/>
  <c r="Y37" i="1" s="1"/>
  <c r="X37" i="1"/>
  <c r="AA37" i="1" s="1"/>
  <c r="W40" i="1"/>
  <c r="Y40" i="1" s="1"/>
  <c r="X40" i="1"/>
  <c r="AA40" i="1" s="1"/>
  <c r="W36" i="1"/>
  <c r="Y36" i="1" s="1"/>
  <c r="X36" i="1"/>
  <c r="AA36" i="1" s="1"/>
  <c r="W39" i="1"/>
  <c r="Y39" i="1" s="1"/>
  <c r="X39" i="1"/>
  <c r="AA39" i="1" s="1"/>
  <c r="W35" i="1"/>
  <c r="Y35" i="1" s="1"/>
  <c r="X35" i="1"/>
  <c r="AA35" i="1" s="1"/>
  <c r="W212" i="1"/>
  <c r="Y212" i="1" s="1"/>
  <c r="X212" i="1"/>
  <c r="AA212" i="1" s="1"/>
  <c r="W34" i="1"/>
  <c r="Y34" i="1" s="1"/>
  <c r="X34" i="1"/>
  <c r="AA34" i="1" s="1"/>
  <c r="W33" i="1"/>
  <c r="Y33" i="1" s="1"/>
  <c r="X33" i="1"/>
  <c r="AA33" i="1" s="1"/>
  <c r="W32" i="1"/>
  <c r="Y32" i="1" s="1"/>
  <c r="X32" i="1"/>
  <c r="AA32" i="1" s="1"/>
  <c r="W42" i="1"/>
  <c r="Y42" i="1" s="1"/>
  <c r="X42" i="1"/>
  <c r="AA42" i="1" s="1"/>
  <c r="W41" i="1"/>
  <c r="Y41" i="1" s="1"/>
  <c r="X41" i="1"/>
  <c r="AA41" i="1" s="1"/>
  <c r="W28" i="1"/>
  <c r="Y28" i="1" s="1"/>
  <c r="X28" i="1"/>
  <c r="AA28" i="1" s="1"/>
  <c r="W25" i="1"/>
  <c r="Y25" i="1" s="1"/>
  <c r="X25" i="1"/>
  <c r="AA25" i="1" s="1"/>
  <c r="W27" i="1"/>
  <c r="Y27" i="1" s="1"/>
  <c r="X27" i="1"/>
  <c r="AA27" i="1" s="1"/>
  <c r="W24" i="1"/>
  <c r="Y24" i="1" s="1"/>
  <c r="X24" i="1"/>
  <c r="AA24" i="1" s="1"/>
  <c r="W26" i="1"/>
  <c r="Y26" i="1" s="1"/>
  <c r="X26" i="1"/>
  <c r="AA26" i="1" s="1"/>
  <c r="W19" i="1"/>
  <c r="Y19" i="1" s="1"/>
  <c r="X19" i="1"/>
  <c r="AA19" i="1" s="1"/>
  <c r="W20" i="1"/>
  <c r="Y20" i="1" s="1"/>
  <c r="X20" i="1"/>
  <c r="AA20" i="1" s="1"/>
  <c r="W18" i="1"/>
  <c r="Y18" i="1" s="1"/>
  <c r="X18" i="1"/>
  <c r="AA18" i="1" s="1"/>
  <c r="W22" i="1"/>
  <c r="Y22" i="1" s="1"/>
  <c r="X22" i="1"/>
  <c r="AA22" i="1" s="1"/>
  <c r="W23" i="1"/>
  <c r="Y23" i="1" s="1"/>
  <c r="X23" i="1"/>
  <c r="AA23" i="1" s="1"/>
  <c r="W21" i="1"/>
  <c r="Y21" i="1" s="1"/>
  <c r="X21" i="1"/>
  <c r="AA21" i="1" s="1"/>
  <c r="W29" i="1"/>
  <c r="Y29" i="1" s="1"/>
  <c r="X29" i="1"/>
  <c r="AA29" i="1" s="1"/>
  <c r="W30" i="1"/>
  <c r="Y30" i="1" s="1"/>
  <c r="X30" i="1"/>
  <c r="AA30" i="1" s="1"/>
  <c r="W31" i="1"/>
  <c r="Y31" i="1" s="1"/>
  <c r="X31" i="1"/>
  <c r="AA31" i="1" s="1"/>
  <c r="W110" i="1"/>
  <c r="Y110" i="1" s="1"/>
  <c r="X110" i="1"/>
  <c r="AA110" i="1" s="1"/>
  <c r="W255" i="1"/>
  <c r="Y255" i="1" s="1"/>
  <c r="X255" i="1"/>
  <c r="AA255" i="1" s="1"/>
  <c r="W210" i="1"/>
  <c r="Y210" i="1" s="1"/>
  <c r="X210" i="1"/>
  <c r="AA210" i="1" s="1"/>
  <c r="W258" i="1"/>
  <c r="Y258" i="1" s="1"/>
  <c r="X258" i="1"/>
  <c r="AA258" i="1" s="1"/>
  <c r="W261" i="1"/>
  <c r="Y261" i="1" s="1"/>
  <c r="X261" i="1"/>
  <c r="AA261" i="1" s="1"/>
  <c r="W264" i="1"/>
  <c r="Y264" i="1" s="1"/>
  <c r="X264" i="1"/>
  <c r="AA264" i="1" s="1"/>
  <c r="W206" i="1"/>
  <c r="Y206" i="1" s="1"/>
  <c r="X206" i="1"/>
  <c r="AA206" i="1" s="1"/>
  <c r="W97" i="1"/>
  <c r="Y97" i="1" s="1"/>
  <c r="X97" i="1"/>
  <c r="AA97" i="1" s="1"/>
  <c r="W65" i="1"/>
  <c r="Y65" i="1" s="1"/>
  <c r="X65" i="1"/>
  <c r="AA65" i="1" s="1"/>
  <c r="W144" i="1"/>
  <c r="Y144" i="1" s="1"/>
  <c r="X144" i="1"/>
  <c r="AA144" i="1" s="1"/>
  <c r="W222" i="1"/>
  <c r="Y222" i="1" s="1"/>
  <c r="X222" i="1"/>
  <c r="AA222" i="1" s="1"/>
  <c r="W223" i="1"/>
  <c r="Y223" i="1" s="1"/>
  <c r="X223" i="1"/>
  <c r="AA223" i="1" s="1"/>
  <c r="W179" i="1"/>
  <c r="Y179" i="1" s="1"/>
  <c r="X179" i="1"/>
  <c r="AA179" i="1" s="1"/>
  <c r="W241" i="1"/>
  <c r="Y241" i="1" s="1"/>
  <c r="X241" i="1"/>
  <c r="AA241" i="1" s="1"/>
  <c r="W240" i="1"/>
  <c r="Y240" i="1" s="1"/>
  <c r="X240" i="1"/>
  <c r="AA240" i="1" s="1"/>
  <c r="W239" i="1"/>
  <c r="Y239" i="1" s="1"/>
  <c r="X239" i="1"/>
  <c r="AA239" i="1" s="1"/>
  <c r="W247" i="1"/>
  <c r="Y247" i="1" s="1"/>
  <c r="X247" i="1"/>
  <c r="AA247" i="1" s="1"/>
  <c r="W249" i="1"/>
  <c r="Y249" i="1" s="1"/>
  <c r="X249" i="1"/>
  <c r="AA249" i="1" s="1"/>
  <c r="W243" i="1"/>
  <c r="Y243" i="1" s="1"/>
  <c r="X243" i="1"/>
  <c r="AA243" i="1" s="1"/>
  <c r="W248" i="1"/>
  <c r="Y248" i="1" s="1"/>
  <c r="X248" i="1"/>
  <c r="AA248" i="1" s="1"/>
  <c r="W242" i="1"/>
  <c r="Y242" i="1" s="1"/>
  <c r="X242" i="1"/>
  <c r="AA242" i="1" s="1"/>
  <c r="W244" i="1"/>
  <c r="Y244" i="1" s="1"/>
  <c r="X244" i="1"/>
  <c r="AA244" i="1" s="1"/>
  <c r="W245" i="1"/>
  <c r="Y245" i="1" s="1"/>
  <c r="X245" i="1"/>
  <c r="AA245" i="1" s="1"/>
  <c r="W246" i="1"/>
  <c r="Y246" i="1" s="1"/>
  <c r="X246" i="1"/>
  <c r="AA246" i="1" s="1"/>
  <c r="W252" i="1"/>
  <c r="Y252" i="1" s="1"/>
  <c r="X252" i="1"/>
  <c r="AA252" i="1" s="1"/>
  <c r="W253" i="1"/>
  <c r="Y253" i="1" s="1"/>
  <c r="X253" i="1"/>
  <c r="AA253" i="1" s="1"/>
  <c r="W251" i="1"/>
  <c r="Y251" i="1" s="1"/>
  <c r="X251" i="1"/>
  <c r="AA251" i="1" s="1"/>
  <c r="W236" i="1"/>
  <c r="Y236" i="1" s="1"/>
  <c r="X236" i="1"/>
  <c r="AA236" i="1" s="1"/>
  <c r="W237" i="1"/>
  <c r="Y237" i="1" s="1"/>
  <c r="X237" i="1"/>
  <c r="AA237" i="1" s="1"/>
  <c r="W238" i="1"/>
  <c r="Y238" i="1" s="1"/>
  <c r="X238" i="1"/>
  <c r="AA238" i="1" s="1"/>
  <c r="W250" i="1"/>
  <c r="Y250" i="1" s="1"/>
  <c r="X250" i="1"/>
  <c r="AA250" i="1" s="1"/>
  <c r="W158" i="1"/>
  <c r="Y158" i="1" s="1"/>
  <c r="X158" i="1"/>
  <c r="AA158" i="1" s="1"/>
  <c r="W156" i="1"/>
  <c r="Y156" i="1" s="1"/>
  <c r="X156" i="1"/>
  <c r="AA156" i="1" s="1"/>
  <c r="W155" i="1"/>
  <c r="Y155" i="1" s="1"/>
  <c r="X155" i="1"/>
  <c r="AA155" i="1" s="1"/>
  <c r="W151" i="1"/>
  <c r="Y151" i="1" s="1"/>
  <c r="X151" i="1"/>
  <c r="AA151" i="1" s="1"/>
  <c r="W153" i="1"/>
  <c r="Y153" i="1" s="1"/>
  <c r="X153" i="1"/>
  <c r="AA153" i="1" s="1"/>
  <c r="W196" i="1"/>
  <c r="Y196" i="1" s="1"/>
  <c r="X196" i="1"/>
  <c r="AA196" i="1" s="1"/>
  <c r="W195" i="1"/>
  <c r="Y195" i="1" s="1"/>
  <c r="X195" i="1"/>
  <c r="AA195" i="1" s="1"/>
  <c r="W228" i="1"/>
  <c r="Y228" i="1" s="1"/>
  <c r="X228" i="1"/>
  <c r="AA228" i="1" s="1"/>
  <c r="W230" i="1"/>
  <c r="Y230" i="1" s="1"/>
  <c r="X230" i="1"/>
  <c r="AA230" i="1" s="1"/>
  <c r="W229" i="1"/>
  <c r="Y229" i="1" s="1"/>
  <c r="X229" i="1"/>
  <c r="AA229" i="1" s="1"/>
  <c r="W224" i="1"/>
  <c r="Y224" i="1" s="1"/>
  <c r="X224" i="1"/>
  <c r="AA224" i="1" s="1"/>
  <c r="W102" i="1"/>
  <c r="Y102" i="1" s="1"/>
  <c r="X102" i="1"/>
  <c r="AA102" i="1" s="1"/>
  <c r="W55" i="1"/>
  <c r="Y55" i="1" s="1"/>
  <c r="X55" i="1"/>
  <c r="AA55" i="1" s="1"/>
  <c r="W54" i="1"/>
  <c r="Y54" i="1" s="1"/>
  <c r="X54" i="1"/>
  <c r="AA54" i="1" s="1"/>
  <c r="W52" i="1"/>
  <c r="Y52" i="1" s="1"/>
  <c r="X52" i="1"/>
  <c r="AA52" i="1" s="1"/>
  <c r="W53" i="1"/>
  <c r="Y53" i="1" s="1"/>
  <c r="X53" i="1"/>
  <c r="AA53" i="1" s="1"/>
  <c r="W157" i="1"/>
  <c r="Y157" i="1" s="1"/>
  <c r="X157" i="1"/>
  <c r="AA157" i="1" s="1"/>
  <c r="W152" i="1"/>
  <c r="Y152" i="1" s="1"/>
  <c r="X152" i="1"/>
  <c r="AA152" i="1" s="1"/>
  <c r="W154" i="1"/>
  <c r="Y154" i="1" s="1"/>
  <c r="X154" i="1"/>
  <c r="AA154" i="1" s="1"/>
  <c r="W51" i="1"/>
  <c r="Y51" i="1" s="1"/>
  <c r="X51" i="1"/>
  <c r="AA51" i="1" s="1"/>
  <c r="W225" i="1"/>
  <c r="Y225" i="1" s="1"/>
  <c r="X225" i="1"/>
  <c r="AA225" i="1" s="1"/>
  <c r="W226" i="1"/>
  <c r="Y226" i="1" s="1"/>
  <c r="X226" i="1"/>
  <c r="AA226" i="1" s="1"/>
  <c r="W227" i="1"/>
  <c r="Y227" i="1" s="1"/>
  <c r="X227" i="1"/>
  <c r="AA227" i="1" s="1"/>
  <c r="W194" i="1"/>
  <c r="Y194" i="1" s="1"/>
  <c r="X194" i="1"/>
  <c r="AA194" i="1" s="1"/>
  <c r="W266" i="1"/>
  <c r="Y266" i="1" s="1"/>
  <c r="X266" i="1"/>
  <c r="AA266" i="1" s="1"/>
  <c r="W268" i="1"/>
  <c r="Y268" i="1" s="1"/>
  <c r="X268" i="1"/>
  <c r="AA268" i="1" s="1"/>
  <c r="W56" i="1"/>
  <c r="Y56" i="1" s="1"/>
  <c r="X56" i="1"/>
  <c r="AA56" i="1" s="1"/>
  <c r="W267" i="1"/>
  <c r="Y267" i="1" s="1"/>
  <c r="X267" i="1"/>
  <c r="AA267" i="1" s="1"/>
  <c r="W57" i="1"/>
  <c r="Y57" i="1" s="1"/>
  <c r="X57" i="1"/>
  <c r="AA57" i="1" s="1"/>
  <c r="W197" i="1"/>
  <c r="Y197" i="1" s="1"/>
  <c r="X197" i="1"/>
  <c r="AA197" i="1" s="1"/>
  <c r="W231" i="1"/>
  <c r="Y231" i="1" s="1"/>
  <c r="X231" i="1"/>
  <c r="AA231" i="1" s="1"/>
  <c r="W58" i="1"/>
  <c r="Y58" i="1" s="1"/>
  <c r="X58" i="1"/>
  <c r="AA58" i="1" s="1"/>
  <c r="W87" i="1"/>
  <c r="Y87" i="1" s="1"/>
  <c r="X87" i="1"/>
  <c r="AA87" i="1" s="1"/>
  <c r="W198" i="1"/>
  <c r="Y198" i="1" s="1"/>
  <c r="X198" i="1"/>
  <c r="AA198" i="1" s="1"/>
  <c r="W60" i="1"/>
  <c r="Y60" i="1" s="1"/>
  <c r="X60" i="1"/>
  <c r="AA60" i="1" s="1"/>
  <c r="W269" i="1"/>
  <c r="Y269" i="1" s="1"/>
  <c r="X269" i="1"/>
  <c r="AA269" i="1" s="1"/>
  <c r="W86" i="1"/>
  <c r="Y86" i="1" s="1"/>
  <c r="X86" i="1"/>
  <c r="AA86" i="1" s="1"/>
  <c r="W59" i="1"/>
  <c r="Y59" i="1" s="1"/>
  <c r="X59" i="1"/>
  <c r="AA59" i="1" s="1"/>
  <c r="W191" i="1"/>
  <c r="Y191" i="1" s="1"/>
  <c r="X191" i="1"/>
  <c r="AA191" i="1" s="1"/>
  <c r="W190" i="1"/>
  <c r="Y190" i="1" s="1"/>
  <c r="X190" i="1"/>
  <c r="AA190" i="1" s="1"/>
  <c r="W192" i="1"/>
  <c r="Y192" i="1" s="1"/>
  <c r="X192" i="1"/>
  <c r="AA192" i="1" s="1"/>
  <c r="W172" i="1"/>
  <c r="Y172" i="1" s="1"/>
  <c r="X172" i="1"/>
  <c r="AA172" i="1" s="1"/>
  <c r="Z237" i="1" l="1"/>
  <c r="Z246" i="1"/>
  <c r="Z65" i="1"/>
  <c r="Z196" i="1"/>
  <c r="Z216" i="1"/>
  <c r="Z28" i="1"/>
  <c r="Z39" i="1"/>
  <c r="Z23" i="1"/>
  <c r="Z34" i="1"/>
  <c r="Z18" i="1"/>
  <c r="Z19" i="1"/>
  <c r="Z24" i="1"/>
  <c r="Z36" i="1"/>
  <c r="Z38" i="1"/>
  <c r="Z209" i="1"/>
  <c r="Z30" i="1"/>
  <c r="Z29" i="1"/>
  <c r="Z212" i="1"/>
  <c r="Z190" i="1"/>
  <c r="Z87" i="1"/>
  <c r="Z197" i="1"/>
  <c r="Z56" i="1"/>
  <c r="Z194" i="1"/>
  <c r="Z52" i="1"/>
  <c r="Z59" i="1"/>
  <c r="Z58" i="1"/>
  <c r="Z227" i="1"/>
  <c r="Z226" i="1"/>
  <c r="Z51" i="1"/>
  <c r="Z157" i="1"/>
  <c r="Z102" i="1"/>
  <c r="Z228" i="1"/>
  <c r="Z153" i="1"/>
  <c r="Z158" i="1"/>
  <c r="Z236" i="1"/>
  <c r="Z252" i="1"/>
  <c r="Z244" i="1"/>
  <c r="Z243" i="1"/>
  <c r="Z247" i="1"/>
  <c r="Z240" i="1"/>
  <c r="Z222" i="1"/>
  <c r="Z264" i="1"/>
  <c r="Z261" i="1"/>
  <c r="Z31" i="1"/>
  <c r="Z20" i="1"/>
  <c r="Z26" i="1"/>
  <c r="Z27" i="1"/>
  <c r="Z42" i="1"/>
  <c r="Z40" i="1"/>
  <c r="Z207" i="1"/>
  <c r="Z259" i="1"/>
  <c r="Z205" i="1"/>
  <c r="Z220" i="1"/>
  <c r="Z260" i="1"/>
  <c r="Z213" i="1"/>
  <c r="Z203" i="1"/>
  <c r="Z185" i="1"/>
  <c r="Z184" i="1"/>
  <c r="Z231" i="1"/>
  <c r="Z266" i="1"/>
  <c r="Z55" i="1"/>
  <c r="Z229" i="1"/>
  <c r="Z151" i="1"/>
  <c r="Z156" i="1"/>
  <c r="Z249" i="1"/>
  <c r="Z241" i="1"/>
  <c r="Z258" i="1"/>
  <c r="Z110" i="1"/>
  <c r="Z21" i="1"/>
  <c r="Z33" i="1"/>
  <c r="Z217" i="1"/>
  <c r="Z234" i="1"/>
  <c r="Z208" i="1"/>
  <c r="Z192" i="1"/>
  <c r="Z269" i="1"/>
  <c r="Z268" i="1"/>
  <c r="Z152" i="1"/>
  <c r="Z250" i="1"/>
  <c r="Z253" i="1"/>
  <c r="Z248" i="1"/>
  <c r="Z179" i="1"/>
  <c r="Z206" i="1"/>
  <c r="Z22" i="1"/>
  <c r="Z41" i="1"/>
  <c r="Z35" i="1"/>
  <c r="Z215" i="1"/>
  <c r="Z214" i="1"/>
  <c r="Z263" i="1"/>
  <c r="Z218" i="1"/>
  <c r="Z173" i="1"/>
  <c r="Z186" i="1"/>
  <c r="Z188" i="1"/>
  <c r="Z189" i="1"/>
  <c r="Z182" i="1"/>
  <c r="Z86" i="1"/>
  <c r="Z230" i="1"/>
  <c r="Z155" i="1"/>
  <c r="Z251" i="1"/>
  <c r="Z223" i="1"/>
  <c r="Z97" i="1"/>
  <c r="Z221" i="1"/>
  <c r="Z257" i="1"/>
  <c r="Z235" i="1"/>
  <c r="Z176" i="1"/>
  <c r="Z172" i="1"/>
  <c r="Z191" i="1"/>
  <c r="Z60" i="1"/>
  <c r="Z198" i="1"/>
  <c r="Z57" i="1"/>
  <c r="Z267" i="1"/>
  <c r="Z225" i="1"/>
  <c r="Z154" i="1"/>
  <c r="Z53" i="1"/>
  <c r="Z54" i="1"/>
  <c r="Z224" i="1"/>
  <c r="Z195" i="1"/>
  <c r="Z238" i="1"/>
  <c r="Z245" i="1"/>
  <c r="Z242" i="1"/>
  <c r="Z239" i="1"/>
  <c r="Z144" i="1"/>
  <c r="Z210" i="1"/>
  <c r="Z255" i="1"/>
  <c r="Z25" i="1"/>
  <c r="Z32" i="1"/>
  <c r="Z37" i="1"/>
  <c r="Z262" i="1"/>
  <c r="Z211" i="1"/>
  <c r="Z265" i="1"/>
  <c r="Z254" i="1"/>
  <c r="Z256" i="1"/>
  <c r="Z219" i="1"/>
  <c r="Z204" i="1"/>
  <c r="Z177" i="1"/>
  <c r="Z187" i="1"/>
  <c r="Z193" i="1"/>
  <c r="K3" i="1"/>
  <c r="L3" i="1"/>
  <c r="X183" i="1" l="1"/>
  <c r="AA183" i="1" s="1"/>
  <c r="W183" i="1"/>
  <c r="Y183" i="1" s="1"/>
  <c r="X175" i="1"/>
  <c r="AA175" i="1" s="1"/>
  <c r="W175" i="1"/>
  <c r="Y175" i="1" s="1"/>
  <c r="X181" i="1"/>
  <c r="AA181" i="1" s="1"/>
  <c r="W181" i="1"/>
  <c r="Y181" i="1" s="1"/>
  <c r="X93" i="1"/>
  <c r="AA93" i="1" s="1"/>
  <c r="W93" i="1"/>
  <c r="Y93" i="1" s="1"/>
  <c r="X95" i="1"/>
  <c r="AA95" i="1" s="1"/>
  <c r="W95" i="1"/>
  <c r="Y95" i="1" s="1"/>
  <c r="X96" i="1"/>
  <c r="AA96" i="1" s="1"/>
  <c r="W96" i="1"/>
  <c r="Y96" i="1" s="1"/>
  <c r="X88" i="1"/>
  <c r="AA88" i="1" s="1"/>
  <c r="W88" i="1"/>
  <c r="Y88" i="1" s="1"/>
  <c r="X180" i="1"/>
  <c r="AA180" i="1" s="1"/>
  <c r="W180" i="1"/>
  <c r="Y180" i="1" s="1"/>
  <c r="X178" i="1"/>
  <c r="AA178" i="1" s="1"/>
  <c r="W178" i="1"/>
  <c r="Y178" i="1" s="1"/>
  <c r="X174" i="1"/>
  <c r="AA174" i="1" s="1"/>
  <c r="W174" i="1"/>
  <c r="Y174" i="1" s="1"/>
  <c r="X163" i="1"/>
  <c r="AA163" i="1" s="1"/>
  <c r="W163" i="1"/>
  <c r="Y163" i="1" s="1"/>
  <c r="X170" i="1"/>
  <c r="AA170" i="1" s="1"/>
  <c r="W170" i="1"/>
  <c r="Y170" i="1" s="1"/>
  <c r="X168" i="1"/>
  <c r="AA168" i="1" s="1"/>
  <c r="W168" i="1"/>
  <c r="Y168" i="1" s="1"/>
  <c r="X171" i="1"/>
  <c r="AA171" i="1" s="1"/>
  <c r="W171" i="1"/>
  <c r="Y171" i="1" s="1"/>
  <c r="X167" i="1"/>
  <c r="AA167" i="1" s="1"/>
  <c r="W167" i="1"/>
  <c r="Y167" i="1" s="1"/>
  <c r="X169" i="1"/>
  <c r="AA169" i="1" s="1"/>
  <c r="W169" i="1"/>
  <c r="Y169" i="1" s="1"/>
  <c r="X166" i="1"/>
  <c r="AA166" i="1" s="1"/>
  <c r="W166" i="1"/>
  <c r="Y166" i="1" s="1"/>
  <c r="X164" i="1"/>
  <c r="AA164" i="1" s="1"/>
  <c r="W164" i="1"/>
  <c r="Y164" i="1" s="1"/>
  <c r="X165" i="1"/>
  <c r="AA165" i="1" s="1"/>
  <c r="W165" i="1"/>
  <c r="Y165" i="1" s="1"/>
  <c r="X50" i="1"/>
  <c r="AA50" i="1" s="1"/>
  <c r="W50" i="1"/>
  <c r="Y50" i="1" s="1"/>
  <c r="X48" i="1"/>
  <c r="AA48" i="1" s="1"/>
  <c r="W48" i="1"/>
  <c r="Y48" i="1" s="1"/>
  <c r="X46" i="1"/>
  <c r="AA46" i="1" s="1"/>
  <c r="W46" i="1"/>
  <c r="Y46" i="1" s="1"/>
  <c r="X45" i="1"/>
  <c r="AA45" i="1" s="1"/>
  <c r="W45" i="1"/>
  <c r="Y45" i="1" s="1"/>
  <c r="X47" i="1"/>
  <c r="AA47" i="1" s="1"/>
  <c r="W47" i="1"/>
  <c r="Y47" i="1" s="1"/>
  <c r="X44" i="1"/>
  <c r="AA44" i="1" s="1"/>
  <c r="W44" i="1"/>
  <c r="Y44" i="1" s="1"/>
  <c r="X43" i="1"/>
  <c r="AA43" i="1" s="1"/>
  <c r="W43" i="1"/>
  <c r="Y43" i="1" s="1"/>
  <c r="X17" i="1"/>
  <c r="AA17" i="1" s="1"/>
  <c r="W17" i="1"/>
  <c r="Y17" i="1" s="1"/>
  <c r="X74" i="1"/>
  <c r="AA74" i="1" s="1"/>
  <c r="W74" i="1"/>
  <c r="Y74" i="1" s="1"/>
  <c r="X73" i="1"/>
  <c r="AA73" i="1" s="1"/>
  <c r="W73" i="1"/>
  <c r="Y73" i="1" s="1"/>
  <c r="X72" i="1"/>
  <c r="AA72" i="1" s="1"/>
  <c r="W72" i="1"/>
  <c r="Y72" i="1" s="1"/>
  <c r="X71" i="1"/>
  <c r="AA71" i="1" s="1"/>
  <c r="W71" i="1"/>
  <c r="Y71" i="1" s="1"/>
  <c r="X67" i="1"/>
  <c r="AA67" i="1" s="1"/>
  <c r="W67" i="1"/>
  <c r="Y67" i="1" s="1"/>
  <c r="X66" i="1"/>
  <c r="AA66" i="1" s="1"/>
  <c r="W66" i="1"/>
  <c r="Y66" i="1" s="1"/>
  <c r="X64" i="1"/>
  <c r="AA64" i="1" s="1"/>
  <c r="W64" i="1"/>
  <c r="Y64" i="1" s="1"/>
  <c r="X83" i="1"/>
  <c r="AA83" i="1" s="1"/>
  <c r="W83" i="1"/>
  <c r="Y83" i="1" s="1"/>
  <c r="X81" i="1"/>
  <c r="AA81" i="1" s="1"/>
  <c r="W81" i="1"/>
  <c r="Y81" i="1" s="1"/>
  <c r="X80" i="1"/>
  <c r="AA80" i="1" s="1"/>
  <c r="W80" i="1"/>
  <c r="Y80" i="1" s="1"/>
  <c r="X79" i="1"/>
  <c r="AA79" i="1" s="1"/>
  <c r="W79" i="1"/>
  <c r="Y79" i="1" s="1"/>
  <c r="X82" i="1"/>
  <c r="AA82" i="1" s="1"/>
  <c r="W82" i="1"/>
  <c r="Y82" i="1" s="1"/>
  <c r="X78" i="1"/>
  <c r="AA78" i="1" s="1"/>
  <c r="W78" i="1"/>
  <c r="Y78" i="1" s="1"/>
  <c r="X84" i="1"/>
  <c r="AA84" i="1" s="1"/>
  <c r="W84" i="1"/>
  <c r="Y84" i="1" s="1"/>
  <c r="X100" i="1"/>
  <c r="AA100" i="1" s="1"/>
  <c r="W100" i="1"/>
  <c r="Y100" i="1" s="1"/>
  <c r="X94" i="1"/>
  <c r="AA94" i="1" s="1"/>
  <c r="W94" i="1"/>
  <c r="Y94" i="1" s="1"/>
  <c r="X91" i="1"/>
  <c r="AA91" i="1" s="1"/>
  <c r="W91" i="1"/>
  <c r="Y91" i="1" s="1"/>
  <c r="X92" i="1"/>
  <c r="AA92" i="1" s="1"/>
  <c r="W92" i="1"/>
  <c r="Y92" i="1" s="1"/>
  <c r="X90" i="1"/>
  <c r="AA90" i="1" s="1"/>
  <c r="W90" i="1"/>
  <c r="Y90" i="1" s="1"/>
  <c r="X98" i="1"/>
  <c r="AA98" i="1" s="1"/>
  <c r="W98" i="1"/>
  <c r="Y98" i="1" s="1"/>
  <c r="X99" i="1"/>
  <c r="AA99" i="1" s="1"/>
  <c r="W99" i="1"/>
  <c r="Y99" i="1" s="1"/>
  <c r="X142" i="1"/>
  <c r="AA142" i="1" s="1"/>
  <c r="W142" i="1"/>
  <c r="Y142" i="1" s="1"/>
  <c r="X143" i="1"/>
  <c r="AA143" i="1" s="1"/>
  <c r="W143" i="1"/>
  <c r="Y143" i="1" s="1"/>
  <c r="X101" i="1"/>
  <c r="AA101" i="1" s="1"/>
  <c r="W101" i="1"/>
  <c r="Y101" i="1" s="1"/>
  <c r="X49" i="1"/>
  <c r="AA49" i="1" s="1"/>
  <c r="W49" i="1"/>
  <c r="Y49" i="1" s="1"/>
  <c r="X75" i="1"/>
  <c r="AA75" i="1" s="1"/>
  <c r="W75" i="1"/>
  <c r="Y75" i="1" s="1"/>
  <c r="X89" i="1"/>
  <c r="AA89" i="1" s="1"/>
  <c r="W89" i="1"/>
  <c r="Y89" i="1" s="1"/>
  <c r="X70" i="1"/>
  <c r="AA70" i="1" s="1"/>
  <c r="W70" i="1"/>
  <c r="Y70" i="1" s="1"/>
  <c r="X69" i="1"/>
  <c r="AA69" i="1" s="1"/>
  <c r="W69" i="1"/>
  <c r="Y69" i="1" s="1"/>
  <c r="X63" i="1"/>
  <c r="AA63" i="1" s="1"/>
  <c r="W63" i="1"/>
  <c r="Y63" i="1" s="1"/>
  <c r="X85" i="1"/>
  <c r="AA85" i="1" s="1"/>
  <c r="W85" i="1"/>
  <c r="Y85" i="1" s="1"/>
  <c r="X140" i="1"/>
  <c r="AA140" i="1" s="1"/>
  <c r="W140" i="1"/>
  <c r="Y140" i="1" s="1"/>
  <c r="X139" i="1"/>
  <c r="AA139" i="1" s="1"/>
  <c r="W139" i="1"/>
  <c r="Y139" i="1" s="1"/>
  <c r="X138" i="1"/>
  <c r="AA138" i="1" s="1"/>
  <c r="W138" i="1"/>
  <c r="Y138" i="1" s="1"/>
  <c r="X137" i="1"/>
  <c r="AA137" i="1" s="1"/>
  <c r="W137" i="1"/>
  <c r="Y137" i="1" s="1"/>
  <c r="X76" i="1"/>
  <c r="AA76" i="1" s="1"/>
  <c r="W76" i="1"/>
  <c r="Y76" i="1" s="1"/>
  <c r="X77" i="1"/>
  <c r="AA77" i="1" s="1"/>
  <c r="W77" i="1"/>
  <c r="Y77" i="1" s="1"/>
  <c r="X68" i="1"/>
  <c r="AA68" i="1" s="1"/>
  <c r="W68" i="1"/>
  <c r="Y68" i="1" s="1"/>
  <c r="X145" i="1"/>
  <c r="AA145" i="1" s="1"/>
  <c r="W145" i="1"/>
  <c r="Y145" i="1" s="1"/>
  <c r="X122" i="1"/>
  <c r="AA122" i="1" s="1"/>
  <c r="W122" i="1"/>
  <c r="Y122" i="1" s="1"/>
  <c r="X115" i="1"/>
  <c r="AA115" i="1" s="1"/>
  <c r="W115" i="1"/>
  <c r="Y115" i="1" s="1"/>
  <c r="X114" i="1"/>
  <c r="AA114" i="1" s="1"/>
  <c r="W114" i="1"/>
  <c r="Y114" i="1" s="1"/>
  <c r="X113" i="1"/>
  <c r="AA113" i="1" s="1"/>
  <c r="W113" i="1"/>
  <c r="Y113" i="1" s="1"/>
  <c r="X109" i="1"/>
  <c r="AA109" i="1" s="1"/>
  <c r="W109" i="1"/>
  <c r="Y109" i="1" s="1"/>
  <c r="X131" i="1"/>
  <c r="AA131" i="1" s="1"/>
  <c r="W131" i="1"/>
  <c r="Y131" i="1" s="1"/>
  <c r="X133" i="1"/>
  <c r="AA133" i="1" s="1"/>
  <c r="W133" i="1"/>
  <c r="Y133" i="1" s="1"/>
  <c r="X132" i="1"/>
  <c r="AA132" i="1" s="1"/>
  <c r="W132" i="1"/>
  <c r="Y132" i="1" s="1"/>
  <c r="X150" i="1"/>
  <c r="AA150" i="1" s="1"/>
  <c r="W150" i="1"/>
  <c r="Y150" i="1" s="1"/>
  <c r="X146" i="1"/>
  <c r="AA146" i="1" s="1"/>
  <c r="W146" i="1"/>
  <c r="Y146" i="1" s="1"/>
  <c r="X141" i="1"/>
  <c r="AA141" i="1" s="1"/>
  <c r="W141" i="1"/>
  <c r="Y141" i="1" s="1"/>
  <c r="X136" i="1"/>
  <c r="AA136" i="1" s="1"/>
  <c r="W136" i="1"/>
  <c r="Y136" i="1" s="1"/>
  <c r="X135" i="1"/>
  <c r="AA135" i="1" s="1"/>
  <c r="W135" i="1"/>
  <c r="Y135" i="1" s="1"/>
  <c r="X117" i="1"/>
  <c r="AA117" i="1" s="1"/>
  <c r="W117" i="1"/>
  <c r="Y117" i="1" s="1"/>
  <c r="X111" i="1"/>
  <c r="AA111" i="1" s="1"/>
  <c r="W111" i="1"/>
  <c r="Y111" i="1" s="1"/>
  <c r="X121" i="1"/>
  <c r="AA121" i="1" s="1"/>
  <c r="W121" i="1"/>
  <c r="Y121" i="1" s="1"/>
  <c r="X120" i="1"/>
  <c r="AA120" i="1" s="1"/>
  <c r="W120" i="1"/>
  <c r="Y120" i="1" s="1"/>
  <c r="X119" i="1"/>
  <c r="AA119" i="1" s="1"/>
  <c r="W119" i="1"/>
  <c r="Y119" i="1" s="1"/>
  <c r="X118" i="1"/>
  <c r="AA118" i="1" s="1"/>
  <c r="W118" i="1"/>
  <c r="Y118" i="1" s="1"/>
  <c r="X149" i="1"/>
  <c r="AA149" i="1" s="1"/>
  <c r="W149" i="1"/>
  <c r="Y149" i="1" s="1"/>
  <c r="X147" i="1"/>
  <c r="AA147" i="1" s="1"/>
  <c r="W147" i="1"/>
  <c r="Y147" i="1" s="1"/>
  <c r="X148" i="1"/>
  <c r="AA148" i="1" s="1"/>
  <c r="W148" i="1"/>
  <c r="Y148" i="1" s="1"/>
  <c r="X134" i="1"/>
  <c r="AA134" i="1" s="1"/>
  <c r="W134" i="1"/>
  <c r="Y134" i="1" s="1"/>
  <c r="X130" i="1"/>
  <c r="AA130" i="1" s="1"/>
  <c r="W130" i="1"/>
  <c r="Y130" i="1" s="1"/>
  <c r="X116" i="1"/>
  <c r="AA116" i="1" s="1"/>
  <c r="W116" i="1"/>
  <c r="Y116" i="1" s="1"/>
  <c r="X112" i="1"/>
  <c r="AA112" i="1" s="1"/>
  <c r="W112" i="1"/>
  <c r="Y112" i="1" s="1"/>
  <c r="X124" i="1"/>
  <c r="AA124" i="1" s="1"/>
  <c r="W124" i="1"/>
  <c r="Y124" i="1" s="1"/>
  <c r="X129" i="1"/>
  <c r="AA129" i="1" s="1"/>
  <c r="W129" i="1"/>
  <c r="Y129" i="1" s="1"/>
  <c r="X123" i="1"/>
  <c r="AA123" i="1" s="1"/>
  <c r="W123" i="1"/>
  <c r="Y123" i="1" s="1"/>
  <c r="X128" i="1"/>
  <c r="AA128" i="1" s="1"/>
  <c r="W128" i="1"/>
  <c r="Y128" i="1" s="1"/>
  <c r="X125" i="1"/>
  <c r="AA125" i="1" s="1"/>
  <c r="W125" i="1"/>
  <c r="Y125" i="1" s="1"/>
  <c r="X126" i="1"/>
  <c r="AA126" i="1" s="1"/>
  <c r="W126" i="1"/>
  <c r="Y126" i="1" s="1"/>
  <c r="X127" i="1"/>
  <c r="AA127" i="1" s="1"/>
  <c r="W127" i="1"/>
  <c r="Y127" i="1" s="1"/>
  <c r="X62" i="1"/>
  <c r="AA62" i="1" s="1"/>
  <c r="W62" i="1"/>
  <c r="Y62" i="1" s="1"/>
  <c r="X61" i="1"/>
  <c r="AA61" i="1" s="1"/>
  <c r="W61" i="1"/>
  <c r="Y61" i="1" s="1"/>
  <c r="X202" i="1"/>
  <c r="AA202" i="1" s="1"/>
  <c r="W202" i="1"/>
  <c r="Y202" i="1" s="1"/>
  <c r="X201" i="1"/>
  <c r="AA201" i="1" s="1"/>
  <c r="W201" i="1"/>
  <c r="Y201" i="1" s="1"/>
  <c r="X200" i="1"/>
  <c r="AA200" i="1" s="1"/>
  <c r="W200" i="1"/>
  <c r="Y200" i="1" s="1"/>
  <c r="X199" i="1"/>
  <c r="AA199" i="1" s="1"/>
  <c r="W199" i="1"/>
  <c r="Y199" i="1" s="1"/>
  <c r="X107" i="1"/>
  <c r="AA107" i="1" s="1"/>
  <c r="W107" i="1"/>
  <c r="Y107" i="1" s="1"/>
  <c r="X104" i="1"/>
  <c r="AA104" i="1" s="1"/>
  <c r="W104" i="1"/>
  <c r="Y104" i="1" s="1"/>
  <c r="X103" i="1"/>
  <c r="AA103" i="1" s="1"/>
  <c r="W103" i="1"/>
  <c r="Y103" i="1" s="1"/>
  <c r="X108" i="1"/>
  <c r="AA108" i="1" s="1"/>
  <c r="W108" i="1"/>
  <c r="Y108" i="1" s="1"/>
  <c r="X105" i="1"/>
  <c r="AA105" i="1" s="1"/>
  <c r="W105" i="1"/>
  <c r="Y105" i="1" s="1"/>
  <c r="X106" i="1"/>
  <c r="AA106" i="1" s="1"/>
  <c r="W106" i="1"/>
  <c r="Y106" i="1" s="1"/>
  <c r="X233" i="1"/>
  <c r="AA233" i="1" s="1"/>
  <c r="W233" i="1"/>
  <c r="Y233" i="1" s="1"/>
  <c r="X161" i="1"/>
  <c r="AA161" i="1" s="1"/>
  <c r="W161" i="1"/>
  <c r="Y161" i="1" s="1"/>
  <c r="X162" i="1"/>
  <c r="AA162" i="1" s="1"/>
  <c r="W162" i="1"/>
  <c r="Y162" i="1" s="1"/>
  <c r="X160" i="1"/>
  <c r="AA160" i="1" s="1"/>
  <c r="W160" i="1"/>
  <c r="Y160" i="1" s="1"/>
  <c r="X159" i="1"/>
  <c r="AA159" i="1" s="1"/>
  <c r="W159" i="1"/>
  <c r="Y159" i="1" s="1"/>
  <c r="X6" i="1"/>
  <c r="AA6" i="1" s="1"/>
  <c r="W6" i="1"/>
  <c r="Y6" i="1" s="1"/>
  <c r="X14" i="1"/>
  <c r="AA14" i="1" s="1"/>
  <c r="W14" i="1"/>
  <c r="Y14" i="1" s="1"/>
  <c r="X8" i="1"/>
  <c r="AA8" i="1" s="1"/>
  <c r="W8" i="1"/>
  <c r="Y8" i="1" s="1"/>
  <c r="X12" i="1"/>
  <c r="AA12" i="1" s="1"/>
  <c r="W12" i="1"/>
  <c r="Y12" i="1" s="1"/>
  <c r="X10" i="1"/>
  <c r="AA10" i="1" s="1"/>
  <c r="W10" i="1"/>
  <c r="Y10" i="1" s="1"/>
  <c r="X11" i="1"/>
  <c r="AA11" i="1" s="1"/>
  <c r="W11" i="1"/>
  <c r="Y11" i="1" s="1"/>
  <c r="X7" i="1"/>
  <c r="AA7" i="1" s="1"/>
  <c r="W7" i="1"/>
  <c r="Y7" i="1" s="1"/>
  <c r="X15" i="1"/>
  <c r="AA15" i="1" s="1"/>
  <c r="W15" i="1"/>
  <c r="Y15" i="1" s="1"/>
  <c r="X13" i="1"/>
  <c r="AA13" i="1" s="1"/>
  <c r="W13" i="1"/>
  <c r="Y13" i="1" s="1"/>
  <c r="X9" i="1"/>
  <c r="AA9" i="1" s="1"/>
  <c r="W9" i="1"/>
  <c r="Y9" i="1" s="1"/>
  <c r="X16" i="1"/>
  <c r="AA16" i="1" s="1"/>
  <c r="W16" i="1"/>
  <c r="Y16" i="1" s="1"/>
  <c r="X232" i="1"/>
  <c r="AA232" i="1" s="1"/>
  <c r="W232" i="1"/>
  <c r="Y232" i="1" s="1"/>
  <c r="X5" i="1"/>
  <c r="AA5" i="1" s="1"/>
  <c r="W5" i="1"/>
  <c r="Y5" i="1" s="1"/>
  <c r="X4" i="1"/>
  <c r="AA4" i="1" s="1"/>
  <c r="W4" i="1"/>
  <c r="Y4" i="1" s="1"/>
  <c r="Z165" i="1" l="1"/>
  <c r="Z169" i="1"/>
  <c r="Z171" i="1"/>
  <c r="Z126" i="1"/>
  <c r="Z129" i="1"/>
  <c r="Z148" i="1"/>
  <c r="Z118" i="1"/>
  <c r="Z141" i="1"/>
  <c r="Z133" i="1"/>
  <c r="Z77" i="1"/>
  <c r="Z140" i="1"/>
  <c r="Z85" i="1"/>
  <c r="Z101" i="1"/>
  <c r="Z92" i="1"/>
  <c r="Z82" i="1"/>
  <c r="Z80" i="1"/>
  <c r="Z64" i="1"/>
  <c r="Z72" i="1"/>
  <c r="Z146" i="1"/>
  <c r="Z109" i="1"/>
  <c r="Z113" i="1"/>
  <c r="Z145" i="1"/>
  <c r="Z138" i="1"/>
  <c r="Z63" i="1"/>
  <c r="Z70" i="1"/>
  <c r="Z89" i="1"/>
  <c r="Z142" i="1"/>
  <c r="Z117" i="1"/>
  <c r="Z6" i="1"/>
  <c r="Z160" i="1"/>
  <c r="Z199" i="1"/>
  <c r="Z201" i="1"/>
  <c r="Z62" i="1"/>
  <c r="Z127" i="1"/>
  <c r="Z125" i="1"/>
  <c r="Z124" i="1"/>
  <c r="Z112" i="1"/>
  <c r="Z116" i="1"/>
  <c r="Z134" i="1"/>
  <c r="Z149" i="1"/>
  <c r="Z120" i="1"/>
  <c r="Z90" i="1"/>
  <c r="Z100" i="1"/>
  <c r="Z78" i="1"/>
  <c r="Z83" i="1"/>
  <c r="Z17" i="1"/>
  <c r="Z46" i="1"/>
  <c r="Z48" i="1"/>
  <c r="Z50" i="1"/>
  <c r="Z166" i="1"/>
  <c r="Z170" i="1"/>
  <c r="Z180" i="1"/>
  <c r="Z88" i="1"/>
  <c r="Z96" i="1"/>
  <c r="Z95" i="1"/>
  <c r="Z43" i="1"/>
  <c r="Z16" i="1"/>
  <c r="Z13" i="1"/>
  <c r="Z49" i="1"/>
  <c r="Z4" i="1"/>
  <c r="Z5" i="1"/>
  <c r="Z7" i="1"/>
  <c r="Z10" i="1"/>
  <c r="Z14" i="1"/>
  <c r="Z162" i="1"/>
  <c r="Z106" i="1"/>
  <c r="Z103" i="1"/>
  <c r="Z200" i="1"/>
  <c r="Z202" i="1"/>
  <c r="Z61" i="1"/>
  <c r="Z128" i="1"/>
  <c r="Z123" i="1"/>
  <c r="Z161" i="1"/>
  <c r="Z233" i="1"/>
  <c r="Z105" i="1"/>
  <c r="Z108" i="1"/>
  <c r="Z104" i="1"/>
  <c r="Z107" i="1"/>
  <c r="Z130" i="1"/>
  <c r="Z147" i="1"/>
  <c r="Z119" i="1"/>
  <c r="Z135" i="1"/>
  <c r="Z136" i="1"/>
  <c r="Z150" i="1"/>
  <c r="Z131" i="1"/>
  <c r="Z115" i="1"/>
  <c r="Z122" i="1"/>
  <c r="Z68" i="1"/>
  <c r="Z76" i="1"/>
  <c r="Z137" i="1"/>
  <c r="Z139" i="1"/>
  <c r="Z69" i="1"/>
  <c r="Z143" i="1"/>
  <c r="Z99" i="1"/>
  <c r="Z98" i="1"/>
  <c r="Z91" i="1"/>
  <c r="Z94" i="1"/>
  <c r="Z84" i="1"/>
  <c r="Z79" i="1"/>
  <c r="Z81" i="1"/>
  <c r="Z66" i="1"/>
  <c r="Z67" i="1"/>
  <c r="Z71" i="1"/>
  <c r="Z74" i="1"/>
  <c r="Z44" i="1"/>
  <c r="Z45" i="1"/>
  <c r="Z121" i="1"/>
  <c r="Z111" i="1"/>
  <c r="Z132" i="1"/>
  <c r="Z75" i="1"/>
  <c r="Z164" i="1"/>
  <c r="Z167" i="1"/>
  <c r="Z178" i="1"/>
  <c r="Z47" i="1"/>
  <c r="Z175" i="1"/>
  <c r="Z9" i="1"/>
  <c r="Z15" i="1"/>
  <c r="Z11" i="1"/>
  <c r="Z12" i="1"/>
  <c r="Z93" i="1"/>
  <c r="Z181" i="1"/>
  <c r="Z183" i="1"/>
  <c r="Z168" i="1"/>
  <c r="Z114" i="1"/>
  <c r="Z174" i="1"/>
  <c r="W270" i="1"/>
  <c r="X270" i="1"/>
  <c r="Z232" i="1"/>
  <c r="Z8" i="1"/>
  <c r="Z159" i="1"/>
  <c r="Z73" i="1"/>
  <c r="Z163" i="1"/>
  <c r="T270" i="1"/>
  <c r="S270" i="1"/>
  <c r="AA270" i="1" l="1"/>
  <c r="Y270" i="1"/>
  <c r="Z270" i="1" l="1"/>
</calcChain>
</file>

<file path=xl/sharedStrings.xml><?xml version="1.0" encoding="utf-8"?>
<sst xmlns="http://schemas.openxmlformats.org/spreadsheetml/2006/main" count="2506" uniqueCount="831">
  <si>
    <t>Typ zriaď.</t>
  </si>
  <si>
    <t>Kraj sídla zriaď.</t>
  </si>
  <si>
    <t>Názov zriaďovateľa</t>
  </si>
  <si>
    <t>K</t>
  </si>
  <si>
    <t>KBA</t>
  </si>
  <si>
    <t>BA</t>
  </si>
  <si>
    <t xml:space="preserve">Regionálny úrad školskej správy v Bratislave </t>
  </si>
  <si>
    <t>TV</t>
  </si>
  <si>
    <t>TC</t>
  </si>
  <si>
    <t>NR</t>
  </si>
  <si>
    <t>BB</t>
  </si>
  <si>
    <t>PO</t>
  </si>
  <si>
    <t>KKE</t>
  </si>
  <si>
    <t>KE</t>
  </si>
  <si>
    <t xml:space="preserve">Regionálny úrad školskej správy v Košiciach </t>
  </si>
  <si>
    <t>V</t>
  </si>
  <si>
    <t>VBA</t>
  </si>
  <si>
    <t>Bratislavský samosprávny kraj</t>
  </si>
  <si>
    <t>VTV</t>
  </si>
  <si>
    <t>Trnavský samosprávny kraj</t>
  </si>
  <si>
    <t>VNR</t>
  </si>
  <si>
    <t>Nitriansky samosprávny kraj</t>
  </si>
  <si>
    <t>VBB</t>
  </si>
  <si>
    <t>Banskobystrický samosprávny kraj</t>
  </si>
  <si>
    <t>VPO</t>
  </si>
  <si>
    <t>Prešovský samosprávny kraj</t>
  </si>
  <si>
    <t>VKE</t>
  </si>
  <si>
    <t>Košický samosprávny kraj</t>
  </si>
  <si>
    <t>O</t>
  </si>
  <si>
    <t>O508063</t>
  </si>
  <si>
    <t>Mesto Malacky</t>
  </si>
  <si>
    <t>O508101</t>
  </si>
  <si>
    <t>Mesto Modra</t>
  </si>
  <si>
    <t>O529389</t>
  </si>
  <si>
    <t>Mestská časť Bratislava - Dúbravka</t>
  </si>
  <si>
    <t>O529443</t>
  </si>
  <si>
    <t>Mestská časť Bratislava - Jarovce</t>
  </si>
  <si>
    <t>O529397</t>
  </si>
  <si>
    <t>Mestská časť Bratislava - Karlova Ves</t>
  </si>
  <si>
    <t>O529419</t>
  </si>
  <si>
    <t>Mestská časť Bratislava - Lamač</t>
  </si>
  <si>
    <t>O529346</t>
  </si>
  <si>
    <t>Mestská časť Bratislava - Nové Mesto</t>
  </si>
  <si>
    <t>O529460</t>
  </si>
  <si>
    <t>Mestská časť Bratislava - Petržalka</t>
  </si>
  <si>
    <t>O529311</t>
  </si>
  <si>
    <t>Mestská časť Bratislava - Podunajské Biskupice</t>
  </si>
  <si>
    <t>O528595</t>
  </si>
  <si>
    <t>Mestská časť Bratislava - Staré Mesto</t>
  </si>
  <si>
    <t>O529338</t>
  </si>
  <si>
    <t>Mestská časť Bratislava - Vrakuňa</t>
  </si>
  <si>
    <t>O507806</t>
  </si>
  <si>
    <t>Obec Báhoň</t>
  </si>
  <si>
    <t>O507857</t>
  </si>
  <si>
    <t>Obec Častá</t>
  </si>
  <si>
    <t>O508047</t>
  </si>
  <si>
    <t>Obec Limbach</t>
  </si>
  <si>
    <t>O504874</t>
  </si>
  <si>
    <t>Obec Studienka</t>
  </si>
  <si>
    <t>O508322</t>
  </si>
  <si>
    <t>Obec Vištuk</t>
  </si>
  <si>
    <t>O507440</t>
  </si>
  <si>
    <t>Mesto Piešťany</t>
  </si>
  <si>
    <t>O504009</t>
  </si>
  <si>
    <t>Mesto Sereď</t>
  </si>
  <si>
    <t>O506745</t>
  </si>
  <si>
    <t>Mesto Trnava</t>
  </si>
  <si>
    <t>O504238</t>
  </si>
  <si>
    <t>Obec Borský Mikuláš</t>
  </si>
  <si>
    <t>O506877</t>
  </si>
  <si>
    <t>Obec Cífer</t>
  </si>
  <si>
    <t>O555789</t>
  </si>
  <si>
    <t>Obec Dolná Streda</t>
  </si>
  <si>
    <t>O507024</t>
  </si>
  <si>
    <t>Obec Dvorníky</t>
  </si>
  <si>
    <t>O507067</t>
  </si>
  <si>
    <t>Obec Horné Orešany</t>
  </si>
  <si>
    <t>O503771</t>
  </si>
  <si>
    <t>Obec Horné Saliby</t>
  </si>
  <si>
    <t>O504459</t>
  </si>
  <si>
    <t>Obec Kopčany</t>
  </si>
  <si>
    <t>O504513</t>
  </si>
  <si>
    <t>Obec Kúty</t>
  </si>
  <si>
    <t>O507296</t>
  </si>
  <si>
    <t>Obec Majcichov</t>
  </si>
  <si>
    <t>O507342</t>
  </si>
  <si>
    <t>Obec Moravany nad Váhom</t>
  </si>
  <si>
    <t>O504742</t>
  </si>
  <si>
    <t>Obec Radošovce</t>
  </si>
  <si>
    <t>O504131</t>
  </si>
  <si>
    <t>Obec Veľké Úľany</t>
  </si>
  <si>
    <t>O504581</t>
  </si>
  <si>
    <t>Mesto Myjava</t>
  </si>
  <si>
    <t>O506338</t>
  </si>
  <si>
    <t>Mesto Nové Mesto nad Váhom</t>
  </si>
  <si>
    <t>O513610</t>
  </si>
  <si>
    <t>Mesto Púchov</t>
  </si>
  <si>
    <t>O505820</t>
  </si>
  <si>
    <t>Mesto Trenčín</t>
  </si>
  <si>
    <t>O513008</t>
  </si>
  <si>
    <t>Obec Domaniža</t>
  </si>
  <si>
    <t>O514292</t>
  </si>
  <si>
    <t>Obec Oslany</t>
  </si>
  <si>
    <t>O506427</t>
  </si>
  <si>
    <t>Obec Podolie</t>
  </si>
  <si>
    <t>O546682</t>
  </si>
  <si>
    <t>Obec Skalka nad Váhom</t>
  </si>
  <si>
    <t>O505625</t>
  </si>
  <si>
    <t>Obec Uhrovec</t>
  </si>
  <si>
    <t>O506630</t>
  </si>
  <si>
    <t>Obec Vaďovce</t>
  </si>
  <si>
    <t>O504971</t>
  </si>
  <si>
    <t>Obec Vrbovce</t>
  </si>
  <si>
    <t>O501026</t>
  </si>
  <si>
    <t>Mesto Komárno</t>
  </si>
  <si>
    <t>O502031</t>
  </si>
  <si>
    <t>Mesto Levice</t>
  </si>
  <si>
    <t>O500011</t>
  </si>
  <si>
    <t>Mesto Nitra</t>
  </si>
  <si>
    <t>O503011</t>
  </si>
  <si>
    <t>Mesto Nové Zámky</t>
  </si>
  <si>
    <t>O502782</t>
  </si>
  <si>
    <t>Mesto Šahy</t>
  </si>
  <si>
    <t>O504025</t>
  </si>
  <si>
    <t>Mesto Šaľa</t>
  </si>
  <si>
    <t>O502863</t>
  </si>
  <si>
    <t>Mesto Tlmače</t>
  </si>
  <si>
    <t>O504998</t>
  </si>
  <si>
    <t>Mesto Topoľčany</t>
  </si>
  <si>
    <t>O500933</t>
  </si>
  <si>
    <t>Mesto Vráble</t>
  </si>
  <si>
    <t>O503045</t>
  </si>
  <si>
    <t>Obec Bánov</t>
  </si>
  <si>
    <t>O542717</t>
  </si>
  <si>
    <t>Obec Bojná</t>
  </si>
  <si>
    <t>O502120</t>
  </si>
  <si>
    <t>Obec Čaka</t>
  </si>
  <si>
    <t>O500101</t>
  </si>
  <si>
    <t>Obec Čakajovce</t>
  </si>
  <si>
    <t>O503134</t>
  </si>
  <si>
    <t>Obec Dedinka</t>
  </si>
  <si>
    <t>O503177</t>
  </si>
  <si>
    <t>Obec Dvory nad Žitavou</t>
  </si>
  <si>
    <t>O503185</t>
  </si>
  <si>
    <t>Obec Gbelce</t>
  </si>
  <si>
    <t>O500372</t>
  </si>
  <si>
    <t>Obec Jelenec</t>
  </si>
  <si>
    <t>O502391</t>
  </si>
  <si>
    <t>Obec Jur nad Hronom</t>
  </si>
  <si>
    <t>O503363</t>
  </si>
  <si>
    <t>Obec Maňa</t>
  </si>
  <si>
    <t>O500631</t>
  </si>
  <si>
    <t>Obec Nová Ves nad Žitavou</t>
  </si>
  <si>
    <t>O500682</t>
  </si>
  <si>
    <t>Obec Pohranice</t>
  </si>
  <si>
    <t>O502766</t>
  </si>
  <si>
    <t>Obec Starý Tekov</t>
  </si>
  <si>
    <t>O556050</t>
  </si>
  <si>
    <t>Obec Úľany nad Žitavou</t>
  </si>
  <si>
    <t>O503631</t>
  </si>
  <si>
    <t>Obec Veľké Lovce</t>
  </si>
  <si>
    <t>O502936</t>
  </si>
  <si>
    <t>Obec Veľký Ďur</t>
  </si>
  <si>
    <t>O500941</t>
  </si>
  <si>
    <t>Obec Výčapy - Opatovce</t>
  </si>
  <si>
    <t>O502995</t>
  </si>
  <si>
    <t>Obec Žemberovce</t>
  </si>
  <si>
    <t>O508438</t>
  </si>
  <si>
    <t>Mesto Banská Bystrica</t>
  </si>
  <si>
    <t>O516643</t>
  </si>
  <si>
    <t>Mesto Banská Štiavnica</t>
  </si>
  <si>
    <t>O514829</t>
  </si>
  <si>
    <t>Mesto Hnúšťa</t>
  </si>
  <si>
    <t>O518557</t>
  </si>
  <si>
    <t>Mesto Krupina</t>
  </si>
  <si>
    <t>O514462</t>
  </si>
  <si>
    <t>Mesto Rimavská Sobota</t>
  </si>
  <si>
    <t>O515850</t>
  </si>
  <si>
    <t>Mesto Veľký Krtíš</t>
  </si>
  <si>
    <t>O518158</t>
  </si>
  <si>
    <t>Mesto Zvolen</t>
  </si>
  <si>
    <t>O517381</t>
  </si>
  <si>
    <t>Mesto Žarnovica</t>
  </si>
  <si>
    <t>O516589</t>
  </si>
  <si>
    <t>Mesto Žiar nad Hronom</t>
  </si>
  <si>
    <t>O518204</t>
  </si>
  <si>
    <t>Obec Budča</t>
  </si>
  <si>
    <t>O508608</t>
  </si>
  <si>
    <t>Obec Heľpa</t>
  </si>
  <si>
    <t>O508748</t>
  </si>
  <si>
    <t>Obec Ľubietová</t>
  </si>
  <si>
    <t>O580244</t>
  </si>
  <si>
    <t>Obec Malachov</t>
  </si>
  <si>
    <t>O508853</t>
  </si>
  <si>
    <t>Obec Podbrezová</t>
  </si>
  <si>
    <t>O517283</t>
  </si>
  <si>
    <t>Obec Štiavnické Bane</t>
  </si>
  <si>
    <t>O517399</t>
  </si>
  <si>
    <t>Obec Župkov</t>
  </si>
  <si>
    <t>O519006</t>
  </si>
  <si>
    <t>Mesto Bardejov</t>
  </si>
  <si>
    <t>O544213</t>
  </si>
  <si>
    <t>Mesto Hanušovce nad Topľou</t>
  </si>
  <si>
    <t>O520004</t>
  </si>
  <si>
    <t>Mesto Humenné</t>
  </si>
  <si>
    <t>O543292</t>
  </si>
  <si>
    <t>Mesto Levoča</t>
  </si>
  <si>
    <t>O520802</t>
  </si>
  <si>
    <t>Mesto Snina</t>
  </si>
  <si>
    <t>O526665</t>
  </si>
  <si>
    <t>Mesto Stará Ľubovňa</t>
  </si>
  <si>
    <t>O527106</t>
  </si>
  <si>
    <t>Mesto Svidník</t>
  </si>
  <si>
    <t>O523925</t>
  </si>
  <si>
    <t>Mesto Svit</t>
  </si>
  <si>
    <t>O560103</t>
  </si>
  <si>
    <t>Mesto Vysoké Tatry</t>
  </si>
  <si>
    <t>O524395</t>
  </si>
  <si>
    <t>Obec Fintice</t>
  </si>
  <si>
    <t>O527297</t>
  </si>
  <si>
    <t>Obec Havaj</t>
  </si>
  <si>
    <t>O526771</t>
  </si>
  <si>
    <t>Obec Jarabina</t>
  </si>
  <si>
    <t>O525014</t>
  </si>
  <si>
    <t>Obec Petrovany</t>
  </si>
  <si>
    <t>O529168</t>
  </si>
  <si>
    <t>Obec Slovenská Kajňa</t>
  </si>
  <si>
    <t>O523933</t>
  </si>
  <si>
    <t>Obec Štrba</t>
  </si>
  <si>
    <t>O520918</t>
  </si>
  <si>
    <t>Obec Ubľa</t>
  </si>
  <si>
    <t>O520926</t>
  </si>
  <si>
    <t>Obec Udavské</t>
  </si>
  <si>
    <t>O524000</t>
  </si>
  <si>
    <t>Obec Veľká Lomnica</t>
  </si>
  <si>
    <t>O527076</t>
  </si>
  <si>
    <t>Obec Veľký Lipník</t>
  </si>
  <si>
    <t>O888888</t>
  </si>
  <si>
    <t>Mesto Košice</t>
  </si>
  <si>
    <t>O543268</t>
  </si>
  <si>
    <t>Mesto Krompachy</t>
  </si>
  <si>
    <t>O522279</t>
  </si>
  <si>
    <t>Mesto Michalovce</t>
  </si>
  <si>
    <t>O525529</t>
  </si>
  <si>
    <t>Mesto Rožňava</t>
  </si>
  <si>
    <t>O526355</t>
  </si>
  <si>
    <t>Mesto Spišská Nová Ves</t>
  </si>
  <si>
    <t>O543853</t>
  </si>
  <si>
    <t>Mesto Veľké Kapušany</t>
  </si>
  <si>
    <t>O521299</t>
  </si>
  <si>
    <t>Obec Čaňa</t>
  </si>
  <si>
    <t>O521345</t>
  </si>
  <si>
    <t>Obec Družstevná pri Hornáde</t>
  </si>
  <si>
    <t>O522660</t>
  </si>
  <si>
    <t>Obec Krčava</t>
  </si>
  <si>
    <t>O543497</t>
  </si>
  <si>
    <t>Obec Prakovce</t>
  </si>
  <si>
    <t>O521973</t>
  </si>
  <si>
    <t>Obec Seňa</t>
  </si>
  <si>
    <t>O543535</t>
  </si>
  <si>
    <t>Obec Slovinky</t>
  </si>
  <si>
    <t>O523305</t>
  </si>
  <si>
    <t>Obec Vyšná Rybnica</t>
  </si>
  <si>
    <t>C</t>
  </si>
  <si>
    <t>C22</t>
  </si>
  <si>
    <t>Inštitút školských bratov</t>
  </si>
  <si>
    <t>C14</t>
  </si>
  <si>
    <t>Kanonisky sv. Augustína rehole Notre Dame</t>
  </si>
  <si>
    <t>C13</t>
  </si>
  <si>
    <t>Rímska únia Rádu sv. Uršule, Slovenská provincia, Provincialát Uršulínok</t>
  </si>
  <si>
    <t>C12</t>
  </si>
  <si>
    <t>Kongregácia Školských sestier de Notre Dame</t>
  </si>
  <si>
    <t>C21</t>
  </si>
  <si>
    <t>Rehoľa piaristov na Slovensku</t>
  </si>
  <si>
    <t>C02</t>
  </si>
  <si>
    <t>C04</t>
  </si>
  <si>
    <t>Rímskokatolícka cirkev Biskupstvo Banská Bystrica</t>
  </si>
  <si>
    <t>C52</t>
  </si>
  <si>
    <t>Zbor cirkvi bratskej v Banskej Bystrici</t>
  </si>
  <si>
    <t>C06</t>
  </si>
  <si>
    <t>Rímskokatolícka cirkev Biskupstvo Spišské Podhradie</t>
  </si>
  <si>
    <t>C24</t>
  </si>
  <si>
    <t>Východný dištrikt Evanjelickej cirkvi augsburského vyznania na Slovensku</t>
  </si>
  <si>
    <t>S</t>
  </si>
  <si>
    <t>S976</t>
  </si>
  <si>
    <t>Edux s. r. o.</t>
  </si>
  <si>
    <t>S607</t>
  </si>
  <si>
    <t>Helena Barnová</t>
  </si>
  <si>
    <t>S840</t>
  </si>
  <si>
    <t>Mgr. Iveta Barková</t>
  </si>
  <si>
    <t>S232</t>
  </si>
  <si>
    <t>Občianske združenie ESPRIT</t>
  </si>
  <si>
    <t>S355</t>
  </si>
  <si>
    <t>SCHOOL, s.r.o.</t>
  </si>
  <si>
    <t>S628</t>
  </si>
  <si>
    <t>BESST, s.r.o.</t>
  </si>
  <si>
    <t>S872</t>
  </si>
  <si>
    <t>Občianske združenie BEZ PREDSUDKOV K ĽUDSKOSTI</t>
  </si>
  <si>
    <t>S486</t>
  </si>
  <si>
    <t>Branislav Becher</t>
  </si>
  <si>
    <t>S815</t>
  </si>
  <si>
    <t>Deutsch-Slowakische Akademien, a.s.</t>
  </si>
  <si>
    <t>S524</t>
  </si>
  <si>
    <t>Life Academy, s. r. o.</t>
  </si>
  <si>
    <t>S164</t>
  </si>
  <si>
    <t>Dobrá škola, n. o.</t>
  </si>
  <si>
    <t>S222</t>
  </si>
  <si>
    <t>Juraj Sninský</t>
  </si>
  <si>
    <t>S863</t>
  </si>
  <si>
    <t>Mgr. Adriana Pištejová</t>
  </si>
  <si>
    <t>S283</t>
  </si>
  <si>
    <t>Mgr. Eva Bednáriková</t>
  </si>
  <si>
    <t>Počet skupín</t>
  </si>
  <si>
    <t>Počet odučených hodín v JKC spolu (za všetky skupiny)</t>
  </si>
  <si>
    <t>Výška FP za  1 hodinu</t>
  </si>
  <si>
    <t>Počet žiakov, ktorí navštevovali JKC</t>
  </si>
  <si>
    <t>Potreba na dofin. osobných nákladov ( mzdy + odvody)</t>
  </si>
  <si>
    <t>Potreba na dofin. prevádzkových nákladov</t>
  </si>
  <si>
    <t>Spolu</t>
  </si>
  <si>
    <t>z toho: iné deti ako z Ukrajiny</t>
  </si>
  <si>
    <t>SPOLU</t>
  </si>
  <si>
    <t>Kód zriaď. pre fin.</t>
  </si>
  <si>
    <t>CELKOVÁ POTREBA DOFIN. JKC</t>
  </si>
  <si>
    <t>Počet žiakov školy k 15.9.2021</t>
  </si>
  <si>
    <t>IČO zriaď.</t>
  </si>
  <si>
    <t>Gymnázium</t>
  </si>
  <si>
    <t>Gymnázium Milana Rastislava Štefánika</t>
  </si>
  <si>
    <t>Základná škola</t>
  </si>
  <si>
    <t>Gymnázium Antona Bernoláka</t>
  </si>
  <si>
    <t>Stredná odborná škola pedagogická</t>
  </si>
  <si>
    <t>Gymnázium Alberta Einsteina</t>
  </si>
  <si>
    <t>Konzervatórium</t>
  </si>
  <si>
    <t>Stredná zdravotnícka škola</t>
  </si>
  <si>
    <t>Stredná priemyselná škola elektrotechnická</t>
  </si>
  <si>
    <t>Gymnázium Ivana Horvátha</t>
  </si>
  <si>
    <t>Škola umeleckého priemyslu Josefa Vydru</t>
  </si>
  <si>
    <t>Gymnázium Andreja Sládkoviča</t>
  </si>
  <si>
    <t>Gymnázium  Augusta Horislava Škultétyho</t>
  </si>
  <si>
    <t>Gymnázium Ivana Kraska - Ivan Krasko Gimnázium</t>
  </si>
  <si>
    <t>Stredná odborná škola techniky a služieb</t>
  </si>
  <si>
    <t>Gymnázium Juraja Fándlyho</t>
  </si>
  <si>
    <t>Stredná odborná škola potravinárska</t>
  </si>
  <si>
    <t>Gymnázium Leonarda Stöckela</t>
  </si>
  <si>
    <t>Stredná priemyselná škola techniky a dizajnu</t>
  </si>
  <si>
    <t>Stredná odborná škola polytechnická Jána Antonína Baťu</t>
  </si>
  <si>
    <t>Gymnázium Jána Hollého</t>
  </si>
  <si>
    <t>Gymnázium Jána Baltazára Magina</t>
  </si>
  <si>
    <t>Základná škola kráľa Svätopluka</t>
  </si>
  <si>
    <t>Základná škola s materskou školou</t>
  </si>
  <si>
    <t>Základná škola kniežaťa Pribinu</t>
  </si>
  <si>
    <t>Základná škola - Alapiskola</t>
  </si>
  <si>
    <t>Základná škola s materskou školou Viliama Záborského</t>
  </si>
  <si>
    <t>Základná škola Jána Amosa Komenského</t>
  </si>
  <si>
    <t>Základná škola Andreja Kmeťa</t>
  </si>
  <si>
    <t>Základná škola Štefana Senčíka</t>
  </si>
  <si>
    <t>Základná škola Ladislava Balleka</t>
  </si>
  <si>
    <t>Základná škola Jana Amosa Komenského</t>
  </si>
  <si>
    <t>Základná škola Juraja Fándlyho</t>
  </si>
  <si>
    <t>Základná škola Jána Hollého</t>
  </si>
  <si>
    <t>Základná škola s materskou školou Jozefa Murgaša</t>
  </si>
  <si>
    <t>Základná škola Jozefa Cígera Hronského</t>
  </si>
  <si>
    <t>Základná škola Ľudovíta Štúra</t>
  </si>
  <si>
    <t>Základná škola Andreja Radlinského</t>
  </si>
  <si>
    <t>Základná škola J. Palárika</t>
  </si>
  <si>
    <t>Základná škola F.E.Scherera</t>
  </si>
  <si>
    <t>Základná škola Dr. Jozefa Dérera</t>
  </si>
  <si>
    <t>Základná škola Slobodného slovenského vysielača</t>
  </si>
  <si>
    <t>Základná škola s materskou školou Jána Bakossa</t>
  </si>
  <si>
    <t>Základná škola s materskou školou T.G.Masaryka</t>
  </si>
  <si>
    <t>Základná škola Kláry Jarunkovej</t>
  </si>
  <si>
    <t>Základná škola Pavla Országha Hviezdoslava</t>
  </si>
  <si>
    <t>Základná škola P. Kellnera Hostinského</t>
  </si>
  <si>
    <t>Základná škola Jozefa Horáka</t>
  </si>
  <si>
    <t>Základná škola s materskou školou Maximiliána Hella</t>
  </si>
  <si>
    <t>Základná škola Adely Ostrolúckej</t>
  </si>
  <si>
    <t>Základná škola Eleny Maróthy Šoltésovej</t>
  </si>
  <si>
    <t>Základná škola Teodora Jozefa Moussona</t>
  </si>
  <si>
    <t>Základná škola Dr. Ivana Dérera</t>
  </si>
  <si>
    <t>Základná škola s materskou školou Milana Hodžu</t>
  </si>
  <si>
    <t>Základná škola s materskou školou M. R. Štefánika</t>
  </si>
  <si>
    <t>Základná škola Anatolija Karpova</t>
  </si>
  <si>
    <t>Základná škola Jána Majku</t>
  </si>
  <si>
    <t>Základná škola Mateja Lechkého</t>
  </si>
  <si>
    <t>Cirkevná spojená škola</t>
  </si>
  <si>
    <t>Základná škola svätého Don Bosca</t>
  </si>
  <si>
    <t>Základná škola svätého Ladislava</t>
  </si>
  <si>
    <t>Cirkevná základná škola Žofie Bosniakovej</t>
  </si>
  <si>
    <t>Katolícka spojená škola</t>
  </si>
  <si>
    <t>Základná škola sv. Cyrila a Metoda</t>
  </si>
  <si>
    <t>Katolícka spojená škola sv. Františka Assiského</t>
  </si>
  <si>
    <t>Gymnázium sv. Andreja</t>
  </si>
  <si>
    <t>Základná škola Povýšenia sv. Kríža</t>
  </si>
  <si>
    <t>Spojená škola sv. Jozefa</t>
  </si>
  <si>
    <t>Gymnázium Angely Merici</t>
  </si>
  <si>
    <t>Základná škola s Materskou školou Angely Merici</t>
  </si>
  <si>
    <t>Spojená škola sv. Uršule</t>
  </si>
  <si>
    <t>Základná škola Matky Alexie</t>
  </si>
  <si>
    <t>Piaristické gymnázium Jozefa Braneckého</t>
  </si>
  <si>
    <t>Piaristická spojená škola sv. Jozefa Kalazanského</t>
  </si>
  <si>
    <t>Piaristická spojená škola Františka Hanáka</t>
  </si>
  <si>
    <t>Spojená škola de La Salle</t>
  </si>
  <si>
    <t>Evanjelické gymnázium Jána Ámosa Komenského</t>
  </si>
  <si>
    <t>Evanjelická spojená škola</t>
  </si>
  <si>
    <t>Základná škola Narnia</t>
  </si>
  <si>
    <t>Súkromná základná škola</t>
  </si>
  <si>
    <t>Súkromné gymnázium</t>
  </si>
  <si>
    <t>Súkromná spojená škola</t>
  </si>
  <si>
    <t>Súkromné konzervatórium</t>
  </si>
  <si>
    <t>Súkromná základná škola Esprit</t>
  </si>
  <si>
    <t>Súkromná základná škola BESST</t>
  </si>
  <si>
    <t>Súkromná základná škola DSA</t>
  </si>
  <si>
    <t>Súkromná stredná odborná škola VIA HUMANA</t>
  </si>
  <si>
    <t>Názov právneho subjektu</t>
  </si>
  <si>
    <t>Ulica</t>
  </si>
  <si>
    <t>Bratislava-Dúbravka</t>
  </si>
  <si>
    <t>Bilíkova 24</t>
  </si>
  <si>
    <t>Bratislava-Nové Mesto</t>
  </si>
  <si>
    <t>Bratislava-Karlova Ves</t>
  </si>
  <si>
    <t>Ladislava Sáru 1</t>
  </si>
  <si>
    <t>Bratislava-Podunajské Biskupice</t>
  </si>
  <si>
    <t>Bratislava-Petržalka</t>
  </si>
  <si>
    <t>Bratislava-Staré Mesto</t>
  </si>
  <si>
    <t>Malacky</t>
  </si>
  <si>
    <t>Pezinok</t>
  </si>
  <si>
    <t>Bratislava-Ružinov</t>
  </si>
  <si>
    <t>Senec</t>
  </si>
  <si>
    <t>Trnava</t>
  </si>
  <si>
    <t>Piešťany</t>
  </si>
  <si>
    <t>Skalica</t>
  </si>
  <si>
    <t>Sereď</t>
  </si>
  <si>
    <t>Vrbové</t>
  </si>
  <si>
    <t>Trenčín</t>
  </si>
  <si>
    <t>Považská Bystrica</t>
  </si>
  <si>
    <t>Prievidza</t>
  </si>
  <si>
    <t>Púchov</t>
  </si>
  <si>
    <t>Nové Mesto nad Váhom</t>
  </si>
  <si>
    <t>Myjava</t>
  </si>
  <si>
    <t>Nitra</t>
  </si>
  <si>
    <t>Zlaté Moravce</t>
  </si>
  <si>
    <t>Vráble</t>
  </si>
  <si>
    <t>Topoľčany</t>
  </si>
  <si>
    <t>Levice</t>
  </si>
  <si>
    <t>Nová Ves nad Žitavou</t>
  </si>
  <si>
    <t>Šahy</t>
  </si>
  <si>
    <t>Komárno</t>
  </si>
  <si>
    <t>Nové Zámky</t>
  </si>
  <si>
    <t>Šurany</t>
  </si>
  <si>
    <t>Šaľa</t>
  </si>
  <si>
    <t>Liptovský Mikuláš</t>
  </si>
  <si>
    <t>Ružomberok</t>
  </si>
  <si>
    <t>Dolný Kubín</t>
  </si>
  <si>
    <t>Banská Bystrica</t>
  </si>
  <si>
    <t>Lučenec</t>
  </si>
  <si>
    <t>Veľký Krtíš</t>
  </si>
  <si>
    <t>Krupina</t>
  </si>
  <si>
    <t>Banská Štiavnica</t>
  </si>
  <si>
    <t>Zvolen</t>
  </si>
  <si>
    <t>Žiar nad Hronom</t>
  </si>
  <si>
    <t>Rimavská Sobota</t>
  </si>
  <si>
    <t>Žarnovica</t>
  </si>
  <si>
    <t>Hnúšťa</t>
  </si>
  <si>
    <t>Poprad</t>
  </si>
  <si>
    <t>Levoča</t>
  </si>
  <si>
    <t>Prešov</t>
  </si>
  <si>
    <t>Svit</t>
  </si>
  <si>
    <t>Vysoké Tatry</t>
  </si>
  <si>
    <t>Bardejov</t>
  </si>
  <si>
    <t>Veľká Lomnica</t>
  </si>
  <si>
    <t>Humenné</t>
  </si>
  <si>
    <t>Komenského 3</t>
  </si>
  <si>
    <t>Stará Ľubovňa</t>
  </si>
  <si>
    <t>Svidník</t>
  </si>
  <si>
    <t>Snina</t>
  </si>
  <si>
    <t>Košice-Staré Mesto</t>
  </si>
  <si>
    <t>Nám. L. Novomeského 4</t>
  </si>
  <si>
    <t>Košice-Sever</t>
  </si>
  <si>
    <t>Rožňava</t>
  </si>
  <si>
    <t>Veľké Kapušany</t>
  </si>
  <si>
    <t>Michalovce</t>
  </si>
  <si>
    <t>Prakovce</t>
  </si>
  <si>
    <t>Košice-Juh</t>
  </si>
  <si>
    <t>Školská 10</t>
  </si>
  <si>
    <t>Košice-Nad jazerom</t>
  </si>
  <si>
    <t>Spišská Nová Ves</t>
  </si>
  <si>
    <t>Krompachy</t>
  </si>
  <si>
    <t>Košice-Západ</t>
  </si>
  <si>
    <t>Odborárska 2</t>
  </si>
  <si>
    <t>Lichnerova 69</t>
  </si>
  <si>
    <t>Modra</t>
  </si>
  <si>
    <t>Einsteinova 35</t>
  </si>
  <si>
    <t>Tolstého 11</t>
  </si>
  <si>
    <t>Bratislava-Rača</t>
  </si>
  <si>
    <t>Senecká 2</t>
  </si>
  <si>
    <t>Karola Adlera 5</t>
  </si>
  <si>
    <t>Ivana Horvátha 14</t>
  </si>
  <si>
    <t>Hubeného 23</t>
  </si>
  <si>
    <t>Grösslingová 18</t>
  </si>
  <si>
    <t>Dúbravská cesta 11</t>
  </si>
  <si>
    <t>Zochova 9</t>
  </si>
  <si>
    <t>Bullova 2</t>
  </si>
  <si>
    <t>Kysucká 14</t>
  </si>
  <si>
    <t>M. R. Štefánika 8</t>
  </si>
  <si>
    <t>J.A Komenského 18</t>
  </si>
  <si>
    <t>Školská 21</t>
  </si>
  <si>
    <t>P. Hostinského 3</t>
  </si>
  <si>
    <t>Komenského 2</t>
  </si>
  <si>
    <t>Trebišovská 12</t>
  </si>
  <si>
    <t>Trieda SNP 104</t>
  </si>
  <si>
    <t>Košice-Dargovských hrdinov</t>
  </si>
  <si>
    <t>17. novembra 1180/16</t>
  </si>
  <si>
    <t>Školská 3</t>
  </si>
  <si>
    <t>Školská 26</t>
  </si>
  <si>
    <t>Cintorínska 4</t>
  </si>
  <si>
    <t>Farská 23</t>
  </si>
  <si>
    <t>Tlmače</t>
  </si>
  <si>
    <t>Krušovská 2091</t>
  </si>
  <si>
    <t>Jiráskova 12</t>
  </si>
  <si>
    <t>Kukučínova 4239/1</t>
  </si>
  <si>
    <t>Mnoheľova 828</t>
  </si>
  <si>
    <t>Štefánikova 39</t>
  </si>
  <si>
    <t>Školská 2</t>
  </si>
  <si>
    <t>Na hlinách 7279/30</t>
  </si>
  <si>
    <t>Beňovského 358/100</t>
  </si>
  <si>
    <t>Škultétyho 1</t>
  </si>
  <si>
    <t>Fatranská 14</t>
  </si>
  <si>
    <t>Dražovská 6</t>
  </si>
  <si>
    <t>Topoľová 8</t>
  </si>
  <si>
    <t>Andreja Šulgana 1</t>
  </si>
  <si>
    <t>Tulipánová 1</t>
  </si>
  <si>
    <t>Benkova 34</t>
  </si>
  <si>
    <t>Čakajovce</t>
  </si>
  <si>
    <t>Nová 201</t>
  </si>
  <si>
    <t>Jelenec</t>
  </si>
  <si>
    <t>Školská 330</t>
  </si>
  <si>
    <t>Partizánska 362</t>
  </si>
  <si>
    <t>Pohranice</t>
  </si>
  <si>
    <t>Pohranice 444</t>
  </si>
  <si>
    <t>Školská 1</t>
  </si>
  <si>
    <t>Levická 903</t>
  </si>
  <si>
    <t>Levická 737</t>
  </si>
  <si>
    <t>Výčapy-Opatovce</t>
  </si>
  <si>
    <t>Školská 185/1</t>
  </si>
  <si>
    <t>M. R. Štefánika 34</t>
  </si>
  <si>
    <t>Sv. Michala 42</t>
  </si>
  <si>
    <t>Školská 14</t>
  </si>
  <si>
    <t>Čaka</t>
  </si>
  <si>
    <t>Čaka 364</t>
  </si>
  <si>
    <t>Jur nad Hronom</t>
  </si>
  <si>
    <t>Jur nad Hronom 284</t>
  </si>
  <si>
    <t>Starý Tekov</t>
  </si>
  <si>
    <t>Tekovská 17</t>
  </si>
  <si>
    <t>E. B. Lukáča 6</t>
  </si>
  <si>
    <t>Školská 9</t>
  </si>
  <si>
    <t>Veľký Ďur</t>
  </si>
  <si>
    <t>Mochovská 4</t>
  </si>
  <si>
    <t>Žemberovce</t>
  </si>
  <si>
    <t>Osloboditeľov 30</t>
  </si>
  <si>
    <t>Hradná 22</t>
  </si>
  <si>
    <t>Mostná 3</t>
  </si>
  <si>
    <t>G. Bethlena 41</t>
  </si>
  <si>
    <t>Bánov</t>
  </si>
  <si>
    <t>kpt. Nálepku 43</t>
  </si>
  <si>
    <t>Dedinka</t>
  </si>
  <si>
    <t>Dedinka 142</t>
  </si>
  <si>
    <t>Dvory nad Žitavou</t>
  </si>
  <si>
    <t>Hlavné námestie 14</t>
  </si>
  <si>
    <t>Gbelce</t>
  </si>
  <si>
    <t>J. Stampayho 928/76</t>
  </si>
  <si>
    <t>Maňa</t>
  </si>
  <si>
    <t>SNP 5</t>
  </si>
  <si>
    <t>Veľké Lovce</t>
  </si>
  <si>
    <t>Veľké Lovce 59</t>
  </si>
  <si>
    <t>Horné Saliby</t>
  </si>
  <si>
    <t>Hlavná 299</t>
  </si>
  <si>
    <t>Ulica Komenského 1227/8</t>
  </si>
  <si>
    <t>Ulica Fándlyho 763/7A</t>
  </si>
  <si>
    <t>Hollého 1950/48</t>
  </si>
  <si>
    <t>Horná 22</t>
  </si>
  <si>
    <t>Krátka 2</t>
  </si>
  <si>
    <t>Pionierska 4</t>
  </si>
  <si>
    <t>Veľké Úľany</t>
  </si>
  <si>
    <t>Š. Majora 560</t>
  </si>
  <si>
    <t>Borský Mikuláš</t>
  </si>
  <si>
    <t>Záhorácka 919</t>
  </si>
  <si>
    <t>Kopčany</t>
  </si>
  <si>
    <t>Sasinkova 530/2</t>
  </si>
  <si>
    <t>Kúty</t>
  </si>
  <si>
    <t>Školská 694</t>
  </si>
  <si>
    <t>Štúrova 18</t>
  </si>
  <si>
    <t>Radošovce</t>
  </si>
  <si>
    <t>Radošovce 338</t>
  </si>
  <si>
    <t>Mallého 2</t>
  </si>
  <si>
    <t>Studienka</t>
  </si>
  <si>
    <t>Studienka 222</t>
  </si>
  <si>
    <t>Vrbovce</t>
  </si>
  <si>
    <t>Vrbovce 147</t>
  </si>
  <si>
    <t>Škultétyho 2326/11</t>
  </si>
  <si>
    <t>Gogoľova 2143/7</t>
  </si>
  <si>
    <t>Uhrovec</t>
  </si>
  <si>
    <t>Novomeského 11</t>
  </si>
  <si>
    <t>Nemšová</t>
  </si>
  <si>
    <t>Kpt. Nálepku 855</t>
  </si>
  <si>
    <t>Tematínska 2092</t>
  </si>
  <si>
    <t>Odborárska 1374</t>
  </si>
  <si>
    <t>Podolie</t>
  </si>
  <si>
    <t>Podolie 804</t>
  </si>
  <si>
    <t>Vaďovce</t>
  </si>
  <si>
    <t>Vaďovce 93</t>
  </si>
  <si>
    <t>Vančurova 38</t>
  </si>
  <si>
    <t>Andreja Kubinu 34</t>
  </si>
  <si>
    <t>Ulica Jána Bottu 27</t>
  </si>
  <si>
    <t>Atómová 1</t>
  </si>
  <si>
    <t>Ivana Krasku 29</t>
  </si>
  <si>
    <t>Kornela Mahra 11</t>
  </si>
  <si>
    <t>Ulica Maxima Gorkého 21</t>
  </si>
  <si>
    <t>Cífer</t>
  </si>
  <si>
    <t>Dvorníky</t>
  </si>
  <si>
    <t>Dvorníky 149</t>
  </si>
  <si>
    <t>Horné Orešany</t>
  </si>
  <si>
    <t>Horné Orešany 31</t>
  </si>
  <si>
    <t>Majcichov</t>
  </si>
  <si>
    <t>Majcichov 536</t>
  </si>
  <si>
    <t>Moravany nad Váhom</t>
  </si>
  <si>
    <t>Na výhone 188</t>
  </si>
  <si>
    <t>E. F. Scherrera 40</t>
  </si>
  <si>
    <t>Mojmírova 98</t>
  </si>
  <si>
    <t>Báhoň</t>
  </si>
  <si>
    <t>Ul. 1. mája 3</t>
  </si>
  <si>
    <t>Častá</t>
  </si>
  <si>
    <t>Hlavná 293</t>
  </si>
  <si>
    <t>Limbach</t>
  </si>
  <si>
    <t>Vinohradnícka 70</t>
  </si>
  <si>
    <t>Záhorácka 95</t>
  </si>
  <si>
    <t>Gen. M. R. Štefánika 7</t>
  </si>
  <si>
    <t>Štúrova 142/A</t>
  </si>
  <si>
    <t>Komenského 1/A</t>
  </si>
  <si>
    <t>Vištuk</t>
  </si>
  <si>
    <t>Vištuk 44</t>
  </si>
  <si>
    <t>Golianova 8</t>
  </si>
  <si>
    <t>Ďumbierska 17</t>
  </si>
  <si>
    <t>Moskovská 2</t>
  </si>
  <si>
    <t>Skuteckého 8</t>
  </si>
  <si>
    <t>Pieninská 27</t>
  </si>
  <si>
    <t>Trieda SNP 20</t>
  </si>
  <si>
    <t>Sitnianska 32</t>
  </si>
  <si>
    <t>Spojová 14</t>
  </si>
  <si>
    <t>Bakossova 5</t>
  </si>
  <si>
    <t>Heľpa</t>
  </si>
  <si>
    <t>Školská 604/17</t>
  </si>
  <si>
    <t>Ľubietová</t>
  </si>
  <si>
    <t>Nám. V. Dunajského 4/14</t>
  </si>
  <si>
    <t>Podbrezová</t>
  </si>
  <si>
    <t>Kolkáreň 7/12</t>
  </si>
  <si>
    <t>Komenského 10</t>
  </si>
  <si>
    <t>Domaniža</t>
  </si>
  <si>
    <t>Domaniža 103</t>
  </si>
  <si>
    <t>Komenského 652/50</t>
  </si>
  <si>
    <t>Gorazdova 1174/2</t>
  </si>
  <si>
    <t>Oslany</t>
  </si>
  <si>
    <t>Školská 56/9</t>
  </si>
  <si>
    <t>Družstevná 835/9</t>
  </si>
  <si>
    <t>Klokočova 742/15</t>
  </si>
  <si>
    <t>J.A.Komenského 4</t>
  </si>
  <si>
    <t>Jilemnického 2</t>
  </si>
  <si>
    <t>Dr. Janského 2</t>
  </si>
  <si>
    <t>Ul. M. R. Štefánika 17</t>
  </si>
  <si>
    <t>P. Dobšinského 17</t>
  </si>
  <si>
    <t>Štiavnické Bane</t>
  </si>
  <si>
    <t>Štiavnické Bane 128</t>
  </si>
  <si>
    <t>Fraňa Kráľa 838</t>
  </si>
  <si>
    <t>Župkov</t>
  </si>
  <si>
    <t>Župkov 18</t>
  </si>
  <si>
    <t>Petra Jilemnického 1035/2</t>
  </si>
  <si>
    <t>Námestie mládeže 587/17</t>
  </si>
  <si>
    <t>Hrnčiarska 2119/1</t>
  </si>
  <si>
    <t>M. Rázusa 1672/3</t>
  </si>
  <si>
    <t>J. Alexyho 1941/1</t>
  </si>
  <si>
    <t>Budča</t>
  </si>
  <si>
    <t>Školská 341/28</t>
  </si>
  <si>
    <t>M. R. Štefánika 3</t>
  </si>
  <si>
    <t>Wolkerova 10</t>
  </si>
  <si>
    <t>Pod Vinbargom 1</t>
  </si>
  <si>
    <t>Laborecká 66</t>
  </si>
  <si>
    <t>Hviezdoslavova 985/20</t>
  </si>
  <si>
    <t>Ubľa</t>
  </si>
  <si>
    <t>Ubľa 120</t>
  </si>
  <si>
    <t>Udavské</t>
  </si>
  <si>
    <t>Udavské 80</t>
  </si>
  <si>
    <t>Čaňa</t>
  </si>
  <si>
    <t>Pionierska 33</t>
  </si>
  <si>
    <t>Družstevná pri Hornáde</t>
  </si>
  <si>
    <t>Hlavná 5</t>
  </si>
  <si>
    <t>Seňa</t>
  </si>
  <si>
    <t>Seňa 507</t>
  </si>
  <si>
    <t>T. J. Moussona 4</t>
  </si>
  <si>
    <t>Krčava</t>
  </si>
  <si>
    <t>Krčava 184</t>
  </si>
  <si>
    <t>Komenského 6</t>
  </si>
  <si>
    <t>Vyšná Rybnica</t>
  </si>
  <si>
    <t>Vyšná Rybnica 138</t>
  </si>
  <si>
    <t>Štrba</t>
  </si>
  <si>
    <t>Školská 168/3</t>
  </si>
  <si>
    <t>Školská 267</t>
  </si>
  <si>
    <t>Fintice</t>
  </si>
  <si>
    <t>Grófske nádvorie 209/2</t>
  </si>
  <si>
    <t>Petrovany</t>
  </si>
  <si>
    <t>Petrovany 274</t>
  </si>
  <si>
    <t>Pionierov 1</t>
  </si>
  <si>
    <t>Hutnícka 16</t>
  </si>
  <si>
    <t>Jarabina</t>
  </si>
  <si>
    <t>Jarabina 258</t>
  </si>
  <si>
    <t>Veľký Lipník</t>
  </si>
  <si>
    <t>Veľký Lipník 45</t>
  </si>
  <si>
    <t>Ul. Komenského 307/22</t>
  </si>
  <si>
    <t>Havaj</t>
  </si>
  <si>
    <t>Havaj 7</t>
  </si>
  <si>
    <t>Jelenia 16</t>
  </si>
  <si>
    <t>Hlboká cesta 4</t>
  </si>
  <si>
    <t>Škarniclova 1</t>
  </si>
  <si>
    <t>Grösslingová 48</t>
  </si>
  <si>
    <t>Mudroňova 83</t>
  </si>
  <si>
    <t>Dubová 1</t>
  </si>
  <si>
    <t>Slovenská Kajňa</t>
  </si>
  <si>
    <t>Školská ulica 54/21</t>
  </si>
  <si>
    <t>Podzáhradná 51</t>
  </si>
  <si>
    <t>Biskupická 21</t>
  </si>
  <si>
    <t>Bieloruská 1</t>
  </si>
  <si>
    <t>Bratislava-Vrakuňa</t>
  </si>
  <si>
    <t>Železničná 14</t>
  </si>
  <si>
    <t>Rajčianska 3</t>
  </si>
  <si>
    <t>Za kasárňou 2</t>
  </si>
  <si>
    <t>Česká 10</t>
  </si>
  <si>
    <t>Cádrova 23</t>
  </si>
  <si>
    <t>Jeséniova 54</t>
  </si>
  <si>
    <t>Pri kríži 11</t>
  </si>
  <si>
    <t>Sokolíkova 2</t>
  </si>
  <si>
    <t>Beňovského 1</t>
  </si>
  <si>
    <t>Majerníkova 62</t>
  </si>
  <si>
    <t>Karloveská 61</t>
  </si>
  <si>
    <t>Bratislava-Lamač</t>
  </si>
  <si>
    <t>Malokarpatské nám. 1</t>
  </si>
  <si>
    <t>Bratislava-Jarovce</t>
  </si>
  <si>
    <t>Trnková 1</t>
  </si>
  <si>
    <t>Černyševského 8</t>
  </si>
  <si>
    <t>Nobelovo námestie 6</t>
  </si>
  <si>
    <t>Turnianska 10</t>
  </si>
  <si>
    <t>Bojná</t>
  </si>
  <si>
    <t>Bojná 76</t>
  </si>
  <si>
    <t>Maurerova 14</t>
  </si>
  <si>
    <t>Jána Francisciho 11</t>
  </si>
  <si>
    <t>Prakovce 307</t>
  </si>
  <si>
    <t>Slovinky</t>
  </si>
  <si>
    <t>Slovinky 71</t>
  </si>
  <si>
    <t>Síd.P.O.Hviezdoslava 43</t>
  </si>
  <si>
    <t>Hanušovce nad Topľou</t>
  </si>
  <si>
    <t>Štúrova 341</t>
  </si>
  <si>
    <t>Skalka nad Váhom</t>
  </si>
  <si>
    <t>Skalka nad Váhom 103</t>
  </si>
  <si>
    <t>Dolná Streda</t>
  </si>
  <si>
    <t>Dolná Streda 695</t>
  </si>
  <si>
    <t>Úľany nad Žitavou</t>
  </si>
  <si>
    <t>Hlavná 199</t>
  </si>
  <si>
    <t>Dolný Smokovec 21</t>
  </si>
  <si>
    <t>Tatranská Lomnica 123</t>
  </si>
  <si>
    <t>Smižany</t>
  </si>
  <si>
    <t>Malachov</t>
  </si>
  <si>
    <t>Banícka 52</t>
  </si>
  <si>
    <t>Užhorodská 39</t>
  </si>
  <si>
    <t>Požiarnická 3</t>
  </si>
  <si>
    <t>Gemerská 2</t>
  </si>
  <si>
    <t>Košice-Sídlisko KVP</t>
  </si>
  <si>
    <t>Starozagorská 8</t>
  </si>
  <si>
    <t>Košice-Sídlisko Ťahanovce</t>
  </si>
  <si>
    <t>Bruselská 18</t>
  </si>
  <si>
    <t>Polianska 1</t>
  </si>
  <si>
    <t>Belehradská 21</t>
  </si>
  <si>
    <t>Hroncova 23</t>
  </si>
  <si>
    <t>Tomášikova 31</t>
  </si>
  <si>
    <t>Jána Pavla II. 1</t>
  </si>
  <si>
    <t>Janigova 2</t>
  </si>
  <si>
    <t>Kežmarská 28</t>
  </si>
  <si>
    <t>Považská 12</t>
  </si>
  <si>
    <t>Bernolákova 16</t>
  </si>
  <si>
    <t>Fábryho 44</t>
  </si>
  <si>
    <t>Krosnianska 2</t>
  </si>
  <si>
    <t>Krosnianska 4</t>
  </si>
  <si>
    <t>Masarykova 19/A</t>
  </si>
  <si>
    <t>Rímskokatolícka cirkev Biskupstvo Nitra</t>
  </si>
  <si>
    <t>Ul. 1. mája 24</t>
  </si>
  <si>
    <t>Lipová 3868/10</t>
  </si>
  <si>
    <t>Nám. hrdinov 6</t>
  </si>
  <si>
    <t>Andovská 4</t>
  </si>
  <si>
    <t>Ul. A. Sládkoviča 823/24</t>
  </si>
  <si>
    <t>Gwerkovej-Göllnerovej 9</t>
  </si>
  <si>
    <t>Námestie A. Hlinku 5</t>
  </si>
  <si>
    <t>Markušovská cesta 8</t>
  </si>
  <si>
    <t>Smreková 38</t>
  </si>
  <si>
    <t>Okružná 2062/25</t>
  </si>
  <si>
    <t>Klčové 87</t>
  </si>
  <si>
    <t>Hviezdoslavova 10</t>
  </si>
  <si>
    <t>Halenárska 45</t>
  </si>
  <si>
    <t>Nedbalova 4</t>
  </si>
  <si>
    <t>Palackého 1</t>
  </si>
  <si>
    <t>Palackého 4</t>
  </si>
  <si>
    <t>Piaristická 6</t>
  </si>
  <si>
    <t>A. Hlinku 44</t>
  </si>
  <si>
    <t>Čachtická 14</t>
  </si>
  <si>
    <t>Škultétyho 10</t>
  </si>
  <si>
    <t>Námestie legionárov 3</t>
  </si>
  <si>
    <t>Okružná 2</t>
  </si>
  <si>
    <t>Dneperská 1</t>
  </si>
  <si>
    <t>Zádielska 12</t>
  </si>
  <si>
    <t>Gemerská cesta 1</t>
  </si>
  <si>
    <t>Rovná 597/15</t>
  </si>
  <si>
    <t>Zadunajská 27</t>
  </si>
  <si>
    <t>Limbová 3</t>
  </si>
  <si>
    <t>Sídl. Rozkvet 2047</t>
  </si>
  <si>
    <t>Vážska 34</t>
  </si>
  <si>
    <t>IČO školy</t>
  </si>
  <si>
    <t>CELKOVO ZAOKRÚHLENÉ</t>
  </si>
  <si>
    <t>z toho: UA 
(zdroj 11UA)</t>
  </si>
  <si>
    <t>z toho: ostatní (zdroj 111)</t>
  </si>
  <si>
    <t>Dofinancovanie normatívnych finančných prostriedkov na jazykový kurz detí cudzincov (JKC) za mesiac máj 2022</t>
  </si>
  <si>
    <t>Názov obce, v ktorej škola sídli</t>
  </si>
  <si>
    <t>Dohodovacie konanie na zabezpečenie jazykového kurzu pre deti cudzincov - máj 2022</t>
  </si>
  <si>
    <t>Počet detí odídencov z Ukrajiny</t>
  </si>
  <si>
    <t>Žiadosť o dofinancovanie JKC pre deti odídencov z Ukrajiny v €</t>
  </si>
  <si>
    <t>Dofinancovanie JKC pre deti odídencov z Ukrajiny v €
(zdroj 11UA)</t>
  </si>
  <si>
    <t>Počet iných detí ako detí odídencov z Ukrajiny</t>
  </si>
  <si>
    <t>Žiadosť o dofinancovanie pre iné deti ako deti odídencov z Ukrajiny €</t>
  </si>
  <si>
    <t>Dofinancovanie JKC pre iné deti ako deti odídencov z Ukrajiny v € (zdroj 111)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</si>
</sst>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theme="1"/>
      <name val="Calibri Light"/>
      <family val="2"/>
      <charset val="238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vertical="center" wrapText="1"/>
    </xf>
    <xf numFmtId="0" fontId="0" fillId="2" borderId="6" xfId="0" applyFill="1" applyBorder="1" applyAlignment="1">
      <alignment horizontal="center" vertical="center" wrapText="1"/>
    </xf>
    <xf numFmtId="3" fontId="0" fillId="0" borderId="6" xfId="0" applyNumberFormat="1" applyBorder="1"/>
    <xf numFmtId="0" fontId="0" fillId="0" borderId="5" xfId="0" applyBorder="1" applyAlignment="1">
      <alignment horizontal="center"/>
    </xf>
    <xf numFmtId="0" fontId="1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3" fontId="1" fillId="0" borderId="6" xfId="0" applyNumberFormat="1" applyFont="1" applyBorder="1"/>
    <xf numFmtId="3" fontId="1" fillId="2" borderId="8" xfId="0" applyNumberFormat="1" applyFont="1" applyFill="1" applyBorder="1"/>
    <xf numFmtId="0" fontId="0" fillId="2" borderId="10" xfId="0" applyFill="1" applyBorder="1" applyAlignment="1">
      <alignment horizontal="center" vertical="center" wrapText="1"/>
    </xf>
    <xf numFmtId="3" fontId="0" fillId="0" borderId="10" xfId="0" applyNumberFormat="1" applyBorder="1"/>
    <xf numFmtId="0" fontId="0" fillId="2" borderId="13" xfId="0" applyFill="1" applyBorder="1" applyAlignment="1">
      <alignment horizontal="center" vertical="center" wrapText="1"/>
    </xf>
    <xf numFmtId="3" fontId="0" fillId="0" borderId="13" xfId="0" applyNumberFormat="1" applyBorder="1"/>
    <xf numFmtId="0" fontId="0" fillId="2" borderId="5" xfId="0" applyFill="1" applyBorder="1" applyAlignment="1">
      <alignment horizontal="center" vertical="center" wrapText="1"/>
    </xf>
    <xf numFmtId="3" fontId="0" fillId="0" borderId="5" xfId="0" applyNumberFormat="1" applyBorder="1"/>
    <xf numFmtId="0" fontId="1" fillId="2" borderId="5" xfId="0" applyFont="1" applyFill="1" applyBorder="1" applyAlignment="1">
      <alignment horizontal="center" vertical="center" wrapText="1"/>
    </xf>
    <xf numFmtId="3" fontId="1" fillId="0" borderId="5" xfId="0" applyNumberFormat="1" applyFont="1" applyBorder="1"/>
    <xf numFmtId="0" fontId="0" fillId="2" borderId="3" xfId="0" applyFill="1" applyBorder="1" applyAlignment="1">
      <alignment horizontal="center" vertical="center" wrapText="1"/>
    </xf>
    <xf numFmtId="0" fontId="0" fillId="2" borderId="3" xfId="0" applyFill="1" applyBorder="1" applyAlignment="1">
      <alignment vertical="center" wrapText="1"/>
    </xf>
    <xf numFmtId="0" fontId="0" fillId="0" borderId="0" xfId="0" applyFill="1" applyBorder="1" applyAlignment="1">
      <alignment vertical="center" wrapText="1"/>
    </xf>
    <xf numFmtId="0" fontId="0" fillId="0" borderId="10" xfId="0" applyBorder="1"/>
    <xf numFmtId="3" fontId="1" fillId="2" borderId="1" xfId="0" applyNumberFormat="1" applyFont="1" applyFill="1" applyBorder="1"/>
    <xf numFmtId="0" fontId="0" fillId="0" borderId="1" xfId="0" applyBorder="1"/>
    <xf numFmtId="0" fontId="1" fillId="2" borderId="17" xfId="0" applyFont="1" applyFill="1" applyBorder="1" applyAlignment="1">
      <alignment horizontal="center"/>
    </xf>
    <xf numFmtId="0" fontId="1" fillId="2" borderId="18" xfId="0" applyFont="1" applyFill="1" applyBorder="1"/>
    <xf numFmtId="0" fontId="1" fillId="2" borderId="16" xfId="0" applyFont="1" applyFill="1" applyBorder="1"/>
    <xf numFmtId="3" fontId="1" fillId="2" borderId="19" xfId="0" applyNumberFormat="1" applyFont="1" applyFill="1" applyBorder="1"/>
    <xf numFmtId="3" fontId="1" fillId="0" borderId="6" xfId="0" applyNumberFormat="1" applyFont="1" applyFill="1" applyBorder="1"/>
    <xf numFmtId="3" fontId="1" fillId="4" borderId="5" xfId="0" applyNumberFormat="1" applyFont="1" applyFill="1" applyBorder="1" applyAlignment="1">
      <alignment horizontal="center" vertical="center" wrapText="1"/>
    </xf>
    <xf numFmtId="3" fontId="1" fillId="4" borderId="1" xfId="0" applyNumberFormat="1" applyFont="1" applyFill="1" applyBorder="1" applyAlignment="1">
      <alignment horizontal="center" vertical="center" wrapText="1"/>
    </xf>
    <xf numFmtId="3" fontId="1" fillId="4" borderId="6" xfId="0" applyNumberFormat="1" applyFont="1" applyFill="1" applyBorder="1" applyAlignment="1">
      <alignment horizontal="center" vertical="center" wrapText="1"/>
    </xf>
    <xf numFmtId="3" fontId="1" fillId="4" borderId="5" xfId="0" applyNumberFormat="1" applyFont="1" applyFill="1" applyBorder="1"/>
    <xf numFmtId="3" fontId="0" fillId="0" borderId="1" xfId="0" applyNumberFormat="1" applyBorder="1"/>
    <xf numFmtId="3" fontId="1" fillId="4" borderId="8" xfId="0" applyNumberFormat="1" applyFont="1" applyFill="1" applyBorder="1"/>
    <xf numFmtId="0" fontId="0" fillId="2" borderId="2" xfId="0" applyFill="1" applyBorder="1" applyAlignment="1">
      <alignment horizontal="center" vertical="center" wrapText="1"/>
    </xf>
    <xf numFmtId="164" fontId="0" fillId="0" borderId="0" xfId="0" applyNumberFormat="1"/>
    <xf numFmtId="164" fontId="0" fillId="2" borderId="13" xfId="0" applyNumberFormat="1" applyFill="1" applyBorder="1" applyAlignment="1">
      <alignment horizontal="center" vertical="center" wrapText="1"/>
    </xf>
    <xf numFmtId="164" fontId="0" fillId="2" borderId="10" xfId="0" applyNumberFormat="1" applyFill="1" applyBorder="1" applyAlignment="1">
      <alignment horizontal="center" vertical="center" wrapText="1"/>
    </xf>
    <xf numFmtId="164" fontId="0" fillId="0" borderId="13" xfId="0" applyNumberFormat="1" applyBorder="1"/>
    <xf numFmtId="164" fontId="0" fillId="0" borderId="10" xfId="0" applyNumberFormat="1" applyBorder="1"/>
    <xf numFmtId="0" fontId="1" fillId="0" borderId="0" xfId="0" applyFont="1" applyBorder="1"/>
    <xf numFmtId="3" fontId="1" fillId="0" borderId="0" xfId="0" applyNumberFormat="1" applyFont="1" applyBorder="1"/>
    <xf numFmtId="164" fontId="1" fillId="0" borderId="0" xfId="0" applyNumberFormat="1" applyFont="1" applyBorder="1"/>
    <xf numFmtId="0" fontId="2" fillId="0" borderId="0" xfId="0" applyFont="1" applyAlignment="1">
      <alignment horizontal="centerContinuous" vertical="center" wrapText="1"/>
    </xf>
    <xf numFmtId="0" fontId="1" fillId="4" borderId="7" xfId="0" applyFont="1" applyFill="1" applyBorder="1"/>
    <xf numFmtId="0" fontId="1" fillId="4" borderId="8" xfId="0" applyFont="1" applyFill="1" applyBorder="1"/>
    <xf numFmtId="0" fontId="3" fillId="4" borderId="21" xfId="0" applyFont="1" applyFill="1" applyBorder="1" applyAlignment="1">
      <alignment horizontal="center" vertical="center" wrapText="1"/>
    </xf>
    <xf numFmtId="0" fontId="3" fillId="4" borderId="22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3" fontId="1" fillId="4" borderId="27" xfId="0" applyNumberFormat="1" applyFont="1" applyFill="1" applyBorder="1"/>
    <xf numFmtId="3" fontId="4" fillId="0" borderId="13" xfId="0" applyNumberFormat="1" applyFont="1" applyBorder="1"/>
    <xf numFmtId="3" fontId="4" fillId="0" borderId="6" xfId="0" applyNumberFormat="1" applyFont="1" applyBorder="1"/>
    <xf numFmtId="3" fontId="4" fillId="0" borderId="5" xfId="0" applyNumberFormat="1" applyFont="1" applyBorder="1"/>
    <xf numFmtId="3" fontId="4" fillId="0" borderId="10" xfId="0" applyNumberFormat="1" applyFont="1" applyBorder="1"/>
    <xf numFmtId="3" fontId="5" fillId="0" borderId="5" xfId="0" applyNumberFormat="1" applyFont="1" applyBorder="1"/>
    <xf numFmtId="3" fontId="5" fillId="0" borderId="6" xfId="0" applyNumberFormat="1" applyFont="1" applyBorder="1"/>
    <xf numFmtId="164" fontId="4" fillId="0" borderId="13" xfId="0" applyNumberFormat="1" applyFont="1" applyBorder="1"/>
    <xf numFmtId="164" fontId="4" fillId="0" borderId="10" xfId="0" applyNumberFormat="1" applyFont="1" applyBorder="1"/>
    <xf numFmtId="3" fontId="5" fillId="2" borderId="1" xfId="0" applyNumberFormat="1" applyFont="1" applyFill="1" applyBorder="1"/>
    <xf numFmtId="3" fontId="5" fillId="0" borderId="6" xfId="0" applyNumberFormat="1" applyFont="1" applyFill="1" applyBorder="1"/>
    <xf numFmtId="3" fontId="5" fillId="4" borderId="5" xfId="0" applyNumberFormat="1" applyFont="1" applyFill="1" applyBorder="1"/>
    <xf numFmtId="3" fontId="4" fillId="0" borderId="1" xfId="0" applyNumberFormat="1" applyFont="1" applyBorder="1"/>
    <xf numFmtId="0" fontId="0" fillId="0" borderId="0" xfId="0" applyAlignment="1">
      <alignment horizontal="centerContinuous"/>
    </xf>
    <xf numFmtId="0" fontId="1" fillId="4" borderId="11" xfId="0" applyFont="1" applyFill="1" applyBorder="1"/>
    <xf numFmtId="0" fontId="3" fillId="2" borderId="26" xfId="0" applyFont="1" applyFill="1" applyBorder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 wrapText="1"/>
    </xf>
    <xf numFmtId="3" fontId="1" fillId="4" borderId="29" xfId="0" applyNumberFormat="1" applyFont="1" applyFill="1" applyBorder="1"/>
    <xf numFmtId="0" fontId="6" fillId="0" borderId="0" xfId="0" applyFont="1" applyAlignment="1">
      <alignment horizontal="left"/>
    </xf>
    <xf numFmtId="0" fontId="0" fillId="3" borderId="15" xfId="0" applyFill="1" applyBorder="1" applyAlignment="1">
      <alignment horizontal="center" vertical="center" wrapText="1"/>
    </xf>
    <xf numFmtId="3" fontId="0" fillId="0" borderId="30" xfId="0" applyNumberFormat="1" applyBorder="1"/>
    <xf numFmtId="0" fontId="0" fillId="2" borderId="4" xfId="0" applyFill="1" applyBorder="1" applyAlignment="1">
      <alignment vertical="center" wrapText="1"/>
    </xf>
    <xf numFmtId="0" fontId="0" fillId="0" borderId="6" xfId="0" applyBorder="1"/>
    <xf numFmtId="0" fontId="1" fillId="2" borderId="31" xfId="0" applyFont="1" applyFill="1" applyBorder="1" applyAlignment="1">
      <alignment horizontal="center"/>
    </xf>
    <xf numFmtId="0" fontId="6" fillId="0" borderId="0" xfId="0" applyFont="1" applyAlignment="1">
      <alignment horizontal="centerContinuous" vertical="center" wrapText="1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/>
    <xf numFmtId="3" fontId="0" fillId="0" borderId="23" xfId="0" applyNumberFormat="1" applyBorder="1"/>
    <xf numFmtId="3" fontId="0" fillId="0" borderId="24" xfId="0" applyNumberFormat="1" applyBorder="1"/>
    <xf numFmtId="3" fontId="0" fillId="0" borderId="32" xfId="0" applyNumberFormat="1" applyBorder="1"/>
    <xf numFmtId="3" fontId="0" fillId="0" borderId="33" xfId="0" applyNumberFormat="1" applyBorder="1"/>
    <xf numFmtId="0" fontId="0" fillId="0" borderId="20" xfId="0" applyFill="1" applyBorder="1" applyAlignment="1">
      <alignment horizontal="center" vertical="center" wrapText="1"/>
    </xf>
    <xf numFmtId="0" fontId="0" fillId="0" borderId="21" xfId="0" applyFill="1" applyBorder="1" applyAlignment="1">
      <alignment horizontal="center" vertical="center" wrapText="1"/>
    </xf>
    <xf numFmtId="0" fontId="0" fillId="0" borderId="21" xfId="0" applyFill="1" applyBorder="1" applyAlignment="1">
      <alignment vertical="center" wrapText="1"/>
    </xf>
    <xf numFmtId="0" fontId="0" fillId="0" borderId="34" xfId="0" applyFill="1" applyBorder="1" applyAlignment="1">
      <alignment vertical="center" wrapText="1"/>
    </xf>
    <xf numFmtId="3" fontId="1" fillId="4" borderId="2" xfId="0" applyNumberFormat="1" applyFont="1" applyFill="1" applyBorder="1" applyAlignment="1">
      <alignment horizontal="center" vertical="center" wrapText="1"/>
    </xf>
    <xf numFmtId="3" fontId="1" fillId="4" borderId="3" xfId="0" applyNumberFormat="1" applyFont="1" applyFill="1" applyBorder="1" applyAlignment="1">
      <alignment horizontal="center" vertical="center" wrapText="1"/>
    </xf>
    <xf numFmtId="3" fontId="1" fillId="4" borderId="4" xfId="0" applyNumberFormat="1" applyFont="1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0" fontId="0" fillId="2" borderId="15" xfId="0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164" fontId="0" fillId="2" borderId="12" xfId="0" applyNumberFormat="1" applyFill="1" applyBorder="1" applyAlignment="1">
      <alignment horizontal="center" vertical="center" wrapText="1"/>
    </xf>
    <xf numFmtId="164" fontId="0" fillId="2" borderId="9" xfId="0" applyNumberFormat="1" applyFill="1" applyBorder="1" applyAlignment="1">
      <alignment horizontal="center" vertical="center" wrapText="1"/>
    </xf>
    <xf numFmtId="3" fontId="1" fillId="2" borderId="28" xfId="0" applyNumberFormat="1" applyFont="1" applyFill="1" applyBorder="1"/>
    <xf numFmtId="3" fontId="1" fillId="2" borderId="27" xfId="0" applyNumberFormat="1" applyFont="1" applyFill="1" applyBorder="1"/>
    <xf numFmtId="3" fontId="1" fillId="2" borderId="35" xfId="0" applyNumberFormat="1" applyFont="1" applyFill="1" applyBorder="1"/>
    <xf numFmtId="3" fontId="1" fillId="2" borderId="36" xfId="0" applyNumberFormat="1" applyFont="1" applyFill="1" applyBorder="1"/>
    <xf numFmtId="3" fontId="1" fillId="2" borderId="31" xfId="0" applyNumberFormat="1" applyFont="1" applyFill="1" applyBorder="1"/>
    <xf numFmtId="3" fontId="1" fillId="2" borderId="18" xfId="0" applyNumberFormat="1" applyFont="1" applyFill="1" applyBorder="1"/>
    <xf numFmtId="164" fontId="1" fillId="2" borderId="31" xfId="0" applyNumberFormat="1" applyFont="1" applyFill="1" applyBorder="1"/>
    <xf numFmtId="164" fontId="1" fillId="2" borderId="18" xfId="0" applyNumberFormat="1" applyFont="1" applyFill="1" applyBorder="1"/>
    <xf numFmtId="3" fontId="1" fillId="2" borderId="17" xfId="0" applyNumberFormat="1" applyFont="1" applyFill="1" applyBorder="1"/>
    <xf numFmtId="3" fontId="1" fillId="4" borderId="35" xfId="0" applyNumberFormat="1" applyFont="1" applyFill="1" applyBorder="1"/>
    <xf numFmtId="3" fontId="1" fillId="4" borderId="17" xfId="0" applyNumberFormat="1" applyFont="1" applyFill="1" applyBorder="1"/>
    <xf numFmtId="3" fontId="1" fillId="4" borderId="36" xfId="0" applyNumberFormat="1" applyFont="1" applyFill="1" applyBorder="1"/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271"/>
  <sheetViews>
    <sheetView workbookViewId="0">
      <pane ySplit="3" topLeftCell="A4" activePane="bottomLeft" state="frozen"/>
      <selection pane="bottomLeft" activeCell="J273" sqref="J273"/>
    </sheetView>
  </sheetViews>
  <sheetFormatPr defaultRowHeight="15" x14ac:dyDescent="0.25"/>
  <cols>
    <col min="1" max="1" width="7" style="1" customWidth="1"/>
    <col min="2" max="2" width="6.28515625" style="1" customWidth="1"/>
    <col min="3" max="4" width="11" style="1" customWidth="1"/>
    <col min="5" max="5" width="40.5703125" customWidth="1"/>
    <col min="6" max="6" width="11.5703125" customWidth="1"/>
    <col min="7" max="7" width="42.140625" customWidth="1"/>
    <col min="8" max="8" width="29.42578125" customWidth="1"/>
    <col min="9" max="9" width="24.140625" customWidth="1"/>
    <col min="10" max="10" width="10.140625" customWidth="1"/>
    <col min="11" max="11" width="8.7109375" customWidth="1"/>
    <col min="17" max="18" width="9.140625" style="7"/>
    <col min="19" max="20" width="9.42578125" style="38" customWidth="1"/>
    <col min="21" max="21" width="9.140625" style="7" customWidth="1"/>
    <col min="22" max="22" width="9.140625" style="7"/>
    <col min="23" max="23" width="9.28515625" customWidth="1"/>
  </cols>
  <sheetData>
    <row r="1" spans="1:27" ht="19.5" thickBot="1" x14ac:dyDescent="0.35">
      <c r="A1" s="71" t="s">
        <v>822</v>
      </c>
      <c r="J1" s="43"/>
      <c r="K1" s="44"/>
      <c r="L1" s="44"/>
      <c r="M1" s="44"/>
      <c r="N1" s="44"/>
      <c r="O1" s="44"/>
      <c r="P1" s="44"/>
      <c r="Q1" s="44"/>
      <c r="R1" s="44"/>
      <c r="S1" s="45"/>
      <c r="T1" s="45"/>
      <c r="U1" s="44"/>
      <c r="V1" s="44"/>
      <c r="W1" s="44"/>
      <c r="X1" s="44"/>
      <c r="Y1" s="44"/>
      <c r="Z1" s="44"/>
      <c r="AA1" s="44"/>
    </row>
    <row r="2" spans="1:27" s="3" customFormat="1" ht="44.25" customHeight="1" thickBot="1" x14ac:dyDescent="0.3">
      <c r="A2" s="22"/>
      <c r="B2" s="22"/>
      <c r="C2" s="22"/>
      <c r="D2" s="22"/>
      <c r="E2" s="22"/>
      <c r="F2" s="22"/>
      <c r="G2" s="22"/>
      <c r="H2" s="22"/>
      <c r="I2" s="22"/>
      <c r="K2" s="92" t="s">
        <v>315</v>
      </c>
      <c r="L2" s="93"/>
      <c r="M2" s="96" t="s">
        <v>312</v>
      </c>
      <c r="N2" s="97"/>
      <c r="O2" s="98" t="s">
        <v>313</v>
      </c>
      <c r="P2" s="99"/>
      <c r="Q2" s="100" t="s">
        <v>316</v>
      </c>
      <c r="R2" s="95"/>
      <c r="S2" s="101" t="s">
        <v>314</v>
      </c>
      <c r="T2" s="102"/>
      <c r="U2" s="100" t="s">
        <v>317</v>
      </c>
      <c r="V2" s="95"/>
      <c r="W2" s="94" t="s">
        <v>322</v>
      </c>
      <c r="X2" s="95"/>
      <c r="Y2" s="89" t="s">
        <v>819</v>
      </c>
      <c r="Z2" s="90"/>
      <c r="AA2" s="91"/>
    </row>
    <row r="3" spans="1:27" s="3" customFormat="1" ht="60" x14ac:dyDescent="0.25">
      <c r="A3" s="37" t="s">
        <v>1</v>
      </c>
      <c r="B3" s="21" t="s">
        <v>0</v>
      </c>
      <c r="C3" s="20" t="s">
        <v>321</v>
      </c>
      <c r="D3" s="21" t="s">
        <v>324</v>
      </c>
      <c r="E3" s="21" t="s">
        <v>2</v>
      </c>
      <c r="F3" s="20" t="s">
        <v>818</v>
      </c>
      <c r="G3" s="21" t="s">
        <v>412</v>
      </c>
      <c r="H3" s="21" t="s">
        <v>823</v>
      </c>
      <c r="I3" s="74" t="s">
        <v>413</v>
      </c>
      <c r="J3" s="72" t="s">
        <v>323</v>
      </c>
      <c r="K3" s="14" t="str">
        <f t="shared" ref="K3" si="0">M3</f>
        <v>Spolu</v>
      </c>
      <c r="L3" s="4" t="str">
        <f t="shared" ref="L3" si="1">N3</f>
        <v>z toho: iné deti ako z Ukrajiny</v>
      </c>
      <c r="M3" s="16" t="s">
        <v>318</v>
      </c>
      <c r="N3" s="4" t="s">
        <v>319</v>
      </c>
      <c r="O3" s="14" t="s">
        <v>318</v>
      </c>
      <c r="P3" s="12" t="s">
        <v>319</v>
      </c>
      <c r="Q3" s="18" t="s">
        <v>318</v>
      </c>
      <c r="R3" s="9" t="s">
        <v>319</v>
      </c>
      <c r="S3" s="39" t="s">
        <v>318</v>
      </c>
      <c r="T3" s="40" t="s">
        <v>319</v>
      </c>
      <c r="U3" s="18" t="s">
        <v>318</v>
      </c>
      <c r="V3" s="9" t="s">
        <v>319</v>
      </c>
      <c r="W3" s="8" t="s">
        <v>318</v>
      </c>
      <c r="X3" s="9" t="s">
        <v>319</v>
      </c>
      <c r="Y3" s="31" t="s">
        <v>320</v>
      </c>
      <c r="Z3" s="32" t="s">
        <v>820</v>
      </c>
      <c r="AA3" s="33" t="s">
        <v>821</v>
      </c>
    </row>
    <row r="4" spans="1:27" x14ac:dyDescent="0.25">
      <c r="A4" s="6" t="s">
        <v>5</v>
      </c>
      <c r="B4" s="2" t="s">
        <v>3</v>
      </c>
      <c r="C4" s="2" t="s">
        <v>4</v>
      </c>
      <c r="D4" s="2">
        <v>54130395</v>
      </c>
      <c r="E4" s="25" t="s">
        <v>6</v>
      </c>
      <c r="F4" s="25">
        <v>605751</v>
      </c>
      <c r="G4" s="25" t="s">
        <v>325</v>
      </c>
      <c r="H4" s="25" t="s">
        <v>414</v>
      </c>
      <c r="I4" s="75" t="s">
        <v>415</v>
      </c>
      <c r="J4" s="73">
        <v>1122</v>
      </c>
      <c r="K4" s="15">
        <v>19</v>
      </c>
      <c r="L4" s="5">
        <v>0</v>
      </c>
      <c r="M4" s="17">
        <v>1</v>
      </c>
      <c r="N4" s="5">
        <v>0</v>
      </c>
      <c r="O4" s="15">
        <v>12</v>
      </c>
      <c r="P4" s="13">
        <v>0</v>
      </c>
      <c r="Q4" s="19">
        <v>176</v>
      </c>
      <c r="R4" s="10">
        <v>0</v>
      </c>
      <c r="S4" s="41">
        <f t="shared" ref="S4:S67" si="2">IFERROR(Q4/O4,"")</f>
        <v>14.666666666666666</v>
      </c>
      <c r="T4" s="42" t="str">
        <f t="shared" ref="T4:T67" si="3">IFERROR(R4/P4,"")</f>
        <v/>
      </c>
      <c r="U4" s="19">
        <v>0</v>
      </c>
      <c r="V4" s="10">
        <v>0</v>
      </c>
      <c r="W4" s="24">
        <f t="shared" ref="W4:W67" si="4">U4+Q4</f>
        <v>176</v>
      </c>
      <c r="X4" s="30">
        <f t="shared" ref="X4:X67" si="5">V4+R4</f>
        <v>0</v>
      </c>
      <c r="Y4" s="34">
        <f t="shared" ref="Y4:Y67" si="6">ROUNDUP(W4,0)</f>
        <v>176</v>
      </c>
      <c r="Z4" s="35">
        <f t="shared" ref="Z4:Z67" si="7">Y4-AA4</f>
        <v>176</v>
      </c>
      <c r="AA4" s="5">
        <f t="shared" ref="AA4:AA67" si="8">ROUNDUP(X4,0)</f>
        <v>0</v>
      </c>
    </row>
    <row r="5" spans="1:27" x14ac:dyDescent="0.25">
      <c r="A5" s="6" t="s">
        <v>5</v>
      </c>
      <c r="B5" s="2" t="s">
        <v>3</v>
      </c>
      <c r="C5" s="2" t="s">
        <v>4</v>
      </c>
      <c r="D5" s="2">
        <v>54130395</v>
      </c>
      <c r="E5" s="25" t="s">
        <v>6</v>
      </c>
      <c r="F5" s="25">
        <v>17337054</v>
      </c>
      <c r="G5" s="25" t="s">
        <v>325</v>
      </c>
      <c r="H5" s="25" t="s">
        <v>417</v>
      </c>
      <c r="I5" s="75" t="s">
        <v>418</v>
      </c>
      <c r="J5" s="73">
        <v>731</v>
      </c>
      <c r="K5" s="15">
        <v>10</v>
      </c>
      <c r="L5" s="5">
        <v>0</v>
      </c>
      <c r="M5" s="17">
        <v>1</v>
      </c>
      <c r="N5" s="5">
        <v>0</v>
      </c>
      <c r="O5" s="15">
        <v>14</v>
      </c>
      <c r="P5" s="13">
        <v>0</v>
      </c>
      <c r="Q5" s="19">
        <v>214</v>
      </c>
      <c r="R5" s="10">
        <v>0</v>
      </c>
      <c r="S5" s="41">
        <f t="shared" si="2"/>
        <v>15.285714285714286</v>
      </c>
      <c r="T5" s="42" t="str">
        <f t="shared" si="3"/>
        <v/>
      </c>
      <c r="U5" s="19">
        <v>59</v>
      </c>
      <c r="V5" s="10">
        <v>0</v>
      </c>
      <c r="W5" s="24">
        <f t="shared" si="4"/>
        <v>273</v>
      </c>
      <c r="X5" s="30">
        <f t="shared" si="5"/>
        <v>0</v>
      </c>
      <c r="Y5" s="34">
        <f t="shared" si="6"/>
        <v>273</v>
      </c>
      <c r="Z5" s="35">
        <f t="shared" si="7"/>
        <v>273</v>
      </c>
      <c r="AA5" s="5">
        <f t="shared" si="8"/>
        <v>0</v>
      </c>
    </row>
    <row r="6" spans="1:27" x14ac:dyDescent="0.25">
      <c r="A6" s="6" t="s">
        <v>5</v>
      </c>
      <c r="B6" s="2" t="s">
        <v>15</v>
      </c>
      <c r="C6" s="2" t="s">
        <v>16</v>
      </c>
      <c r="D6" s="2">
        <v>36063606</v>
      </c>
      <c r="E6" s="25" t="s">
        <v>17</v>
      </c>
      <c r="F6" s="25">
        <v>30775361</v>
      </c>
      <c r="G6" s="25" t="s">
        <v>329</v>
      </c>
      <c r="H6" s="25" t="s">
        <v>414</v>
      </c>
      <c r="I6" s="75" t="s">
        <v>499</v>
      </c>
      <c r="J6" s="73">
        <v>482</v>
      </c>
      <c r="K6" s="15">
        <v>1</v>
      </c>
      <c r="L6" s="5">
        <v>0</v>
      </c>
      <c r="M6" s="17">
        <v>1</v>
      </c>
      <c r="N6" s="5">
        <v>0</v>
      </c>
      <c r="O6" s="15">
        <v>21</v>
      </c>
      <c r="P6" s="13">
        <v>0</v>
      </c>
      <c r="Q6" s="19">
        <v>211</v>
      </c>
      <c r="R6" s="10">
        <v>0</v>
      </c>
      <c r="S6" s="41">
        <f t="shared" si="2"/>
        <v>10.047619047619047</v>
      </c>
      <c r="T6" s="42" t="str">
        <f t="shared" si="3"/>
        <v/>
      </c>
      <c r="U6" s="19">
        <v>33</v>
      </c>
      <c r="V6" s="10">
        <v>0</v>
      </c>
      <c r="W6" s="24">
        <f t="shared" si="4"/>
        <v>244</v>
      </c>
      <c r="X6" s="30">
        <f t="shared" si="5"/>
        <v>0</v>
      </c>
      <c r="Y6" s="34">
        <f t="shared" si="6"/>
        <v>244</v>
      </c>
      <c r="Z6" s="35">
        <f t="shared" si="7"/>
        <v>244</v>
      </c>
      <c r="AA6" s="5">
        <f t="shared" si="8"/>
        <v>0</v>
      </c>
    </row>
    <row r="7" spans="1:27" x14ac:dyDescent="0.25">
      <c r="A7" s="6" t="s">
        <v>5</v>
      </c>
      <c r="B7" s="2" t="s">
        <v>15</v>
      </c>
      <c r="C7" s="2" t="s">
        <v>16</v>
      </c>
      <c r="D7" s="2">
        <v>36063606</v>
      </c>
      <c r="E7" s="25" t="s">
        <v>17</v>
      </c>
      <c r="F7" s="25">
        <v>17319161</v>
      </c>
      <c r="G7" s="25" t="s">
        <v>333</v>
      </c>
      <c r="H7" s="25" t="s">
        <v>414</v>
      </c>
      <c r="I7" s="75" t="s">
        <v>493</v>
      </c>
      <c r="J7" s="73">
        <v>441</v>
      </c>
      <c r="K7" s="15">
        <v>1</v>
      </c>
      <c r="L7" s="5">
        <v>0</v>
      </c>
      <c r="M7" s="17">
        <v>1</v>
      </c>
      <c r="N7" s="5">
        <v>0</v>
      </c>
      <c r="O7" s="15">
        <v>12</v>
      </c>
      <c r="P7" s="13">
        <v>0</v>
      </c>
      <c r="Q7" s="19">
        <v>211</v>
      </c>
      <c r="R7" s="10">
        <v>0</v>
      </c>
      <c r="S7" s="41">
        <f t="shared" si="2"/>
        <v>17.583333333333332</v>
      </c>
      <c r="T7" s="42" t="str">
        <f t="shared" si="3"/>
        <v/>
      </c>
      <c r="U7" s="19">
        <v>33</v>
      </c>
      <c r="V7" s="10">
        <v>0</v>
      </c>
      <c r="W7" s="24">
        <f t="shared" si="4"/>
        <v>244</v>
      </c>
      <c r="X7" s="30">
        <f t="shared" si="5"/>
        <v>0</v>
      </c>
      <c r="Y7" s="34">
        <f t="shared" si="6"/>
        <v>244</v>
      </c>
      <c r="Z7" s="35">
        <f t="shared" si="7"/>
        <v>244</v>
      </c>
      <c r="AA7" s="5">
        <f t="shared" si="8"/>
        <v>0</v>
      </c>
    </row>
    <row r="8" spans="1:27" x14ac:dyDescent="0.25">
      <c r="A8" s="6" t="s">
        <v>5</v>
      </c>
      <c r="B8" s="2" t="s">
        <v>15</v>
      </c>
      <c r="C8" s="2" t="s">
        <v>16</v>
      </c>
      <c r="D8" s="2">
        <v>36063606</v>
      </c>
      <c r="E8" s="25" t="s">
        <v>17</v>
      </c>
      <c r="F8" s="25">
        <v>30775329</v>
      </c>
      <c r="G8" s="25" t="s">
        <v>335</v>
      </c>
      <c r="H8" s="25" t="s">
        <v>417</v>
      </c>
      <c r="I8" s="75" t="s">
        <v>497</v>
      </c>
      <c r="J8" s="73">
        <v>341</v>
      </c>
      <c r="K8" s="15">
        <v>1</v>
      </c>
      <c r="L8" s="5">
        <v>0</v>
      </c>
      <c r="M8" s="17">
        <v>1</v>
      </c>
      <c r="N8" s="5">
        <v>0</v>
      </c>
      <c r="O8" s="15">
        <v>24</v>
      </c>
      <c r="P8" s="13">
        <v>0</v>
      </c>
      <c r="Q8" s="19">
        <v>211</v>
      </c>
      <c r="R8" s="10">
        <v>0</v>
      </c>
      <c r="S8" s="41">
        <f t="shared" si="2"/>
        <v>8.7916666666666661</v>
      </c>
      <c r="T8" s="42" t="str">
        <f t="shared" si="3"/>
        <v/>
      </c>
      <c r="U8" s="19">
        <v>33</v>
      </c>
      <c r="V8" s="10">
        <v>0</v>
      </c>
      <c r="W8" s="24">
        <f t="shared" si="4"/>
        <v>244</v>
      </c>
      <c r="X8" s="30">
        <f t="shared" si="5"/>
        <v>0</v>
      </c>
      <c r="Y8" s="34">
        <f t="shared" si="6"/>
        <v>244</v>
      </c>
      <c r="Z8" s="35">
        <f t="shared" si="7"/>
        <v>244</v>
      </c>
      <c r="AA8" s="5">
        <f t="shared" si="8"/>
        <v>0</v>
      </c>
    </row>
    <row r="9" spans="1:27" x14ac:dyDescent="0.25">
      <c r="A9" s="6" t="s">
        <v>5</v>
      </c>
      <c r="B9" s="2" t="s">
        <v>15</v>
      </c>
      <c r="C9" s="2" t="s">
        <v>16</v>
      </c>
      <c r="D9" s="2">
        <v>36063606</v>
      </c>
      <c r="E9" s="25" t="s">
        <v>17</v>
      </c>
      <c r="F9" s="25">
        <v>605760</v>
      </c>
      <c r="G9" s="25" t="s">
        <v>330</v>
      </c>
      <c r="H9" s="25" t="s">
        <v>420</v>
      </c>
      <c r="I9" s="75" t="s">
        <v>489</v>
      </c>
      <c r="J9" s="73">
        <v>476</v>
      </c>
      <c r="K9" s="15">
        <v>32</v>
      </c>
      <c r="L9" s="5">
        <v>0</v>
      </c>
      <c r="M9" s="17">
        <v>2</v>
      </c>
      <c r="N9" s="5">
        <v>0</v>
      </c>
      <c r="O9" s="15">
        <v>7</v>
      </c>
      <c r="P9" s="13">
        <v>0</v>
      </c>
      <c r="Q9" s="19">
        <v>120</v>
      </c>
      <c r="R9" s="10">
        <v>0</v>
      </c>
      <c r="S9" s="41">
        <f t="shared" si="2"/>
        <v>17.142857142857142</v>
      </c>
      <c r="T9" s="42" t="str">
        <f t="shared" si="3"/>
        <v/>
      </c>
      <c r="U9" s="19">
        <v>368</v>
      </c>
      <c r="V9" s="10">
        <v>0</v>
      </c>
      <c r="W9" s="24">
        <f t="shared" si="4"/>
        <v>488</v>
      </c>
      <c r="X9" s="30">
        <f t="shared" si="5"/>
        <v>0</v>
      </c>
      <c r="Y9" s="34">
        <f t="shared" si="6"/>
        <v>488</v>
      </c>
      <c r="Z9" s="35">
        <f t="shared" si="7"/>
        <v>488</v>
      </c>
      <c r="AA9" s="5">
        <f t="shared" si="8"/>
        <v>0</v>
      </c>
    </row>
    <row r="10" spans="1:27" x14ac:dyDescent="0.25">
      <c r="A10" s="6" t="s">
        <v>5</v>
      </c>
      <c r="B10" s="2" t="s">
        <v>15</v>
      </c>
      <c r="C10" s="2" t="s">
        <v>16</v>
      </c>
      <c r="D10" s="2">
        <v>36063606</v>
      </c>
      <c r="E10" s="25" t="s">
        <v>17</v>
      </c>
      <c r="F10" s="25">
        <v>17337071</v>
      </c>
      <c r="G10" s="25" t="s">
        <v>325</v>
      </c>
      <c r="H10" s="25" t="s">
        <v>491</v>
      </c>
      <c r="I10" s="75" t="s">
        <v>495</v>
      </c>
      <c r="J10" s="73">
        <v>392</v>
      </c>
      <c r="K10" s="15">
        <v>8</v>
      </c>
      <c r="L10" s="5">
        <v>0</v>
      </c>
      <c r="M10" s="17">
        <v>1</v>
      </c>
      <c r="N10" s="5">
        <v>0</v>
      </c>
      <c r="O10" s="15">
        <v>21</v>
      </c>
      <c r="P10" s="13">
        <v>0</v>
      </c>
      <c r="Q10" s="19">
        <v>211</v>
      </c>
      <c r="R10" s="10">
        <v>0</v>
      </c>
      <c r="S10" s="41">
        <f t="shared" si="2"/>
        <v>10.047619047619047</v>
      </c>
      <c r="T10" s="42" t="str">
        <f t="shared" si="3"/>
        <v/>
      </c>
      <c r="U10" s="19">
        <v>264</v>
      </c>
      <c r="V10" s="10">
        <v>0</v>
      </c>
      <c r="W10" s="24">
        <f t="shared" si="4"/>
        <v>475</v>
      </c>
      <c r="X10" s="30">
        <f t="shared" si="5"/>
        <v>0</v>
      </c>
      <c r="Y10" s="34">
        <f t="shared" si="6"/>
        <v>475</v>
      </c>
      <c r="Z10" s="35">
        <f t="shared" si="7"/>
        <v>475</v>
      </c>
      <c r="AA10" s="5">
        <f t="shared" si="8"/>
        <v>0</v>
      </c>
    </row>
    <row r="11" spans="1:27" x14ac:dyDescent="0.25">
      <c r="A11" s="6" t="s">
        <v>5</v>
      </c>
      <c r="B11" s="2" t="s">
        <v>15</v>
      </c>
      <c r="C11" s="2" t="s">
        <v>16</v>
      </c>
      <c r="D11" s="2">
        <v>36063606</v>
      </c>
      <c r="E11" s="25" t="s">
        <v>17</v>
      </c>
      <c r="F11" s="25">
        <v>17337062</v>
      </c>
      <c r="G11" s="25" t="s">
        <v>334</v>
      </c>
      <c r="H11" s="25" t="s">
        <v>424</v>
      </c>
      <c r="I11" s="75" t="s">
        <v>494</v>
      </c>
      <c r="J11" s="73">
        <v>437</v>
      </c>
      <c r="K11" s="15">
        <v>18</v>
      </c>
      <c r="L11" s="5">
        <v>0</v>
      </c>
      <c r="M11" s="17">
        <v>1</v>
      </c>
      <c r="N11" s="5">
        <v>0</v>
      </c>
      <c r="O11" s="15">
        <v>24</v>
      </c>
      <c r="P11" s="13">
        <v>0</v>
      </c>
      <c r="Q11" s="19">
        <v>211</v>
      </c>
      <c r="R11" s="10">
        <v>0</v>
      </c>
      <c r="S11" s="41">
        <f t="shared" si="2"/>
        <v>8.7916666666666661</v>
      </c>
      <c r="T11" s="42" t="str">
        <f t="shared" si="3"/>
        <v/>
      </c>
      <c r="U11" s="19">
        <v>594</v>
      </c>
      <c r="V11" s="10">
        <v>0</v>
      </c>
      <c r="W11" s="24">
        <f t="shared" si="4"/>
        <v>805</v>
      </c>
      <c r="X11" s="30">
        <f t="shared" si="5"/>
        <v>0</v>
      </c>
      <c r="Y11" s="34">
        <f t="shared" si="6"/>
        <v>805</v>
      </c>
      <c r="Z11" s="35">
        <f t="shared" si="7"/>
        <v>805</v>
      </c>
      <c r="AA11" s="5">
        <f t="shared" si="8"/>
        <v>0</v>
      </c>
    </row>
    <row r="12" spans="1:27" x14ac:dyDescent="0.25">
      <c r="A12" s="6" t="s">
        <v>5</v>
      </c>
      <c r="B12" s="2" t="s">
        <v>15</v>
      </c>
      <c r="C12" s="2" t="s">
        <v>16</v>
      </c>
      <c r="D12" s="2">
        <v>36063606</v>
      </c>
      <c r="E12" s="25" t="s">
        <v>17</v>
      </c>
      <c r="F12" s="25">
        <v>17337101</v>
      </c>
      <c r="G12" s="25" t="s">
        <v>325</v>
      </c>
      <c r="H12" s="25" t="s">
        <v>421</v>
      </c>
      <c r="I12" s="75" t="s">
        <v>496</v>
      </c>
      <c r="J12" s="73">
        <v>622</v>
      </c>
      <c r="K12" s="15">
        <v>5</v>
      </c>
      <c r="L12" s="5">
        <v>0</v>
      </c>
      <c r="M12" s="17">
        <v>1</v>
      </c>
      <c r="N12" s="5">
        <v>0</v>
      </c>
      <c r="O12" s="15">
        <v>24</v>
      </c>
      <c r="P12" s="13">
        <v>0</v>
      </c>
      <c r="Q12" s="19">
        <v>211</v>
      </c>
      <c r="R12" s="10">
        <v>0</v>
      </c>
      <c r="S12" s="41">
        <f t="shared" si="2"/>
        <v>8.7916666666666661</v>
      </c>
      <c r="T12" s="42" t="str">
        <f t="shared" si="3"/>
        <v/>
      </c>
      <c r="U12" s="19">
        <v>165</v>
      </c>
      <c r="V12" s="10">
        <v>0</v>
      </c>
      <c r="W12" s="24">
        <f t="shared" si="4"/>
        <v>376</v>
      </c>
      <c r="X12" s="30">
        <f t="shared" si="5"/>
        <v>0</v>
      </c>
      <c r="Y12" s="34">
        <f t="shared" si="6"/>
        <v>376</v>
      </c>
      <c r="Z12" s="35">
        <f t="shared" si="7"/>
        <v>376</v>
      </c>
      <c r="AA12" s="5">
        <f t="shared" si="8"/>
        <v>0</v>
      </c>
    </row>
    <row r="13" spans="1:27" x14ac:dyDescent="0.25">
      <c r="A13" s="6" t="s">
        <v>5</v>
      </c>
      <c r="B13" s="2" t="s">
        <v>15</v>
      </c>
      <c r="C13" s="2" t="s">
        <v>16</v>
      </c>
      <c r="D13" s="2">
        <v>36063606</v>
      </c>
      <c r="E13" s="25" t="s">
        <v>17</v>
      </c>
      <c r="F13" s="25">
        <v>605808</v>
      </c>
      <c r="G13" s="25" t="s">
        <v>331</v>
      </c>
      <c r="H13" s="25" t="s">
        <v>421</v>
      </c>
      <c r="I13" s="75" t="s">
        <v>490</v>
      </c>
      <c r="J13" s="73">
        <v>631</v>
      </c>
      <c r="K13" s="15">
        <v>8</v>
      </c>
      <c r="L13" s="5">
        <v>0</v>
      </c>
      <c r="M13" s="17">
        <v>1</v>
      </c>
      <c r="N13" s="5">
        <v>0</v>
      </c>
      <c r="O13" s="15">
        <v>21</v>
      </c>
      <c r="P13" s="13">
        <v>0</v>
      </c>
      <c r="Q13" s="19">
        <v>211</v>
      </c>
      <c r="R13" s="10">
        <v>0</v>
      </c>
      <c r="S13" s="41">
        <f t="shared" si="2"/>
        <v>10.047619047619047</v>
      </c>
      <c r="T13" s="42" t="str">
        <f t="shared" si="3"/>
        <v/>
      </c>
      <c r="U13" s="19">
        <v>264</v>
      </c>
      <c r="V13" s="10">
        <v>0</v>
      </c>
      <c r="W13" s="24">
        <f t="shared" si="4"/>
        <v>475</v>
      </c>
      <c r="X13" s="30">
        <f t="shared" si="5"/>
        <v>0</v>
      </c>
      <c r="Y13" s="34">
        <f t="shared" si="6"/>
        <v>475</v>
      </c>
      <c r="Z13" s="35">
        <f t="shared" si="7"/>
        <v>475</v>
      </c>
      <c r="AA13" s="5">
        <f t="shared" si="8"/>
        <v>0</v>
      </c>
    </row>
    <row r="14" spans="1:27" x14ac:dyDescent="0.25">
      <c r="A14" s="6" t="s">
        <v>5</v>
      </c>
      <c r="B14" s="2" t="s">
        <v>15</v>
      </c>
      <c r="C14" s="2" t="s">
        <v>16</v>
      </c>
      <c r="D14" s="2">
        <v>36063606</v>
      </c>
      <c r="E14" s="25" t="s">
        <v>17</v>
      </c>
      <c r="F14" s="25">
        <v>30775353</v>
      </c>
      <c r="G14" s="25" t="s">
        <v>333</v>
      </c>
      <c r="H14" s="25" t="s">
        <v>421</v>
      </c>
      <c r="I14" s="75" t="s">
        <v>498</v>
      </c>
      <c r="J14" s="73">
        <v>469</v>
      </c>
      <c r="K14" s="15">
        <v>4</v>
      </c>
      <c r="L14" s="5">
        <v>0</v>
      </c>
      <c r="M14" s="17">
        <v>1</v>
      </c>
      <c r="N14" s="5">
        <v>0</v>
      </c>
      <c r="O14" s="15">
        <v>24</v>
      </c>
      <c r="P14" s="13">
        <v>0</v>
      </c>
      <c r="Q14" s="19">
        <v>211</v>
      </c>
      <c r="R14" s="10">
        <v>0</v>
      </c>
      <c r="S14" s="41">
        <f t="shared" si="2"/>
        <v>8.7916666666666661</v>
      </c>
      <c r="T14" s="42" t="str">
        <f t="shared" si="3"/>
        <v/>
      </c>
      <c r="U14" s="19">
        <v>132</v>
      </c>
      <c r="V14" s="10">
        <v>0</v>
      </c>
      <c r="W14" s="24">
        <f t="shared" si="4"/>
        <v>343</v>
      </c>
      <c r="X14" s="30">
        <f t="shared" si="5"/>
        <v>0</v>
      </c>
      <c r="Y14" s="34">
        <f t="shared" si="6"/>
        <v>343</v>
      </c>
      <c r="Z14" s="35">
        <f t="shared" si="7"/>
        <v>343</v>
      </c>
      <c r="AA14" s="5">
        <f t="shared" si="8"/>
        <v>0</v>
      </c>
    </row>
    <row r="15" spans="1:27" x14ac:dyDescent="0.25">
      <c r="A15" s="6" t="s">
        <v>5</v>
      </c>
      <c r="B15" s="2" t="s">
        <v>15</v>
      </c>
      <c r="C15" s="2" t="s">
        <v>16</v>
      </c>
      <c r="D15" s="2">
        <v>36063606</v>
      </c>
      <c r="E15" s="25" t="s">
        <v>17</v>
      </c>
      <c r="F15" s="25">
        <v>17050201</v>
      </c>
      <c r="G15" s="25" t="s">
        <v>325</v>
      </c>
      <c r="H15" s="25" t="s">
        <v>423</v>
      </c>
      <c r="I15" s="75" t="s">
        <v>492</v>
      </c>
      <c r="J15" s="73">
        <v>386</v>
      </c>
      <c r="K15" s="15">
        <v>8</v>
      </c>
      <c r="L15" s="5">
        <v>0</v>
      </c>
      <c r="M15" s="17">
        <v>1</v>
      </c>
      <c r="N15" s="5">
        <v>0</v>
      </c>
      <c r="O15" s="15">
        <v>5</v>
      </c>
      <c r="P15" s="13">
        <v>0</v>
      </c>
      <c r="Q15" s="19">
        <v>69</v>
      </c>
      <c r="R15" s="10">
        <v>0</v>
      </c>
      <c r="S15" s="41">
        <f t="shared" si="2"/>
        <v>13.8</v>
      </c>
      <c r="T15" s="42" t="str">
        <f t="shared" si="3"/>
        <v/>
      </c>
      <c r="U15" s="19">
        <v>0</v>
      </c>
      <c r="V15" s="10">
        <v>0</v>
      </c>
      <c r="W15" s="24">
        <f t="shared" si="4"/>
        <v>69</v>
      </c>
      <c r="X15" s="30">
        <f t="shared" si="5"/>
        <v>0</v>
      </c>
      <c r="Y15" s="34">
        <f t="shared" si="6"/>
        <v>69</v>
      </c>
      <c r="Z15" s="35">
        <f t="shared" si="7"/>
        <v>69</v>
      </c>
      <c r="AA15" s="5">
        <f t="shared" si="8"/>
        <v>0</v>
      </c>
    </row>
    <row r="16" spans="1:27" x14ac:dyDescent="0.25">
      <c r="A16" s="6" t="s">
        <v>5</v>
      </c>
      <c r="B16" s="2" t="s">
        <v>15</v>
      </c>
      <c r="C16" s="2" t="s">
        <v>16</v>
      </c>
      <c r="D16" s="2">
        <v>36063606</v>
      </c>
      <c r="E16" s="25" t="s">
        <v>17</v>
      </c>
      <c r="F16" s="25">
        <v>160326</v>
      </c>
      <c r="G16" s="25" t="s">
        <v>328</v>
      </c>
      <c r="H16" s="25" t="s">
        <v>425</v>
      </c>
      <c r="I16" s="75" t="s">
        <v>487</v>
      </c>
      <c r="J16" s="73">
        <v>339</v>
      </c>
      <c r="K16" s="15">
        <v>6</v>
      </c>
      <c r="L16" s="5">
        <v>0</v>
      </c>
      <c r="M16" s="17">
        <v>1</v>
      </c>
      <c r="N16" s="5">
        <v>0</v>
      </c>
      <c r="O16" s="15">
        <v>18</v>
      </c>
      <c r="P16" s="13">
        <v>0</v>
      </c>
      <c r="Q16" s="19">
        <v>201</v>
      </c>
      <c r="R16" s="10">
        <v>0</v>
      </c>
      <c r="S16" s="41">
        <f t="shared" si="2"/>
        <v>11.166666666666666</v>
      </c>
      <c r="T16" s="42" t="str">
        <f t="shared" si="3"/>
        <v/>
      </c>
      <c r="U16" s="19">
        <v>41</v>
      </c>
      <c r="V16" s="10">
        <v>0</v>
      </c>
      <c r="W16" s="24">
        <f t="shared" si="4"/>
        <v>242</v>
      </c>
      <c r="X16" s="30">
        <f t="shared" si="5"/>
        <v>0</v>
      </c>
      <c r="Y16" s="34">
        <f t="shared" si="6"/>
        <v>242</v>
      </c>
      <c r="Z16" s="35">
        <f t="shared" si="7"/>
        <v>242</v>
      </c>
      <c r="AA16" s="5">
        <f t="shared" si="8"/>
        <v>0</v>
      </c>
    </row>
    <row r="17" spans="1:27" x14ac:dyDescent="0.25">
      <c r="A17" s="6" t="s">
        <v>5</v>
      </c>
      <c r="B17" s="2" t="s">
        <v>28</v>
      </c>
      <c r="C17" s="2" t="s">
        <v>51</v>
      </c>
      <c r="D17" s="2">
        <v>304654</v>
      </c>
      <c r="E17" s="25" t="s">
        <v>52</v>
      </c>
      <c r="F17" s="25">
        <v>31816908</v>
      </c>
      <c r="G17" s="25" t="s">
        <v>348</v>
      </c>
      <c r="H17" s="25" t="s">
        <v>626</v>
      </c>
      <c r="I17" s="75" t="s">
        <v>627</v>
      </c>
      <c r="J17" s="73">
        <v>345</v>
      </c>
      <c r="K17" s="15">
        <v>8</v>
      </c>
      <c r="L17" s="5">
        <v>0</v>
      </c>
      <c r="M17" s="17">
        <v>2</v>
      </c>
      <c r="N17" s="5">
        <v>0</v>
      </c>
      <c r="O17" s="15">
        <v>40</v>
      </c>
      <c r="P17" s="13">
        <v>0</v>
      </c>
      <c r="Q17" s="19">
        <v>440</v>
      </c>
      <c r="R17" s="10">
        <v>0</v>
      </c>
      <c r="S17" s="41">
        <f t="shared" si="2"/>
        <v>11</v>
      </c>
      <c r="T17" s="42" t="str">
        <f t="shared" si="3"/>
        <v/>
      </c>
      <c r="U17" s="19">
        <v>0</v>
      </c>
      <c r="V17" s="10">
        <v>0</v>
      </c>
      <c r="W17" s="24">
        <f t="shared" si="4"/>
        <v>440</v>
      </c>
      <c r="X17" s="30">
        <f t="shared" si="5"/>
        <v>0</v>
      </c>
      <c r="Y17" s="34">
        <f t="shared" si="6"/>
        <v>440</v>
      </c>
      <c r="Z17" s="35">
        <f t="shared" si="7"/>
        <v>440</v>
      </c>
      <c r="AA17" s="5">
        <f t="shared" si="8"/>
        <v>0</v>
      </c>
    </row>
    <row r="18" spans="1:27" x14ac:dyDescent="0.25">
      <c r="A18" s="6" t="s">
        <v>5</v>
      </c>
      <c r="B18" s="2" t="s">
        <v>28</v>
      </c>
      <c r="C18" s="2" t="s">
        <v>33</v>
      </c>
      <c r="D18" s="2">
        <v>603406</v>
      </c>
      <c r="E18" s="25" t="s">
        <v>34</v>
      </c>
      <c r="F18" s="25">
        <v>36071048</v>
      </c>
      <c r="G18" s="25" t="s">
        <v>327</v>
      </c>
      <c r="H18" s="25" t="s">
        <v>414</v>
      </c>
      <c r="I18" s="75" t="s">
        <v>736</v>
      </c>
      <c r="J18" s="73">
        <v>620</v>
      </c>
      <c r="K18" s="15">
        <v>11</v>
      </c>
      <c r="L18" s="5">
        <v>0</v>
      </c>
      <c r="M18" s="17">
        <v>2</v>
      </c>
      <c r="N18" s="5">
        <v>0</v>
      </c>
      <c r="O18" s="15">
        <v>44</v>
      </c>
      <c r="P18" s="13">
        <v>0</v>
      </c>
      <c r="Q18" s="19">
        <v>485.16</v>
      </c>
      <c r="R18" s="10">
        <v>0</v>
      </c>
      <c r="S18" s="41">
        <f t="shared" si="2"/>
        <v>11.026363636363637</v>
      </c>
      <c r="T18" s="42" t="str">
        <f t="shared" si="3"/>
        <v/>
      </c>
      <c r="U18" s="19">
        <v>0</v>
      </c>
      <c r="V18" s="10">
        <v>0</v>
      </c>
      <c r="W18" s="24">
        <f t="shared" si="4"/>
        <v>485.16</v>
      </c>
      <c r="X18" s="30">
        <f t="shared" si="5"/>
        <v>0</v>
      </c>
      <c r="Y18" s="34">
        <f t="shared" si="6"/>
        <v>486</v>
      </c>
      <c r="Z18" s="35">
        <f t="shared" si="7"/>
        <v>486</v>
      </c>
      <c r="AA18" s="5">
        <f t="shared" si="8"/>
        <v>0</v>
      </c>
    </row>
    <row r="19" spans="1:27" x14ac:dyDescent="0.25">
      <c r="A19" s="6" t="s">
        <v>5</v>
      </c>
      <c r="B19" s="2" t="s">
        <v>28</v>
      </c>
      <c r="C19" s="2" t="s">
        <v>33</v>
      </c>
      <c r="D19" s="2">
        <v>603406</v>
      </c>
      <c r="E19" s="25" t="s">
        <v>34</v>
      </c>
      <c r="F19" s="25">
        <v>36060917</v>
      </c>
      <c r="G19" s="25" t="s">
        <v>327</v>
      </c>
      <c r="H19" s="25" t="s">
        <v>414</v>
      </c>
      <c r="I19" s="75" t="s">
        <v>734</v>
      </c>
      <c r="J19" s="73">
        <v>706</v>
      </c>
      <c r="K19" s="15">
        <v>14</v>
      </c>
      <c r="L19" s="5">
        <v>0</v>
      </c>
      <c r="M19" s="17">
        <v>4</v>
      </c>
      <c r="N19" s="5">
        <v>0</v>
      </c>
      <c r="O19" s="15">
        <v>91</v>
      </c>
      <c r="P19" s="13">
        <v>0</v>
      </c>
      <c r="Q19" s="19">
        <v>1157.24</v>
      </c>
      <c r="R19" s="10">
        <v>0</v>
      </c>
      <c r="S19" s="41">
        <f t="shared" si="2"/>
        <v>12.716923076923077</v>
      </c>
      <c r="T19" s="42" t="str">
        <f t="shared" si="3"/>
        <v/>
      </c>
      <c r="U19" s="19">
        <v>0</v>
      </c>
      <c r="V19" s="10">
        <v>0</v>
      </c>
      <c r="W19" s="24">
        <f t="shared" si="4"/>
        <v>1157.24</v>
      </c>
      <c r="X19" s="30">
        <f t="shared" si="5"/>
        <v>0</v>
      </c>
      <c r="Y19" s="34">
        <f t="shared" si="6"/>
        <v>1158</v>
      </c>
      <c r="Z19" s="35">
        <f t="shared" si="7"/>
        <v>1158</v>
      </c>
      <c r="AA19" s="5">
        <f t="shared" si="8"/>
        <v>0</v>
      </c>
    </row>
    <row r="20" spans="1:27" x14ac:dyDescent="0.25">
      <c r="A20" s="6" t="s">
        <v>5</v>
      </c>
      <c r="B20" s="2" t="s">
        <v>28</v>
      </c>
      <c r="C20" s="2" t="s">
        <v>33</v>
      </c>
      <c r="D20" s="2">
        <v>603406</v>
      </c>
      <c r="E20" s="25" t="s">
        <v>34</v>
      </c>
      <c r="F20" s="25">
        <v>36071021</v>
      </c>
      <c r="G20" s="25" t="s">
        <v>327</v>
      </c>
      <c r="H20" s="25" t="s">
        <v>414</v>
      </c>
      <c r="I20" s="75" t="s">
        <v>735</v>
      </c>
      <c r="J20" s="73">
        <v>591</v>
      </c>
      <c r="K20" s="15">
        <v>15</v>
      </c>
      <c r="L20" s="5">
        <v>0</v>
      </c>
      <c r="M20" s="17">
        <v>2</v>
      </c>
      <c r="N20" s="5">
        <v>0</v>
      </c>
      <c r="O20" s="15">
        <v>44</v>
      </c>
      <c r="P20" s="13">
        <v>0</v>
      </c>
      <c r="Q20" s="19">
        <v>505.96</v>
      </c>
      <c r="R20" s="10">
        <v>0</v>
      </c>
      <c r="S20" s="41">
        <f t="shared" si="2"/>
        <v>11.499090909090908</v>
      </c>
      <c r="T20" s="42" t="str">
        <f t="shared" si="3"/>
        <v/>
      </c>
      <c r="U20" s="19">
        <v>0</v>
      </c>
      <c r="V20" s="10">
        <v>0</v>
      </c>
      <c r="W20" s="24">
        <f t="shared" si="4"/>
        <v>505.96</v>
      </c>
      <c r="X20" s="30">
        <f t="shared" si="5"/>
        <v>0</v>
      </c>
      <c r="Y20" s="34">
        <f t="shared" si="6"/>
        <v>506</v>
      </c>
      <c r="Z20" s="35">
        <f t="shared" si="7"/>
        <v>506</v>
      </c>
      <c r="AA20" s="5">
        <f t="shared" si="8"/>
        <v>0</v>
      </c>
    </row>
    <row r="21" spans="1:27" x14ac:dyDescent="0.25">
      <c r="A21" s="6" t="s">
        <v>5</v>
      </c>
      <c r="B21" s="2" t="s">
        <v>28</v>
      </c>
      <c r="C21" s="2" t="s">
        <v>35</v>
      </c>
      <c r="D21" s="2">
        <v>304603</v>
      </c>
      <c r="E21" s="25" t="s">
        <v>36</v>
      </c>
      <c r="F21" s="25">
        <v>31754945</v>
      </c>
      <c r="G21" s="25" t="s">
        <v>348</v>
      </c>
      <c r="H21" s="25" t="s">
        <v>741</v>
      </c>
      <c r="I21" s="75" t="s">
        <v>742</v>
      </c>
      <c r="J21" s="73">
        <v>300</v>
      </c>
      <c r="K21" s="15">
        <v>12</v>
      </c>
      <c r="L21" s="5">
        <v>2</v>
      </c>
      <c r="M21" s="17">
        <v>1</v>
      </c>
      <c r="N21" s="5">
        <v>1</v>
      </c>
      <c r="O21" s="15">
        <v>31</v>
      </c>
      <c r="P21" s="13">
        <v>31</v>
      </c>
      <c r="Q21" s="19">
        <v>401.14</v>
      </c>
      <c r="R21" s="10">
        <v>66.959999999999994</v>
      </c>
      <c r="S21" s="41">
        <f t="shared" si="2"/>
        <v>12.94</v>
      </c>
      <c r="T21" s="42">
        <f t="shared" si="3"/>
        <v>2.1599999999999997</v>
      </c>
      <c r="U21" s="19">
        <v>0</v>
      </c>
      <c r="V21" s="10">
        <v>0</v>
      </c>
      <c r="W21" s="24">
        <f t="shared" si="4"/>
        <v>401.14</v>
      </c>
      <c r="X21" s="30">
        <f t="shared" si="5"/>
        <v>66.959999999999994</v>
      </c>
      <c r="Y21" s="34">
        <f t="shared" si="6"/>
        <v>402</v>
      </c>
      <c r="Z21" s="35">
        <f t="shared" si="7"/>
        <v>335</v>
      </c>
      <c r="AA21" s="5">
        <f t="shared" si="8"/>
        <v>67</v>
      </c>
    </row>
    <row r="22" spans="1:27" x14ac:dyDescent="0.25">
      <c r="A22" s="6" t="s">
        <v>5</v>
      </c>
      <c r="B22" s="2" t="s">
        <v>28</v>
      </c>
      <c r="C22" s="2" t="s">
        <v>37</v>
      </c>
      <c r="D22" s="2">
        <v>603520</v>
      </c>
      <c r="E22" s="25" t="s">
        <v>38</v>
      </c>
      <c r="F22" s="25">
        <v>36060968</v>
      </c>
      <c r="G22" s="25" t="s">
        <v>327</v>
      </c>
      <c r="H22" s="25" t="s">
        <v>417</v>
      </c>
      <c r="I22" s="75" t="s">
        <v>738</v>
      </c>
      <c r="J22" s="73">
        <v>550</v>
      </c>
      <c r="K22" s="15">
        <v>21</v>
      </c>
      <c r="L22" s="5">
        <v>3</v>
      </c>
      <c r="M22" s="17">
        <v>2</v>
      </c>
      <c r="N22" s="5">
        <v>1</v>
      </c>
      <c r="O22" s="15">
        <v>32</v>
      </c>
      <c r="P22" s="13">
        <v>16</v>
      </c>
      <c r="Q22" s="19">
        <v>429.46</v>
      </c>
      <c r="R22" s="10">
        <v>61.35</v>
      </c>
      <c r="S22" s="41">
        <f t="shared" si="2"/>
        <v>13.420624999999999</v>
      </c>
      <c r="T22" s="42">
        <f t="shared" si="3"/>
        <v>3.8343750000000001</v>
      </c>
      <c r="U22" s="19">
        <v>0</v>
      </c>
      <c r="V22" s="10">
        <v>0</v>
      </c>
      <c r="W22" s="24">
        <f t="shared" si="4"/>
        <v>429.46</v>
      </c>
      <c r="X22" s="30">
        <f t="shared" si="5"/>
        <v>61.35</v>
      </c>
      <c r="Y22" s="34">
        <f t="shared" si="6"/>
        <v>430</v>
      </c>
      <c r="Z22" s="35">
        <f t="shared" si="7"/>
        <v>368</v>
      </c>
      <c r="AA22" s="5">
        <f t="shared" si="8"/>
        <v>62</v>
      </c>
    </row>
    <row r="23" spans="1:27" x14ac:dyDescent="0.25">
      <c r="A23" s="6" t="s">
        <v>5</v>
      </c>
      <c r="B23" s="2" t="s">
        <v>28</v>
      </c>
      <c r="C23" s="2" t="s">
        <v>39</v>
      </c>
      <c r="D23" s="2">
        <v>603414</v>
      </c>
      <c r="E23" s="25" t="s">
        <v>40</v>
      </c>
      <c r="F23" s="25">
        <v>42170915</v>
      </c>
      <c r="G23" s="25" t="s">
        <v>327</v>
      </c>
      <c r="H23" s="25" t="s">
        <v>739</v>
      </c>
      <c r="I23" s="75" t="s">
        <v>740</v>
      </c>
      <c r="J23" s="73">
        <v>588</v>
      </c>
      <c r="K23" s="15">
        <v>26</v>
      </c>
      <c r="L23" s="5">
        <v>1</v>
      </c>
      <c r="M23" s="17">
        <v>5</v>
      </c>
      <c r="N23" s="5">
        <v>1</v>
      </c>
      <c r="O23" s="15">
        <v>19</v>
      </c>
      <c r="P23" s="13">
        <v>2</v>
      </c>
      <c r="Q23" s="19">
        <v>205.58</v>
      </c>
      <c r="R23" s="10">
        <v>21.64</v>
      </c>
      <c r="S23" s="41">
        <f t="shared" si="2"/>
        <v>10.82</v>
      </c>
      <c r="T23" s="42">
        <f t="shared" si="3"/>
        <v>10.82</v>
      </c>
      <c r="U23" s="19">
        <v>61</v>
      </c>
      <c r="V23" s="10">
        <v>0</v>
      </c>
      <c r="W23" s="24">
        <f t="shared" si="4"/>
        <v>266.58000000000004</v>
      </c>
      <c r="X23" s="30">
        <f t="shared" si="5"/>
        <v>21.64</v>
      </c>
      <c r="Y23" s="34">
        <f t="shared" si="6"/>
        <v>267</v>
      </c>
      <c r="Z23" s="35">
        <f t="shared" si="7"/>
        <v>245</v>
      </c>
      <c r="AA23" s="5">
        <f t="shared" si="8"/>
        <v>22</v>
      </c>
    </row>
    <row r="24" spans="1:27" x14ac:dyDescent="0.25">
      <c r="A24" s="6" t="s">
        <v>5</v>
      </c>
      <c r="B24" s="2" t="s">
        <v>28</v>
      </c>
      <c r="C24" s="2" t="s">
        <v>41</v>
      </c>
      <c r="D24" s="2">
        <v>603317</v>
      </c>
      <c r="E24" s="25" t="s">
        <v>42</v>
      </c>
      <c r="F24" s="25">
        <v>31785212</v>
      </c>
      <c r="G24" s="25" t="s">
        <v>348</v>
      </c>
      <c r="H24" s="25" t="s">
        <v>416</v>
      </c>
      <c r="I24" s="75" t="s">
        <v>732</v>
      </c>
      <c r="J24" s="73">
        <v>420</v>
      </c>
      <c r="K24" s="15">
        <v>46</v>
      </c>
      <c r="L24" s="5">
        <v>8</v>
      </c>
      <c r="M24" s="17">
        <v>6</v>
      </c>
      <c r="N24" s="5">
        <v>2</v>
      </c>
      <c r="O24" s="15">
        <v>384</v>
      </c>
      <c r="P24" s="13">
        <v>128</v>
      </c>
      <c r="Q24" s="19">
        <v>4070.3919999999998</v>
      </c>
      <c r="R24" s="10">
        <v>1581.56</v>
      </c>
      <c r="S24" s="41">
        <f t="shared" si="2"/>
        <v>10.599979166666666</v>
      </c>
      <c r="T24" s="42">
        <f t="shared" si="3"/>
        <v>12.3559375</v>
      </c>
      <c r="U24" s="19">
        <v>749.88</v>
      </c>
      <c r="V24" s="10">
        <v>249.96</v>
      </c>
      <c r="W24" s="24">
        <f t="shared" si="4"/>
        <v>4820.2719999999999</v>
      </c>
      <c r="X24" s="30">
        <f t="shared" si="5"/>
        <v>1831.52</v>
      </c>
      <c r="Y24" s="34">
        <f t="shared" si="6"/>
        <v>4821</v>
      </c>
      <c r="Z24" s="35">
        <f t="shared" si="7"/>
        <v>2989</v>
      </c>
      <c r="AA24" s="5">
        <f t="shared" si="8"/>
        <v>1832</v>
      </c>
    </row>
    <row r="25" spans="1:27" x14ac:dyDescent="0.25">
      <c r="A25" s="6" t="s">
        <v>5</v>
      </c>
      <c r="B25" s="2" t="s">
        <v>28</v>
      </c>
      <c r="C25" s="2" t="s">
        <v>41</v>
      </c>
      <c r="D25" s="2">
        <v>603317</v>
      </c>
      <c r="E25" s="25" t="s">
        <v>42</v>
      </c>
      <c r="F25" s="25">
        <v>31780539</v>
      </c>
      <c r="G25" s="25" t="s">
        <v>348</v>
      </c>
      <c r="H25" s="25" t="s">
        <v>416</v>
      </c>
      <c r="I25" s="75" t="s">
        <v>731</v>
      </c>
      <c r="J25" s="73">
        <v>297</v>
      </c>
      <c r="K25" s="15">
        <v>37</v>
      </c>
      <c r="L25" s="5">
        <v>0</v>
      </c>
      <c r="M25" s="17">
        <v>4</v>
      </c>
      <c r="N25" s="5">
        <v>0</v>
      </c>
      <c r="O25" s="15">
        <v>23</v>
      </c>
      <c r="P25" s="13">
        <v>0</v>
      </c>
      <c r="Q25" s="19">
        <v>275.42499999999995</v>
      </c>
      <c r="R25" s="10">
        <v>0</v>
      </c>
      <c r="S25" s="41">
        <f t="shared" si="2"/>
        <v>11.974999999999998</v>
      </c>
      <c r="T25" s="42" t="str">
        <f t="shared" si="3"/>
        <v/>
      </c>
      <c r="U25" s="19">
        <v>0</v>
      </c>
      <c r="V25" s="10">
        <v>0</v>
      </c>
      <c r="W25" s="24">
        <f t="shared" si="4"/>
        <v>275.42499999999995</v>
      </c>
      <c r="X25" s="30">
        <f t="shared" si="5"/>
        <v>0</v>
      </c>
      <c r="Y25" s="34">
        <f t="shared" si="6"/>
        <v>276</v>
      </c>
      <c r="Z25" s="35">
        <f t="shared" si="7"/>
        <v>276</v>
      </c>
      <c r="AA25" s="5">
        <f t="shared" si="8"/>
        <v>0</v>
      </c>
    </row>
    <row r="26" spans="1:27" x14ac:dyDescent="0.25">
      <c r="A26" s="6" t="s">
        <v>5</v>
      </c>
      <c r="B26" s="2" t="s">
        <v>28</v>
      </c>
      <c r="C26" s="2" t="s">
        <v>41</v>
      </c>
      <c r="D26" s="2">
        <v>603317</v>
      </c>
      <c r="E26" s="25" t="s">
        <v>42</v>
      </c>
      <c r="F26" s="25">
        <v>31810527</v>
      </c>
      <c r="G26" s="25" t="s">
        <v>348</v>
      </c>
      <c r="H26" s="25" t="s">
        <v>416</v>
      </c>
      <c r="I26" s="75" t="s">
        <v>733</v>
      </c>
      <c r="J26" s="73">
        <v>358</v>
      </c>
      <c r="K26" s="15">
        <v>20</v>
      </c>
      <c r="L26" s="5">
        <v>0</v>
      </c>
      <c r="M26" s="17">
        <v>2</v>
      </c>
      <c r="N26" s="5">
        <v>0</v>
      </c>
      <c r="O26" s="15">
        <v>16</v>
      </c>
      <c r="P26" s="13">
        <v>0</v>
      </c>
      <c r="Q26" s="19">
        <v>168.7</v>
      </c>
      <c r="R26" s="10">
        <v>0</v>
      </c>
      <c r="S26" s="41">
        <f t="shared" si="2"/>
        <v>10.543749999999999</v>
      </c>
      <c r="T26" s="42" t="str">
        <f t="shared" si="3"/>
        <v/>
      </c>
      <c r="U26" s="19">
        <v>0</v>
      </c>
      <c r="V26" s="10">
        <v>0</v>
      </c>
      <c r="W26" s="24">
        <f t="shared" si="4"/>
        <v>168.7</v>
      </c>
      <c r="X26" s="30">
        <f t="shared" si="5"/>
        <v>0</v>
      </c>
      <c r="Y26" s="34">
        <f t="shared" si="6"/>
        <v>169</v>
      </c>
      <c r="Z26" s="35">
        <f t="shared" si="7"/>
        <v>169</v>
      </c>
      <c r="AA26" s="5">
        <f t="shared" si="8"/>
        <v>0</v>
      </c>
    </row>
    <row r="27" spans="1:27" x14ac:dyDescent="0.25">
      <c r="A27" s="6" t="s">
        <v>5</v>
      </c>
      <c r="B27" s="2" t="s">
        <v>28</v>
      </c>
      <c r="C27" s="2" t="s">
        <v>41</v>
      </c>
      <c r="D27" s="2">
        <v>603317</v>
      </c>
      <c r="E27" s="25" t="s">
        <v>42</v>
      </c>
      <c r="F27" s="25">
        <v>31785204</v>
      </c>
      <c r="G27" s="25" t="s">
        <v>348</v>
      </c>
      <c r="H27" s="25" t="s">
        <v>416</v>
      </c>
      <c r="I27" s="75" t="s">
        <v>486</v>
      </c>
      <c r="J27" s="73">
        <v>298</v>
      </c>
      <c r="K27" s="15">
        <v>38</v>
      </c>
      <c r="L27" s="5">
        <v>10</v>
      </c>
      <c r="M27" s="17">
        <v>6</v>
      </c>
      <c r="N27" s="5">
        <v>2</v>
      </c>
      <c r="O27" s="15">
        <v>80</v>
      </c>
      <c r="P27" s="13">
        <v>40</v>
      </c>
      <c r="Q27" s="19">
        <v>1082.76</v>
      </c>
      <c r="R27" s="10">
        <v>398</v>
      </c>
      <c r="S27" s="41">
        <f t="shared" si="2"/>
        <v>13.5345</v>
      </c>
      <c r="T27" s="42">
        <f t="shared" si="3"/>
        <v>9.9499999999999993</v>
      </c>
      <c r="U27" s="19">
        <v>0</v>
      </c>
      <c r="V27" s="10">
        <v>0</v>
      </c>
      <c r="W27" s="24">
        <f t="shared" si="4"/>
        <v>1082.76</v>
      </c>
      <c r="X27" s="30">
        <f t="shared" si="5"/>
        <v>398</v>
      </c>
      <c r="Y27" s="34">
        <f t="shared" si="6"/>
        <v>1083</v>
      </c>
      <c r="Z27" s="35">
        <f t="shared" si="7"/>
        <v>685</v>
      </c>
      <c r="AA27" s="5">
        <f t="shared" si="8"/>
        <v>398</v>
      </c>
    </row>
    <row r="28" spans="1:27" x14ac:dyDescent="0.25">
      <c r="A28" s="6" t="s">
        <v>5</v>
      </c>
      <c r="B28" s="2" t="s">
        <v>28</v>
      </c>
      <c r="C28" s="2" t="s">
        <v>41</v>
      </c>
      <c r="D28" s="2">
        <v>603317</v>
      </c>
      <c r="E28" s="25" t="s">
        <v>42</v>
      </c>
      <c r="F28" s="25">
        <v>31768989</v>
      </c>
      <c r="G28" s="25" t="s">
        <v>348</v>
      </c>
      <c r="H28" s="25" t="s">
        <v>416</v>
      </c>
      <c r="I28" s="75" t="s">
        <v>730</v>
      </c>
      <c r="J28" s="73">
        <v>814</v>
      </c>
      <c r="K28" s="15">
        <v>65</v>
      </c>
      <c r="L28" s="5">
        <v>0</v>
      </c>
      <c r="M28" s="17">
        <v>8</v>
      </c>
      <c r="N28" s="5">
        <v>0</v>
      </c>
      <c r="O28" s="15">
        <v>192</v>
      </c>
      <c r="P28" s="13">
        <v>0</v>
      </c>
      <c r="Q28" s="19">
        <v>1837.16</v>
      </c>
      <c r="R28" s="10">
        <v>0</v>
      </c>
      <c r="S28" s="41">
        <f t="shared" si="2"/>
        <v>9.5685416666666665</v>
      </c>
      <c r="T28" s="42" t="str">
        <f t="shared" si="3"/>
        <v/>
      </c>
      <c r="U28" s="19">
        <v>0</v>
      </c>
      <c r="V28" s="10">
        <v>0</v>
      </c>
      <c r="W28" s="24">
        <f t="shared" si="4"/>
        <v>1837.16</v>
      </c>
      <c r="X28" s="30">
        <f t="shared" si="5"/>
        <v>0</v>
      </c>
      <c r="Y28" s="34">
        <f t="shared" si="6"/>
        <v>1838</v>
      </c>
      <c r="Z28" s="35">
        <f t="shared" si="7"/>
        <v>1838</v>
      </c>
      <c r="AA28" s="5">
        <f t="shared" si="8"/>
        <v>0</v>
      </c>
    </row>
    <row r="29" spans="1:27" x14ac:dyDescent="0.25">
      <c r="A29" s="6" t="s">
        <v>5</v>
      </c>
      <c r="B29" s="2" t="s">
        <v>28</v>
      </c>
      <c r="C29" s="2" t="s">
        <v>43</v>
      </c>
      <c r="D29" s="2">
        <v>603201</v>
      </c>
      <c r="E29" s="25" t="s">
        <v>44</v>
      </c>
      <c r="F29" s="25">
        <v>31754929</v>
      </c>
      <c r="G29" s="25" t="s">
        <v>380</v>
      </c>
      <c r="H29" s="25" t="s">
        <v>420</v>
      </c>
      <c r="I29" s="75" t="s">
        <v>743</v>
      </c>
      <c r="J29" s="73">
        <v>446</v>
      </c>
      <c r="K29" s="15">
        <v>3</v>
      </c>
      <c r="L29" s="5">
        <v>3</v>
      </c>
      <c r="M29" s="17">
        <v>1</v>
      </c>
      <c r="N29" s="5">
        <v>1</v>
      </c>
      <c r="O29" s="15">
        <v>40</v>
      </c>
      <c r="P29" s="13">
        <v>40</v>
      </c>
      <c r="Q29" s="19">
        <v>401</v>
      </c>
      <c r="R29" s="10">
        <v>401</v>
      </c>
      <c r="S29" s="41">
        <f t="shared" si="2"/>
        <v>10.025</v>
      </c>
      <c r="T29" s="42">
        <f t="shared" si="3"/>
        <v>10.025</v>
      </c>
      <c r="U29" s="19">
        <v>0</v>
      </c>
      <c r="V29" s="10">
        <v>0</v>
      </c>
      <c r="W29" s="24">
        <f t="shared" si="4"/>
        <v>401</v>
      </c>
      <c r="X29" s="30">
        <f t="shared" si="5"/>
        <v>401</v>
      </c>
      <c r="Y29" s="34">
        <f t="shared" si="6"/>
        <v>401</v>
      </c>
      <c r="Z29" s="35">
        <f t="shared" si="7"/>
        <v>0</v>
      </c>
      <c r="AA29" s="5">
        <f t="shared" si="8"/>
        <v>401</v>
      </c>
    </row>
    <row r="30" spans="1:27" x14ac:dyDescent="0.25">
      <c r="A30" s="6" t="s">
        <v>5</v>
      </c>
      <c r="B30" s="2" t="s">
        <v>28</v>
      </c>
      <c r="C30" s="2" t="s">
        <v>43</v>
      </c>
      <c r="D30" s="2">
        <v>603201</v>
      </c>
      <c r="E30" s="25" t="s">
        <v>44</v>
      </c>
      <c r="F30" s="25">
        <v>31754953</v>
      </c>
      <c r="G30" s="25" t="s">
        <v>327</v>
      </c>
      <c r="H30" s="25" t="s">
        <v>420</v>
      </c>
      <c r="I30" s="75" t="s">
        <v>744</v>
      </c>
      <c r="J30" s="73">
        <v>351</v>
      </c>
      <c r="K30" s="15">
        <v>17</v>
      </c>
      <c r="L30" s="5">
        <v>0</v>
      </c>
      <c r="M30" s="17">
        <v>2</v>
      </c>
      <c r="N30" s="5">
        <v>0</v>
      </c>
      <c r="O30" s="15">
        <v>36</v>
      </c>
      <c r="P30" s="13">
        <v>0</v>
      </c>
      <c r="Q30" s="19">
        <v>319.99</v>
      </c>
      <c r="R30" s="10">
        <v>0</v>
      </c>
      <c r="S30" s="41">
        <f t="shared" si="2"/>
        <v>8.8886111111111106</v>
      </c>
      <c r="T30" s="42" t="str">
        <f t="shared" si="3"/>
        <v/>
      </c>
      <c r="U30" s="19">
        <v>0</v>
      </c>
      <c r="V30" s="10">
        <v>0</v>
      </c>
      <c r="W30" s="24">
        <f t="shared" si="4"/>
        <v>319.99</v>
      </c>
      <c r="X30" s="30">
        <f t="shared" si="5"/>
        <v>0</v>
      </c>
      <c r="Y30" s="34">
        <f t="shared" si="6"/>
        <v>320</v>
      </c>
      <c r="Z30" s="35">
        <f t="shared" si="7"/>
        <v>320</v>
      </c>
      <c r="AA30" s="5">
        <f t="shared" si="8"/>
        <v>0</v>
      </c>
    </row>
    <row r="31" spans="1:27" x14ac:dyDescent="0.25">
      <c r="A31" s="6" t="s">
        <v>5</v>
      </c>
      <c r="B31" s="2" t="s">
        <v>28</v>
      </c>
      <c r="C31" s="2" t="s">
        <v>43</v>
      </c>
      <c r="D31" s="2">
        <v>603201</v>
      </c>
      <c r="E31" s="25" t="s">
        <v>44</v>
      </c>
      <c r="F31" s="25">
        <v>31771424</v>
      </c>
      <c r="G31" s="25" t="s">
        <v>327</v>
      </c>
      <c r="H31" s="25" t="s">
        <v>420</v>
      </c>
      <c r="I31" s="75" t="s">
        <v>745</v>
      </c>
      <c r="J31" s="73">
        <v>715</v>
      </c>
      <c r="K31" s="15">
        <v>2</v>
      </c>
      <c r="L31" s="5">
        <v>2</v>
      </c>
      <c r="M31" s="17">
        <v>1</v>
      </c>
      <c r="N31" s="5">
        <v>1</v>
      </c>
      <c r="O31" s="15">
        <v>40</v>
      </c>
      <c r="P31" s="13">
        <v>40</v>
      </c>
      <c r="Q31" s="19">
        <v>350.28</v>
      </c>
      <c r="R31" s="10">
        <v>350.28</v>
      </c>
      <c r="S31" s="41">
        <f t="shared" si="2"/>
        <v>8.7569999999999997</v>
      </c>
      <c r="T31" s="42">
        <f t="shared" si="3"/>
        <v>8.7569999999999997</v>
      </c>
      <c r="U31" s="19">
        <v>0</v>
      </c>
      <c r="V31" s="10">
        <v>0</v>
      </c>
      <c r="W31" s="24">
        <f t="shared" si="4"/>
        <v>350.28</v>
      </c>
      <c r="X31" s="30">
        <f t="shared" si="5"/>
        <v>350.28</v>
      </c>
      <c r="Y31" s="34">
        <f t="shared" si="6"/>
        <v>351</v>
      </c>
      <c r="Z31" s="35">
        <f t="shared" si="7"/>
        <v>0</v>
      </c>
      <c r="AA31" s="5">
        <f t="shared" si="8"/>
        <v>351</v>
      </c>
    </row>
    <row r="32" spans="1:27" x14ac:dyDescent="0.25">
      <c r="A32" s="6" t="s">
        <v>5</v>
      </c>
      <c r="B32" s="2" t="s">
        <v>28</v>
      </c>
      <c r="C32" s="2" t="s">
        <v>45</v>
      </c>
      <c r="D32" s="2">
        <v>641383</v>
      </c>
      <c r="E32" s="25" t="s">
        <v>46</v>
      </c>
      <c r="F32" s="25">
        <v>31780741</v>
      </c>
      <c r="G32" s="25" t="s">
        <v>327</v>
      </c>
      <c r="H32" s="25" t="s">
        <v>419</v>
      </c>
      <c r="I32" s="75" t="s">
        <v>726</v>
      </c>
      <c r="J32" s="73">
        <v>326</v>
      </c>
      <c r="K32" s="15">
        <v>24</v>
      </c>
      <c r="L32" s="5">
        <v>0</v>
      </c>
      <c r="M32" s="17">
        <v>1</v>
      </c>
      <c r="N32" s="5">
        <v>0</v>
      </c>
      <c r="O32" s="15">
        <v>15</v>
      </c>
      <c r="P32" s="13">
        <v>0</v>
      </c>
      <c r="Q32" s="19">
        <v>132</v>
      </c>
      <c r="R32" s="10">
        <v>0</v>
      </c>
      <c r="S32" s="41">
        <f t="shared" si="2"/>
        <v>8.8000000000000007</v>
      </c>
      <c r="T32" s="42" t="str">
        <f t="shared" si="3"/>
        <v/>
      </c>
      <c r="U32" s="19">
        <v>0</v>
      </c>
      <c r="V32" s="10">
        <v>0</v>
      </c>
      <c r="W32" s="24">
        <f t="shared" si="4"/>
        <v>132</v>
      </c>
      <c r="X32" s="30">
        <f t="shared" si="5"/>
        <v>0</v>
      </c>
      <c r="Y32" s="34">
        <f t="shared" si="6"/>
        <v>132</v>
      </c>
      <c r="Z32" s="35">
        <f t="shared" si="7"/>
        <v>132</v>
      </c>
      <c r="AA32" s="5">
        <f t="shared" si="8"/>
        <v>0</v>
      </c>
    </row>
    <row r="33" spans="1:27" x14ac:dyDescent="0.25">
      <c r="A33" s="6" t="s">
        <v>5</v>
      </c>
      <c r="B33" s="2" t="s">
        <v>28</v>
      </c>
      <c r="C33" s="2" t="s">
        <v>45</v>
      </c>
      <c r="D33" s="2">
        <v>641383</v>
      </c>
      <c r="E33" s="25" t="s">
        <v>46</v>
      </c>
      <c r="F33" s="25">
        <v>31748201</v>
      </c>
      <c r="G33" s="25" t="s">
        <v>327</v>
      </c>
      <c r="H33" s="25" t="s">
        <v>419</v>
      </c>
      <c r="I33" s="75" t="s">
        <v>725</v>
      </c>
      <c r="J33" s="73">
        <v>204</v>
      </c>
      <c r="K33" s="15">
        <v>25</v>
      </c>
      <c r="L33" s="5">
        <v>0</v>
      </c>
      <c r="M33" s="17">
        <v>3</v>
      </c>
      <c r="N33" s="5">
        <v>0</v>
      </c>
      <c r="O33" s="15">
        <v>76</v>
      </c>
      <c r="P33" s="13">
        <v>0</v>
      </c>
      <c r="Q33" s="19">
        <v>867.07</v>
      </c>
      <c r="R33" s="10">
        <v>0</v>
      </c>
      <c r="S33" s="41">
        <f t="shared" si="2"/>
        <v>11.408815789473685</v>
      </c>
      <c r="T33" s="42" t="str">
        <f t="shared" si="3"/>
        <v/>
      </c>
      <c r="U33" s="19">
        <v>0</v>
      </c>
      <c r="V33" s="10">
        <v>0</v>
      </c>
      <c r="W33" s="24">
        <f t="shared" si="4"/>
        <v>867.07</v>
      </c>
      <c r="X33" s="30">
        <f t="shared" si="5"/>
        <v>0</v>
      </c>
      <c r="Y33" s="34">
        <f t="shared" si="6"/>
        <v>868</v>
      </c>
      <c r="Z33" s="35">
        <f t="shared" si="7"/>
        <v>868</v>
      </c>
      <c r="AA33" s="5">
        <f t="shared" si="8"/>
        <v>0</v>
      </c>
    </row>
    <row r="34" spans="1:27" x14ac:dyDescent="0.25">
      <c r="A34" s="6" t="s">
        <v>5</v>
      </c>
      <c r="B34" s="2" t="s">
        <v>28</v>
      </c>
      <c r="C34" s="2" t="s">
        <v>45</v>
      </c>
      <c r="D34" s="2">
        <v>641383</v>
      </c>
      <c r="E34" s="25" t="s">
        <v>46</v>
      </c>
      <c r="F34" s="25">
        <v>31745041</v>
      </c>
      <c r="G34" s="25" t="s">
        <v>327</v>
      </c>
      <c r="H34" s="25" t="s">
        <v>419</v>
      </c>
      <c r="I34" s="75" t="s">
        <v>724</v>
      </c>
      <c r="J34" s="73">
        <v>606</v>
      </c>
      <c r="K34" s="15">
        <v>6</v>
      </c>
      <c r="L34" s="5">
        <v>0</v>
      </c>
      <c r="M34" s="17">
        <v>2</v>
      </c>
      <c r="N34" s="5">
        <v>0</v>
      </c>
      <c r="O34" s="15">
        <v>46</v>
      </c>
      <c r="P34" s="13">
        <v>0</v>
      </c>
      <c r="Q34" s="19">
        <v>555.16</v>
      </c>
      <c r="R34" s="10">
        <v>0</v>
      </c>
      <c r="S34" s="41">
        <f t="shared" si="2"/>
        <v>12.068695652173913</v>
      </c>
      <c r="T34" s="42" t="str">
        <f t="shared" si="3"/>
        <v/>
      </c>
      <c r="U34" s="19">
        <v>0</v>
      </c>
      <c r="V34" s="10">
        <v>0</v>
      </c>
      <c r="W34" s="24">
        <f t="shared" si="4"/>
        <v>555.16</v>
      </c>
      <c r="X34" s="30">
        <f t="shared" si="5"/>
        <v>0</v>
      </c>
      <c r="Y34" s="34">
        <f t="shared" si="6"/>
        <v>556</v>
      </c>
      <c r="Z34" s="35">
        <f t="shared" si="7"/>
        <v>556</v>
      </c>
      <c r="AA34" s="5">
        <f t="shared" si="8"/>
        <v>0</v>
      </c>
    </row>
    <row r="35" spans="1:27" x14ac:dyDescent="0.25">
      <c r="A35" s="6" t="s">
        <v>5</v>
      </c>
      <c r="B35" s="2" t="s">
        <v>28</v>
      </c>
      <c r="C35" s="2" t="s">
        <v>47</v>
      </c>
      <c r="D35" s="2">
        <v>603147</v>
      </c>
      <c r="E35" s="25" t="s">
        <v>48</v>
      </c>
      <c r="F35" s="25">
        <v>52604519</v>
      </c>
      <c r="G35" s="25" t="s">
        <v>348</v>
      </c>
      <c r="H35" s="25" t="s">
        <v>421</v>
      </c>
      <c r="I35" s="75" t="s">
        <v>721</v>
      </c>
      <c r="J35" s="73">
        <v>427</v>
      </c>
      <c r="K35" s="15">
        <v>11</v>
      </c>
      <c r="L35" s="5">
        <v>0</v>
      </c>
      <c r="M35" s="17">
        <v>2</v>
      </c>
      <c r="N35" s="5">
        <v>0</v>
      </c>
      <c r="O35" s="15">
        <v>64</v>
      </c>
      <c r="P35" s="13">
        <v>0</v>
      </c>
      <c r="Q35" s="19">
        <v>800</v>
      </c>
      <c r="R35" s="10">
        <v>0</v>
      </c>
      <c r="S35" s="41">
        <f t="shared" si="2"/>
        <v>12.5</v>
      </c>
      <c r="T35" s="42" t="str">
        <f t="shared" si="3"/>
        <v/>
      </c>
      <c r="U35" s="19">
        <v>179</v>
      </c>
      <c r="V35" s="10">
        <v>0</v>
      </c>
      <c r="W35" s="24">
        <f t="shared" si="4"/>
        <v>979</v>
      </c>
      <c r="X35" s="30">
        <f t="shared" si="5"/>
        <v>0</v>
      </c>
      <c r="Y35" s="34">
        <f t="shared" si="6"/>
        <v>979</v>
      </c>
      <c r="Z35" s="35">
        <f t="shared" si="7"/>
        <v>979</v>
      </c>
      <c r="AA35" s="5">
        <f t="shared" si="8"/>
        <v>0</v>
      </c>
    </row>
    <row r="36" spans="1:27" x14ac:dyDescent="0.25">
      <c r="A36" s="6" t="s">
        <v>5</v>
      </c>
      <c r="B36" s="2" t="s">
        <v>28</v>
      </c>
      <c r="C36" s="2" t="s">
        <v>47</v>
      </c>
      <c r="D36" s="2">
        <v>603147</v>
      </c>
      <c r="E36" s="25" t="s">
        <v>48</v>
      </c>
      <c r="F36" s="25">
        <v>31810993</v>
      </c>
      <c r="G36" s="25" t="s">
        <v>379</v>
      </c>
      <c r="H36" s="25" t="s">
        <v>421</v>
      </c>
      <c r="I36" s="75" t="s">
        <v>719</v>
      </c>
      <c r="J36" s="73">
        <v>443</v>
      </c>
      <c r="K36" s="15">
        <v>30</v>
      </c>
      <c r="L36" s="5">
        <v>0</v>
      </c>
      <c r="M36" s="17">
        <v>2</v>
      </c>
      <c r="N36" s="5">
        <v>0</v>
      </c>
      <c r="O36" s="15">
        <v>34</v>
      </c>
      <c r="P36" s="13">
        <v>0</v>
      </c>
      <c r="Q36" s="19">
        <v>433.13</v>
      </c>
      <c r="R36" s="10">
        <v>0</v>
      </c>
      <c r="S36" s="41">
        <f t="shared" si="2"/>
        <v>12.739117647058823</v>
      </c>
      <c r="T36" s="42" t="str">
        <f t="shared" si="3"/>
        <v/>
      </c>
      <c r="U36" s="19">
        <v>120</v>
      </c>
      <c r="V36" s="10">
        <v>0</v>
      </c>
      <c r="W36" s="24">
        <f t="shared" si="4"/>
        <v>553.13</v>
      </c>
      <c r="X36" s="30">
        <f t="shared" si="5"/>
        <v>0</v>
      </c>
      <c r="Y36" s="34">
        <f t="shared" si="6"/>
        <v>554</v>
      </c>
      <c r="Z36" s="35">
        <f t="shared" si="7"/>
        <v>554</v>
      </c>
      <c r="AA36" s="5">
        <f t="shared" si="8"/>
        <v>0</v>
      </c>
    </row>
    <row r="37" spans="1:27" x14ac:dyDescent="0.25">
      <c r="A37" s="6" t="s">
        <v>5</v>
      </c>
      <c r="B37" s="2" t="s">
        <v>28</v>
      </c>
      <c r="C37" s="2" t="s">
        <v>47</v>
      </c>
      <c r="D37" s="2">
        <v>603147</v>
      </c>
      <c r="E37" s="25" t="s">
        <v>48</v>
      </c>
      <c r="F37" s="25">
        <v>31810934</v>
      </c>
      <c r="G37" s="25" t="s">
        <v>327</v>
      </c>
      <c r="H37" s="25" t="s">
        <v>421</v>
      </c>
      <c r="I37" s="75" t="s">
        <v>717</v>
      </c>
      <c r="J37" s="73">
        <v>379</v>
      </c>
      <c r="K37" s="15">
        <v>30</v>
      </c>
      <c r="L37" s="5">
        <v>0</v>
      </c>
      <c r="M37" s="17">
        <v>6</v>
      </c>
      <c r="N37" s="5">
        <v>0</v>
      </c>
      <c r="O37" s="15">
        <v>144</v>
      </c>
      <c r="P37" s="13">
        <v>0</v>
      </c>
      <c r="Q37" s="19">
        <v>2093.8000000000002</v>
      </c>
      <c r="R37" s="10">
        <v>0</v>
      </c>
      <c r="S37" s="41">
        <f t="shared" si="2"/>
        <v>14.54027777777778</v>
      </c>
      <c r="T37" s="42" t="str">
        <f t="shared" si="3"/>
        <v/>
      </c>
      <c r="U37" s="19">
        <v>0</v>
      </c>
      <c r="V37" s="10">
        <v>0</v>
      </c>
      <c r="W37" s="24">
        <f t="shared" si="4"/>
        <v>2093.8000000000002</v>
      </c>
      <c r="X37" s="30">
        <f t="shared" si="5"/>
        <v>0</v>
      </c>
      <c r="Y37" s="34">
        <f t="shared" si="6"/>
        <v>2094</v>
      </c>
      <c r="Z37" s="35">
        <f t="shared" si="7"/>
        <v>2094</v>
      </c>
      <c r="AA37" s="5">
        <f t="shared" si="8"/>
        <v>0</v>
      </c>
    </row>
    <row r="38" spans="1:27" x14ac:dyDescent="0.25">
      <c r="A38" s="6" t="s">
        <v>5</v>
      </c>
      <c r="B38" s="2" t="s">
        <v>28</v>
      </c>
      <c r="C38" s="2" t="s">
        <v>47</v>
      </c>
      <c r="D38" s="2">
        <v>603147</v>
      </c>
      <c r="E38" s="25" t="s">
        <v>48</v>
      </c>
      <c r="F38" s="25">
        <v>30791847</v>
      </c>
      <c r="G38" s="25" t="s">
        <v>377</v>
      </c>
      <c r="H38" s="25" t="s">
        <v>421</v>
      </c>
      <c r="I38" s="75" t="s">
        <v>716</v>
      </c>
      <c r="J38" s="73">
        <v>348</v>
      </c>
      <c r="K38" s="15">
        <v>34</v>
      </c>
      <c r="L38" s="5">
        <v>0</v>
      </c>
      <c r="M38" s="17">
        <v>3</v>
      </c>
      <c r="N38" s="5">
        <v>0</v>
      </c>
      <c r="O38" s="15">
        <v>78</v>
      </c>
      <c r="P38" s="13">
        <v>0</v>
      </c>
      <c r="Q38" s="19">
        <v>1142</v>
      </c>
      <c r="R38" s="10">
        <v>0</v>
      </c>
      <c r="S38" s="41">
        <f t="shared" si="2"/>
        <v>14.641025641025641</v>
      </c>
      <c r="T38" s="42" t="str">
        <f t="shared" si="3"/>
        <v/>
      </c>
      <c r="U38" s="19">
        <v>0</v>
      </c>
      <c r="V38" s="10">
        <v>0</v>
      </c>
      <c r="W38" s="24">
        <f t="shared" si="4"/>
        <v>1142</v>
      </c>
      <c r="X38" s="30">
        <f t="shared" si="5"/>
        <v>0</v>
      </c>
      <c r="Y38" s="34">
        <f t="shared" si="6"/>
        <v>1142</v>
      </c>
      <c r="Z38" s="35">
        <f t="shared" si="7"/>
        <v>1142</v>
      </c>
      <c r="AA38" s="5">
        <f t="shared" si="8"/>
        <v>0</v>
      </c>
    </row>
    <row r="39" spans="1:27" x14ac:dyDescent="0.25">
      <c r="A39" s="6" t="s">
        <v>5</v>
      </c>
      <c r="B39" s="2" t="s">
        <v>28</v>
      </c>
      <c r="C39" s="2" t="s">
        <v>47</v>
      </c>
      <c r="D39" s="2">
        <v>603147</v>
      </c>
      <c r="E39" s="25" t="s">
        <v>48</v>
      </c>
      <c r="F39" s="25">
        <v>36064092</v>
      </c>
      <c r="G39" s="25" t="s">
        <v>327</v>
      </c>
      <c r="H39" s="25" t="s">
        <v>421</v>
      </c>
      <c r="I39" s="75" t="s">
        <v>720</v>
      </c>
      <c r="J39" s="73">
        <v>548</v>
      </c>
      <c r="K39" s="15">
        <v>40</v>
      </c>
      <c r="L39" s="5">
        <v>0</v>
      </c>
      <c r="M39" s="17">
        <v>5</v>
      </c>
      <c r="N39" s="5">
        <v>0</v>
      </c>
      <c r="O39" s="15">
        <v>77</v>
      </c>
      <c r="P39" s="13">
        <v>0</v>
      </c>
      <c r="Q39" s="19">
        <v>1403</v>
      </c>
      <c r="R39" s="10">
        <v>0</v>
      </c>
      <c r="S39" s="41">
        <f t="shared" si="2"/>
        <v>18.220779220779221</v>
      </c>
      <c r="T39" s="42" t="str">
        <f t="shared" si="3"/>
        <v/>
      </c>
      <c r="U39" s="19">
        <v>0</v>
      </c>
      <c r="V39" s="10">
        <v>0</v>
      </c>
      <c r="W39" s="24">
        <f t="shared" si="4"/>
        <v>1403</v>
      </c>
      <c r="X39" s="30">
        <f t="shared" si="5"/>
        <v>0</v>
      </c>
      <c r="Y39" s="34">
        <f t="shared" si="6"/>
        <v>1403</v>
      </c>
      <c r="Z39" s="35">
        <f t="shared" si="7"/>
        <v>1403</v>
      </c>
      <c r="AA39" s="5">
        <f t="shared" si="8"/>
        <v>0</v>
      </c>
    </row>
    <row r="40" spans="1:27" x14ac:dyDescent="0.25">
      <c r="A40" s="6" t="s">
        <v>5</v>
      </c>
      <c r="B40" s="2" t="s">
        <v>28</v>
      </c>
      <c r="C40" s="2" t="s">
        <v>47</v>
      </c>
      <c r="D40" s="2">
        <v>603147</v>
      </c>
      <c r="E40" s="25" t="s">
        <v>48</v>
      </c>
      <c r="F40" s="25">
        <v>31810969</v>
      </c>
      <c r="G40" s="25" t="s">
        <v>378</v>
      </c>
      <c r="H40" s="25" t="s">
        <v>421</v>
      </c>
      <c r="I40" s="75" t="s">
        <v>718</v>
      </c>
      <c r="J40" s="73">
        <v>434</v>
      </c>
      <c r="K40" s="15">
        <v>34</v>
      </c>
      <c r="L40" s="5">
        <v>1</v>
      </c>
      <c r="M40" s="17">
        <v>4</v>
      </c>
      <c r="N40" s="5">
        <v>4</v>
      </c>
      <c r="O40" s="15">
        <v>52</v>
      </c>
      <c r="P40" s="13">
        <v>14</v>
      </c>
      <c r="Q40" s="19">
        <v>727</v>
      </c>
      <c r="R40" s="10">
        <v>22</v>
      </c>
      <c r="S40" s="41">
        <f t="shared" si="2"/>
        <v>13.98076923076923</v>
      </c>
      <c r="T40" s="42">
        <f t="shared" si="3"/>
        <v>1.5714285714285714</v>
      </c>
      <c r="U40" s="19">
        <v>340</v>
      </c>
      <c r="V40" s="10">
        <v>10</v>
      </c>
      <c r="W40" s="24">
        <f t="shared" si="4"/>
        <v>1067</v>
      </c>
      <c r="X40" s="30">
        <f t="shared" si="5"/>
        <v>32</v>
      </c>
      <c r="Y40" s="34">
        <f t="shared" si="6"/>
        <v>1067</v>
      </c>
      <c r="Z40" s="35">
        <f t="shared" si="7"/>
        <v>1035</v>
      </c>
      <c r="AA40" s="5">
        <f t="shared" si="8"/>
        <v>32</v>
      </c>
    </row>
    <row r="41" spans="1:27" x14ac:dyDescent="0.25">
      <c r="A41" s="6" t="s">
        <v>5</v>
      </c>
      <c r="B41" s="2" t="s">
        <v>28</v>
      </c>
      <c r="C41" s="2" t="s">
        <v>49</v>
      </c>
      <c r="D41" s="2">
        <v>603295</v>
      </c>
      <c r="E41" s="25" t="s">
        <v>50</v>
      </c>
      <c r="F41" s="25">
        <v>31780717</v>
      </c>
      <c r="G41" s="25" t="s">
        <v>327</v>
      </c>
      <c r="H41" s="25" t="s">
        <v>727</v>
      </c>
      <c r="I41" s="75" t="s">
        <v>729</v>
      </c>
      <c r="J41" s="73">
        <v>654</v>
      </c>
      <c r="K41" s="15">
        <v>4</v>
      </c>
      <c r="L41" s="5">
        <v>0</v>
      </c>
      <c r="M41" s="17">
        <v>1</v>
      </c>
      <c r="N41" s="5">
        <v>0</v>
      </c>
      <c r="O41" s="15">
        <v>60</v>
      </c>
      <c r="P41" s="13">
        <v>0</v>
      </c>
      <c r="Q41" s="19">
        <v>519.83000000000004</v>
      </c>
      <c r="R41" s="10">
        <v>0</v>
      </c>
      <c r="S41" s="41">
        <f t="shared" si="2"/>
        <v>8.6638333333333346</v>
      </c>
      <c r="T41" s="42" t="str">
        <f t="shared" si="3"/>
        <v/>
      </c>
      <c r="U41" s="19">
        <v>0</v>
      </c>
      <c r="V41" s="10">
        <v>0</v>
      </c>
      <c r="W41" s="24">
        <f t="shared" si="4"/>
        <v>519.83000000000004</v>
      </c>
      <c r="X41" s="30">
        <f t="shared" si="5"/>
        <v>0</v>
      </c>
      <c r="Y41" s="34">
        <f t="shared" si="6"/>
        <v>520</v>
      </c>
      <c r="Z41" s="35">
        <f t="shared" si="7"/>
        <v>520</v>
      </c>
      <c r="AA41" s="5">
        <f t="shared" si="8"/>
        <v>0</v>
      </c>
    </row>
    <row r="42" spans="1:27" x14ac:dyDescent="0.25">
      <c r="A42" s="6" t="s">
        <v>5</v>
      </c>
      <c r="B42" s="2" t="s">
        <v>28</v>
      </c>
      <c r="C42" s="2" t="s">
        <v>49</v>
      </c>
      <c r="D42" s="2">
        <v>603295</v>
      </c>
      <c r="E42" s="25" t="s">
        <v>50</v>
      </c>
      <c r="F42" s="25">
        <v>30810655</v>
      </c>
      <c r="G42" s="25" t="s">
        <v>327</v>
      </c>
      <c r="H42" s="25" t="s">
        <v>727</v>
      </c>
      <c r="I42" s="75" t="s">
        <v>728</v>
      </c>
      <c r="J42" s="73">
        <v>742</v>
      </c>
      <c r="K42" s="15">
        <v>17</v>
      </c>
      <c r="L42" s="5">
        <v>0</v>
      </c>
      <c r="M42" s="17">
        <v>4</v>
      </c>
      <c r="N42" s="5">
        <v>0</v>
      </c>
      <c r="O42" s="15">
        <v>64</v>
      </c>
      <c r="P42" s="13">
        <v>0</v>
      </c>
      <c r="Q42" s="19">
        <v>586.62</v>
      </c>
      <c r="R42" s="10">
        <v>0</v>
      </c>
      <c r="S42" s="41">
        <f t="shared" si="2"/>
        <v>9.1659375000000001</v>
      </c>
      <c r="T42" s="42" t="str">
        <f t="shared" si="3"/>
        <v/>
      </c>
      <c r="U42" s="19">
        <v>0</v>
      </c>
      <c r="V42" s="10">
        <v>0</v>
      </c>
      <c r="W42" s="24">
        <f t="shared" si="4"/>
        <v>586.62</v>
      </c>
      <c r="X42" s="30">
        <f t="shared" si="5"/>
        <v>0</v>
      </c>
      <c r="Y42" s="34">
        <f t="shared" si="6"/>
        <v>587</v>
      </c>
      <c r="Z42" s="35">
        <f t="shared" si="7"/>
        <v>587</v>
      </c>
      <c r="AA42" s="5">
        <f t="shared" si="8"/>
        <v>0</v>
      </c>
    </row>
    <row r="43" spans="1:27" x14ac:dyDescent="0.25">
      <c r="A43" s="6" t="s">
        <v>5</v>
      </c>
      <c r="B43" s="2" t="s">
        <v>28</v>
      </c>
      <c r="C43" s="2" t="s">
        <v>53</v>
      </c>
      <c r="D43" s="2">
        <v>304701</v>
      </c>
      <c r="E43" s="25" t="s">
        <v>54</v>
      </c>
      <c r="F43" s="25">
        <v>36062197</v>
      </c>
      <c r="G43" s="25" t="s">
        <v>348</v>
      </c>
      <c r="H43" s="25" t="s">
        <v>628</v>
      </c>
      <c r="I43" s="75" t="s">
        <v>629</v>
      </c>
      <c r="J43" s="73">
        <v>298</v>
      </c>
      <c r="K43" s="15">
        <v>25</v>
      </c>
      <c r="L43" s="5">
        <v>0</v>
      </c>
      <c r="M43" s="17">
        <v>3</v>
      </c>
      <c r="N43" s="5">
        <v>0</v>
      </c>
      <c r="O43" s="15">
        <v>56</v>
      </c>
      <c r="P43" s="13">
        <v>0</v>
      </c>
      <c r="Q43" s="19">
        <v>528.94000000000005</v>
      </c>
      <c r="R43" s="10">
        <v>0</v>
      </c>
      <c r="S43" s="41">
        <f t="shared" si="2"/>
        <v>9.4453571428571443</v>
      </c>
      <c r="T43" s="42" t="str">
        <f t="shared" si="3"/>
        <v/>
      </c>
      <c r="U43" s="19">
        <v>0</v>
      </c>
      <c r="V43" s="10">
        <v>0</v>
      </c>
      <c r="W43" s="24">
        <f t="shared" si="4"/>
        <v>528.94000000000005</v>
      </c>
      <c r="X43" s="30">
        <f t="shared" si="5"/>
        <v>0</v>
      </c>
      <c r="Y43" s="34">
        <f t="shared" si="6"/>
        <v>529</v>
      </c>
      <c r="Z43" s="35">
        <f t="shared" si="7"/>
        <v>529</v>
      </c>
      <c r="AA43" s="5">
        <f t="shared" si="8"/>
        <v>0</v>
      </c>
    </row>
    <row r="44" spans="1:27" x14ac:dyDescent="0.25">
      <c r="A44" s="6" t="s">
        <v>5</v>
      </c>
      <c r="B44" s="2" t="s">
        <v>28</v>
      </c>
      <c r="C44" s="2" t="s">
        <v>55</v>
      </c>
      <c r="D44" s="2">
        <v>304891</v>
      </c>
      <c r="E44" s="25" t="s">
        <v>56</v>
      </c>
      <c r="F44" s="25">
        <v>710055382</v>
      </c>
      <c r="G44" s="25" t="s">
        <v>327</v>
      </c>
      <c r="H44" s="25" t="s">
        <v>630</v>
      </c>
      <c r="I44" s="75" t="s">
        <v>631</v>
      </c>
      <c r="J44" s="73">
        <v>134</v>
      </c>
      <c r="K44" s="15">
        <v>15</v>
      </c>
      <c r="L44" s="5">
        <v>0</v>
      </c>
      <c r="M44" s="17">
        <v>1</v>
      </c>
      <c r="N44" s="5">
        <v>0</v>
      </c>
      <c r="O44" s="15">
        <v>80</v>
      </c>
      <c r="P44" s="13">
        <v>0</v>
      </c>
      <c r="Q44" s="19">
        <v>650</v>
      </c>
      <c r="R44" s="10">
        <v>0</v>
      </c>
      <c r="S44" s="41">
        <f t="shared" si="2"/>
        <v>8.125</v>
      </c>
      <c r="T44" s="42" t="str">
        <f t="shared" si="3"/>
        <v/>
      </c>
      <c r="U44" s="19">
        <v>35</v>
      </c>
      <c r="V44" s="10">
        <v>0</v>
      </c>
      <c r="W44" s="24">
        <f t="shared" si="4"/>
        <v>685</v>
      </c>
      <c r="X44" s="30">
        <f t="shared" si="5"/>
        <v>0</v>
      </c>
      <c r="Y44" s="34">
        <f t="shared" si="6"/>
        <v>685</v>
      </c>
      <c r="Z44" s="35">
        <f t="shared" si="7"/>
        <v>685</v>
      </c>
      <c r="AA44" s="5">
        <f t="shared" si="8"/>
        <v>0</v>
      </c>
    </row>
    <row r="45" spans="1:27" x14ac:dyDescent="0.25">
      <c r="A45" s="6" t="s">
        <v>5</v>
      </c>
      <c r="B45" s="2" t="s">
        <v>28</v>
      </c>
      <c r="C45" s="2" t="s">
        <v>29</v>
      </c>
      <c r="D45" s="2">
        <v>304913</v>
      </c>
      <c r="E45" s="25" t="s">
        <v>30</v>
      </c>
      <c r="F45" s="25">
        <v>31811493</v>
      </c>
      <c r="G45" s="25" t="s">
        <v>365</v>
      </c>
      <c r="H45" s="25" t="s">
        <v>422</v>
      </c>
      <c r="I45" s="75" t="s">
        <v>633</v>
      </c>
      <c r="J45" s="73">
        <v>709</v>
      </c>
      <c r="K45" s="15">
        <v>16</v>
      </c>
      <c r="L45" s="5">
        <v>2</v>
      </c>
      <c r="M45" s="17">
        <v>2</v>
      </c>
      <c r="N45" s="5">
        <v>1</v>
      </c>
      <c r="O45" s="15">
        <v>38</v>
      </c>
      <c r="P45" s="13">
        <v>18</v>
      </c>
      <c r="Q45" s="19">
        <v>522.86</v>
      </c>
      <c r="R45" s="10">
        <v>264.06</v>
      </c>
      <c r="S45" s="41">
        <f t="shared" si="2"/>
        <v>13.759473684210526</v>
      </c>
      <c r="T45" s="42">
        <f t="shared" si="3"/>
        <v>14.67</v>
      </c>
      <c r="U45" s="19">
        <v>0</v>
      </c>
      <c r="V45" s="10">
        <v>0</v>
      </c>
      <c r="W45" s="24">
        <f t="shared" si="4"/>
        <v>522.86</v>
      </c>
      <c r="X45" s="30">
        <f t="shared" si="5"/>
        <v>264.06</v>
      </c>
      <c r="Y45" s="34">
        <f t="shared" si="6"/>
        <v>523</v>
      </c>
      <c r="Z45" s="35">
        <f t="shared" si="7"/>
        <v>258</v>
      </c>
      <c r="AA45" s="5">
        <f t="shared" si="8"/>
        <v>265</v>
      </c>
    </row>
    <row r="46" spans="1:27" x14ac:dyDescent="0.25">
      <c r="A46" s="6" t="s">
        <v>5</v>
      </c>
      <c r="B46" s="2" t="s">
        <v>28</v>
      </c>
      <c r="C46" s="2" t="s">
        <v>29</v>
      </c>
      <c r="D46" s="2">
        <v>304913</v>
      </c>
      <c r="E46" s="25" t="s">
        <v>30</v>
      </c>
      <c r="F46" s="25">
        <v>36064181</v>
      </c>
      <c r="G46" s="25" t="s">
        <v>327</v>
      </c>
      <c r="H46" s="25" t="s">
        <v>422</v>
      </c>
      <c r="I46" s="75" t="s">
        <v>634</v>
      </c>
      <c r="J46" s="73">
        <v>489</v>
      </c>
      <c r="K46" s="15">
        <v>3</v>
      </c>
      <c r="L46" s="5">
        <v>0</v>
      </c>
      <c r="M46" s="17">
        <v>2</v>
      </c>
      <c r="N46" s="5">
        <v>0</v>
      </c>
      <c r="O46" s="15">
        <v>33</v>
      </c>
      <c r="P46" s="13">
        <v>0</v>
      </c>
      <c r="Q46" s="19">
        <v>529.91499999999996</v>
      </c>
      <c r="R46" s="10">
        <v>0</v>
      </c>
      <c r="S46" s="41">
        <f t="shared" si="2"/>
        <v>16.058030303030304</v>
      </c>
      <c r="T46" s="42" t="str">
        <f t="shared" si="3"/>
        <v/>
      </c>
      <c r="U46" s="19">
        <v>0</v>
      </c>
      <c r="V46" s="10">
        <v>0</v>
      </c>
      <c r="W46" s="24">
        <f t="shared" si="4"/>
        <v>529.91499999999996</v>
      </c>
      <c r="X46" s="30">
        <f t="shared" si="5"/>
        <v>0</v>
      </c>
      <c r="Y46" s="34">
        <f t="shared" si="6"/>
        <v>530</v>
      </c>
      <c r="Z46" s="35">
        <f t="shared" si="7"/>
        <v>530</v>
      </c>
      <c r="AA46" s="5">
        <f t="shared" si="8"/>
        <v>0</v>
      </c>
    </row>
    <row r="47" spans="1:27" x14ac:dyDescent="0.25">
      <c r="A47" s="6" t="s">
        <v>5</v>
      </c>
      <c r="B47" s="2" t="s">
        <v>28</v>
      </c>
      <c r="C47" s="2" t="s">
        <v>29</v>
      </c>
      <c r="D47" s="2">
        <v>304913</v>
      </c>
      <c r="E47" s="25" t="s">
        <v>30</v>
      </c>
      <c r="F47" s="25">
        <v>31773729</v>
      </c>
      <c r="G47" s="25" t="s">
        <v>327</v>
      </c>
      <c r="H47" s="25" t="s">
        <v>422</v>
      </c>
      <c r="I47" s="75" t="s">
        <v>632</v>
      </c>
      <c r="J47" s="73">
        <v>581</v>
      </c>
      <c r="K47" s="15">
        <v>9</v>
      </c>
      <c r="L47" s="5">
        <v>3</v>
      </c>
      <c r="M47" s="17">
        <v>3</v>
      </c>
      <c r="N47" s="5">
        <v>3</v>
      </c>
      <c r="O47" s="15">
        <v>48</v>
      </c>
      <c r="P47" s="13">
        <v>16</v>
      </c>
      <c r="Q47" s="19">
        <v>580</v>
      </c>
      <c r="R47" s="10">
        <v>193</v>
      </c>
      <c r="S47" s="41">
        <f t="shared" si="2"/>
        <v>12.083333333333334</v>
      </c>
      <c r="T47" s="42">
        <f t="shared" si="3"/>
        <v>12.0625</v>
      </c>
      <c r="U47" s="19">
        <v>0</v>
      </c>
      <c r="V47" s="10">
        <v>0</v>
      </c>
      <c r="W47" s="24">
        <f t="shared" si="4"/>
        <v>580</v>
      </c>
      <c r="X47" s="30">
        <f t="shared" si="5"/>
        <v>193</v>
      </c>
      <c r="Y47" s="34">
        <f t="shared" si="6"/>
        <v>580</v>
      </c>
      <c r="Z47" s="35">
        <f t="shared" si="7"/>
        <v>387</v>
      </c>
      <c r="AA47" s="5">
        <f t="shared" si="8"/>
        <v>193</v>
      </c>
    </row>
    <row r="48" spans="1:27" x14ac:dyDescent="0.25">
      <c r="A48" s="6" t="s">
        <v>5</v>
      </c>
      <c r="B48" s="2" t="s">
        <v>28</v>
      </c>
      <c r="C48" s="2" t="s">
        <v>31</v>
      </c>
      <c r="D48" s="2">
        <v>304956</v>
      </c>
      <c r="E48" s="25" t="s">
        <v>32</v>
      </c>
      <c r="F48" s="25">
        <v>31816681</v>
      </c>
      <c r="G48" s="25" t="s">
        <v>361</v>
      </c>
      <c r="H48" s="25" t="s">
        <v>488</v>
      </c>
      <c r="I48" s="75" t="s">
        <v>635</v>
      </c>
      <c r="J48" s="73">
        <v>506</v>
      </c>
      <c r="K48" s="15">
        <v>1</v>
      </c>
      <c r="L48" s="5">
        <v>0</v>
      </c>
      <c r="M48" s="17">
        <v>1</v>
      </c>
      <c r="N48" s="5">
        <v>0</v>
      </c>
      <c r="O48" s="15">
        <v>6</v>
      </c>
      <c r="P48" s="13">
        <v>0</v>
      </c>
      <c r="Q48" s="19">
        <v>132.85</v>
      </c>
      <c r="R48" s="10">
        <v>0</v>
      </c>
      <c r="S48" s="41">
        <f t="shared" si="2"/>
        <v>22.141666666666666</v>
      </c>
      <c r="T48" s="42" t="str">
        <f t="shared" si="3"/>
        <v/>
      </c>
      <c r="U48" s="19">
        <v>0</v>
      </c>
      <c r="V48" s="10">
        <v>0</v>
      </c>
      <c r="W48" s="24">
        <f t="shared" si="4"/>
        <v>132.85</v>
      </c>
      <c r="X48" s="30">
        <f t="shared" si="5"/>
        <v>0</v>
      </c>
      <c r="Y48" s="34">
        <f t="shared" si="6"/>
        <v>133</v>
      </c>
      <c r="Z48" s="35">
        <f t="shared" si="7"/>
        <v>133</v>
      </c>
      <c r="AA48" s="5">
        <f t="shared" si="8"/>
        <v>0</v>
      </c>
    </row>
    <row r="49" spans="1:27" x14ac:dyDescent="0.25">
      <c r="A49" s="6" t="s">
        <v>5</v>
      </c>
      <c r="B49" s="2" t="s">
        <v>28</v>
      </c>
      <c r="C49" s="2" t="s">
        <v>57</v>
      </c>
      <c r="D49" s="2">
        <v>310042</v>
      </c>
      <c r="E49" s="25" t="s">
        <v>58</v>
      </c>
      <c r="F49" s="25">
        <v>31816924</v>
      </c>
      <c r="G49" s="25" t="s">
        <v>348</v>
      </c>
      <c r="H49" s="25" t="s">
        <v>592</v>
      </c>
      <c r="I49" s="75" t="s">
        <v>593</v>
      </c>
      <c r="J49" s="73">
        <v>140</v>
      </c>
      <c r="K49" s="15">
        <v>9</v>
      </c>
      <c r="L49" s="5">
        <v>0</v>
      </c>
      <c r="M49" s="17">
        <v>1</v>
      </c>
      <c r="N49" s="5">
        <v>0</v>
      </c>
      <c r="O49" s="15">
        <v>24</v>
      </c>
      <c r="P49" s="13">
        <v>0</v>
      </c>
      <c r="Q49" s="19">
        <v>324</v>
      </c>
      <c r="R49" s="10">
        <v>0</v>
      </c>
      <c r="S49" s="41">
        <f t="shared" si="2"/>
        <v>13.5</v>
      </c>
      <c r="T49" s="42" t="str">
        <f t="shared" si="3"/>
        <v/>
      </c>
      <c r="U49" s="19">
        <v>453</v>
      </c>
      <c r="V49" s="10">
        <v>0</v>
      </c>
      <c r="W49" s="24">
        <f t="shared" si="4"/>
        <v>777</v>
      </c>
      <c r="X49" s="30">
        <f t="shared" si="5"/>
        <v>0</v>
      </c>
      <c r="Y49" s="34">
        <f t="shared" si="6"/>
        <v>777</v>
      </c>
      <c r="Z49" s="35">
        <f t="shared" si="7"/>
        <v>777</v>
      </c>
      <c r="AA49" s="5">
        <f t="shared" si="8"/>
        <v>0</v>
      </c>
    </row>
    <row r="50" spans="1:27" x14ac:dyDescent="0.25">
      <c r="A50" s="6" t="s">
        <v>5</v>
      </c>
      <c r="B50" s="2" t="s">
        <v>28</v>
      </c>
      <c r="C50" s="2" t="s">
        <v>59</v>
      </c>
      <c r="D50" s="2">
        <v>305171</v>
      </c>
      <c r="E50" s="25" t="s">
        <v>60</v>
      </c>
      <c r="F50" s="25">
        <v>31817025</v>
      </c>
      <c r="G50" s="25" t="s">
        <v>348</v>
      </c>
      <c r="H50" s="25" t="s">
        <v>636</v>
      </c>
      <c r="I50" s="75" t="s">
        <v>637</v>
      </c>
      <c r="J50" s="73">
        <v>147</v>
      </c>
      <c r="K50" s="15">
        <v>2</v>
      </c>
      <c r="L50" s="5">
        <v>0</v>
      </c>
      <c r="M50" s="17">
        <v>1</v>
      </c>
      <c r="N50" s="5">
        <v>0</v>
      </c>
      <c r="O50" s="15">
        <v>16</v>
      </c>
      <c r="P50" s="13">
        <v>0</v>
      </c>
      <c r="Q50" s="19">
        <v>287.04000000000002</v>
      </c>
      <c r="R50" s="10">
        <v>0</v>
      </c>
      <c r="S50" s="41">
        <f t="shared" si="2"/>
        <v>17.940000000000001</v>
      </c>
      <c r="T50" s="42" t="str">
        <f t="shared" si="3"/>
        <v/>
      </c>
      <c r="U50" s="19">
        <v>0</v>
      </c>
      <c r="V50" s="10">
        <v>0</v>
      </c>
      <c r="W50" s="24">
        <f t="shared" si="4"/>
        <v>287.04000000000002</v>
      </c>
      <c r="X50" s="30">
        <f t="shared" si="5"/>
        <v>0</v>
      </c>
      <c r="Y50" s="34">
        <f t="shared" si="6"/>
        <v>288</v>
      </c>
      <c r="Z50" s="35">
        <f t="shared" si="7"/>
        <v>288</v>
      </c>
      <c r="AA50" s="5">
        <f t="shared" si="8"/>
        <v>0</v>
      </c>
    </row>
    <row r="51" spans="1:27" x14ac:dyDescent="0.25">
      <c r="A51" s="6" t="s">
        <v>5</v>
      </c>
      <c r="B51" s="2" t="s">
        <v>263</v>
      </c>
      <c r="C51" s="2" t="s">
        <v>264</v>
      </c>
      <c r="D51" s="2">
        <v>585661</v>
      </c>
      <c r="E51" s="25" t="s">
        <v>265</v>
      </c>
      <c r="F51" s="25">
        <v>42258120</v>
      </c>
      <c r="G51" s="25" t="s">
        <v>400</v>
      </c>
      <c r="H51" s="25" t="s">
        <v>491</v>
      </c>
      <c r="I51" s="75" t="s">
        <v>806</v>
      </c>
      <c r="J51" s="73">
        <v>530</v>
      </c>
      <c r="K51" s="15">
        <v>11</v>
      </c>
      <c r="L51" s="5">
        <v>0</v>
      </c>
      <c r="M51" s="17">
        <v>2</v>
      </c>
      <c r="N51" s="5">
        <v>0</v>
      </c>
      <c r="O51" s="15">
        <v>34</v>
      </c>
      <c r="P51" s="13">
        <v>0</v>
      </c>
      <c r="Q51" s="19">
        <v>405</v>
      </c>
      <c r="R51" s="10">
        <v>0</v>
      </c>
      <c r="S51" s="41">
        <f t="shared" si="2"/>
        <v>11.911764705882353</v>
      </c>
      <c r="T51" s="42" t="str">
        <f t="shared" si="3"/>
        <v/>
      </c>
      <c r="U51" s="19">
        <v>0</v>
      </c>
      <c r="V51" s="10">
        <v>0</v>
      </c>
      <c r="W51" s="24">
        <f t="shared" si="4"/>
        <v>405</v>
      </c>
      <c r="X51" s="30">
        <f t="shared" si="5"/>
        <v>0</v>
      </c>
      <c r="Y51" s="34">
        <f t="shared" si="6"/>
        <v>405</v>
      </c>
      <c r="Z51" s="35">
        <f t="shared" si="7"/>
        <v>405</v>
      </c>
      <c r="AA51" s="5">
        <f t="shared" si="8"/>
        <v>0</v>
      </c>
    </row>
    <row r="52" spans="1:27" x14ac:dyDescent="0.25">
      <c r="A52" s="6" t="s">
        <v>5</v>
      </c>
      <c r="B52" s="2" t="s">
        <v>263</v>
      </c>
      <c r="C52" s="2" t="s">
        <v>268</v>
      </c>
      <c r="D52" s="2">
        <v>586722</v>
      </c>
      <c r="E52" s="25" t="s">
        <v>269</v>
      </c>
      <c r="F52" s="25">
        <v>52547477</v>
      </c>
      <c r="G52" s="25" t="s">
        <v>395</v>
      </c>
      <c r="H52" s="25" t="s">
        <v>421</v>
      </c>
      <c r="I52" s="75" t="s">
        <v>801</v>
      </c>
      <c r="J52" s="73">
        <v>633</v>
      </c>
      <c r="K52" s="15">
        <v>1</v>
      </c>
      <c r="L52" s="5">
        <v>0</v>
      </c>
      <c r="M52" s="17">
        <v>1</v>
      </c>
      <c r="N52" s="5">
        <v>0</v>
      </c>
      <c r="O52" s="15">
        <v>12</v>
      </c>
      <c r="P52" s="13">
        <v>0</v>
      </c>
      <c r="Q52" s="19">
        <v>211</v>
      </c>
      <c r="R52" s="10">
        <v>0</v>
      </c>
      <c r="S52" s="41">
        <f t="shared" si="2"/>
        <v>17.583333333333332</v>
      </c>
      <c r="T52" s="42" t="str">
        <f t="shared" si="3"/>
        <v/>
      </c>
      <c r="U52" s="19">
        <v>33</v>
      </c>
      <c r="V52" s="10">
        <v>0</v>
      </c>
      <c r="W52" s="24">
        <f t="shared" si="4"/>
        <v>244</v>
      </c>
      <c r="X52" s="30">
        <f t="shared" si="5"/>
        <v>0</v>
      </c>
      <c r="Y52" s="34">
        <f t="shared" si="6"/>
        <v>244</v>
      </c>
      <c r="Z52" s="35">
        <f t="shared" si="7"/>
        <v>244</v>
      </c>
      <c r="AA52" s="5">
        <f t="shared" si="8"/>
        <v>0</v>
      </c>
    </row>
    <row r="53" spans="1:27" x14ac:dyDescent="0.25">
      <c r="A53" s="6" t="s">
        <v>5</v>
      </c>
      <c r="B53" s="2" t="s">
        <v>263</v>
      </c>
      <c r="C53" s="2" t="s">
        <v>266</v>
      </c>
      <c r="D53" s="2">
        <v>586358</v>
      </c>
      <c r="E53" s="25" t="s">
        <v>267</v>
      </c>
      <c r="F53" s="25">
        <v>17318858</v>
      </c>
      <c r="G53" s="25" t="s">
        <v>396</v>
      </c>
      <c r="H53" s="25" t="s">
        <v>421</v>
      </c>
      <c r="I53" s="75" t="s">
        <v>802</v>
      </c>
      <c r="J53" s="73">
        <v>557</v>
      </c>
      <c r="K53" s="15">
        <v>43</v>
      </c>
      <c r="L53" s="5">
        <v>0</v>
      </c>
      <c r="M53" s="17">
        <v>4</v>
      </c>
      <c r="N53" s="5">
        <v>0</v>
      </c>
      <c r="O53" s="15">
        <v>48</v>
      </c>
      <c r="P53" s="13">
        <v>0</v>
      </c>
      <c r="Q53" s="19">
        <v>570</v>
      </c>
      <c r="R53" s="10">
        <v>0</v>
      </c>
      <c r="S53" s="41">
        <f t="shared" si="2"/>
        <v>11.875</v>
      </c>
      <c r="T53" s="42" t="str">
        <f t="shared" si="3"/>
        <v/>
      </c>
      <c r="U53" s="19">
        <v>0</v>
      </c>
      <c r="V53" s="10">
        <v>0</v>
      </c>
      <c r="W53" s="24">
        <f t="shared" si="4"/>
        <v>570</v>
      </c>
      <c r="X53" s="30">
        <f t="shared" si="5"/>
        <v>0</v>
      </c>
      <c r="Y53" s="34">
        <f t="shared" si="6"/>
        <v>570</v>
      </c>
      <c r="Z53" s="35">
        <f t="shared" si="7"/>
        <v>570</v>
      </c>
      <c r="AA53" s="5">
        <f t="shared" si="8"/>
        <v>0</v>
      </c>
    </row>
    <row r="54" spans="1:27" x14ac:dyDescent="0.25">
      <c r="A54" s="6" t="s">
        <v>5</v>
      </c>
      <c r="B54" s="2" t="s">
        <v>263</v>
      </c>
      <c r="C54" s="2" t="s">
        <v>268</v>
      </c>
      <c r="D54" s="2">
        <v>586722</v>
      </c>
      <c r="E54" s="25" t="s">
        <v>269</v>
      </c>
      <c r="F54" s="25">
        <v>17643902</v>
      </c>
      <c r="G54" s="25" t="s">
        <v>394</v>
      </c>
      <c r="H54" s="25" t="s">
        <v>426</v>
      </c>
      <c r="I54" s="75" t="s">
        <v>800</v>
      </c>
      <c r="J54" s="73">
        <v>517</v>
      </c>
      <c r="K54" s="15">
        <v>6</v>
      </c>
      <c r="L54" s="5">
        <v>0</v>
      </c>
      <c r="M54" s="17">
        <v>1</v>
      </c>
      <c r="N54" s="5">
        <v>0</v>
      </c>
      <c r="O54" s="15">
        <v>26</v>
      </c>
      <c r="P54" s="13">
        <v>0</v>
      </c>
      <c r="Q54" s="19">
        <v>527</v>
      </c>
      <c r="R54" s="10">
        <v>0</v>
      </c>
      <c r="S54" s="41">
        <f t="shared" si="2"/>
        <v>20.26923076923077</v>
      </c>
      <c r="T54" s="42" t="str">
        <f t="shared" si="3"/>
        <v/>
      </c>
      <c r="U54" s="19">
        <v>120</v>
      </c>
      <c r="V54" s="10">
        <v>0</v>
      </c>
      <c r="W54" s="24">
        <f t="shared" si="4"/>
        <v>647</v>
      </c>
      <c r="X54" s="30">
        <f t="shared" si="5"/>
        <v>0</v>
      </c>
      <c r="Y54" s="34">
        <f t="shared" si="6"/>
        <v>647</v>
      </c>
      <c r="Z54" s="35">
        <f t="shared" si="7"/>
        <v>647</v>
      </c>
      <c r="AA54" s="5">
        <f t="shared" si="8"/>
        <v>0</v>
      </c>
    </row>
    <row r="55" spans="1:27" x14ac:dyDescent="0.25">
      <c r="A55" s="6" t="s">
        <v>5</v>
      </c>
      <c r="B55" s="2" t="s">
        <v>263</v>
      </c>
      <c r="C55" s="2" t="s">
        <v>268</v>
      </c>
      <c r="D55" s="2">
        <v>586722</v>
      </c>
      <c r="E55" s="25" t="s">
        <v>269</v>
      </c>
      <c r="F55" s="25">
        <v>588032</v>
      </c>
      <c r="G55" s="25" t="s">
        <v>393</v>
      </c>
      <c r="H55" s="25" t="s">
        <v>426</v>
      </c>
      <c r="I55" s="75" t="s">
        <v>799</v>
      </c>
      <c r="J55" s="73">
        <v>437</v>
      </c>
      <c r="K55" s="15">
        <v>10</v>
      </c>
      <c r="L55" s="5">
        <v>0</v>
      </c>
      <c r="M55" s="17">
        <v>1</v>
      </c>
      <c r="N55" s="5">
        <v>0</v>
      </c>
      <c r="O55" s="15">
        <v>12</v>
      </c>
      <c r="P55" s="13">
        <v>0</v>
      </c>
      <c r="Q55" s="19">
        <v>172</v>
      </c>
      <c r="R55" s="10">
        <v>0</v>
      </c>
      <c r="S55" s="41">
        <f t="shared" si="2"/>
        <v>14.333333333333334</v>
      </c>
      <c r="T55" s="42" t="str">
        <f t="shared" si="3"/>
        <v/>
      </c>
      <c r="U55" s="19">
        <v>0</v>
      </c>
      <c r="V55" s="10">
        <v>0</v>
      </c>
      <c r="W55" s="24">
        <f t="shared" si="4"/>
        <v>172</v>
      </c>
      <c r="X55" s="30">
        <f t="shared" si="5"/>
        <v>0</v>
      </c>
      <c r="Y55" s="34">
        <f t="shared" si="6"/>
        <v>172</v>
      </c>
      <c r="Z55" s="35">
        <f t="shared" si="7"/>
        <v>172</v>
      </c>
      <c r="AA55" s="5">
        <f t="shared" si="8"/>
        <v>0</v>
      </c>
    </row>
    <row r="56" spans="1:27" x14ac:dyDescent="0.25">
      <c r="A56" s="6" t="s">
        <v>5</v>
      </c>
      <c r="B56" s="2" t="s">
        <v>283</v>
      </c>
      <c r="C56" s="2" t="s">
        <v>290</v>
      </c>
      <c r="D56" s="2">
        <v>30851581</v>
      </c>
      <c r="E56" s="25" t="s">
        <v>291</v>
      </c>
      <c r="F56" s="25">
        <v>42169623</v>
      </c>
      <c r="G56" s="25" t="s">
        <v>408</v>
      </c>
      <c r="H56" s="25" t="s">
        <v>417</v>
      </c>
      <c r="I56" s="75" t="s">
        <v>737</v>
      </c>
      <c r="J56" s="73">
        <v>107</v>
      </c>
      <c r="K56" s="15">
        <v>16</v>
      </c>
      <c r="L56" s="5">
        <v>0</v>
      </c>
      <c r="M56" s="17">
        <v>2</v>
      </c>
      <c r="N56" s="5">
        <v>0</v>
      </c>
      <c r="O56" s="15">
        <v>48</v>
      </c>
      <c r="P56" s="13">
        <v>0</v>
      </c>
      <c r="Q56" s="19">
        <v>811</v>
      </c>
      <c r="R56" s="10">
        <v>0</v>
      </c>
      <c r="S56" s="41">
        <f t="shared" si="2"/>
        <v>16.895833333333332</v>
      </c>
      <c r="T56" s="42" t="str">
        <f t="shared" si="3"/>
        <v/>
      </c>
      <c r="U56" s="19">
        <v>0</v>
      </c>
      <c r="V56" s="10">
        <v>0</v>
      </c>
      <c r="W56" s="24">
        <f t="shared" si="4"/>
        <v>811</v>
      </c>
      <c r="X56" s="30">
        <f t="shared" si="5"/>
        <v>0</v>
      </c>
      <c r="Y56" s="34">
        <f t="shared" si="6"/>
        <v>811</v>
      </c>
      <c r="Z56" s="35">
        <f t="shared" si="7"/>
        <v>811</v>
      </c>
      <c r="AA56" s="5">
        <f t="shared" si="8"/>
        <v>0</v>
      </c>
    </row>
    <row r="57" spans="1:27" x14ac:dyDescent="0.25">
      <c r="A57" s="6" t="s">
        <v>5</v>
      </c>
      <c r="B57" s="2" t="s">
        <v>283</v>
      </c>
      <c r="C57" s="2" t="s">
        <v>292</v>
      </c>
      <c r="D57" s="2">
        <v>35923890</v>
      </c>
      <c r="E57" s="25" t="s">
        <v>293</v>
      </c>
      <c r="F57" s="25">
        <v>42183529</v>
      </c>
      <c r="G57" s="25" t="s">
        <v>404</v>
      </c>
      <c r="H57" s="25" t="s">
        <v>416</v>
      </c>
      <c r="I57" s="75" t="s">
        <v>731</v>
      </c>
      <c r="J57" s="73">
        <v>439</v>
      </c>
      <c r="K57" s="15">
        <v>23</v>
      </c>
      <c r="L57" s="5">
        <v>0</v>
      </c>
      <c r="M57" s="17">
        <v>2</v>
      </c>
      <c r="N57" s="5">
        <v>0</v>
      </c>
      <c r="O57" s="15">
        <v>32</v>
      </c>
      <c r="P57" s="13">
        <v>0</v>
      </c>
      <c r="Q57" s="19">
        <v>434</v>
      </c>
      <c r="R57" s="10">
        <v>0</v>
      </c>
      <c r="S57" s="41">
        <f t="shared" si="2"/>
        <v>13.5625</v>
      </c>
      <c r="T57" s="42" t="str">
        <f t="shared" si="3"/>
        <v/>
      </c>
      <c r="U57" s="19">
        <v>0</v>
      </c>
      <c r="V57" s="10">
        <v>0</v>
      </c>
      <c r="W57" s="24">
        <f t="shared" si="4"/>
        <v>434</v>
      </c>
      <c r="X57" s="30">
        <f t="shared" si="5"/>
        <v>0</v>
      </c>
      <c r="Y57" s="34">
        <f t="shared" si="6"/>
        <v>434</v>
      </c>
      <c r="Z57" s="35">
        <f t="shared" si="7"/>
        <v>434</v>
      </c>
      <c r="AA57" s="5">
        <f t="shared" si="8"/>
        <v>0</v>
      </c>
    </row>
    <row r="58" spans="1:27" x14ac:dyDescent="0.25">
      <c r="A58" s="6" t="s">
        <v>5</v>
      </c>
      <c r="B58" s="2" t="s">
        <v>283</v>
      </c>
      <c r="C58" s="2" t="s">
        <v>286</v>
      </c>
      <c r="D58" s="2">
        <v>90000241</v>
      </c>
      <c r="E58" s="25" t="s">
        <v>287</v>
      </c>
      <c r="F58" s="25">
        <v>42258031</v>
      </c>
      <c r="G58" s="25" t="s">
        <v>404</v>
      </c>
      <c r="H58" s="25" t="s">
        <v>420</v>
      </c>
      <c r="I58" s="75" t="s">
        <v>814</v>
      </c>
      <c r="J58" s="73">
        <v>128</v>
      </c>
      <c r="K58" s="15">
        <v>4</v>
      </c>
      <c r="L58" s="5">
        <v>0</v>
      </c>
      <c r="M58" s="17">
        <v>2</v>
      </c>
      <c r="N58" s="5">
        <v>0</v>
      </c>
      <c r="O58" s="15">
        <v>20</v>
      </c>
      <c r="P58" s="13">
        <v>0</v>
      </c>
      <c r="Q58" s="19">
        <v>500</v>
      </c>
      <c r="R58" s="10">
        <v>0</v>
      </c>
      <c r="S58" s="41">
        <f t="shared" si="2"/>
        <v>25</v>
      </c>
      <c r="T58" s="42" t="str">
        <f t="shared" si="3"/>
        <v/>
      </c>
      <c r="U58" s="19">
        <v>0</v>
      </c>
      <c r="V58" s="10">
        <v>0</v>
      </c>
      <c r="W58" s="24">
        <f t="shared" si="4"/>
        <v>500</v>
      </c>
      <c r="X58" s="30">
        <f t="shared" si="5"/>
        <v>0</v>
      </c>
      <c r="Y58" s="34">
        <f t="shared" si="6"/>
        <v>500</v>
      </c>
      <c r="Z58" s="35">
        <f t="shared" si="7"/>
        <v>500</v>
      </c>
      <c r="AA58" s="5">
        <f t="shared" si="8"/>
        <v>0</v>
      </c>
    </row>
    <row r="59" spans="1:27" x14ac:dyDescent="0.25">
      <c r="A59" s="6" t="s">
        <v>5</v>
      </c>
      <c r="B59" s="2" t="s">
        <v>283</v>
      </c>
      <c r="C59" s="2" t="s">
        <v>284</v>
      </c>
      <c r="D59" s="2">
        <v>52560813</v>
      </c>
      <c r="E59" s="25" t="s">
        <v>285</v>
      </c>
      <c r="F59" s="25">
        <v>710277156</v>
      </c>
      <c r="G59" s="25" t="s">
        <v>404</v>
      </c>
      <c r="H59" s="25" t="s">
        <v>727</v>
      </c>
      <c r="I59" s="75" t="s">
        <v>817</v>
      </c>
      <c r="J59" s="73">
        <v>53</v>
      </c>
      <c r="K59" s="15">
        <v>33</v>
      </c>
      <c r="L59" s="5">
        <v>0</v>
      </c>
      <c r="M59" s="17">
        <v>3</v>
      </c>
      <c r="N59" s="5">
        <v>0</v>
      </c>
      <c r="O59" s="15">
        <v>39</v>
      </c>
      <c r="P59" s="13">
        <v>0</v>
      </c>
      <c r="Q59" s="19">
        <v>383</v>
      </c>
      <c r="R59" s="10">
        <v>0</v>
      </c>
      <c r="S59" s="41">
        <f t="shared" si="2"/>
        <v>9.8205128205128212</v>
      </c>
      <c r="T59" s="42" t="str">
        <f t="shared" si="3"/>
        <v/>
      </c>
      <c r="U59" s="19">
        <v>200</v>
      </c>
      <c r="V59" s="10">
        <v>0</v>
      </c>
      <c r="W59" s="24">
        <f t="shared" si="4"/>
        <v>583</v>
      </c>
      <c r="X59" s="30">
        <f t="shared" si="5"/>
        <v>0</v>
      </c>
      <c r="Y59" s="34">
        <f t="shared" si="6"/>
        <v>583</v>
      </c>
      <c r="Z59" s="35">
        <f t="shared" si="7"/>
        <v>583</v>
      </c>
      <c r="AA59" s="5">
        <f t="shared" si="8"/>
        <v>0</v>
      </c>
    </row>
    <row r="60" spans="1:27" x14ac:dyDescent="0.25">
      <c r="A60" s="6" t="s">
        <v>5</v>
      </c>
      <c r="B60" s="2" t="s">
        <v>283</v>
      </c>
      <c r="C60" s="2" t="s">
        <v>288</v>
      </c>
      <c r="D60" s="2">
        <v>90000299</v>
      </c>
      <c r="E60" s="25" t="s">
        <v>289</v>
      </c>
      <c r="F60" s="25">
        <v>50096630</v>
      </c>
      <c r="G60" s="25" t="s">
        <v>404</v>
      </c>
      <c r="H60" s="25" t="s">
        <v>425</v>
      </c>
      <c r="I60" s="75" t="s">
        <v>500</v>
      </c>
      <c r="J60" s="73">
        <v>208</v>
      </c>
      <c r="K60" s="15">
        <v>7</v>
      </c>
      <c r="L60" s="5">
        <v>1</v>
      </c>
      <c r="M60" s="17">
        <v>2</v>
      </c>
      <c r="N60" s="5">
        <v>1</v>
      </c>
      <c r="O60" s="15">
        <v>39</v>
      </c>
      <c r="P60" s="13">
        <v>13</v>
      </c>
      <c r="Q60" s="19">
        <v>771</v>
      </c>
      <c r="R60" s="10">
        <v>257</v>
      </c>
      <c r="S60" s="41">
        <f t="shared" si="2"/>
        <v>19.76923076923077</v>
      </c>
      <c r="T60" s="42">
        <f t="shared" si="3"/>
        <v>19.76923076923077</v>
      </c>
      <c r="U60" s="19">
        <v>0</v>
      </c>
      <c r="V60" s="10">
        <v>0</v>
      </c>
      <c r="W60" s="24">
        <f t="shared" si="4"/>
        <v>771</v>
      </c>
      <c r="X60" s="30">
        <f t="shared" si="5"/>
        <v>257</v>
      </c>
      <c r="Y60" s="34">
        <f t="shared" si="6"/>
        <v>771</v>
      </c>
      <c r="Z60" s="35">
        <f t="shared" si="7"/>
        <v>514</v>
      </c>
      <c r="AA60" s="5">
        <f t="shared" si="8"/>
        <v>257</v>
      </c>
    </row>
    <row r="61" spans="1:27" x14ac:dyDescent="0.25">
      <c r="A61" s="6" t="s">
        <v>7</v>
      </c>
      <c r="B61" s="2" t="s">
        <v>15</v>
      </c>
      <c r="C61" s="2" t="s">
        <v>18</v>
      </c>
      <c r="D61" s="2">
        <v>37836901</v>
      </c>
      <c r="E61" s="25" t="s">
        <v>19</v>
      </c>
      <c r="F61" s="25">
        <v>160466</v>
      </c>
      <c r="G61" s="25" t="s">
        <v>345</v>
      </c>
      <c r="H61" s="25" t="s">
        <v>426</v>
      </c>
      <c r="I61" s="75" t="s">
        <v>521</v>
      </c>
      <c r="J61" s="73">
        <v>680</v>
      </c>
      <c r="K61" s="15">
        <v>19</v>
      </c>
      <c r="L61" s="5">
        <v>0</v>
      </c>
      <c r="M61" s="17">
        <v>1</v>
      </c>
      <c r="N61" s="5">
        <v>0</v>
      </c>
      <c r="O61" s="15">
        <v>16</v>
      </c>
      <c r="P61" s="13">
        <v>0</v>
      </c>
      <c r="Q61" s="19">
        <v>432.64</v>
      </c>
      <c r="R61" s="10">
        <v>0</v>
      </c>
      <c r="S61" s="41">
        <f t="shared" si="2"/>
        <v>27.04</v>
      </c>
      <c r="T61" s="42" t="str">
        <f t="shared" si="3"/>
        <v/>
      </c>
      <c r="U61" s="19">
        <v>0</v>
      </c>
      <c r="V61" s="10">
        <v>0</v>
      </c>
      <c r="W61" s="24">
        <f t="shared" si="4"/>
        <v>432.64</v>
      </c>
      <c r="X61" s="30">
        <f t="shared" si="5"/>
        <v>0</v>
      </c>
      <c r="Y61" s="34">
        <f t="shared" si="6"/>
        <v>433</v>
      </c>
      <c r="Z61" s="35">
        <f t="shared" si="7"/>
        <v>433</v>
      </c>
      <c r="AA61" s="5">
        <f t="shared" si="8"/>
        <v>0</v>
      </c>
    </row>
    <row r="62" spans="1:27" x14ac:dyDescent="0.25">
      <c r="A62" s="6" t="s">
        <v>7</v>
      </c>
      <c r="B62" s="2" t="s">
        <v>15</v>
      </c>
      <c r="C62" s="2" t="s">
        <v>18</v>
      </c>
      <c r="D62" s="2">
        <v>37836901</v>
      </c>
      <c r="E62" s="25" t="s">
        <v>19</v>
      </c>
      <c r="F62" s="25">
        <v>36092479</v>
      </c>
      <c r="G62" s="25" t="s">
        <v>346</v>
      </c>
      <c r="H62" s="25" t="s">
        <v>430</v>
      </c>
      <c r="I62" s="75" t="s">
        <v>522</v>
      </c>
      <c r="J62" s="73">
        <v>203</v>
      </c>
      <c r="K62" s="15">
        <v>4</v>
      </c>
      <c r="L62" s="5">
        <v>1</v>
      </c>
      <c r="M62" s="17">
        <v>1</v>
      </c>
      <c r="N62" s="5">
        <v>1</v>
      </c>
      <c r="O62" s="15">
        <v>12</v>
      </c>
      <c r="P62" s="13">
        <v>12</v>
      </c>
      <c r="Q62" s="19">
        <v>162</v>
      </c>
      <c r="R62" s="10">
        <v>41</v>
      </c>
      <c r="S62" s="41">
        <f t="shared" si="2"/>
        <v>13.5</v>
      </c>
      <c r="T62" s="42">
        <f t="shared" si="3"/>
        <v>3.4166666666666665</v>
      </c>
      <c r="U62" s="19">
        <v>16</v>
      </c>
      <c r="V62" s="10">
        <v>4</v>
      </c>
      <c r="W62" s="24">
        <f t="shared" si="4"/>
        <v>178</v>
      </c>
      <c r="X62" s="30">
        <f t="shared" si="5"/>
        <v>45</v>
      </c>
      <c r="Y62" s="34">
        <f t="shared" si="6"/>
        <v>178</v>
      </c>
      <c r="Z62" s="35">
        <f t="shared" si="7"/>
        <v>133</v>
      </c>
      <c r="AA62" s="5">
        <f t="shared" si="8"/>
        <v>45</v>
      </c>
    </row>
    <row r="63" spans="1:27" x14ac:dyDescent="0.25">
      <c r="A63" s="6" t="s">
        <v>7</v>
      </c>
      <c r="B63" s="2" t="s">
        <v>28</v>
      </c>
      <c r="C63" s="2" t="s">
        <v>67</v>
      </c>
      <c r="D63" s="2">
        <v>309419</v>
      </c>
      <c r="E63" s="25" t="s">
        <v>68</v>
      </c>
      <c r="F63" s="25">
        <v>34028277</v>
      </c>
      <c r="G63" s="25" t="s">
        <v>327</v>
      </c>
      <c r="H63" s="25" t="s">
        <v>582</v>
      </c>
      <c r="I63" s="75" t="s">
        <v>583</v>
      </c>
      <c r="J63" s="73">
        <v>316</v>
      </c>
      <c r="K63" s="15">
        <v>2</v>
      </c>
      <c r="L63" s="5">
        <v>0</v>
      </c>
      <c r="M63" s="17">
        <v>1</v>
      </c>
      <c r="N63" s="5">
        <v>0</v>
      </c>
      <c r="O63" s="15">
        <v>24</v>
      </c>
      <c r="P63" s="13">
        <v>0</v>
      </c>
      <c r="Q63" s="19">
        <v>324</v>
      </c>
      <c r="R63" s="10">
        <v>0</v>
      </c>
      <c r="S63" s="41">
        <f t="shared" si="2"/>
        <v>13.5</v>
      </c>
      <c r="T63" s="42" t="str">
        <f t="shared" si="3"/>
        <v/>
      </c>
      <c r="U63" s="19">
        <v>0</v>
      </c>
      <c r="V63" s="10">
        <v>0</v>
      </c>
      <c r="W63" s="24">
        <f t="shared" si="4"/>
        <v>324</v>
      </c>
      <c r="X63" s="30">
        <f t="shared" si="5"/>
        <v>0</v>
      </c>
      <c r="Y63" s="34">
        <f t="shared" si="6"/>
        <v>324</v>
      </c>
      <c r="Z63" s="35">
        <f t="shared" si="7"/>
        <v>324</v>
      </c>
      <c r="AA63" s="5">
        <f t="shared" si="8"/>
        <v>0</v>
      </c>
    </row>
    <row r="64" spans="1:27" x14ac:dyDescent="0.25">
      <c r="A64" s="6" t="s">
        <v>7</v>
      </c>
      <c r="B64" s="2" t="s">
        <v>28</v>
      </c>
      <c r="C64" s="2" t="s">
        <v>69</v>
      </c>
      <c r="D64" s="2">
        <v>312347</v>
      </c>
      <c r="E64" s="25" t="s">
        <v>70</v>
      </c>
      <c r="F64" s="25">
        <v>36093939</v>
      </c>
      <c r="G64" s="25" t="s">
        <v>327</v>
      </c>
      <c r="H64" s="25" t="s">
        <v>615</v>
      </c>
      <c r="I64" s="75" t="s">
        <v>569</v>
      </c>
      <c r="J64" s="73">
        <v>434</v>
      </c>
      <c r="K64" s="15">
        <v>7</v>
      </c>
      <c r="L64" s="5">
        <v>0</v>
      </c>
      <c r="M64" s="17">
        <v>1</v>
      </c>
      <c r="N64" s="5">
        <v>0</v>
      </c>
      <c r="O64" s="15">
        <v>9</v>
      </c>
      <c r="P64" s="13">
        <v>0</v>
      </c>
      <c r="Q64" s="19">
        <v>109</v>
      </c>
      <c r="R64" s="10">
        <v>0</v>
      </c>
      <c r="S64" s="41">
        <f t="shared" si="2"/>
        <v>12.111111111111111</v>
      </c>
      <c r="T64" s="42" t="str">
        <f t="shared" si="3"/>
        <v/>
      </c>
      <c r="U64" s="19">
        <v>109</v>
      </c>
      <c r="V64" s="10">
        <v>0</v>
      </c>
      <c r="W64" s="24">
        <f t="shared" si="4"/>
        <v>218</v>
      </c>
      <c r="X64" s="30">
        <f t="shared" si="5"/>
        <v>0</v>
      </c>
      <c r="Y64" s="34">
        <f t="shared" si="6"/>
        <v>218</v>
      </c>
      <c r="Z64" s="35">
        <f t="shared" si="7"/>
        <v>218</v>
      </c>
      <c r="AA64" s="5">
        <f t="shared" si="8"/>
        <v>0</v>
      </c>
    </row>
    <row r="65" spans="1:27" x14ac:dyDescent="0.25">
      <c r="A65" s="6" t="s">
        <v>7</v>
      </c>
      <c r="B65" s="2" t="s">
        <v>28</v>
      </c>
      <c r="C65" s="2" t="s">
        <v>71</v>
      </c>
      <c r="D65" s="2">
        <v>611638</v>
      </c>
      <c r="E65" s="25" t="s">
        <v>72</v>
      </c>
      <c r="F65" s="25">
        <v>710056133</v>
      </c>
      <c r="G65" s="25" t="s">
        <v>381</v>
      </c>
      <c r="H65" s="25" t="s">
        <v>758</v>
      </c>
      <c r="I65" s="75" t="s">
        <v>759</v>
      </c>
      <c r="J65" s="73">
        <v>49</v>
      </c>
      <c r="K65" s="15">
        <v>4</v>
      </c>
      <c r="L65" s="5">
        <v>0</v>
      </c>
      <c r="M65" s="17">
        <v>1</v>
      </c>
      <c r="N65" s="5">
        <v>0</v>
      </c>
      <c r="O65" s="15">
        <v>26</v>
      </c>
      <c r="P65" s="13">
        <v>0</v>
      </c>
      <c r="Q65" s="19">
        <v>372.32</v>
      </c>
      <c r="R65" s="10">
        <v>0</v>
      </c>
      <c r="S65" s="41">
        <f t="shared" si="2"/>
        <v>14.32</v>
      </c>
      <c r="T65" s="42" t="str">
        <f t="shared" si="3"/>
        <v/>
      </c>
      <c r="U65" s="19">
        <v>0</v>
      </c>
      <c r="V65" s="10">
        <v>0</v>
      </c>
      <c r="W65" s="24">
        <f t="shared" si="4"/>
        <v>372.32</v>
      </c>
      <c r="X65" s="30">
        <f t="shared" si="5"/>
        <v>0</v>
      </c>
      <c r="Y65" s="34">
        <f t="shared" si="6"/>
        <v>373</v>
      </c>
      <c r="Z65" s="35">
        <f t="shared" si="7"/>
        <v>373</v>
      </c>
      <c r="AA65" s="5">
        <f t="shared" si="8"/>
        <v>0</v>
      </c>
    </row>
    <row r="66" spans="1:27" x14ac:dyDescent="0.25">
      <c r="A66" s="6" t="s">
        <v>7</v>
      </c>
      <c r="B66" s="2" t="s">
        <v>28</v>
      </c>
      <c r="C66" s="2" t="s">
        <v>73</v>
      </c>
      <c r="D66" s="2">
        <v>312495</v>
      </c>
      <c r="E66" s="25" t="s">
        <v>74</v>
      </c>
      <c r="F66" s="25">
        <v>36080454</v>
      </c>
      <c r="G66" s="25" t="s">
        <v>348</v>
      </c>
      <c r="H66" s="25" t="s">
        <v>616</v>
      </c>
      <c r="I66" s="75" t="s">
        <v>617</v>
      </c>
      <c r="J66" s="73">
        <v>156</v>
      </c>
      <c r="K66" s="15">
        <v>11</v>
      </c>
      <c r="L66" s="5">
        <v>0</v>
      </c>
      <c r="M66" s="17">
        <v>1</v>
      </c>
      <c r="N66" s="5">
        <v>0</v>
      </c>
      <c r="O66" s="15">
        <v>24</v>
      </c>
      <c r="P66" s="13">
        <v>0</v>
      </c>
      <c r="Q66" s="19">
        <v>389.94</v>
      </c>
      <c r="R66" s="10">
        <v>0</v>
      </c>
      <c r="S66" s="41">
        <f t="shared" si="2"/>
        <v>16.247499999999999</v>
      </c>
      <c r="T66" s="42" t="str">
        <f t="shared" si="3"/>
        <v/>
      </c>
      <c r="U66" s="19">
        <v>0</v>
      </c>
      <c r="V66" s="10">
        <v>0</v>
      </c>
      <c r="W66" s="24">
        <f t="shared" si="4"/>
        <v>389.94</v>
      </c>
      <c r="X66" s="30">
        <f t="shared" si="5"/>
        <v>0</v>
      </c>
      <c r="Y66" s="34">
        <f t="shared" si="6"/>
        <v>390</v>
      </c>
      <c r="Z66" s="35">
        <f t="shared" si="7"/>
        <v>390</v>
      </c>
      <c r="AA66" s="5">
        <f t="shared" si="8"/>
        <v>0</v>
      </c>
    </row>
    <row r="67" spans="1:27" x14ac:dyDescent="0.25">
      <c r="A67" s="6" t="s">
        <v>7</v>
      </c>
      <c r="B67" s="2" t="s">
        <v>28</v>
      </c>
      <c r="C67" s="2" t="s">
        <v>75</v>
      </c>
      <c r="D67" s="2">
        <v>312533</v>
      </c>
      <c r="E67" s="25" t="s">
        <v>76</v>
      </c>
      <c r="F67" s="25">
        <v>36090387</v>
      </c>
      <c r="G67" s="25" t="s">
        <v>348</v>
      </c>
      <c r="H67" s="25" t="s">
        <v>618</v>
      </c>
      <c r="I67" s="75" t="s">
        <v>619</v>
      </c>
      <c r="J67" s="73">
        <v>169</v>
      </c>
      <c r="K67" s="15">
        <v>2</v>
      </c>
      <c r="L67" s="5">
        <v>0</v>
      </c>
      <c r="M67" s="17">
        <v>1</v>
      </c>
      <c r="N67" s="5">
        <v>0</v>
      </c>
      <c r="O67" s="15">
        <v>32</v>
      </c>
      <c r="P67" s="13">
        <v>0</v>
      </c>
      <c r="Q67" s="19">
        <v>444</v>
      </c>
      <c r="R67" s="10">
        <v>0</v>
      </c>
      <c r="S67" s="41">
        <f t="shared" si="2"/>
        <v>13.875</v>
      </c>
      <c r="T67" s="42" t="str">
        <f t="shared" si="3"/>
        <v/>
      </c>
      <c r="U67" s="19">
        <v>0</v>
      </c>
      <c r="V67" s="10">
        <v>0</v>
      </c>
      <c r="W67" s="24">
        <f t="shared" si="4"/>
        <v>444</v>
      </c>
      <c r="X67" s="30">
        <f t="shared" si="5"/>
        <v>0</v>
      </c>
      <c r="Y67" s="34">
        <f t="shared" si="6"/>
        <v>444</v>
      </c>
      <c r="Z67" s="35">
        <f t="shared" si="7"/>
        <v>444</v>
      </c>
      <c r="AA67" s="5">
        <f t="shared" si="8"/>
        <v>0</v>
      </c>
    </row>
    <row r="68" spans="1:27" x14ac:dyDescent="0.25">
      <c r="A68" s="6" t="s">
        <v>7</v>
      </c>
      <c r="B68" s="2" t="s">
        <v>28</v>
      </c>
      <c r="C68" s="2" t="s">
        <v>77</v>
      </c>
      <c r="D68" s="2">
        <v>305952</v>
      </c>
      <c r="E68" s="25" t="s">
        <v>78</v>
      </c>
      <c r="F68" s="25">
        <v>37836692</v>
      </c>
      <c r="G68" s="25" t="s">
        <v>348</v>
      </c>
      <c r="H68" s="25" t="s">
        <v>572</v>
      </c>
      <c r="I68" s="75" t="s">
        <v>573</v>
      </c>
      <c r="J68" s="73">
        <v>181</v>
      </c>
      <c r="K68" s="15">
        <v>9</v>
      </c>
      <c r="L68" s="5">
        <v>0</v>
      </c>
      <c r="M68" s="17">
        <v>1</v>
      </c>
      <c r="N68" s="5">
        <v>0</v>
      </c>
      <c r="O68" s="15">
        <v>16</v>
      </c>
      <c r="P68" s="13">
        <v>0</v>
      </c>
      <c r="Q68" s="19">
        <v>225.42</v>
      </c>
      <c r="R68" s="10">
        <v>0</v>
      </c>
      <c r="S68" s="41">
        <f t="shared" ref="S68:S131" si="9">IFERROR(Q68/O68,"")</f>
        <v>14.088749999999999</v>
      </c>
      <c r="T68" s="42" t="str">
        <f t="shared" ref="T68:T131" si="10">IFERROR(R68/P68,"")</f>
        <v/>
      </c>
      <c r="U68" s="19">
        <v>0</v>
      </c>
      <c r="V68" s="10">
        <v>0</v>
      </c>
      <c r="W68" s="24">
        <f t="shared" ref="W68:W131" si="11">U68+Q68</f>
        <v>225.42</v>
      </c>
      <c r="X68" s="30">
        <f t="shared" ref="X68:X131" si="12">V68+R68</f>
        <v>0</v>
      </c>
      <c r="Y68" s="34">
        <f t="shared" ref="Y68:Y131" si="13">ROUNDUP(W68,0)</f>
        <v>226</v>
      </c>
      <c r="Z68" s="35">
        <f t="shared" ref="Z68:Z131" si="14">Y68-AA68</f>
        <v>226</v>
      </c>
      <c r="AA68" s="5">
        <f t="shared" ref="AA68:AA131" si="15">ROUNDUP(X68,0)</f>
        <v>0</v>
      </c>
    </row>
    <row r="69" spans="1:27" x14ac:dyDescent="0.25">
      <c r="A69" s="6" t="s">
        <v>7</v>
      </c>
      <c r="B69" s="2" t="s">
        <v>28</v>
      </c>
      <c r="C69" s="2" t="s">
        <v>79</v>
      </c>
      <c r="D69" s="2">
        <v>309613</v>
      </c>
      <c r="E69" s="25" t="s">
        <v>80</v>
      </c>
      <c r="F69" s="25">
        <v>37838521</v>
      </c>
      <c r="G69" s="25" t="s">
        <v>327</v>
      </c>
      <c r="H69" s="25" t="s">
        <v>584</v>
      </c>
      <c r="I69" s="75" t="s">
        <v>585</v>
      </c>
      <c r="J69" s="73">
        <v>192</v>
      </c>
      <c r="K69" s="15">
        <v>3</v>
      </c>
      <c r="L69" s="5">
        <v>0</v>
      </c>
      <c r="M69" s="17">
        <v>1</v>
      </c>
      <c r="N69" s="5">
        <v>0</v>
      </c>
      <c r="O69" s="15">
        <v>13</v>
      </c>
      <c r="P69" s="13">
        <v>0</v>
      </c>
      <c r="Q69" s="19">
        <v>200</v>
      </c>
      <c r="R69" s="10">
        <v>0</v>
      </c>
      <c r="S69" s="41">
        <f t="shared" si="9"/>
        <v>15.384615384615385</v>
      </c>
      <c r="T69" s="42" t="str">
        <f t="shared" si="10"/>
        <v/>
      </c>
      <c r="U69" s="19">
        <v>0</v>
      </c>
      <c r="V69" s="10">
        <v>0</v>
      </c>
      <c r="W69" s="24">
        <f t="shared" si="11"/>
        <v>200</v>
      </c>
      <c r="X69" s="30">
        <f t="shared" si="12"/>
        <v>0</v>
      </c>
      <c r="Y69" s="34">
        <f t="shared" si="13"/>
        <v>200</v>
      </c>
      <c r="Z69" s="35">
        <f t="shared" si="14"/>
        <v>200</v>
      </c>
      <c r="AA69" s="5">
        <f t="shared" si="15"/>
        <v>0</v>
      </c>
    </row>
    <row r="70" spans="1:27" x14ac:dyDescent="0.25">
      <c r="A70" s="6" t="s">
        <v>7</v>
      </c>
      <c r="B70" s="2" t="s">
        <v>28</v>
      </c>
      <c r="C70" s="2" t="s">
        <v>81</v>
      </c>
      <c r="D70" s="2">
        <v>309672</v>
      </c>
      <c r="E70" s="25" t="s">
        <v>82</v>
      </c>
      <c r="F70" s="25">
        <v>31827829</v>
      </c>
      <c r="G70" s="25" t="s">
        <v>362</v>
      </c>
      <c r="H70" s="25" t="s">
        <v>586</v>
      </c>
      <c r="I70" s="75" t="s">
        <v>587</v>
      </c>
      <c r="J70" s="73">
        <v>381</v>
      </c>
      <c r="K70" s="15">
        <v>14</v>
      </c>
      <c r="L70" s="5">
        <v>0</v>
      </c>
      <c r="M70" s="17">
        <v>2</v>
      </c>
      <c r="N70" s="5">
        <v>0</v>
      </c>
      <c r="O70" s="15">
        <v>38</v>
      </c>
      <c r="P70" s="13">
        <v>0</v>
      </c>
      <c r="Q70" s="19">
        <v>573.11</v>
      </c>
      <c r="R70" s="10">
        <v>0</v>
      </c>
      <c r="S70" s="41">
        <f t="shared" si="9"/>
        <v>15.081842105263158</v>
      </c>
      <c r="T70" s="42" t="str">
        <f t="shared" si="10"/>
        <v/>
      </c>
      <c r="U70" s="19">
        <v>0</v>
      </c>
      <c r="V70" s="10">
        <v>0</v>
      </c>
      <c r="W70" s="24">
        <f t="shared" si="11"/>
        <v>573.11</v>
      </c>
      <c r="X70" s="30">
        <f t="shared" si="12"/>
        <v>0</v>
      </c>
      <c r="Y70" s="34">
        <f t="shared" si="13"/>
        <v>574</v>
      </c>
      <c r="Z70" s="35">
        <f t="shared" si="14"/>
        <v>574</v>
      </c>
      <c r="AA70" s="5">
        <f t="shared" si="15"/>
        <v>0</v>
      </c>
    </row>
    <row r="71" spans="1:27" x14ac:dyDescent="0.25">
      <c r="A71" s="6" t="s">
        <v>7</v>
      </c>
      <c r="B71" s="2" t="s">
        <v>28</v>
      </c>
      <c r="C71" s="2" t="s">
        <v>83</v>
      </c>
      <c r="D71" s="2">
        <v>312746</v>
      </c>
      <c r="E71" s="25" t="s">
        <v>84</v>
      </c>
      <c r="F71" s="25">
        <v>36093734</v>
      </c>
      <c r="G71" s="25" t="s">
        <v>363</v>
      </c>
      <c r="H71" s="25" t="s">
        <v>620</v>
      </c>
      <c r="I71" s="75" t="s">
        <v>621</v>
      </c>
      <c r="J71" s="73">
        <v>230</v>
      </c>
      <c r="K71" s="15">
        <v>11</v>
      </c>
      <c r="L71" s="5">
        <v>0</v>
      </c>
      <c r="M71" s="17">
        <v>2</v>
      </c>
      <c r="N71" s="5">
        <v>0</v>
      </c>
      <c r="O71" s="15">
        <v>26</v>
      </c>
      <c r="P71" s="13">
        <v>0</v>
      </c>
      <c r="Q71" s="19">
        <v>304.62</v>
      </c>
      <c r="R71" s="10">
        <v>0</v>
      </c>
      <c r="S71" s="41">
        <f t="shared" si="9"/>
        <v>11.716153846153846</v>
      </c>
      <c r="T71" s="42" t="str">
        <f t="shared" si="10"/>
        <v/>
      </c>
      <c r="U71" s="19">
        <v>0</v>
      </c>
      <c r="V71" s="10">
        <v>0</v>
      </c>
      <c r="W71" s="24">
        <f t="shared" si="11"/>
        <v>304.62</v>
      </c>
      <c r="X71" s="30">
        <f t="shared" si="12"/>
        <v>0</v>
      </c>
      <c r="Y71" s="34">
        <f t="shared" si="13"/>
        <v>305</v>
      </c>
      <c r="Z71" s="35">
        <f t="shared" si="14"/>
        <v>305</v>
      </c>
      <c r="AA71" s="5">
        <f t="shared" si="15"/>
        <v>0</v>
      </c>
    </row>
    <row r="72" spans="1:27" x14ac:dyDescent="0.25">
      <c r="A72" s="6" t="s">
        <v>7</v>
      </c>
      <c r="B72" s="2" t="s">
        <v>28</v>
      </c>
      <c r="C72" s="2" t="s">
        <v>85</v>
      </c>
      <c r="D72" s="2">
        <v>312789</v>
      </c>
      <c r="E72" s="25" t="s">
        <v>86</v>
      </c>
      <c r="F72" s="25">
        <v>37836781</v>
      </c>
      <c r="G72" s="25" t="s">
        <v>348</v>
      </c>
      <c r="H72" s="25" t="s">
        <v>622</v>
      </c>
      <c r="I72" s="75" t="s">
        <v>623</v>
      </c>
      <c r="J72" s="73">
        <v>263</v>
      </c>
      <c r="K72" s="15">
        <v>2</v>
      </c>
      <c r="L72" s="5">
        <v>0</v>
      </c>
      <c r="M72" s="17">
        <v>2</v>
      </c>
      <c r="N72" s="5">
        <v>0</v>
      </c>
      <c r="O72" s="15">
        <v>22</v>
      </c>
      <c r="P72" s="13">
        <v>0</v>
      </c>
      <c r="Q72" s="19">
        <v>365</v>
      </c>
      <c r="R72" s="10">
        <v>0</v>
      </c>
      <c r="S72" s="41">
        <f t="shared" si="9"/>
        <v>16.59090909090909</v>
      </c>
      <c r="T72" s="42" t="str">
        <f t="shared" si="10"/>
        <v/>
      </c>
      <c r="U72" s="19">
        <v>0</v>
      </c>
      <c r="V72" s="10">
        <v>0</v>
      </c>
      <c r="W72" s="24">
        <f t="shared" si="11"/>
        <v>365</v>
      </c>
      <c r="X72" s="30">
        <f t="shared" si="12"/>
        <v>0</v>
      </c>
      <c r="Y72" s="34">
        <f t="shared" si="13"/>
        <v>365</v>
      </c>
      <c r="Z72" s="35">
        <f t="shared" si="14"/>
        <v>365</v>
      </c>
      <c r="AA72" s="5">
        <f t="shared" si="15"/>
        <v>0</v>
      </c>
    </row>
    <row r="73" spans="1:27" x14ac:dyDescent="0.25">
      <c r="A73" s="6" t="s">
        <v>7</v>
      </c>
      <c r="B73" s="2" t="s">
        <v>28</v>
      </c>
      <c r="C73" s="2" t="s">
        <v>61</v>
      </c>
      <c r="D73" s="2">
        <v>612031</v>
      </c>
      <c r="E73" s="25" t="s">
        <v>62</v>
      </c>
      <c r="F73" s="25">
        <v>35602651</v>
      </c>
      <c r="G73" s="25" t="s">
        <v>364</v>
      </c>
      <c r="H73" s="25" t="s">
        <v>427</v>
      </c>
      <c r="I73" s="75" t="s">
        <v>624</v>
      </c>
      <c r="J73" s="73">
        <v>231</v>
      </c>
      <c r="K73" s="15">
        <v>24</v>
      </c>
      <c r="L73" s="5">
        <v>0</v>
      </c>
      <c r="M73" s="17">
        <v>2</v>
      </c>
      <c r="N73" s="5">
        <v>0</v>
      </c>
      <c r="O73" s="15">
        <v>52</v>
      </c>
      <c r="P73" s="13">
        <v>0</v>
      </c>
      <c r="Q73" s="19">
        <v>756.31</v>
      </c>
      <c r="R73" s="10">
        <v>0</v>
      </c>
      <c r="S73" s="41">
        <f t="shared" si="9"/>
        <v>14.544423076923076</v>
      </c>
      <c r="T73" s="42" t="str">
        <f t="shared" si="10"/>
        <v/>
      </c>
      <c r="U73" s="19">
        <v>0</v>
      </c>
      <c r="V73" s="10">
        <v>0</v>
      </c>
      <c r="W73" s="24">
        <f t="shared" si="11"/>
        <v>756.31</v>
      </c>
      <c r="X73" s="30">
        <f t="shared" si="12"/>
        <v>0</v>
      </c>
      <c r="Y73" s="34">
        <f t="shared" si="13"/>
        <v>757</v>
      </c>
      <c r="Z73" s="35">
        <f t="shared" si="14"/>
        <v>757</v>
      </c>
      <c r="AA73" s="5">
        <f t="shared" si="15"/>
        <v>0</v>
      </c>
    </row>
    <row r="74" spans="1:27" x14ac:dyDescent="0.25">
      <c r="A74" s="6" t="s">
        <v>7</v>
      </c>
      <c r="B74" s="2" t="s">
        <v>28</v>
      </c>
      <c r="C74" s="2" t="s">
        <v>61</v>
      </c>
      <c r="D74" s="2">
        <v>612031</v>
      </c>
      <c r="E74" s="25" t="s">
        <v>62</v>
      </c>
      <c r="F74" s="25">
        <v>37836617</v>
      </c>
      <c r="G74" s="25" t="s">
        <v>327</v>
      </c>
      <c r="H74" s="25" t="s">
        <v>427</v>
      </c>
      <c r="I74" s="75" t="s">
        <v>625</v>
      </c>
      <c r="J74" s="73">
        <v>558</v>
      </c>
      <c r="K74" s="15">
        <v>7</v>
      </c>
      <c r="L74" s="5">
        <v>0</v>
      </c>
      <c r="M74" s="17">
        <v>1</v>
      </c>
      <c r="N74" s="5">
        <v>0</v>
      </c>
      <c r="O74" s="15">
        <v>24</v>
      </c>
      <c r="P74" s="13">
        <v>0</v>
      </c>
      <c r="Q74" s="19">
        <v>360</v>
      </c>
      <c r="R74" s="10">
        <v>0</v>
      </c>
      <c r="S74" s="41">
        <f t="shared" si="9"/>
        <v>15</v>
      </c>
      <c r="T74" s="42" t="str">
        <f t="shared" si="10"/>
        <v/>
      </c>
      <c r="U74" s="19">
        <v>0</v>
      </c>
      <c r="V74" s="10">
        <v>0</v>
      </c>
      <c r="W74" s="24">
        <f t="shared" si="11"/>
        <v>360</v>
      </c>
      <c r="X74" s="30">
        <f t="shared" si="12"/>
        <v>0</v>
      </c>
      <c r="Y74" s="34">
        <f t="shared" si="13"/>
        <v>360</v>
      </c>
      <c r="Z74" s="35">
        <f t="shared" si="14"/>
        <v>360</v>
      </c>
      <c r="AA74" s="5">
        <f t="shared" si="15"/>
        <v>0</v>
      </c>
    </row>
    <row r="75" spans="1:27" x14ac:dyDescent="0.25">
      <c r="A75" s="6" t="s">
        <v>7</v>
      </c>
      <c r="B75" s="2" t="s">
        <v>28</v>
      </c>
      <c r="C75" s="2" t="s">
        <v>87</v>
      </c>
      <c r="D75" s="2">
        <v>309907</v>
      </c>
      <c r="E75" s="25" t="s">
        <v>88</v>
      </c>
      <c r="F75" s="25">
        <v>37838474</v>
      </c>
      <c r="G75" s="25" t="s">
        <v>327</v>
      </c>
      <c r="H75" s="25" t="s">
        <v>589</v>
      </c>
      <c r="I75" s="75" t="s">
        <v>590</v>
      </c>
      <c r="J75" s="73">
        <v>256</v>
      </c>
      <c r="K75" s="15">
        <v>1</v>
      </c>
      <c r="L75" s="5">
        <v>0</v>
      </c>
      <c r="M75" s="17">
        <v>1</v>
      </c>
      <c r="N75" s="5">
        <v>0</v>
      </c>
      <c r="O75" s="15">
        <v>48</v>
      </c>
      <c r="P75" s="13">
        <v>0</v>
      </c>
      <c r="Q75" s="19">
        <v>649.44000000000005</v>
      </c>
      <c r="R75" s="10">
        <v>0</v>
      </c>
      <c r="S75" s="41">
        <f t="shared" si="9"/>
        <v>13.530000000000001</v>
      </c>
      <c r="T75" s="42" t="str">
        <f t="shared" si="10"/>
        <v/>
      </c>
      <c r="U75" s="19">
        <v>0</v>
      </c>
      <c r="V75" s="10">
        <v>0</v>
      </c>
      <c r="W75" s="24">
        <f t="shared" si="11"/>
        <v>649.44000000000005</v>
      </c>
      <c r="X75" s="30">
        <f t="shared" si="12"/>
        <v>0</v>
      </c>
      <c r="Y75" s="34">
        <f t="shared" si="13"/>
        <v>650</v>
      </c>
      <c r="Z75" s="35">
        <f t="shared" si="14"/>
        <v>650</v>
      </c>
      <c r="AA75" s="5">
        <f t="shared" si="15"/>
        <v>0</v>
      </c>
    </row>
    <row r="76" spans="1:27" x14ac:dyDescent="0.25">
      <c r="A76" s="6" t="s">
        <v>7</v>
      </c>
      <c r="B76" s="2" t="s">
        <v>28</v>
      </c>
      <c r="C76" s="2" t="s">
        <v>63</v>
      </c>
      <c r="D76" s="2">
        <v>306169</v>
      </c>
      <c r="E76" s="25" t="s">
        <v>64</v>
      </c>
      <c r="F76" s="25">
        <v>37839918</v>
      </c>
      <c r="G76" s="25" t="s">
        <v>357</v>
      </c>
      <c r="H76" s="25" t="s">
        <v>429</v>
      </c>
      <c r="I76" s="75" t="s">
        <v>575</v>
      </c>
      <c r="J76" s="73">
        <v>682</v>
      </c>
      <c r="K76" s="15">
        <v>12</v>
      </c>
      <c r="L76" s="5">
        <v>0</v>
      </c>
      <c r="M76" s="17">
        <v>2</v>
      </c>
      <c r="N76" s="5">
        <v>0</v>
      </c>
      <c r="O76" s="15">
        <v>34</v>
      </c>
      <c r="P76" s="13">
        <v>0</v>
      </c>
      <c r="Q76" s="19">
        <v>455.65</v>
      </c>
      <c r="R76" s="10">
        <v>0</v>
      </c>
      <c r="S76" s="41">
        <f t="shared" si="9"/>
        <v>13.401470588235293</v>
      </c>
      <c r="T76" s="42" t="str">
        <f t="shared" si="10"/>
        <v/>
      </c>
      <c r="U76" s="19">
        <v>0</v>
      </c>
      <c r="V76" s="10">
        <v>0</v>
      </c>
      <c r="W76" s="24">
        <f t="shared" si="11"/>
        <v>455.65</v>
      </c>
      <c r="X76" s="30">
        <f t="shared" si="12"/>
        <v>0</v>
      </c>
      <c r="Y76" s="34">
        <f t="shared" si="13"/>
        <v>456</v>
      </c>
      <c r="Z76" s="35">
        <f t="shared" si="14"/>
        <v>456</v>
      </c>
      <c r="AA76" s="5">
        <f t="shared" si="15"/>
        <v>0</v>
      </c>
    </row>
    <row r="77" spans="1:27" x14ac:dyDescent="0.25">
      <c r="A77" s="6" t="s">
        <v>7</v>
      </c>
      <c r="B77" s="2" t="s">
        <v>28</v>
      </c>
      <c r="C77" s="2" t="s">
        <v>63</v>
      </c>
      <c r="D77" s="2">
        <v>306169</v>
      </c>
      <c r="E77" s="25" t="s">
        <v>64</v>
      </c>
      <c r="F77" s="25">
        <v>37836706</v>
      </c>
      <c r="G77" s="25" t="s">
        <v>356</v>
      </c>
      <c r="H77" s="25" t="s">
        <v>429</v>
      </c>
      <c r="I77" s="75" t="s">
        <v>574</v>
      </c>
      <c r="J77" s="73">
        <v>547</v>
      </c>
      <c r="K77" s="15">
        <v>30</v>
      </c>
      <c r="L77" s="5">
        <v>0</v>
      </c>
      <c r="M77" s="17">
        <v>5</v>
      </c>
      <c r="N77" s="5">
        <v>0</v>
      </c>
      <c r="O77" s="15">
        <v>117</v>
      </c>
      <c r="P77" s="13">
        <v>0</v>
      </c>
      <c r="Q77" s="19">
        <v>1476.4</v>
      </c>
      <c r="R77" s="10">
        <v>0</v>
      </c>
      <c r="S77" s="41">
        <f t="shared" si="9"/>
        <v>12.61880341880342</v>
      </c>
      <c r="T77" s="42" t="str">
        <f t="shared" si="10"/>
        <v/>
      </c>
      <c r="U77" s="19">
        <v>134</v>
      </c>
      <c r="V77" s="10">
        <v>0</v>
      </c>
      <c r="W77" s="24">
        <f t="shared" si="11"/>
        <v>1610.4</v>
      </c>
      <c r="X77" s="30">
        <f t="shared" si="12"/>
        <v>0</v>
      </c>
      <c r="Y77" s="34">
        <f t="shared" si="13"/>
        <v>1611</v>
      </c>
      <c r="Z77" s="35">
        <f t="shared" si="14"/>
        <v>1611</v>
      </c>
      <c r="AA77" s="5">
        <f t="shared" si="15"/>
        <v>0</v>
      </c>
    </row>
    <row r="78" spans="1:27" x14ac:dyDescent="0.25">
      <c r="A78" s="6" t="s">
        <v>7</v>
      </c>
      <c r="B78" s="2" t="s">
        <v>28</v>
      </c>
      <c r="C78" s="2" t="s">
        <v>65</v>
      </c>
      <c r="D78" s="2">
        <v>313114</v>
      </c>
      <c r="E78" s="25" t="s">
        <v>66</v>
      </c>
      <c r="F78" s="25">
        <v>36080543</v>
      </c>
      <c r="G78" s="25" t="s">
        <v>348</v>
      </c>
      <c r="H78" s="25" t="s">
        <v>426</v>
      </c>
      <c r="I78" s="75" t="s">
        <v>609</v>
      </c>
      <c r="J78" s="73">
        <v>443</v>
      </c>
      <c r="K78" s="15">
        <v>51</v>
      </c>
      <c r="L78" s="5">
        <v>15</v>
      </c>
      <c r="M78" s="17">
        <v>4</v>
      </c>
      <c r="N78" s="5">
        <v>1</v>
      </c>
      <c r="O78" s="15">
        <v>34</v>
      </c>
      <c r="P78" s="13">
        <v>10</v>
      </c>
      <c r="Q78" s="19">
        <v>473</v>
      </c>
      <c r="R78" s="10">
        <v>134</v>
      </c>
      <c r="S78" s="41">
        <f t="shared" si="9"/>
        <v>13.911764705882353</v>
      </c>
      <c r="T78" s="42">
        <f t="shared" si="10"/>
        <v>13.4</v>
      </c>
      <c r="U78" s="19">
        <v>100</v>
      </c>
      <c r="V78" s="10">
        <v>28</v>
      </c>
      <c r="W78" s="24">
        <f t="shared" si="11"/>
        <v>573</v>
      </c>
      <c r="X78" s="30">
        <f t="shared" si="12"/>
        <v>162</v>
      </c>
      <c r="Y78" s="34">
        <f t="shared" si="13"/>
        <v>573</v>
      </c>
      <c r="Z78" s="35">
        <f t="shared" si="14"/>
        <v>411</v>
      </c>
      <c r="AA78" s="5">
        <f t="shared" si="15"/>
        <v>162</v>
      </c>
    </row>
    <row r="79" spans="1:27" x14ac:dyDescent="0.25">
      <c r="A79" s="6" t="s">
        <v>7</v>
      </c>
      <c r="B79" s="2" t="s">
        <v>28</v>
      </c>
      <c r="C79" s="2" t="s">
        <v>65</v>
      </c>
      <c r="D79" s="2">
        <v>313114</v>
      </c>
      <c r="E79" s="25" t="s">
        <v>66</v>
      </c>
      <c r="F79" s="25">
        <v>36080756</v>
      </c>
      <c r="G79" s="25" t="s">
        <v>348</v>
      </c>
      <c r="H79" s="25" t="s">
        <v>426</v>
      </c>
      <c r="I79" s="75" t="s">
        <v>611</v>
      </c>
      <c r="J79" s="73">
        <v>486</v>
      </c>
      <c r="K79" s="15">
        <v>6</v>
      </c>
      <c r="L79" s="5">
        <v>0</v>
      </c>
      <c r="M79" s="17">
        <v>3</v>
      </c>
      <c r="N79" s="5">
        <v>0</v>
      </c>
      <c r="O79" s="15">
        <v>8</v>
      </c>
      <c r="P79" s="13">
        <v>0</v>
      </c>
      <c r="Q79" s="19">
        <v>142.12</v>
      </c>
      <c r="R79" s="10">
        <v>0</v>
      </c>
      <c r="S79" s="41">
        <f t="shared" si="9"/>
        <v>17.765000000000001</v>
      </c>
      <c r="T79" s="42" t="str">
        <f t="shared" si="10"/>
        <v/>
      </c>
      <c r="U79" s="19">
        <v>0</v>
      </c>
      <c r="V79" s="10">
        <v>0</v>
      </c>
      <c r="W79" s="24">
        <f t="shared" si="11"/>
        <v>142.12</v>
      </c>
      <c r="X79" s="30">
        <f t="shared" si="12"/>
        <v>0</v>
      </c>
      <c r="Y79" s="34">
        <f t="shared" si="13"/>
        <v>143</v>
      </c>
      <c r="Z79" s="35">
        <f t="shared" si="14"/>
        <v>143</v>
      </c>
      <c r="AA79" s="5">
        <f t="shared" si="15"/>
        <v>0</v>
      </c>
    </row>
    <row r="80" spans="1:27" x14ac:dyDescent="0.25">
      <c r="A80" s="6" t="s">
        <v>7</v>
      </c>
      <c r="B80" s="2" t="s">
        <v>28</v>
      </c>
      <c r="C80" s="2" t="s">
        <v>65</v>
      </c>
      <c r="D80" s="2">
        <v>313114</v>
      </c>
      <c r="E80" s="25" t="s">
        <v>66</v>
      </c>
      <c r="F80" s="25">
        <v>36080829</v>
      </c>
      <c r="G80" s="25" t="s">
        <v>348</v>
      </c>
      <c r="H80" s="25" t="s">
        <v>426</v>
      </c>
      <c r="I80" s="75" t="s">
        <v>612</v>
      </c>
      <c r="J80" s="73">
        <v>232</v>
      </c>
      <c r="K80" s="15">
        <v>1</v>
      </c>
      <c r="L80" s="5">
        <v>1</v>
      </c>
      <c r="M80" s="17">
        <v>1</v>
      </c>
      <c r="N80" s="5">
        <v>1</v>
      </c>
      <c r="O80" s="15">
        <v>8</v>
      </c>
      <c r="P80" s="13">
        <v>8</v>
      </c>
      <c r="Q80" s="19">
        <v>144.24</v>
      </c>
      <c r="R80" s="10">
        <v>144.24</v>
      </c>
      <c r="S80" s="41">
        <f t="shared" si="9"/>
        <v>18.03</v>
      </c>
      <c r="T80" s="42">
        <f t="shared" si="10"/>
        <v>18.03</v>
      </c>
      <c r="U80" s="19">
        <v>0</v>
      </c>
      <c r="V80" s="10">
        <v>0</v>
      </c>
      <c r="W80" s="24">
        <f t="shared" si="11"/>
        <v>144.24</v>
      </c>
      <c r="X80" s="30">
        <f t="shared" si="12"/>
        <v>144.24</v>
      </c>
      <c r="Y80" s="34">
        <f t="shared" si="13"/>
        <v>145</v>
      </c>
      <c r="Z80" s="35">
        <f t="shared" si="14"/>
        <v>0</v>
      </c>
      <c r="AA80" s="5">
        <f t="shared" si="15"/>
        <v>145</v>
      </c>
    </row>
    <row r="81" spans="1:27" x14ac:dyDescent="0.25">
      <c r="A81" s="6" t="s">
        <v>7</v>
      </c>
      <c r="B81" s="2" t="s">
        <v>28</v>
      </c>
      <c r="C81" s="2" t="s">
        <v>65</v>
      </c>
      <c r="D81" s="2">
        <v>313114</v>
      </c>
      <c r="E81" s="25" t="s">
        <v>66</v>
      </c>
      <c r="F81" s="25">
        <v>37990357</v>
      </c>
      <c r="G81" s="25" t="s">
        <v>348</v>
      </c>
      <c r="H81" s="25" t="s">
        <v>426</v>
      </c>
      <c r="I81" s="75" t="s">
        <v>613</v>
      </c>
      <c r="J81" s="73">
        <v>599</v>
      </c>
      <c r="K81" s="15">
        <v>23</v>
      </c>
      <c r="L81" s="5">
        <v>2</v>
      </c>
      <c r="M81" s="17">
        <v>2</v>
      </c>
      <c r="N81" s="5">
        <v>2</v>
      </c>
      <c r="O81" s="15">
        <v>36</v>
      </c>
      <c r="P81" s="13">
        <v>3</v>
      </c>
      <c r="Q81" s="19">
        <v>426</v>
      </c>
      <c r="R81" s="10">
        <v>37</v>
      </c>
      <c r="S81" s="41">
        <f t="shared" si="9"/>
        <v>11.833333333333334</v>
      </c>
      <c r="T81" s="42">
        <f t="shared" si="10"/>
        <v>12.333333333333334</v>
      </c>
      <c r="U81" s="19">
        <v>0</v>
      </c>
      <c r="V81" s="10">
        <v>0</v>
      </c>
      <c r="W81" s="24">
        <f t="shared" si="11"/>
        <v>426</v>
      </c>
      <c r="X81" s="30">
        <f t="shared" si="12"/>
        <v>37</v>
      </c>
      <c r="Y81" s="34">
        <f t="shared" si="13"/>
        <v>426</v>
      </c>
      <c r="Z81" s="35">
        <f t="shared" si="14"/>
        <v>389</v>
      </c>
      <c r="AA81" s="5">
        <f t="shared" si="15"/>
        <v>37</v>
      </c>
    </row>
    <row r="82" spans="1:27" x14ac:dyDescent="0.25">
      <c r="A82" s="6" t="s">
        <v>7</v>
      </c>
      <c r="B82" s="2" t="s">
        <v>28</v>
      </c>
      <c r="C82" s="2" t="s">
        <v>65</v>
      </c>
      <c r="D82" s="2">
        <v>313114</v>
      </c>
      <c r="E82" s="25" t="s">
        <v>66</v>
      </c>
      <c r="F82" s="25">
        <v>36080594</v>
      </c>
      <c r="G82" s="25" t="s">
        <v>348</v>
      </c>
      <c r="H82" s="25" t="s">
        <v>426</v>
      </c>
      <c r="I82" s="75" t="s">
        <v>610</v>
      </c>
      <c r="J82" s="73">
        <v>699</v>
      </c>
      <c r="K82" s="15">
        <v>9</v>
      </c>
      <c r="L82" s="5">
        <v>0</v>
      </c>
      <c r="M82" s="17">
        <v>1</v>
      </c>
      <c r="N82" s="5">
        <v>0</v>
      </c>
      <c r="O82" s="15">
        <v>18</v>
      </c>
      <c r="P82" s="13">
        <v>0</v>
      </c>
      <c r="Q82" s="19">
        <v>316.79000000000002</v>
      </c>
      <c r="R82" s="10">
        <v>17.600000000000001</v>
      </c>
      <c r="S82" s="41">
        <f t="shared" si="9"/>
        <v>17.599444444444444</v>
      </c>
      <c r="T82" s="42" t="str">
        <f t="shared" si="10"/>
        <v/>
      </c>
      <c r="U82" s="19">
        <v>0</v>
      </c>
      <c r="V82" s="10">
        <v>0</v>
      </c>
      <c r="W82" s="24">
        <f t="shared" si="11"/>
        <v>316.79000000000002</v>
      </c>
      <c r="X82" s="30">
        <f t="shared" si="12"/>
        <v>17.600000000000001</v>
      </c>
      <c r="Y82" s="34">
        <f t="shared" si="13"/>
        <v>317</v>
      </c>
      <c r="Z82" s="35">
        <f t="shared" si="14"/>
        <v>299</v>
      </c>
      <c r="AA82" s="5">
        <f t="shared" si="15"/>
        <v>18</v>
      </c>
    </row>
    <row r="83" spans="1:27" x14ac:dyDescent="0.25">
      <c r="A83" s="6" t="s">
        <v>7</v>
      </c>
      <c r="B83" s="2" t="s">
        <v>28</v>
      </c>
      <c r="C83" s="2" t="s">
        <v>65</v>
      </c>
      <c r="D83" s="2">
        <v>313114</v>
      </c>
      <c r="E83" s="25" t="s">
        <v>66</v>
      </c>
      <c r="F83" s="25">
        <v>37990365</v>
      </c>
      <c r="G83" s="25" t="s">
        <v>348</v>
      </c>
      <c r="H83" s="25" t="s">
        <v>426</v>
      </c>
      <c r="I83" s="75" t="s">
        <v>614</v>
      </c>
      <c r="J83" s="73">
        <v>383</v>
      </c>
      <c r="K83" s="15">
        <v>23</v>
      </c>
      <c r="L83" s="5">
        <v>0</v>
      </c>
      <c r="M83" s="17">
        <v>3</v>
      </c>
      <c r="N83" s="5">
        <v>0</v>
      </c>
      <c r="O83" s="15">
        <v>68</v>
      </c>
      <c r="P83" s="13">
        <v>0</v>
      </c>
      <c r="Q83" s="19">
        <v>844.67</v>
      </c>
      <c r="R83" s="10">
        <v>0</v>
      </c>
      <c r="S83" s="41">
        <f t="shared" si="9"/>
        <v>12.421617647058824</v>
      </c>
      <c r="T83" s="42" t="str">
        <f t="shared" si="10"/>
        <v/>
      </c>
      <c r="U83" s="19">
        <v>730</v>
      </c>
      <c r="V83" s="10">
        <v>0</v>
      </c>
      <c r="W83" s="24">
        <f t="shared" si="11"/>
        <v>1574.67</v>
      </c>
      <c r="X83" s="30">
        <f t="shared" si="12"/>
        <v>0</v>
      </c>
      <c r="Y83" s="34">
        <f t="shared" si="13"/>
        <v>1575</v>
      </c>
      <c r="Z83" s="35">
        <f t="shared" si="14"/>
        <v>1575</v>
      </c>
      <c r="AA83" s="5">
        <f t="shared" si="15"/>
        <v>0</v>
      </c>
    </row>
    <row r="84" spans="1:27" x14ac:dyDescent="0.25">
      <c r="A84" s="6" t="s">
        <v>7</v>
      </c>
      <c r="B84" s="2" t="s">
        <v>28</v>
      </c>
      <c r="C84" s="2" t="s">
        <v>65</v>
      </c>
      <c r="D84" s="2">
        <v>313114</v>
      </c>
      <c r="E84" s="25" t="s">
        <v>66</v>
      </c>
      <c r="F84" s="25">
        <v>31875394</v>
      </c>
      <c r="G84" s="25" t="s">
        <v>348</v>
      </c>
      <c r="H84" s="25" t="s">
        <v>426</v>
      </c>
      <c r="I84" s="75" t="s">
        <v>608</v>
      </c>
      <c r="J84" s="73">
        <v>522</v>
      </c>
      <c r="K84" s="15">
        <v>15</v>
      </c>
      <c r="L84" s="5">
        <v>0</v>
      </c>
      <c r="M84" s="17">
        <v>2</v>
      </c>
      <c r="N84" s="5">
        <v>0</v>
      </c>
      <c r="O84" s="15">
        <v>18</v>
      </c>
      <c r="P84" s="13">
        <v>0</v>
      </c>
      <c r="Q84" s="19">
        <v>315.54000000000002</v>
      </c>
      <c r="R84" s="10">
        <v>0</v>
      </c>
      <c r="S84" s="41">
        <f t="shared" si="9"/>
        <v>17.53</v>
      </c>
      <c r="T84" s="42" t="str">
        <f t="shared" si="10"/>
        <v/>
      </c>
      <c r="U84" s="19">
        <v>0</v>
      </c>
      <c r="V84" s="10">
        <v>0</v>
      </c>
      <c r="W84" s="24">
        <f t="shared" si="11"/>
        <v>315.54000000000002</v>
      </c>
      <c r="X84" s="30">
        <f t="shared" si="12"/>
        <v>0</v>
      </c>
      <c r="Y84" s="34">
        <f t="shared" si="13"/>
        <v>316</v>
      </c>
      <c r="Z84" s="35">
        <f t="shared" si="14"/>
        <v>316</v>
      </c>
      <c r="AA84" s="5">
        <f t="shared" si="15"/>
        <v>0</v>
      </c>
    </row>
    <row r="85" spans="1:27" x14ac:dyDescent="0.25">
      <c r="A85" s="6" t="s">
        <v>7</v>
      </c>
      <c r="B85" s="2" t="s">
        <v>28</v>
      </c>
      <c r="C85" s="2" t="s">
        <v>89</v>
      </c>
      <c r="D85" s="2">
        <v>306282</v>
      </c>
      <c r="E85" s="25" t="s">
        <v>90</v>
      </c>
      <c r="F85" s="25">
        <v>36094226</v>
      </c>
      <c r="G85" s="25" t="s">
        <v>327</v>
      </c>
      <c r="H85" s="25" t="s">
        <v>580</v>
      </c>
      <c r="I85" s="75" t="s">
        <v>581</v>
      </c>
      <c r="J85" s="73">
        <v>381</v>
      </c>
      <c r="K85" s="15">
        <v>8</v>
      </c>
      <c r="L85" s="5">
        <v>0</v>
      </c>
      <c r="M85" s="17">
        <v>1</v>
      </c>
      <c r="N85" s="5">
        <v>0</v>
      </c>
      <c r="O85" s="15">
        <v>42</v>
      </c>
      <c r="P85" s="13">
        <v>0</v>
      </c>
      <c r="Q85" s="19">
        <v>454</v>
      </c>
      <c r="R85" s="10">
        <v>0</v>
      </c>
      <c r="S85" s="41">
        <f t="shared" si="9"/>
        <v>10.80952380952381</v>
      </c>
      <c r="T85" s="42" t="str">
        <f t="shared" si="10"/>
        <v/>
      </c>
      <c r="U85" s="19">
        <v>0</v>
      </c>
      <c r="V85" s="10">
        <v>0</v>
      </c>
      <c r="W85" s="24">
        <f t="shared" si="11"/>
        <v>454</v>
      </c>
      <c r="X85" s="30">
        <f t="shared" si="12"/>
        <v>0</v>
      </c>
      <c r="Y85" s="34">
        <f t="shared" si="13"/>
        <v>454</v>
      </c>
      <c r="Z85" s="35">
        <f t="shared" si="14"/>
        <v>454</v>
      </c>
      <c r="AA85" s="5">
        <f t="shared" si="15"/>
        <v>0</v>
      </c>
    </row>
    <row r="86" spans="1:27" x14ac:dyDescent="0.25">
      <c r="A86" s="6" t="s">
        <v>7</v>
      </c>
      <c r="B86" s="2" t="s">
        <v>283</v>
      </c>
      <c r="C86" s="2" t="s">
        <v>296</v>
      </c>
      <c r="D86" s="2">
        <v>42156548</v>
      </c>
      <c r="E86" s="25" t="s">
        <v>297</v>
      </c>
      <c r="F86" s="25">
        <v>36088978</v>
      </c>
      <c r="G86" s="25" t="s">
        <v>411</v>
      </c>
      <c r="H86" s="25" t="s">
        <v>428</v>
      </c>
      <c r="I86" s="75" t="s">
        <v>591</v>
      </c>
      <c r="J86" s="73">
        <v>154</v>
      </c>
      <c r="K86" s="15">
        <v>11</v>
      </c>
      <c r="L86" s="5">
        <v>0</v>
      </c>
      <c r="M86" s="17">
        <v>2</v>
      </c>
      <c r="N86" s="5">
        <v>0</v>
      </c>
      <c r="O86" s="15">
        <v>36</v>
      </c>
      <c r="P86" s="13">
        <v>0</v>
      </c>
      <c r="Q86" s="19">
        <v>363</v>
      </c>
      <c r="R86" s="10">
        <v>0</v>
      </c>
      <c r="S86" s="41">
        <f t="shared" si="9"/>
        <v>10.083333333333334</v>
      </c>
      <c r="T86" s="42" t="str">
        <f t="shared" si="10"/>
        <v/>
      </c>
      <c r="U86" s="19">
        <v>0</v>
      </c>
      <c r="V86" s="10">
        <v>0</v>
      </c>
      <c r="W86" s="24">
        <f t="shared" si="11"/>
        <v>363</v>
      </c>
      <c r="X86" s="30">
        <f t="shared" si="12"/>
        <v>0</v>
      </c>
      <c r="Y86" s="34">
        <f t="shared" si="13"/>
        <v>363</v>
      </c>
      <c r="Z86" s="35">
        <f t="shared" si="14"/>
        <v>363</v>
      </c>
      <c r="AA86" s="5">
        <f t="shared" si="15"/>
        <v>0</v>
      </c>
    </row>
    <row r="87" spans="1:27" x14ac:dyDescent="0.25">
      <c r="A87" s="6" t="s">
        <v>7</v>
      </c>
      <c r="B87" s="2" t="s">
        <v>283</v>
      </c>
      <c r="C87" s="2" t="s">
        <v>294</v>
      </c>
      <c r="D87" s="2">
        <v>44867379</v>
      </c>
      <c r="E87" s="25" t="s">
        <v>295</v>
      </c>
      <c r="F87" s="25">
        <v>42165393</v>
      </c>
      <c r="G87" s="25" t="s">
        <v>409</v>
      </c>
      <c r="H87" s="25" t="s">
        <v>426</v>
      </c>
      <c r="I87" s="75" t="s">
        <v>815</v>
      </c>
      <c r="J87" s="73">
        <v>365</v>
      </c>
      <c r="K87" s="15">
        <v>1</v>
      </c>
      <c r="L87" s="5">
        <v>1</v>
      </c>
      <c r="M87" s="17">
        <v>1</v>
      </c>
      <c r="N87" s="5">
        <v>1</v>
      </c>
      <c r="O87" s="15">
        <v>16</v>
      </c>
      <c r="P87" s="13">
        <v>16</v>
      </c>
      <c r="Q87" s="19">
        <v>153.19</v>
      </c>
      <c r="R87" s="10">
        <v>0</v>
      </c>
      <c r="S87" s="41">
        <f t="shared" si="9"/>
        <v>9.5743749999999999</v>
      </c>
      <c r="T87" s="42">
        <f t="shared" si="10"/>
        <v>0</v>
      </c>
      <c r="U87" s="19">
        <v>0</v>
      </c>
      <c r="V87" s="10">
        <v>0</v>
      </c>
      <c r="W87" s="24">
        <f t="shared" si="11"/>
        <v>153.19</v>
      </c>
      <c r="X87" s="30">
        <f t="shared" si="12"/>
        <v>0</v>
      </c>
      <c r="Y87" s="34">
        <f t="shared" si="13"/>
        <v>154</v>
      </c>
      <c r="Z87" s="35">
        <f t="shared" si="14"/>
        <v>154</v>
      </c>
      <c r="AA87" s="5">
        <f t="shared" si="15"/>
        <v>0</v>
      </c>
    </row>
    <row r="88" spans="1:27" x14ac:dyDescent="0.25">
      <c r="A88" s="6" t="s">
        <v>8</v>
      </c>
      <c r="B88" s="2" t="s">
        <v>28</v>
      </c>
      <c r="C88" s="2" t="s">
        <v>99</v>
      </c>
      <c r="D88" s="2">
        <v>317195</v>
      </c>
      <c r="E88" s="25" t="s">
        <v>100</v>
      </c>
      <c r="F88" s="25">
        <v>36125814</v>
      </c>
      <c r="G88" s="25" t="s">
        <v>327</v>
      </c>
      <c r="H88" s="25" t="s">
        <v>654</v>
      </c>
      <c r="I88" s="75" t="s">
        <v>655</v>
      </c>
      <c r="J88" s="73">
        <v>180</v>
      </c>
      <c r="K88" s="15">
        <v>10</v>
      </c>
      <c r="L88" s="5">
        <v>0</v>
      </c>
      <c r="M88" s="17">
        <v>3</v>
      </c>
      <c r="N88" s="5">
        <v>0</v>
      </c>
      <c r="O88" s="15">
        <v>72</v>
      </c>
      <c r="P88" s="13">
        <v>0</v>
      </c>
      <c r="Q88" s="19">
        <v>1263.73</v>
      </c>
      <c r="R88" s="10">
        <v>0</v>
      </c>
      <c r="S88" s="41">
        <f t="shared" si="9"/>
        <v>17.551805555555557</v>
      </c>
      <c r="T88" s="42" t="str">
        <f t="shared" si="10"/>
        <v/>
      </c>
      <c r="U88" s="19">
        <v>0</v>
      </c>
      <c r="V88" s="10">
        <v>0</v>
      </c>
      <c r="W88" s="24">
        <f t="shared" si="11"/>
        <v>1263.73</v>
      </c>
      <c r="X88" s="30">
        <f t="shared" si="12"/>
        <v>0</v>
      </c>
      <c r="Y88" s="34">
        <f t="shared" si="13"/>
        <v>1264</v>
      </c>
      <c r="Z88" s="35">
        <f t="shared" si="14"/>
        <v>1264</v>
      </c>
      <c r="AA88" s="5">
        <f t="shared" si="15"/>
        <v>0</v>
      </c>
    </row>
    <row r="89" spans="1:27" x14ac:dyDescent="0.25">
      <c r="A89" s="6" t="s">
        <v>8</v>
      </c>
      <c r="B89" s="2" t="s">
        <v>28</v>
      </c>
      <c r="C89" s="2" t="s">
        <v>91</v>
      </c>
      <c r="D89" s="2">
        <v>309745</v>
      </c>
      <c r="E89" s="25" t="s">
        <v>92</v>
      </c>
      <c r="F89" s="25">
        <v>31202802</v>
      </c>
      <c r="G89" s="25" t="s">
        <v>327</v>
      </c>
      <c r="H89" s="25" t="s">
        <v>436</v>
      </c>
      <c r="I89" s="75" t="s">
        <v>588</v>
      </c>
      <c r="J89" s="73">
        <v>566</v>
      </c>
      <c r="K89" s="15">
        <v>13</v>
      </c>
      <c r="L89" s="5">
        <v>0</v>
      </c>
      <c r="M89" s="17">
        <v>3</v>
      </c>
      <c r="N89" s="5">
        <v>0</v>
      </c>
      <c r="O89" s="15">
        <v>96</v>
      </c>
      <c r="P89" s="13">
        <v>0</v>
      </c>
      <c r="Q89" s="19">
        <v>1161.5999999999999</v>
      </c>
      <c r="R89" s="10">
        <v>0</v>
      </c>
      <c r="S89" s="41">
        <f t="shared" si="9"/>
        <v>12.1</v>
      </c>
      <c r="T89" s="42" t="str">
        <f t="shared" si="10"/>
        <v/>
      </c>
      <c r="U89" s="19">
        <v>0</v>
      </c>
      <c r="V89" s="10">
        <v>0</v>
      </c>
      <c r="W89" s="24">
        <f t="shared" si="11"/>
        <v>1161.5999999999999</v>
      </c>
      <c r="X89" s="30">
        <f t="shared" si="12"/>
        <v>0</v>
      </c>
      <c r="Y89" s="34">
        <f t="shared" si="13"/>
        <v>1162</v>
      </c>
      <c r="Z89" s="35">
        <f t="shared" si="14"/>
        <v>1162</v>
      </c>
      <c r="AA89" s="5">
        <f t="shared" si="15"/>
        <v>0</v>
      </c>
    </row>
    <row r="90" spans="1:27" x14ac:dyDescent="0.25">
      <c r="A90" s="6" t="s">
        <v>8</v>
      </c>
      <c r="B90" s="2" t="s">
        <v>28</v>
      </c>
      <c r="C90" s="2" t="s">
        <v>93</v>
      </c>
      <c r="D90" s="2">
        <v>311863</v>
      </c>
      <c r="E90" s="25" t="s">
        <v>94</v>
      </c>
      <c r="F90" s="25">
        <v>31202667</v>
      </c>
      <c r="G90" s="25" t="s">
        <v>327</v>
      </c>
      <c r="H90" s="25" t="s">
        <v>435</v>
      </c>
      <c r="I90" s="75" t="s">
        <v>601</v>
      </c>
      <c r="J90" s="73">
        <v>560</v>
      </c>
      <c r="K90" s="15">
        <v>16</v>
      </c>
      <c r="L90" s="5">
        <v>0</v>
      </c>
      <c r="M90" s="17">
        <v>2</v>
      </c>
      <c r="N90" s="5">
        <v>0</v>
      </c>
      <c r="O90" s="15">
        <v>62</v>
      </c>
      <c r="P90" s="13">
        <v>0</v>
      </c>
      <c r="Q90" s="19">
        <v>820.25</v>
      </c>
      <c r="R90" s="10">
        <v>0</v>
      </c>
      <c r="S90" s="41">
        <f t="shared" si="9"/>
        <v>13.22983870967742</v>
      </c>
      <c r="T90" s="42" t="str">
        <f t="shared" si="10"/>
        <v/>
      </c>
      <c r="U90" s="19">
        <v>0</v>
      </c>
      <c r="V90" s="10">
        <v>0</v>
      </c>
      <c r="W90" s="24">
        <f t="shared" si="11"/>
        <v>820.25</v>
      </c>
      <c r="X90" s="30">
        <f t="shared" si="12"/>
        <v>0</v>
      </c>
      <c r="Y90" s="34">
        <f t="shared" si="13"/>
        <v>821</v>
      </c>
      <c r="Z90" s="35">
        <f t="shared" si="14"/>
        <v>821</v>
      </c>
      <c r="AA90" s="5">
        <f t="shared" si="15"/>
        <v>0</v>
      </c>
    </row>
    <row r="91" spans="1:27" x14ac:dyDescent="0.25">
      <c r="A91" s="6" t="s">
        <v>8</v>
      </c>
      <c r="B91" s="2" t="s">
        <v>28</v>
      </c>
      <c r="C91" s="2" t="s">
        <v>93</v>
      </c>
      <c r="D91" s="2">
        <v>311863</v>
      </c>
      <c r="E91" s="25" t="s">
        <v>94</v>
      </c>
      <c r="F91" s="25">
        <v>36125148</v>
      </c>
      <c r="G91" s="25" t="s">
        <v>327</v>
      </c>
      <c r="H91" s="25" t="s">
        <v>435</v>
      </c>
      <c r="I91" s="75" t="s">
        <v>603</v>
      </c>
      <c r="J91" s="73">
        <v>353</v>
      </c>
      <c r="K91" s="15">
        <v>25</v>
      </c>
      <c r="L91" s="5">
        <v>0</v>
      </c>
      <c r="M91" s="17">
        <v>2</v>
      </c>
      <c r="N91" s="5">
        <v>0</v>
      </c>
      <c r="O91" s="15">
        <v>62</v>
      </c>
      <c r="P91" s="13">
        <v>0</v>
      </c>
      <c r="Q91" s="19">
        <v>667.25</v>
      </c>
      <c r="R91" s="10">
        <v>0</v>
      </c>
      <c r="S91" s="41">
        <f t="shared" si="9"/>
        <v>10.762096774193548</v>
      </c>
      <c r="T91" s="42" t="str">
        <f t="shared" si="10"/>
        <v/>
      </c>
      <c r="U91" s="19">
        <v>0</v>
      </c>
      <c r="V91" s="10">
        <v>0</v>
      </c>
      <c r="W91" s="24">
        <f t="shared" si="11"/>
        <v>667.25</v>
      </c>
      <c r="X91" s="30">
        <f t="shared" si="12"/>
        <v>0</v>
      </c>
      <c r="Y91" s="34">
        <f t="shared" si="13"/>
        <v>668</v>
      </c>
      <c r="Z91" s="35">
        <f t="shared" si="14"/>
        <v>668</v>
      </c>
      <c r="AA91" s="5">
        <f t="shared" si="15"/>
        <v>0</v>
      </c>
    </row>
    <row r="92" spans="1:27" x14ac:dyDescent="0.25">
      <c r="A92" s="6" t="s">
        <v>8</v>
      </c>
      <c r="B92" s="2" t="s">
        <v>28</v>
      </c>
      <c r="C92" s="2" t="s">
        <v>93</v>
      </c>
      <c r="D92" s="2">
        <v>311863</v>
      </c>
      <c r="E92" s="25" t="s">
        <v>94</v>
      </c>
      <c r="F92" s="25">
        <v>31202675</v>
      </c>
      <c r="G92" s="25" t="s">
        <v>327</v>
      </c>
      <c r="H92" s="25" t="s">
        <v>435</v>
      </c>
      <c r="I92" s="75" t="s">
        <v>602</v>
      </c>
      <c r="J92" s="73">
        <v>612</v>
      </c>
      <c r="K92" s="15">
        <v>18</v>
      </c>
      <c r="L92" s="5">
        <v>0</v>
      </c>
      <c r="M92" s="17">
        <v>2</v>
      </c>
      <c r="N92" s="5">
        <v>0</v>
      </c>
      <c r="O92" s="15">
        <v>64</v>
      </c>
      <c r="P92" s="13">
        <v>0</v>
      </c>
      <c r="Q92" s="19">
        <v>1071</v>
      </c>
      <c r="R92" s="10">
        <v>0</v>
      </c>
      <c r="S92" s="41">
        <f t="shared" si="9"/>
        <v>16.734375</v>
      </c>
      <c r="T92" s="42" t="str">
        <f t="shared" si="10"/>
        <v/>
      </c>
      <c r="U92" s="19">
        <v>0</v>
      </c>
      <c r="V92" s="10">
        <v>0</v>
      </c>
      <c r="W92" s="24">
        <f t="shared" si="11"/>
        <v>1071</v>
      </c>
      <c r="X92" s="30">
        <f t="shared" si="12"/>
        <v>0</v>
      </c>
      <c r="Y92" s="34">
        <f t="shared" si="13"/>
        <v>1071</v>
      </c>
      <c r="Z92" s="35">
        <f t="shared" si="14"/>
        <v>1071</v>
      </c>
      <c r="AA92" s="5">
        <f t="shared" si="15"/>
        <v>0</v>
      </c>
    </row>
    <row r="93" spans="1:27" x14ac:dyDescent="0.25">
      <c r="A93" s="6" t="s">
        <v>8</v>
      </c>
      <c r="B93" s="2" t="s">
        <v>28</v>
      </c>
      <c r="C93" s="2" t="s">
        <v>101</v>
      </c>
      <c r="D93" s="2">
        <v>318396</v>
      </c>
      <c r="E93" s="25" t="s">
        <v>102</v>
      </c>
      <c r="F93" s="25">
        <v>31201741</v>
      </c>
      <c r="G93" s="25" t="s">
        <v>327</v>
      </c>
      <c r="H93" s="25" t="s">
        <v>658</v>
      </c>
      <c r="I93" s="75" t="s">
        <v>659</v>
      </c>
      <c r="J93" s="73">
        <v>287</v>
      </c>
      <c r="K93" s="15">
        <v>2</v>
      </c>
      <c r="L93" s="5">
        <v>0</v>
      </c>
      <c r="M93" s="17">
        <v>1</v>
      </c>
      <c r="N93" s="5">
        <v>0</v>
      </c>
      <c r="O93" s="15">
        <v>32</v>
      </c>
      <c r="P93" s="13">
        <v>0</v>
      </c>
      <c r="Q93" s="19">
        <v>778.31</v>
      </c>
      <c r="R93" s="10">
        <v>0</v>
      </c>
      <c r="S93" s="41">
        <f t="shared" si="9"/>
        <v>24.322187499999998</v>
      </c>
      <c r="T93" s="42" t="str">
        <f t="shared" si="10"/>
        <v/>
      </c>
      <c r="U93" s="19">
        <v>0</v>
      </c>
      <c r="V93" s="10">
        <v>0</v>
      </c>
      <c r="W93" s="24">
        <f t="shared" si="11"/>
        <v>778.31</v>
      </c>
      <c r="X93" s="30">
        <f t="shared" si="12"/>
        <v>0</v>
      </c>
      <c r="Y93" s="34">
        <f t="shared" si="13"/>
        <v>779</v>
      </c>
      <c r="Z93" s="35">
        <f t="shared" si="14"/>
        <v>779</v>
      </c>
      <c r="AA93" s="5">
        <f t="shared" si="15"/>
        <v>0</v>
      </c>
    </row>
    <row r="94" spans="1:27" x14ac:dyDescent="0.25">
      <c r="A94" s="6" t="s">
        <v>8</v>
      </c>
      <c r="B94" s="2" t="s">
        <v>28</v>
      </c>
      <c r="C94" s="2" t="s">
        <v>103</v>
      </c>
      <c r="D94" s="2">
        <v>311928</v>
      </c>
      <c r="E94" s="25" t="s">
        <v>104</v>
      </c>
      <c r="F94" s="25">
        <v>36125431</v>
      </c>
      <c r="G94" s="25" t="s">
        <v>348</v>
      </c>
      <c r="H94" s="25" t="s">
        <v>604</v>
      </c>
      <c r="I94" s="75" t="s">
        <v>605</v>
      </c>
      <c r="J94" s="73">
        <v>225</v>
      </c>
      <c r="K94" s="15">
        <v>1</v>
      </c>
      <c r="L94" s="5">
        <v>1</v>
      </c>
      <c r="M94" s="17">
        <v>1</v>
      </c>
      <c r="N94" s="5">
        <v>1</v>
      </c>
      <c r="O94" s="15">
        <v>64</v>
      </c>
      <c r="P94" s="13">
        <v>64</v>
      </c>
      <c r="Q94" s="19">
        <v>768</v>
      </c>
      <c r="R94" s="10">
        <v>768</v>
      </c>
      <c r="S94" s="41">
        <f t="shared" si="9"/>
        <v>12</v>
      </c>
      <c r="T94" s="42">
        <f t="shared" si="10"/>
        <v>12</v>
      </c>
      <c r="U94" s="19">
        <v>0</v>
      </c>
      <c r="V94" s="10">
        <v>0</v>
      </c>
      <c r="W94" s="24">
        <f t="shared" si="11"/>
        <v>768</v>
      </c>
      <c r="X94" s="30">
        <f t="shared" si="12"/>
        <v>768</v>
      </c>
      <c r="Y94" s="34">
        <f t="shared" si="13"/>
        <v>768</v>
      </c>
      <c r="Z94" s="35">
        <f t="shared" si="14"/>
        <v>0</v>
      </c>
      <c r="AA94" s="5">
        <f t="shared" si="15"/>
        <v>768</v>
      </c>
    </row>
    <row r="95" spans="1:27" x14ac:dyDescent="0.25">
      <c r="A95" s="6" t="s">
        <v>8</v>
      </c>
      <c r="B95" s="2" t="s">
        <v>28</v>
      </c>
      <c r="C95" s="2" t="s">
        <v>95</v>
      </c>
      <c r="D95" s="2">
        <v>317748</v>
      </c>
      <c r="E95" s="25" t="s">
        <v>96</v>
      </c>
      <c r="F95" s="25">
        <v>35995912</v>
      </c>
      <c r="G95" s="25" t="s">
        <v>327</v>
      </c>
      <c r="H95" s="25" t="s">
        <v>434</v>
      </c>
      <c r="I95" s="75" t="s">
        <v>657</v>
      </c>
      <c r="J95" s="73">
        <v>497</v>
      </c>
      <c r="K95" s="15">
        <v>6</v>
      </c>
      <c r="L95" s="5">
        <v>0</v>
      </c>
      <c r="M95" s="17">
        <v>2</v>
      </c>
      <c r="N95" s="5">
        <v>0</v>
      </c>
      <c r="O95" s="15">
        <v>73</v>
      </c>
      <c r="P95" s="13">
        <v>0</v>
      </c>
      <c r="Q95" s="19">
        <v>1200</v>
      </c>
      <c r="R95" s="10">
        <v>0</v>
      </c>
      <c r="S95" s="41">
        <f t="shared" si="9"/>
        <v>16.438356164383563</v>
      </c>
      <c r="T95" s="42" t="str">
        <f t="shared" si="10"/>
        <v/>
      </c>
      <c r="U95" s="19">
        <v>0</v>
      </c>
      <c r="V95" s="10">
        <v>0</v>
      </c>
      <c r="W95" s="24">
        <f t="shared" si="11"/>
        <v>1200</v>
      </c>
      <c r="X95" s="30">
        <f t="shared" si="12"/>
        <v>0</v>
      </c>
      <c r="Y95" s="34">
        <f t="shared" si="13"/>
        <v>1200</v>
      </c>
      <c r="Z95" s="35">
        <f t="shared" si="14"/>
        <v>1200</v>
      </c>
      <c r="AA95" s="5">
        <f t="shared" si="15"/>
        <v>0</v>
      </c>
    </row>
    <row r="96" spans="1:27" x14ac:dyDescent="0.25">
      <c r="A96" s="6" t="s">
        <v>8</v>
      </c>
      <c r="B96" s="2" t="s">
        <v>28</v>
      </c>
      <c r="C96" s="2" t="s">
        <v>95</v>
      </c>
      <c r="D96" s="2">
        <v>317748</v>
      </c>
      <c r="E96" s="25" t="s">
        <v>96</v>
      </c>
      <c r="F96" s="25">
        <v>35995904</v>
      </c>
      <c r="G96" s="25" t="s">
        <v>356</v>
      </c>
      <c r="H96" s="25" t="s">
        <v>434</v>
      </c>
      <c r="I96" s="75" t="s">
        <v>656</v>
      </c>
      <c r="J96" s="73">
        <v>407</v>
      </c>
      <c r="K96" s="15">
        <v>11</v>
      </c>
      <c r="L96" s="5">
        <v>0</v>
      </c>
      <c r="M96" s="17">
        <v>2</v>
      </c>
      <c r="N96" s="5">
        <v>0</v>
      </c>
      <c r="O96" s="15">
        <v>64</v>
      </c>
      <c r="P96" s="13">
        <v>0</v>
      </c>
      <c r="Q96" s="19">
        <v>820</v>
      </c>
      <c r="R96" s="10">
        <v>0</v>
      </c>
      <c r="S96" s="41">
        <f t="shared" si="9"/>
        <v>12.8125</v>
      </c>
      <c r="T96" s="42" t="str">
        <f t="shared" si="10"/>
        <v/>
      </c>
      <c r="U96" s="19">
        <v>1100</v>
      </c>
      <c r="V96" s="10">
        <v>0</v>
      </c>
      <c r="W96" s="24">
        <f t="shared" si="11"/>
        <v>1920</v>
      </c>
      <c r="X96" s="30">
        <f t="shared" si="12"/>
        <v>0</v>
      </c>
      <c r="Y96" s="34">
        <f t="shared" si="13"/>
        <v>1920</v>
      </c>
      <c r="Z96" s="35">
        <f t="shared" si="14"/>
        <v>1920</v>
      </c>
      <c r="AA96" s="5">
        <f t="shared" si="15"/>
        <v>0</v>
      </c>
    </row>
    <row r="97" spans="1:27" x14ac:dyDescent="0.25">
      <c r="A97" s="6" t="s">
        <v>8</v>
      </c>
      <c r="B97" s="2" t="s">
        <v>28</v>
      </c>
      <c r="C97" s="2" t="s">
        <v>105</v>
      </c>
      <c r="D97" s="2">
        <v>311961</v>
      </c>
      <c r="E97" s="25" t="s">
        <v>106</v>
      </c>
      <c r="F97" s="25">
        <v>37914359</v>
      </c>
      <c r="G97" s="25" t="s">
        <v>348</v>
      </c>
      <c r="H97" s="25" t="s">
        <v>756</v>
      </c>
      <c r="I97" s="75" t="s">
        <v>757</v>
      </c>
      <c r="J97" s="73">
        <v>18</v>
      </c>
      <c r="K97" s="15">
        <v>2</v>
      </c>
      <c r="L97" s="5">
        <v>0</v>
      </c>
      <c r="M97" s="17">
        <v>1</v>
      </c>
      <c r="N97" s="5">
        <v>0</v>
      </c>
      <c r="O97" s="15">
        <v>32</v>
      </c>
      <c r="P97" s="13">
        <v>0</v>
      </c>
      <c r="Q97" s="19">
        <v>656.54</v>
      </c>
      <c r="R97" s="10">
        <v>0</v>
      </c>
      <c r="S97" s="41">
        <f t="shared" si="9"/>
        <v>20.516874999999999</v>
      </c>
      <c r="T97" s="42" t="str">
        <f t="shared" si="10"/>
        <v/>
      </c>
      <c r="U97" s="19">
        <v>0</v>
      </c>
      <c r="V97" s="10">
        <v>0</v>
      </c>
      <c r="W97" s="24">
        <f t="shared" si="11"/>
        <v>656.54</v>
      </c>
      <c r="X97" s="30">
        <f t="shared" si="12"/>
        <v>0</v>
      </c>
      <c r="Y97" s="34">
        <f t="shared" si="13"/>
        <v>657</v>
      </c>
      <c r="Z97" s="35">
        <f t="shared" si="14"/>
        <v>657</v>
      </c>
      <c r="AA97" s="5">
        <f t="shared" si="15"/>
        <v>0</v>
      </c>
    </row>
    <row r="98" spans="1:27" x14ac:dyDescent="0.25">
      <c r="A98" s="6" t="s">
        <v>8</v>
      </c>
      <c r="B98" s="2" t="s">
        <v>28</v>
      </c>
      <c r="C98" s="2" t="s">
        <v>97</v>
      </c>
      <c r="D98" s="2">
        <v>312037</v>
      </c>
      <c r="E98" s="25" t="s">
        <v>98</v>
      </c>
      <c r="F98" s="25">
        <v>36126551</v>
      </c>
      <c r="G98" s="25" t="s">
        <v>327</v>
      </c>
      <c r="H98" s="25" t="s">
        <v>431</v>
      </c>
      <c r="I98" s="75" t="s">
        <v>599</v>
      </c>
      <c r="J98" s="73">
        <v>770</v>
      </c>
      <c r="K98" s="15">
        <v>9</v>
      </c>
      <c r="L98" s="5">
        <v>0</v>
      </c>
      <c r="M98" s="17">
        <v>2</v>
      </c>
      <c r="N98" s="5">
        <v>0</v>
      </c>
      <c r="O98" s="15">
        <v>64</v>
      </c>
      <c r="P98" s="13">
        <v>0</v>
      </c>
      <c r="Q98" s="19">
        <v>969</v>
      </c>
      <c r="R98" s="10">
        <v>0</v>
      </c>
      <c r="S98" s="41">
        <f t="shared" si="9"/>
        <v>15.140625</v>
      </c>
      <c r="T98" s="42" t="str">
        <f t="shared" si="10"/>
        <v/>
      </c>
      <c r="U98" s="19">
        <v>0</v>
      </c>
      <c r="V98" s="10">
        <v>0</v>
      </c>
      <c r="W98" s="24">
        <f t="shared" si="11"/>
        <v>969</v>
      </c>
      <c r="X98" s="30">
        <f t="shared" si="12"/>
        <v>0</v>
      </c>
      <c r="Y98" s="34">
        <f t="shared" si="13"/>
        <v>969</v>
      </c>
      <c r="Z98" s="35">
        <f t="shared" si="14"/>
        <v>969</v>
      </c>
      <c r="AA98" s="5">
        <f t="shared" si="15"/>
        <v>0</v>
      </c>
    </row>
    <row r="99" spans="1:27" x14ac:dyDescent="0.25">
      <c r="A99" s="6" t="s">
        <v>8</v>
      </c>
      <c r="B99" s="2" t="s">
        <v>28</v>
      </c>
      <c r="C99" s="2" t="s">
        <v>107</v>
      </c>
      <c r="D99" s="2">
        <v>311201</v>
      </c>
      <c r="E99" s="25" t="s">
        <v>108</v>
      </c>
      <c r="F99" s="25">
        <v>36128538</v>
      </c>
      <c r="G99" s="25" t="s">
        <v>348</v>
      </c>
      <c r="H99" s="25" t="s">
        <v>598</v>
      </c>
      <c r="I99" s="75" t="s">
        <v>569</v>
      </c>
      <c r="J99" s="73">
        <v>193</v>
      </c>
      <c r="K99" s="15">
        <v>3</v>
      </c>
      <c r="L99" s="5">
        <v>0</v>
      </c>
      <c r="M99" s="17">
        <v>1</v>
      </c>
      <c r="N99" s="5">
        <v>0</v>
      </c>
      <c r="O99" s="15">
        <v>82</v>
      </c>
      <c r="P99" s="13">
        <v>0</v>
      </c>
      <c r="Q99" s="19">
        <v>1048</v>
      </c>
      <c r="R99" s="10">
        <v>0</v>
      </c>
      <c r="S99" s="41">
        <f t="shared" si="9"/>
        <v>12.780487804878049</v>
      </c>
      <c r="T99" s="42" t="str">
        <f t="shared" si="10"/>
        <v/>
      </c>
      <c r="U99" s="19">
        <v>335.06</v>
      </c>
      <c r="V99" s="10">
        <v>0</v>
      </c>
      <c r="W99" s="24">
        <f t="shared" si="11"/>
        <v>1383.06</v>
      </c>
      <c r="X99" s="30">
        <f t="shared" si="12"/>
        <v>0</v>
      </c>
      <c r="Y99" s="34">
        <f t="shared" si="13"/>
        <v>1384</v>
      </c>
      <c r="Z99" s="35">
        <f t="shared" si="14"/>
        <v>1384</v>
      </c>
      <c r="AA99" s="5">
        <f t="shared" si="15"/>
        <v>0</v>
      </c>
    </row>
    <row r="100" spans="1:27" x14ac:dyDescent="0.25">
      <c r="A100" s="6" t="s">
        <v>8</v>
      </c>
      <c r="B100" s="2" t="s">
        <v>28</v>
      </c>
      <c r="C100" s="2" t="s">
        <v>109</v>
      </c>
      <c r="D100" s="2">
        <v>312126</v>
      </c>
      <c r="E100" s="25" t="s">
        <v>110</v>
      </c>
      <c r="F100" s="25">
        <v>710057849</v>
      </c>
      <c r="G100" s="25" t="s">
        <v>327</v>
      </c>
      <c r="H100" s="25" t="s">
        <v>606</v>
      </c>
      <c r="I100" s="75" t="s">
        <v>607</v>
      </c>
      <c r="J100" s="73">
        <v>41</v>
      </c>
      <c r="K100" s="15">
        <v>1</v>
      </c>
      <c r="L100" s="5">
        <v>1</v>
      </c>
      <c r="M100" s="17">
        <v>1</v>
      </c>
      <c r="N100" s="5">
        <v>1</v>
      </c>
      <c r="O100" s="15">
        <v>48</v>
      </c>
      <c r="P100" s="13">
        <v>48</v>
      </c>
      <c r="Q100" s="19">
        <v>507</v>
      </c>
      <c r="R100" s="10">
        <v>507</v>
      </c>
      <c r="S100" s="41">
        <f t="shared" si="9"/>
        <v>10.5625</v>
      </c>
      <c r="T100" s="42">
        <f t="shared" si="10"/>
        <v>10.5625</v>
      </c>
      <c r="U100" s="19">
        <v>0</v>
      </c>
      <c r="V100" s="10">
        <v>0</v>
      </c>
      <c r="W100" s="24">
        <f t="shared" si="11"/>
        <v>507</v>
      </c>
      <c r="X100" s="30">
        <f t="shared" si="12"/>
        <v>507</v>
      </c>
      <c r="Y100" s="34">
        <f t="shared" si="13"/>
        <v>507</v>
      </c>
      <c r="Z100" s="35">
        <f t="shared" si="14"/>
        <v>0</v>
      </c>
      <c r="AA100" s="5">
        <f t="shared" si="15"/>
        <v>507</v>
      </c>
    </row>
    <row r="101" spans="1:27" x14ac:dyDescent="0.25">
      <c r="A101" s="6" t="s">
        <v>8</v>
      </c>
      <c r="B101" s="2" t="s">
        <v>28</v>
      </c>
      <c r="C101" s="2" t="s">
        <v>111</v>
      </c>
      <c r="D101" s="2">
        <v>310140</v>
      </c>
      <c r="E101" s="25" t="s">
        <v>112</v>
      </c>
      <c r="F101" s="25">
        <v>36127922</v>
      </c>
      <c r="G101" s="25" t="s">
        <v>348</v>
      </c>
      <c r="H101" s="25" t="s">
        <v>594</v>
      </c>
      <c r="I101" s="75" t="s">
        <v>595</v>
      </c>
      <c r="J101" s="73">
        <v>152</v>
      </c>
      <c r="K101" s="15">
        <v>7</v>
      </c>
      <c r="L101" s="5">
        <v>0</v>
      </c>
      <c r="M101" s="17">
        <v>2</v>
      </c>
      <c r="N101" s="5">
        <v>0</v>
      </c>
      <c r="O101" s="15">
        <v>96</v>
      </c>
      <c r="P101" s="13">
        <v>0</v>
      </c>
      <c r="Q101" s="19">
        <v>837</v>
      </c>
      <c r="R101" s="10">
        <v>0</v>
      </c>
      <c r="S101" s="41">
        <f t="shared" si="9"/>
        <v>8.71875</v>
      </c>
      <c r="T101" s="42" t="str">
        <f t="shared" si="10"/>
        <v/>
      </c>
      <c r="U101" s="19">
        <v>0</v>
      </c>
      <c r="V101" s="10">
        <v>0</v>
      </c>
      <c r="W101" s="24">
        <f t="shared" si="11"/>
        <v>837</v>
      </c>
      <c r="X101" s="30">
        <f t="shared" si="12"/>
        <v>0</v>
      </c>
      <c r="Y101" s="34">
        <f t="shared" si="13"/>
        <v>837</v>
      </c>
      <c r="Z101" s="35">
        <f t="shared" si="14"/>
        <v>837</v>
      </c>
      <c r="AA101" s="5">
        <f t="shared" si="15"/>
        <v>0</v>
      </c>
    </row>
    <row r="102" spans="1:27" x14ac:dyDescent="0.25">
      <c r="A102" s="6" t="s">
        <v>8</v>
      </c>
      <c r="B102" s="2" t="s">
        <v>263</v>
      </c>
      <c r="C102" s="2" t="s">
        <v>270</v>
      </c>
      <c r="D102" s="2">
        <v>677574</v>
      </c>
      <c r="E102" s="25" t="s">
        <v>271</v>
      </c>
      <c r="F102" s="25">
        <v>17643066</v>
      </c>
      <c r="G102" s="25" t="s">
        <v>392</v>
      </c>
      <c r="H102" s="25" t="s">
        <v>435</v>
      </c>
      <c r="I102" s="75" t="s">
        <v>798</v>
      </c>
      <c r="J102" s="73">
        <v>460</v>
      </c>
      <c r="K102" s="15">
        <v>16</v>
      </c>
      <c r="L102" s="5">
        <v>0</v>
      </c>
      <c r="M102" s="17">
        <v>2</v>
      </c>
      <c r="N102" s="5">
        <v>0</v>
      </c>
      <c r="O102" s="15">
        <v>64</v>
      </c>
      <c r="P102" s="13">
        <v>0</v>
      </c>
      <c r="Q102" s="19">
        <v>529</v>
      </c>
      <c r="R102" s="10">
        <v>0</v>
      </c>
      <c r="S102" s="41">
        <f t="shared" si="9"/>
        <v>8.265625</v>
      </c>
      <c r="T102" s="42" t="str">
        <f t="shared" si="10"/>
        <v/>
      </c>
      <c r="U102" s="19">
        <v>0</v>
      </c>
      <c r="V102" s="10">
        <v>0</v>
      </c>
      <c r="W102" s="24">
        <f t="shared" si="11"/>
        <v>529</v>
      </c>
      <c r="X102" s="30">
        <f t="shared" si="12"/>
        <v>0</v>
      </c>
      <c r="Y102" s="34">
        <f t="shared" si="13"/>
        <v>529</v>
      </c>
      <c r="Z102" s="35">
        <f t="shared" si="14"/>
        <v>529</v>
      </c>
      <c r="AA102" s="5">
        <f t="shared" si="15"/>
        <v>0</v>
      </c>
    </row>
    <row r="103" spans="1:27" x14ac:dyDescent="0.25">
      <c r="A103" s="6" t="s">
        <v>9</v>
      </c>
      <c r="B103" s="2" t="s">
        <v>15</v>
      </c>
      <c r="C103" s="2" t="s">
        <v>20</v>
      </c>
      <c r="D103" s="2">
        <v>37861298</v>
      </c>
      <c r="E103" s="25" t="s">
        <v>21</v>
      </c>
      <c r="F103" s="25">
        <v>596868</v>
      </c>
      <c r="G103" s="25" t="s">
        <v>339</v>
      </c>
      <c r="H103" s="25" t="s">
        <v>437</v>
      </c>
      <c r="I103" s="75" t="s">
        <v>512</v>
      </c>
      <c r="J103" s="73">
        <v>418</v>
      </c>
      <c r="K103" s="15">
        <v>3</v>
      </c>
      <c r="L103" s="5">
        <v>0</v>
      </c>
      <c r="M103" s="17">
        <v>1</v>
      </c>
      <c r="N103" s="5">
        <v>0</v>
      </c>
      <c r="O103" s="15">
        <v>22</v>
      </c>
      <c r="P103" s="13">
        <v>0</v>
      </c>
      <c r="Q103" s="19">
        <v>363</v>
      </c>
      <c r="R103" s="10">
        <v>0</v>
      </c>
      <c r="S103" s="41">
        <f t="shared" si="9"/>
        <v>16.5</v>
      </c>
      <c r="T103" s="42" t="str">
        <f t="shared" si="10"/>
        <v/>
      </c>
      <c r="U103" s="19">
        <v>0</v>
      </c>
      <c r="V103" s="10">
        <v>0</v>
      </c>
      <c r="W103" s="24">
        <f t="shared" si="11"/>
        <v>363</v>
      </c>
      <c r="X103" s="30">
        <f t="shared" si="12"/>
        <v>0</v>
      </c>
      <c r="Y103" s="34">
        <f t="shared" si="13"/>
        <v>363</v>
      </c>
      <c r="Z103" s="35">
        <f t="shared" si="14"/>
        <v>363</v>
      </c>
      <c r="AA103" s="5">
        <f t="shared" si="15"/>
        <v>0</v>
      </c>
    </row>
    <row r="104" spans="1:27" x14ac:dyDescent="0.25">
      <c r="A104" s="6" t="s">
        <v>9</v>
      </c>
      <c r="B104" s="2" t="s">
        <v>15</v>
      </c>
      <c r="C104" s="2" t="s">
        <v>20</v>
      </c>
      <c r="D104" s="2">
        <v>37861298</v>
      </c>
      <c r="E104" s="25" t="s">
        <v>21</v>
      </c>
      <c r="F104" s="25">
        <v>607321</v>
      </c>
      <c r="G104" s="25" t="s">
        <v>332</v>
      </c>
      <c r="H104" s="25" t="s">
        <v>437</v>
      </c>
      <c r="I104" s="75" t="s">
        <v>513</v>
      </c>
      <c r="J104" s="73">
        <v>512</v>
      </c>
      <c r="K104" s="15">
        <v>5</v>
      </c>
      <c r="L104" s="5">
        <v>0</v>
      </c>
      <c r="M104" s="17">
        <v>1</v>
      </c>
      <c r="N104" s="5">
        <v>0</v>
      </c>
      <c r="O104" s="15">
        <v>26</v>
      </c>
      <c r="P104" s="13">
        <v>0</v>
      </c>
      <c r="Q104" s="19">
        <v>491</v>
      </c>
      <c r="R104" s="10">
        <v>0</v>
      </c>
      <c r="S104" s="41">
        <f t="shared" si="9"/>
        <v>18.884615384615383</v>
      </c>
      <c r="T104" s="42" t="str">
        <f t="shared" si="10"/>
        <v/>
      </c>
      <c r="U104" s="19">
        <v>0</v>
      </c>
      <c r="V104" s="10">
        <v>0</v>
      </c>
      <c r="W104" s="24">
        <f t="shared" si="11"/>
        <v>491</v>
      </c>
      <c r="X104" s="30">
        <f t="shared" si="12"/>
        <v>0</v>
      </c>
      <c r="Y104" s="34">
        <f t="shared" si="13"/>
        <v>491</v>
      </c>
      <c r="Z104" s="35">
        <f t="shared" si="14"/>
        <v>491</v>
      </c>
      <c r="AA104" s="5">
        <f t="shared" si="15"/>
        <v>0</v>
      </c>
    </row>
    <row r="105" spans="1:27" x14ac:dyDescent="0.25">
      <c r="A105" s="6" t="s">
        <v>9</v>
      </c>
      <c r="B105" s="2" t="s">
        <v>15</v>
      </c>
      <c r="C105" s="2" t="s">
        <v>20</v>
      </c>
      <c r="D105" s="2">
        <v>37861298</v>
      </c>
      <c r="E105" s="25" t="s">
        <v>21</v>
      </c>
      <c r="F105" s="25">
        <v>399850</v>
      </c>
      <c r="G105" s="25" t="s">
        <v>340</v>
      </c>
      <c r="H105" s="25" t="s">
        <v>447</v>
      </c>
      <c r="I105" s="75" t="s">
        <v>510</v>
      </c>
      <c r="J105" s="73">
        <v>180</v>
      </c>
      <c r="K105" s="15">
        <v>7</v>
      </c>
      <c r="L105" s="5">
        <v>0</v>
      </c>
      <c r="M105" s="17">
        <v>1</v>
      </c>
      <c r="N105" s="5">
        <v>0</v>
      </c>
      <c r="O105" s="15">
        <v>14</v>
      </c>
      <c r="P105" s="13">
        <v>0</v>
      </c>
      <c r="Q105" s="19">
        <v>210</v>
      </c>
      <c r="R105" s="10">
        <v>0</v>
      </c>
      <c r="S105" s="41">
        <f t="shared" si="9"/>
        <v>15</v>
      </c>
      <c r="T105" s="42" t="str">
        <f t="shared" si="10"/>
        <v/>
      </c>
      <c r="U105" s="19">
        <v>0</v>
      </c>
      <c r="V105" s="10">
        <v>0</v>
      </c>
      <c r="W105" s="24">
        <f t="shared" si="11"/>
        <v>210</v>
      </c>
      <c r="X105" s="30">
        <f t="shared" si="12"/>
        <v>0</v>
      </c>
      <c r="Y105" s="34">
        <f t="shared" si="13"/>
        <v>210</v>
      </c>
      <c r="Z105" s="35">
        <f t="shared" si="14"/>
        <v>210</v>
      </c>
      <c r="AA105" s="5">
        <f t="shared" si="15"/>
        <v>0</v>
      </c>
    </row>
    <row r="106" spans="1:27" x14ac:dyDescent="0.25">
      <c r="A106" s="6" t="s">
        <v>9</v>
      </c>
      <c r="B106" s="2" t="s">
        <v>15</v>
      </c>
      <c r="C106" s="2" t="s">
        <v>20</v>
      </c>
      <c r="D106" s="2">
        <v>37861298</v>
      </c>
      <c r="E106" s="25" t="s">
        <v>21</v>
      </c>
      <c r="F106" s="25">
        <v>160440</v>
      </c>
      <c r="G106" s="25" t="s">
        <v>325</v>
      </c>
      <c r="H106" s="25" t="s">
        <v>440</v>
      </c>
      <c r="I106" s="75" t="s">
        <v>509</v>
      </c>
      <c r="J106" s="73">
        <v>563</v>
      </c>
      <c r="K106" s="15">
        <v>5</v>
      </c>
      <c r="L106" s="5">
        <v>0</v>
      </c>
      <c r="M106" s="17">
        <v>1</v>
      </c>
      <c r="N106" s="5">
        <v>0</v>
      </c>
      <c r="O106" s="15">
        <v>14</v>
      </c>
      <c r="P106" s="13">
        <v>0</v>
      </c>
      <c r="Q106" s="19">
        <v>307</v>
      </c>
      <c r="R106" s="10">
        <v>0</v>
      </c>
      <c r="S106" s="41">
        <f t="shared" si="9"/>
        <v>21.928571428571427</v>
      </c>
      <c r="T106" s="42" t="str">
        <f t="shared" si="10"/>
        <v/>
      </c>
      <c r="U106" s="19">
        <v>0</v>
      </c>
      <c r="V106" s="10">
        <v>0</v>
      </c>
      <c r="W106" s="24">
        <f t="shared" si="11"/>
        <v>307</v>
      </c>
      <c r="X106" s="30">
        <f t="shared" si="12"/>
        <v>0</v>
      </c>
      <c r="Y106" s="34">
        <f t="shared" si="13"/>
        <v>307</v>
      </c>
      <c r="Z106" s="35">
        <f t="shared" si="14"/>
        <v>307</v>
      </c>
      <c r="AA106" s="5">
        <f t="shared" si="15"/>
        <v>0</v>
      </c>
    </row>
    <row r="107" spans="1:27" x14ac:dyDescent="0.25">
      <c r="A107" s="6" t="s">
        <v>9</v>
      </c>
      <c r="B107" s="2" t="s">
        <v>15</v>
      </c>
      <c r="C107" s="2" t="s">
        <v>20</v>
      </c>
      <c r="D107" s="2">
        <v>37861298</v>
      </c>
      <c r="E107" s="25" t="s">
        <v>21</v>
      </c>
      <c r="F107" s="25">
        <v>17054249</v>
      </c>
      <c r="G107" s="25" t="s">
        <v>341</v>
      </c>
      <c r="H107" s="25" t="s">
        <v>440</v>
      </c>
      <c r="I107" s="75" t="s">
        <v>515</v>
      </c>
      <c r="J107" s="73">
        <v>134</v>
      </c>
      <c r="K107" s="15">
        <v>1</v>
      </c>
      <c r="L107" s="5">
        <v>0</v>
      </c>
      <c r="M107" s="17">
        <v>1</v>
      </c>
      <c r="N107" s="5">
        <v>0</v>
      </c>
      <c r="O107" s="15">
        <v>8</v>
      </c>
      <c r="P107" s="13">
        <v>0</v>
      </c>
      <c r="Q107" s="19">
        <v>128</v>
      </c>
      <c r="R107" s="10">
        <v>0</v>
      </c>
      <c r="S107" s="41">
        <f t="shared" si="9"/>
        <v>16</v>
      </c>
      <c r="T107" s="42" t="str">
        <f t="shared" si="10"/>
        <v/>
      </c>
      <c r="U107" s="19">
        <v>0</v>
      </c>
      <c r="V107" s="10">
        <v>0</v>
      </c>
      <c r="W107" s="24">
        <f t="shared" si="11"/>
        <v>128</v>
      </c>
      <c r="X107" s="30">
        <f t="shared" si="12"/>
        <v>0</v>
      </c>
      <c r="Y107" s="34">
        <f t="shared" si="13"/>
        <v>128</v>
      </c>
      <c r="Z107" s="35">
        <f t="shared" si="14"/>
        <v>128</v>
      </c>
      <c r="AA107" s="5">
        <f t="shared" si="15"/>
        <v>0</v>
      </c>
    </row>
    <row r="108" spans="1:27" x14ac:dyDescent="0.25">
      <c r="A108" s="6" t="s">
        <v>9</v>
      </c>
      <c r="B108" s="2" t="s">
        <v>15</v>
      </c>
      <c r="C108" s="2" t="s">
        <v>20</v>
      </c>
      <c r="D108" s="2">
        <v>37861298</v>
      </c>
      <c r="E108" s="25" t="s">
        <v>21</v>
      </c>
      <c r="F108" s="25">
        <v>500780</v>
      </c>
      <c r="G108" s="25" t="s">
        <v>325</v>
      </c>
      <c r="H108" s="25" t="s">
        <v>439</v>
      </c>
      <c r="I108" s="75" t="s">
        <v>511</v>
      </c>
      <c r="J108" s="73">
        <v>114</v>
      </c>
      <c r="K108" s="15">
        <v>7</v>
      </c>
      <c r="L108" s="5">
        <v>0</v>
      </c>
      <c r="M108" s="17">
        <v>1</v>
      </c>
      <c r="N108" s="5">
        <v>0</v>
      </c>
      <c r="O108" s="15">
        <v>19</v>
      </c>
      <c r="P108" s="13">
        <v>0</v>
      </c>
      <c r="Q108" s="19">
        <v>190</v>
      </c>
      <c r="R108" s="10">
        <v>0</v>
      </c>
      <c r="S108" s="41">
        <f t="shared" si="9"/>
        <v>10</v>
      </c>
      <c r="T108" s="42" t="str">
        <f t="shared" si="10"/>
        <v/>
      </c>
      <c r="U108" s="19">
        <v>0</v>
      </c>
      <c r="V108" s="10">
        <v>0</v>
      </c>
      <c r="W108" s="24">
        <f t="shared" si="11"/>
        <v>190</v>
      </c>
      <c r="X108" s="30">
        <f t="shared" si="12"/>
        <v>0</v>
      </c>
      <c r="Y108" s="34">
        <f t="shared" si="13"/>
        <v>190</v>
      </c>
      <c r="Z108" s="35">
        <f t="shared" si="14"/>
        <v>190</v>
      </c>
      <c r="AA108" s="5">
        <f t="shared" si="15"/>
        <v>0</v>
      </c>
    </row>
    <row r="109" spans="1:27" x14ac:dyDescent="0.25">
      <c r="A109" s="6" t="s">
        <v>9</v>
      </c>
      <c r="B109" s="2" t="s">
        <v>28</v>
      </c>
      <c r="C109" s="2" t="s">
        <v>131</v>
      </c>
      <c r="D109" s="2">
        <v>308765</v>
      </c>
      <c r="E109" s="25" t="s">
        <v>132</v>
      </c>
      <c r="F109" s="25">
        <v>37863878</v>
      </c>
      <c r="G109" s="25" t="s">
        <v>348</v>
      </c>
      <c r="H109" s="25" t="s">
        <v>560</v>
      </c>
      <c r="I109" s="75" t="s">
        <v>561</v>
      </c>
      <c r="J109" s="73">
        <v>234</v>
      </c>
      <c r="K109" s="15">
        <v>5</v>
      </c>
      <c r="L109" s="5">
        <v>0</v>
      </c>
      <c r="M109" s="17">
        <v>1</v>
      </c>
      <c r="N109" s="5">
        <v>0</v>
      </c>
      <c r="O109" s="15">
        <v>22</v>
      </c>
      <c r="P109" s="13">
        <v>0</v>
      </c>
      <c r="Q109" s="19">
        <v>263</v>
      </c>
      <c r="R109" s="10">
        <v>0</v>
      </c>
      <c r="S109" s="41">
        <f t="shared" si="9"/>
        <v>11.954545454545455</v>
      </c>
      <c r="T109" s="42" t="str">
        <f t="shared" si="10"/>
        <v/>
      </c>
      <c r="U109" s="19">
        <v>0</v>
      </c>
      <c r="V109" s="10">
        <v>0</v>
      </c>
      <c r="W109" s="24">
        <f t="shared" si="11"/>
        <v>263</v>
      </c>
      <c r="X109" s="30">
        <f t="shared" si="12"/>
        <v>0</v>
      </c>
      <c r="Y109" s="34">
        <f t="shared" si="13"/>
        <v>263</v>
      </c>
      <c r="Z109" s="35">
        <f t="shared" si="14"/>
        <v>263</v>
      </c>
      <c r="AA109" s="5">
        <f t="shared" si="15"/>
        <v>0</v>
      </c>
    </row>
    <row r="110" spans="1:27" x14ac:dyDescent="0.25">
      <c r="A110" s="6" t="s">
        <v>9</v>
      </c>
      <c r="B110" s="2" t="s">
        <v>28</v>
      </c>
      <c r="C110" s="2" t="s">
        <v>133</v>
      </c>
      <c r="D110" s="2">
        <v>310239</v>
      </c>
      <c r="E110" s="25" t="s">
        <v>134</v>
      </c>
      <c r="F110" s="25">
        <v>37860691</v>
      </c>
      <c r="G110" s="25" t="s">
        <v>327</v>
      </c>
      <c r="H110" s="25" t="s">
        <v>746</v>
      </c>
      <c r="I110" s="75" t="s">
        <v>747</v>
      </c>
      <c r="J110" s="73">
        <v>249</v>
      </c>
      <c r="K110" s="15">
        <v>3</v>
      </c>
      <c r="L110" s="5">
        <v>0</v>
      </c>
      <c r="M110" s="17">
        <v>1</v>
      </c>
      <c r="N110" s="5">
        <v>0</v>
      </c>
      <c r="O110" s="15">
        <v>22</v>
      </c>
      <c r="P110" s="13">
        <v>0</v>
      </c>
      <c r="Q110" s="19">
        <v>307</v>
      </c>
      <c r="R110" s="10">
        <v>0</v>
      </c>
      <c r="S110" s="41">
        <f t="shared" si="9"/>
        <v>13.954545454545455</v>
      </c>
      <c r="T110" s="42" t="str">
        <f t="shared" si="10"/>
        <v/>
      </c>
      <c r="U110" s="19">
        <v>0</v>
      </c>
      <c r="V110" s="10">
        <v>0</v>
      </c>
      <c r="W110" s="24">
        <f t="shared" si="11"/>
        <v>307</v>
      </c>
      <c r="X110" s="30">
        <f t="shared" si="12"/>
        <v>0</v>
      </c>
      <c r="Y110" s="34">
        <f t="shared" si="13"/>
        <v>307</v>
      </c>
      <c r="Z110" s="35">
        <f t="shared" si="14"/>
        <v>307</v>
      </c>
      <c r="AA110" s="5">
        <f t="shared" si="15"/>
        <v>0</v>
      </c>
    </row>
    <row r="111" spans="1:27" x14ac:dyDescent="0.25">
      <c r="A111" s="6" t="s">
        <v>9</v>
      </c>
      <c r="B111" s="2" t="s">
        <v>28</v>
      </c>
      <c r="C111" s="2" t="s">
        <v>135</v>
      </c>
      <c r="D111" s="2">
        <v>306843</v>
      </c>
      <c r="E111" s="25" t="s">
        <v>136</v>
      </c>
      <c r="F111" s="25">
        <v>37864301</v>
      </c>
      <c r="G111" s="25" t="s">
        <v>348</v>
      </c>
      <c r="H111" s="25" t="s">
        <v>545</v>
      </c>
      <c r="I111" s="75" t="s">
        <v>546</v>
      </c>
      <c r="J111" s="73">
        <v>78</v>
      </c>
      <c r="K111" s="15">
        <v>1</v>
      </c>
      <c r="L111" s="5">
        <v>0</v>
      </c>
      <c r="M111" s="17">
        <v>1</v>
      </c>
      <c r="N111" s="5">
        <v>0</v>
      </c>
      <c r="O111" s="15">
        <v>10</v>
      </c>
      <c r="P111" s="13">
        <v>0</v>
      </c>
      <c r="Q111" s="19">
        <v>114</v>
      </c>
      <c r="R111" s="10">
        <v>0</v>
      </c>
      <c r="S111" s="41">
        <f t="shared" si="9"/>
        <v>11.4</v>
      </c>
      <c r="T111" s="42" t="str">
        <f t="shared" si="10"/>
        <v/>
      </c>
      <c r="U111" s="19">
        <v>0</v>
      </c>
      <c r="V111" s="10">
        <v>0</v>
      </c>
      <c r="W111" s="24">
        <f t="shared" si="11"/>
        <v>114</v>
      </c>
      <c r="X111" s="30">
        <f t="shared" si="12"/>
        <v>0</v>
      </c>
      <c r="Y111" s="34">
        <f t="shared" si="13"/>
        <v>114</v>
      </c>
      <c r="Z111" s="35">
        <f t="shared" si="14"/>
        <v>114</v>
      </c>
      <c r="AA111" s="5">
        <f t="shared" si="15"/>
        <v>0</v>
      </c>
    </row>
    <row r="112" spans="1:27" x14ac:dyDescent="0.25">
      <c r="A112" s="6" t="s">
        <v>9</v>
      </c>
      <c r="B112" s="2" t="s">
        <v>28</v>
      </c>
      <c r="C112" s="2" t="s">
        <v>137</v>
      </c>
      <c r="D112" s="2">
        <v>307807</v>
      </c>
      <c r="E112" s="25" t="s">
        <v>138</v>
      </c>
      <c r="F112" s="25">
        <v>37865366</v>
      </c>
      <c r="G112" s="25" t="s">
        <v>348</v>
      </c>
      <c r="H112" s="25" t="s">
        <v>530</v>
      </c>
      <c r="I112" s="75" t="s">
        <v>531</v>
      </c>
      <c r="J112" s="73">
        <v>124</v>
      </c>
      <c r="K112" s="15">
        <v>6</v>
      </c>
      <c r="L112" s="5">
        <v>0</v>
      </c>
      <c r="M112" s="17">
        <v>3</v>
      </c>
      <c r="N112" s="5">
        <v>0</v>
      </c>
      <c r="O112" s="15">
        <v>27</v>
      </c>
      <c r="P112" s="13">
        <v>0</v>
      </c>
      <c r="Q112" s="19">
        <v>405</v>
      </c>
      <c r="R112" s="10">
        <v>0</v>
      </c>
      <c r="S112" s="41">
        <f t="shared" si="9"/>
        <v>15</v>
      </c>
      <c r="T112" s="42" t="str">
        <f t="shared" si="10"/>
        <v/>
      </c>
      <c r="U112" s="19">
        <v>50</v>
      </c>
      <c r="V112" s="10">
        <v>0</v>
      </c>
      <c r="W112" s="24">
        <f t="shared" si="11"/>
        <v>455</v>
      </c>
      <c r="X112" s="30">
        <f t="shared" si="12"/>
        <v>0</v>
      </c>
      <c r="Y112" s="34">
        <f t="shared" si="13"/>
        <v>455</v>
      </c>
      <c r="Z112" s="35">
        <f t="shared" si="14"/>
        <v>455</v>
      </c>
      <c r="AA112" s="5">
        <f t="shared" si="15"/>
        <v>0</v>
      </c>
    </row>
    <row r="113" spans="1:27" x14ac:dyDescent="0.25">
      <c r="A113" s="6" t="s">
        <v>9</v>
      </c>
      <c r="B113" s="2" t="s">
        <v>28</v>
      </c>
      <c r="C113" s="2" t="s">
        <v>139</v>
      </c>
      <c r="D113" s="2">
        <v>308854</v>
      </c>
      <c r="E113" s="25" t="s">
        <v>140</v>
      </c>
      <c r="F113" s="25">
        <v>37863886</v>
      </c>
      <c r="G113" s="25" t="s">
        <v>348</v>
      </c>
      <c r="H113" s="25" t="s">
        <v>562</v>
      </c>
      <c r="I113" s="75" t="s">
        <v>563</v>
      </c>
      <c r="J113" s="73">
        <v>43</v>
      </c>
      <c r="K113" s="15">
        <v>1</v>
      </c>
      <c r="L113" s="5">
        <v>0</v>
      </c>
      <c r="M113" s="17">
        <v>1</v>
      </c>
      <c r="N113" s="5">
        <v>0</v>
      </c>
      <c r="O113" s="15">
        <v>24</v>
      </c>
      <c r="P113" s="13">
        <v>0</v>
      </c>
      <c r="Q113" s="19">
        <v>324</v>
      </c>
      <c r="R113" s="10">
        <v>0</v>
      </c>
      <c r="S113" s="41">
        <f t="shared" si="9"/>
        <v>13.5</v>
      </c>
      <c r="T113" s="42" t="str">
        <f t="shared" si="10"/>
        <v/>
      </c>
      <c r="U113" s="19">
        <v>0</v>
      </c>
      <c r="V113" s="10">
        <v>0</v>
      </c>
      <c r="W113" s="24">
        <f t="shared" si="11"/>
        <v>324</v>
      </c>
      <c r="X113" s="30">
        <f t="shared" si="12"/>
        <v>0</v>
      </c>
      <c r="Y113" s="34">
        <f t="shared" si="13"/>
        <v>324</v>
      </c>
      <c r="Z113" s="35">
        <f t="shared" si="14"/>
        <v>324</v>
      </c>
      <c r="AA113" s="5">
        <f t="shared" si="15"/>
        <v>0</v>
      </c>
    </row>
    <row r="114" spans="1:27" x14ac:dyDescent="0.25">
      <c r="A114" s="6" t="s">
        <v>9</v>
      </c>
      <c r="B114" s="2" t="s">
        <v>28</v>
      </c>
      <c r="C114" s="2" t="s">
        <v>141</v>
      </c>
      <c r="D114" s="2">
        <v>308897</v>
      </c>
      <c r="E114" s="25" t="s">
        <v>142</v>
      </c>
      <c r="F114" s="25">
        <v>37860828</v>
      </c>
      <c r="G114" s="25" t="s">
        <v>327</v>
      </c>
      <c r="H114" s="25" t="s">
        <v>564</v>
      </c>
      <c r="I114" s="75" t="s">
        <v>565</v>
      </c>
      <c r="J114" s="73">
        <v>278</v>
      </c>
      <c r="K114" s="15">
        <v>5</v>
      </c>
      <c r="L114" s="5">
        <v>0</v>
      </c>
      <c r="M114" s="17">
        <v>1</v>
      </c>
      <c r="N114" s="5">
        <v>0</v>
      </c>
      <c r="O114" s="15">
        <v>17</v>
      </c>
      <c r="P114" s="13">
        <v>0</v>
      </c>
      <c r="Q114" s="19">
        <v>185</v>
      </c>
      <c r="R114" s="10">
        <v>0</v>
      </c>
      <c r="S114" s="41">
        <f t="shared" si="9"/>
        <v>10.882352941176471</v>
      </c>
      <c r="T114" s="42" t="str">
        <f t="shared" si="10"/>
        <v/>
      </c>
      <c r="U114" s="19">
        <v>0</v>
      </c>
      <c r="V114" s="10">
        <v>0</v>
      </c>
      <c r="W114" s="24">
        <f t="shared" si="11"/>
        <v>185</v>
      </c>
      <c r="X114" s="30">
        <f t="shared" si="12"/>
        <v>0</v>
      </c>
      <c r="Y114" s="34">
        <f t="shared" si="13"/>
        <v>185</v>
      </c>
      <c r="Z114" s="35">
        <f t="shared" si="14"/>
        <v>185</v>
      </c>
      <c r="AA114" s="5">
        <f t="shared" si="15"/>
        <v>0</v>
      </c>
    </row>
    <row r="115" spans="1:27" x14ac:dyDescent="0.25">
      <c r="A115" s="6" t="s">
        <v>9</v>
      </c>
      <c r="B115" s="2" t="s">
        <v>28</v>
      </c>
      <c r="C115" s="2" t="s">
        <v>143</v>
      </c>
      <c r="D115" s="2">
        <v>308901</v>
      </c>
      <c r="E115" s="25" t="s">
        <v>144</v>
      </c>
      <c r="F115" s="25">
        <v>37860801</v>
      </c>
      <c r="G115" s="25" t="s">
        <v>327</v>
      </c>
      <c r="H115" s="25" t="s">
        <v>566</v>
      </c>
      <c r="I115" s="75" t="s">
        <v>567</v>
      </c>
      <c r="J115" s="73">
        <v>149</v>
      </c>
      <c r="K115" s="54">
        <v>-2</v>
      </c>
      <c r="L115" s="55">
        <v>0</v>
      </c>
      <c r="M115" s="56">
        <v>-1</v>
      </c>
      <c r="N115" s="55">
        <v>0</v>
      </c>
      <c r="O115" s="54">
        <v>-14</v>
      </c>
      <c r="P115" s="57">
        <v>0</v>
      </c>
      <c r="Q115" s="58">
        <v>-189</v>
      </c>
      <c r="R115" s="59">
        <v>0</v>
      </c>
      <c r="S115" s="60">
        <f t="shared" si="9"/>
        <v>13.5</v>
      </c>
      <c r="T115" s="61" t="str">
        <f t="shared" si="10"/>
        <v/>
      </c>
      <c r="U115" s="58">
        <v>0</v>
      </c>
      <c r="V115" s="59">
        <v>0</v>
      </c>
      <c r="W115" s="62">
        <f t="shared" si="11"/>
        <v>-189</v>
      </c>
      <c r="X115" s="63">
        <f t="shared" si="12"/>
        <v>0</v>
      </c>
      <c r="Y115" s="64">
        <f t="shared" si="13"/>
        <v>-189</v>
      </c>
      <c r="Z115" s="65">
        <f t="shared" si="14"/>
        <v>-189</v>
      </c>
      <c r="AA115" s="55">
        <f t="shared" si="15"/>
        <v>0</v>
      </c>
    </row>
    <row r="116" spans="1:27" x14ac:dyDescent="0.25">
      <c r="A116" s="6" t="s">
        <v>9</v>
      </c>
      <c r="B116" s="2" t="s">
        <v>28</v>
      </c>
      <c r="C116" s="2" t="s">
        <v>145</v>
      </c>
      <c r="D116" s="2">
        <v>308072</v>
      </c>
      <c r="E116" s="25" t="s">
        <v>146</v>
      </c>
      <c r="F116" s="25">
        <v>37865587</v>
      </c>
      <c r="G116" s="25" t="s">
        <v>350</v>
      </c>
      <c r="H116" s="25" t="s">
        <v>532</v>
      </c>
      <c r="I116" s="75" t="s">
        <v>533</v>
      </c>
      <c r="J116" s="73">
        <v>367</v>
      </c>
      <c r="K116" s="15">
        <v>8</v>
      </c>
      <c r="L116" s="5">
        <v>0</v>
      </c>
      <c r="M116" s="17">
        <v>1</v>
      </c>
      <c r="N116" s="5">
        <v>0</v>
      </c>
      <c r="O116" s="15">
        <v>18</v>
      </c>
      <c r="P116" s="13">
        <v>0</v>
      </c>
      <c r="Q116" s="19">
        <v>263</v>
      </c>
      <c r="R116" s="10">
        <v>0</v>
      </c>
      <c r="S116" s="41">
        <f t="shared" si="9"/>
        <v>14.611111111111111</v>
      </c>
      <c r="T116" s="42" t="str">
        <f t="shared" si="10"/>
        <v/>
      </c>
      <c r="U116" s="19">
        <v>0</v>
      </c>
      <c r="V116" s="10">
        <v>0</v>
      </c>
      <c r="W116" s="24">
        <f t="shared" si="11"/>
        <v>263</v>
      </c>
      <c r="X116" s="30">
        <f t="shared" si="12"/>
        <v>0</v>
      </c>
      <c r="Y116" s="34">
        <f t="shared" si="13"/>
        <v>263</v>
      </c>
      <c r="Z116" s="35">
        <f t="shared" si="14"/>
        <v>263</v>
      </c>
      <c r="AA116" s="5">
        <f t="shared" si="15"/>
        <v>0</v>
      </c>
    </row>
    <row r="117" spans="1:27" x14ac:dyDescent="0.25">
      <c r="A117" s="6" t="s">
        <v>9</v>
      </c>
      <c r="B117" s="2" t="s">
        <v>28</v>
      </c>
      <c r="C117" s="2" t="s">
        <v>147</v>
      </c>
      <c r="D117" s="2">
        <v>307114</v>
      </c>
      <c r="E117" s="25" t="s">
        <v>148</v>
      </c>
      <c r="F117" s="25">
        <v>37864351</v>
      </c>
      <c r="G117" s="25" t="s">
        <v>348</v>
      </c>
      <c r="H117" s="25" t="s">
        <v>547</v>
      </c>
      <c r="I117" s="75" t="s">
        <v>548</v>
      </c>
      <c r="J117" s="73">
        <v>78</v>
      </c>
      <c r="K117" s="15">
        <v>3</v>
      </c>
      <c r="L117" s="5">
        <v>0</v>
      </c>
      <c r="M117" s="17">
        <v>1</v>
      </c>
      <c r="N117" s="5">
        <v>0</v>
      </c>
      <c r="O117" s="15">
        <v>16</v>
      </c>
      <c r="P117" s="13">
        <v>0</v>
      </c>
      <c r="Q117" s="19">
        <v>175</v>
      </c>
      <c r="R117" s="10">
        <v>0</v>
      </c>
      <c r="S117" s="41">
        <f t="shared" si="9"/>
        <v>10.9375</v>
      </c>
      <c r="T117" s="42" t="str">
        <f t="shared" si="10"/>
        <v/>
      </c>
      <c r="U117" s="19">
        <v>0</v>
      </c>
      <c r="V117" s="10">
        <v>0</v>
      </c>
      <c r="W117" s="24">
        <f t="shared" si="11"/>
        <v>175</v>
      </c>
      <c r="X117" s="30">
        <f t="shared" si="12"/>
        <v>0</v>
      </c>
      <c r="Y117" s="34">
        <f t="shared" si="13"/>
        <v>175</v>
      </c>
      <c r="Z117" s="35">
        <f t="shared" si="14"/>
        <v>175</v>
      </c>
      <c r="AA117" s="5">
        <f t="shared" si="15"/>
        <v>0</v>
      </c>
    </row>
    <row r="118" spans="1:27" x14ac:dyDescent="0.25">
      <c r="A118" s="6" t="s">
        <v>9</v>
      </c>
      <c r="B118" s="2" t="s">
        <v>28</v>
      </c>
      <c r="C118" s="2" t="s">
        <v>113</v>
      </c>
      <c r="D118" s="2">
        <v>306525</v>
      </c>
      <c r="E118" s="25" t="s">
        <v>114</v>
      </c>
      <c r="F118" s="25">
        <v>37861212</v>
      </c>
      <c r="G118" s="25" t="s">
        <v>352</v>
      </c>
      <c r="H118" s="25" t="s">
        <v>444</v>
      </c>
      <c r="I118" s="75" t="s">
        <v>469</v>
      </c>
      <c r="J118" s="73">
        <v>469</v>
      </c>
      <c r="K118" s="15">
        <v>10</v>
      </c>
      <c r="L118" s="5">
        <v>0</v>
      </c>
      <c r="M118" s="17">
        <v>2</v>
      </c>
      <c r="N118" s="5">
        <v>0</v>
      </c>
      <c r="O118" s="15">
        <v>34</v>
      </c>
      <c r="P118" s="13">
        <v>0</v>
      </c>
      <c r="Q118" s="19">
        <v>366</v>
      </c>
      <c r="R118" s="10">
        <v>0</v>
      </c>
      <c r="S118" s="41">
        <f t="shared" si="9"/>
        <v>10.764705882352942</v>
      </c>
      <c r="T118" s="42" t="str">
        <f t="shared" si="10"/>
        <v/>
      </c>
      <c r="U118" s="19">
        <v>0</v>
      </c>
      <c r="V118" s="10">
        <v>0</v>
      </c>
      <c r="W118" s="24">
        <f t="shared" si="11"/>
        <v>366</v>
      </c>
      <c r="X118" s="30">
        <f t="shared" si="12"/>
        <v>0</v>
      </c>
      <c r="Y118" s="34">
        <f t="shared" si="13"/>
        <v>366</v>
      </c>
      <c r="Z118" s="35">
        <f t="shared" si="14"/>
        <v>366</v>
      </c>
      <c r="AA118" s="5">
        <f t="shared" si="15"/>
        <v>0</v>
      </c>
    </row>
    <row r="119" spans="1:27" x14ac:dyDescent="0.25">
      <c r="A119" s="6" t="s">
        <v>9</v>
      </c>
      <c r="B119" s="2" t="s">
        <v>28</v>
      </c>
      <c r="C119" s="2" t="s">
        <v>115</v>
      </c>
      <c r="D119" s="2">
        <v>307203</v>
      </c>
      <c r="E119" s="25" t="s">
        <v>116</v>
      </c>
      <c r="F119" s="25">
        <v>37864386</v>
      </c>
      <c r="G119" s="25" t="s">
        <v>353</v>
      </c>
      <c r="H119" s="25" t="s">
        <v>441</v>
      </c>
      <c r="I119" s="75" t="s">
        <v>542</v>
      </c>
      <c r="J119" s="73">
        <v>529</v>
      </c>
      <c r="K119" s="15">
        <v>24</v>
      </c>
      <c r="L119" s="5">
        <v>1</v>
      </c>
      <c r="M119" s="17">
        <v>3</v>
      </c>
      <c r="N119" s="5">
        <v>0</v>
      </c>
      <c r="O119" s="15">
        <v>80</v>
      </c>
      <c r="P119" s="13">
        <v>28</v>
      </c>
      <c r="Q119" s="19">
        <v>679</v>
      </c>
      <c r="R119" s="10">
        <v>28</v>
      </c>
      <c r="S119" s="41">
        <f t="shared" si="9"/>
        <v>8.4875000000000007</v>
      </c>
      <c r="T119" s="42">
        <f t="shared" si="10"/>
        <v>1</v>
      </c>
      <c r="U119" s="19">
        <v>200</v>
      </c>
      <c r="V119" s="10">
        <v>0</v>
      </c>
      <c r="W119" s="24">
        <f t="shared" si="11"/>
        <v>879</v>
      </c>
      <c r="X119" s="30">
        <f t="shared" si="12"/>
        <v>28</v>
      </c>
      <c r="Y119" s="34">
        <f t="shared" si="13"/>
        <v>879</v>
      </c>
      <c r="Z119" s="35">
        <f t="shared" si="14"/>
        <v>851</v>
      </c>
      <c r="AA119" s="5">
        <f t="shared" si="15"/>
        <v>28</v>
      </c>
    </row>
    <row r="120" spans="1:27" x14ac:dyDescent="0.25">
      <c r="A120" s="6" t="s">
        <v>9</v>
      </c>
      <c r="B120" s="2" t="s">
        <v>28</v>
      </c>
      <c r="C120" s="2" t="s">
        <v>115</v>
      </c>
      <c r="D120" s="2">
        <v>307203</v>
      </c>
      <c r="E120" s="25" t="s">
        <v>116</v>
      </c>
      <c r="F120" s="25">
        <v>37864394</v>
      </c>
      <c r="G120" s="25" t="s">
        <v>327</v>
      </c>
      <c r="H120" s="25" t="s">
        <v>441</v>
      </c>
      <c r="I120" s="75" t="s">
        <v>543</v>
      </c>
      <c r="J120" s="73">
        <v>540</v>
      </c>
      <c r="K120" s="15">
        <v>10</v>
      </c>
      <c r="L120" s="5">
        <v>0</v>
      </c>
      <c r="M120" s="17">
        <v>1</v>
      </c>
      <c r="N120" s="5">
        <v>0</v>
      </c>
      <c r="O120" s="15">
        <v>18</v>
      </c>
      <c r="P120" s="13">
        <v>0</v>
      </c>
      <c r="Q120" s="19">
        <v>225</v>
      </c>
      <c r="R120" s="10">
        <v>0</v>
      </c>
      <c r="S120" s="41">
        <f t="shared" si="9"/>
        <v>12.5</v>
      </c>
      <c r="T120" s="42" t="str">
        <f t="shared" si="10"/>
        <v/>
      </c>
      <c r="U120" s="19">
        <v>100</v>
      </c>
      <c r="V120" s="10">
        <v>0</v>
      </c>
      <c r="W120" s="24">
        <f t="shared" si="11"/>
        <v>325</v>
      </c>
      <c r="X120" s="30">
        <f t="shared" si="12"/>
        <v>0</v>
      </c>
      <c r="Y120" s="34">
        <f t="shared" si="13"/>
        <v>325</v>
      </c>
      <c r="Z120" s="35">
        <f t="shared" si="14"/>
        <v>325</v>
      </c>
      <c r="AA120" s="5">
        <f t="shared" si="15"/>
        <v>0</v>
      </c>
    </row>
    <row r="121" spans="1:27" x14ac:dyDescent="0.25">
      <c r="A121" s="6" t="s">
        <v>9</v>
      </c>
      <c r="B121" s="2" t="s">
        <v>28</v>
      </c>
      <c r="C121" s="2" t="s">
        <v>115</v>
      </c>
      <c r="D121" s="2">
        <v>307203</v>
      </c>
      <c r="E121" s="25" t="s">
        <v>116</v>
      </c>
      <c r="F121" s="25">
        <v>37864441</v>
      </c>
      <c r="G121" s="25" t="s">
        <v>327</v>
      </c>
      <c r="H121" s="25" t="s">
        <v>441</v>
      </c>
      <c r="I121" s="75" t="s">
        <v>544</v>
      </c>
      <c r="J121" s="73">
        <v>256</v>
      </c>
      <c r="K121" s="15">
        <v>24</v>
      </c>
      <c r="L121" s="5">
        <v>0</v>
      </c>
      <c r="M121" s="17">
        <v>2</v>
      </c>
      <c r="N121" s="5">
        <v>0</v>
      </c>
      <c r="O121" s="15">
        <v>16</v>
      </c>
      <c r="P121" s="13">
        <v>0</v>
      </c>
      <c r="Q121" s="19">
        <v>287</v>
      </c>
      <c r="R121" s="10">
        <v>0</v>
      </c>
      <c r="S121" s="41">
        <f t="shared" si="9"/>
        <v>17.9375</v>
      </c>
      <c r="T121" s="42" t="str">
        <f t="shared" si="10"/>
        <v/>
      </c>
      <c r="U121" s="19">
        <v>150</v>
      </c>
      <c r="V121" s="10">
        <v>0</v>
      </c>
      <c r="W121" s="24">
        <f t="shared" si="11"/>
        <v>437</v>
      </c>
      <c r="X121" s="30">
        <f t="shared" si="12"/>
        <v>0</v>
      </c>
      <c r="Y121" s="34">
        <f t="shared" si="13"/>
        <v>437</v>
      </c>
      <c r="Z121" s="35">
        <f t="shared" si="14"/>
        <v>437</v>
      </c>
      <c r="AA121" s="5">
        <f t="shared" si="15"/>
        <v>0</v>
      </c>
    </row>
    <row r="122" spans="1:27" x14ac:dyDescent="0.25">
      <c r="A122" s="6" t="s">
        <v>9</v>
      </c>
      <c r="B122" s="2" t="s">
        <v>28</v>
      </c>
      <c r="C122" s="2" t="s">
        <v>149</v>
      </c>
      <c r="D122" s="2">
        <v>309061</v>
      </c>
      <c r="E122" s="25" t="s">
        <v>150</v>
      </c>
      <c r="F122" s="25">
        <v>37863941</v>
      </c>
      <c r="G122" s="25" t="s">
        <v>348</v>
      </c>
      <c r="H122" s="25" t="s">
        <v>568</v>
      </c>
      <c r="I122" s="75" t="s">
        <v>537</v>
      </c>
      <c r="J122" s="73">
        <v>175</v>
      </c>
      <c r="K122" s="15">
        <v>7</v>
      </c>
      <c r="L122" s="5">
        <v>0</v>
      </c>
      <c r="M122" s="17">
        <v>1</v>
      </c>
      <c r="N122" s="5">
        <v>0</v>
      </c>
      <c r="O122" s="15">
        <v>24</v>
      </c>
      <c r="P122" s="13">
        <v>0</v>
      </c>
      <c r="Q122" s="19">
        <v>192</v>
      </c>
      <c r="R122" s="10">
        <v>0</v>
      </c>
      <c r="S122" s="41">
        <f t="shared" si="9"/>
        <v>8</v>
      </c>
      <c r="T122" s="42" t="str">
        <f t="shared" si="10"/>
        <v/>
      </c>
      <c r="U122" s="19">
        <v>0</v>
      </c>
      <c r="V122" s="10">
        <v>0</v>
      </c>
      <c r="W122" s="24">
        <f t="shared" si="11"/>
        <v>192</v>
      </c>
      <c r="X122" s="30">
        <f t="shared" si="12"/>
        <v>0</v>
      </c>
      <c r="Y122" s="34">
        <f t="shared" si="13"/>
        <v>192</v>
      </c>
      <c r="Z122" s="35">
        <f t="shared" si="14"/>
        <v>192</v>
      </c>
      <c r="AA122" s="5">
        <f t="shared" si="15"/>
        <v>0</v>
      </c>
    </row>
    <row r="123" spans="1:27" x14ac:dyDescent="0.25">
      <c r="A123" s="6" t="s">
        <v>9</v>
      </c>
      <c r="B123" s="2" t="s">
        <v>28</v>
      </c>
      <c r="C123" s="2" t="s">
        <v>117</v>
      </c>
      <c r="D123" s="2">
        <v>308307</v>
      </c>
      <c r="E123" s="25" t="s">
        <v>118</v>
      </c>
      <c r="F123" s="25">
        <v>37865501</v>
      </c>
      <c r="G123" s="25" t="s">
        <v>349</v>
      </c>
      <c r="H123" s="25" t="s">
        <v>437</v>
      </c>
      <c r="I123" s="75" t="s">
        <v>527</v>
      </c>
      <c r="J123" s="73">
        <v>530</v>
      </c>
      <c r="K123" s="15">
        <v>20</v>
      </c>
      <c r="L123" s="5">
        <v>0</v>
      </c>
      <c r="M123" s="17">
        <v>2</v>
      </c>
      <c r="N123" s="5">
        <v>0</v>
      </c>
      <c r="O123" s="15">
        <v>40</v>
      </c>
      <c r="P123" s="13">
        <v>0</v>
      </c>
      <c r="Q123" s="19">
        <v>240</v>
      </c>
      <c r="R123" s="10">
        <v>0</v>
      </c>
      <c r="S123" s="41">
        <f t="shared" si="9"/>
        <v>6</v>
      </c>
      <c r="T123" s="42" t="str">
        <f t="shared" si="10"/>
        <v/>
      </c>
      <c r="U123" s="19">
        <v>182</v>
      </c>
      <c r="V123" s="10">
        <v>0</v>
      </c>
      <c r="W123" s="24">
        <f t="shared" si="11"/>
        <v>422</v>
      </c>
      <c r="X123" s="30">
        <f t="shared" si="12"/>
        <v>0</v>
      </c>
      <c r="Y123" s="34">
        <f t="shared" si="13"/>
        <v>422</v>
      </c>
      <c r="Z123" s="35">
        <f t="shared" si="14"/>
        <v>422</v>
      </c>
      <c r="AA123" s="5">
        <f t="shared" si="15"/>
        <v>0</v>
      </c>
    </row>
    <row r="124" spans="1:27" x14ac:dyDescent="0.25">
      <c r="A124" s="6" t="s">
        <v>9</v>
      </c>
      <c r="B124" s="2" t="s">
        <v>28</v>
      </c>
      <c r="C124" s="2" t="s">
        <v>117</v>
      </c>
      <c r="D124" s="2">
        <v>308307</v>
      </c>
      <c r="E124" s="25" t="s">
        <v>118</v>
      </c>
      <c r="F124" s="25">
        <v>37965859</v>
      </c>
      <c r="G124" s="25" t="s">
        <v>327</v>
      </c>
      <c r="H124" s="25" t="s">
        <v>437</v>
      </c>
      <c r="I124" s="75" t="s">
        <v>529</v>
      </c>
      <c r="J124" s="73">
        <v>994</v>
      </c>
      <c r="K124" s="15">
        <v>9</v>
      </c>
      <c r="L124" s="5">
        <v>1</v>
      </c>
      <c r="M124" s="17">
        <v>2</v>
      </c>
      <c r="N124" s="5">
        <v>1</v>
      </c>
      <c r="O124" s="15">
        <v>34</v>
      </c>
      <c r="P124" s="13">
        <v>17</v>
      </c>
      <c r="Q124" s="19">
        <v>441</v>
      </c>
      <c r="R124" s="10">
        <v>221</v>
      </c>
      <c r="S124" s="41">
        <f t="shared" si="9"/>
        <v>12.970588235294118</v>
      </c>
      <c r="T124" s="42">
        <f t="shared" si="10"/>
        <v>13</v>
      </c>
      <c r="U124" s="19">
        <v>0</v>
      </c>
      <c r="V124" s="10">
        <v>0</v>
      </c>
      <c r="W124" s="24">
        <f t="shared" si="11"/>
        <v>441</v>
      </c>
      <c r="X124" s="30">
        <f t="shared" si="12"/>
        <v>221</v>
      </c>
      <c r="Y124" s="34">
        <f t="shared" si="13"/>
        <v>441</v>
      </c>
      <c r="Z124" s="35">
        <f t="shared" si="14"/>
        <v>220</v>
      </c>
      <c r="AA124" s="5">
        <f t="shared" si="15"/>
        <v>221</v>
      </c>
    </row>
    <row r="125" spans="1:27" x14ac:dyDescent="0.25">
      <c r="A125" s="6" t="s">
        <v>9</v>
      </c>
      <c r="B125" s="2" t="s">
        <v>28</v>
      </c>
      <c r="C125" s="2" t="s">
        <v>117</v>
      </c>
      <c r="D125" s="2">
        <v>308307</v>
      </c>
      <c r="E125" s="25" t="s">
        <v>118</v>
      </c>
      <c r="F125" s="25">
        <v>37861344</v>
      </c>
      <c r="G125" s="25" t="s">
        <v>347</v>
      </c>
      <c r="H125" s="25" t="s">
        <v>437</v>
      </c>
      <c r="I125" s="75" t="s">
        <v>525</v>
      </c>
      <c r="J125" s="73">
        <v>435</v>
      </c>
      <c r="K125" s="15">
        <v>22</v>
      </c>
      <c r="L125" s="5">
        <v>0</v>
      </c>
      <c r="M125" s="17">
        <v>2</v>
      </c>
      <c r="N125" s="5">
        <v>0</v>
      </c>
      <c r="O125" s="15">
        <v>36</v>
      </c>
      <c r="P125" s="13">
        <v>0</v>
      </c>
      <c r="Q125" s="19">
        <v>729</v>
      </c>
      <c r="R125" s="10">
        <v>0</v>
      </c>
      <c r="S125" s="41">
        <f t="shared" si="9"/>
        <v>20.25</v>
      </c>
      <c r="T125" s="42" t="str">
        <f t="shared" si="10"/>
        <v/>
      </c>
      <c r="U125" s="19">
        <v>0</v>
      </c>
      <c r="V125" s="10">
        <v>0</v>
      </c>
      <c r="W125" s="24">
        <f t="shared" si="11"/>
        <v>729</v>
      </c>
      <c r="X125" s="30">
        <f t="shared" si="12"/>
        <v>0</v>
      </c>
      <c r="Y125" s="34">
        <f t="shared" si="13"/>
        <v>729</v>
      </c>
      <c r="Z125" s="35">
        <f t="shared" si="14"/>
        <v>729</v>
      </c>
      <c r="AA125" s="5">
        <f t="shared" si="15"/>
        <v>0</v>
      </c>
    </row>
    <row r="126" spans="1:27" x14ac:dyDescent="0.25">
      <c r="A126" s="6" t="s">
        <v>9</v>
      </c>
      <c r="B126" s="2" t="s">
        <v>28</v>
      </c>
      <c r="C126" s="2" t="s">
        <v>117</v>
      </c>
      <c r="D126" s="2">
        <v>308307</v>
      </c>
      <c r="E126" s="25" t="s">
        <v>118</v>
      </c>
      <c r="F126" s="25">
        <v>37861310</v>
      </c>
      <c r="G126" s="25" t="s">
        <v>327</v>
      </c>
      <c r="H126" s="25" t="s">
        <v>437</v>
      </c>
      <c r="I126" s="75" t="s">
        <v>524</v>
      </c>
      <c r="J126" s="73">
        <v>709</v>
      </c>
      <c r="K126" s="15">
        <v>24</v>
      </c>
      <c r="L126" s="5">
        <v>0</v>
      </c>
      <c r="M126" s="17">
        <v>3</v>
      </c>
      <c r="N126" s="5">
        <v>0</v>
      </c>
      <c r="O126" s="15">
        <v>64</v>
      </c>
      <c r="P126" s="13">
        <v>0</v>
      </c>
      <c r="Q126" s="19">
        <v>1122</v>
      </c>
      <c r="R126" s="10">
        <v>0</v>
      </c>
      <c r="S126" s="41">
        <f t="shared" si="9"/>
        <v>17.53125</v>
      </c>
      <c r="T126" s="42" t="str">
        <f t="shared" si="10"/>
        <v/>
      </c>
      <c r="U126" s="19">
        <v>190</v>
      </c>
      <c r="V126" s="10">
        <v>0</v>
      </c>
      <c r="W126" s="24">
        <f t="shared" si="11"/>
        <v>1312</v>
      </c>
      <c r="X126" s="30">
        <f t="shared" si="12"/>
        <v>0</v>
      </c>
      <c r="Y126" s="34">
        <f t="shared" si="13"/>
        <v>1312</v>
      </c>
      <c r="Z126" s="35">
        <f t="shared" si="14"/>
        <v>1312</v>
      </c>
      <c r="AA126" s="5">
        <f t="shared" si="15"/>
        <v>0</v>
      </c>
    </row>
    <row r="127" spans="1:27" x14ac:dyDescent="0.25">
      <c r="A127" s="6" t="s">
        <v>9</v>
      </c>
      <c r="B127" s="2" t="s">
        <v>28</v>
      </c>
      <c r="C127" s="2" t="s">
        <v>117</v>
      </c>
      <c r="D127" s="2">
        <v>308307</v>
      </c>
      <c r="E127" s="25" t="s">
        <v>118</v>
      </c>
      <c r="F127" s="25">
        <v>37861301</v>
      </c>
      <c r="G127" s="25" t="s">
        <v>327</v>
      </c>
      <c r="H127" s="25" t="s">
        <v>437</v>
      </c>
      <c r="I127" s="75" t="s">
        <v>523</v>
      </c>
      <c r="J127" s="73">
        <v>530</v>
      </c>
      <c r="K127" s="15">
        <v>6</v>
      </c>
      <c r="L127" s="5">
        <v>0</v>
      </c>
      <c r="M127" s="17">
        <v>6</v>
      </c>
      <c r="N127" s="5">
        <v>0</v>
      </c>
      <c r="O127" s="15">
        <v>20</v>
      </c>
      <c r="P127" s="13">
        <v>0</v>
      </c>
      <c r="Q127" s="19">
        <v>361</v>
      </c>
      <c r="R127" s="10">
        <v>0</v>
      </c>
      <c r="S127" s="41">
        <f t="shared" si="9"/>
        <v>18.05</v>
      </c>
      <c r="T127" s="42" t="str">
        <f t="shared" si="10"/>
        <v/>
      </c>
      <c r="U127" s="19">
        <v>0</v>
      </c>
      <c r="V127" s="10">
        <v>0</v>
      </c>
      <c r="W127" s="24">
        <f t="shared" si="11"/>
        <v>361</v>
      </c>
      <c r="X127" s="30">
        <f t="shared" si="12"/>
        <v>0</v>
      </c>
      <c r="Y127" s="34">
        <f t="shared" si="13"/>
        <v>361</v>
      </c>
      <c r="Z127" s="35">
        <f t="shared" si="14"/>
        <v>361</v>
      </c>
      <c r="AA127" s="5">
        <f t="shared" si="15"/>
        <v>0</v>
      </c>
    </row>
    <row r="128" spans="1:27" x14ac:dyDescent="0.25">
      <c r="A128" s="6" t="s">
        <v>9</v>
      </c>
      <c r="B128" s="2" t="s">
        <v>28</v>
      </c>
      <c r="C128" s="2" t="s">
        <v>117</v>
      </c>
      <c r="D128" s="2">
        <v>308307</v>
      </c>
      <c r="E128" s="25" t="s">
        <v>118</v>
      </c>
      <c r="F128" s="25">
        <v>37865307</v>
      </c>
      <c r="G128" s="25" t="s">
        <v>327</v>
      </c>
      <c r="H128" s="25" t="s">
        <v>437</v>
      </c>
      <c r="I128" s="75" t="s">
        <v>526</v>
      </c>
      <c r="J128" s="73">
        <v>603</v>
      </c>
      <c r="K128" s="15">
        <v>28</v>
      </c>
      <c r="L128" s="5">
        <v>0</v>
      </c>
      <c r="M128" s="17">
        <v>4</v>
      </c>
      <c r="N128" s="5">
        <v>0</v>
      </c>
      <c r="O128" s="15">
        <v>110</v>
      </c>
      <c r="P128" s="13">
        <v>0</v>
      </c>
      <c r="Q128" s="19">
        <v>1284</v>
      </c>
      <c r="R128" s="10">
        <v>0</v>
      </c>
      <c r="S128" s="41">
        <f t="shared" si="9"/>
        <v>11.672727272727272</v>
      </c>
      <c r="T128" s="42" t="str">
        <f t="shared" si="10"/>
        <v/>
      </c>
      <c r="U128" s="19">
        <v>0</v>
      </c>
      <c r="V128" s="10">
        <v>0</v>
      </c>
      <c r="W128" s="24">
        <f t="shared" si="11"/>
        <v>1284</v>
      </c>
      <c r="X128" s="30">
        <f t="shared" si="12"/>
        <v>0</v>
      </c>
      <c r="Y128" s="34">
        <f t="shared" si="13"/>
        <v>1284</v>
      </c>
      <c r="Z128" s="35">
        <f t="shared" si="14"/>
        <v>1284</v>
      </c>
      <c r="AA128" s="5">
        <f t="shared" si="15"/>
        <v>0</v>
      </c>
    </row>
    <row r="129" spans="1:27" x14ac:dyDescent="0.25">
      <c r="A129" s="6" t="s">
        <v>9</v>
      </c>
      <c r="B129" s="2" t="s">
        <v>28</v>
      </c>
      <c r="C129" s="2" t="s">
        <v>117</v>
      </c>
      <c r="D129" s="2">
        <v>308307</v>
      </c>
      <c r="E129" s="25" t="s">
        <v>118</v>
      </c>
      <c r="F129" s="25">
        <v>37865609</v>
      </c>
      <c r="G129" s="25" t="s">
        <v>327</v>
      </c>
      <c r="H129" s="25" t="s">
        <v>437</v>
      </c>
      <c r="I129" s="75" t="s">
        <v>528</v>
      </c>
      <c r="J129" s="73">
        <v>500</v>
      </c>
      <c r="K129" s="15">
        <v>30</v>
      </c>
      <c r="L129" s="5">
        <v>0</v>
      </c>
      <c r="M129" s="17">
        <v>3</v>
      </c>
      <c r="N129" s="5">
        <v>0</v>
      </c>
      <c r="O129" s="15">
        <v>63</v>
      </c>
      <c r="P129" s="13">
        <v>0</v>
      </c>
      <c r="Q129" s="19">
        <v>1105</v>
      </c>
      <c r="R129" s="10">
        <v>0</v>
      </c>
      <c r="S129" s="41">
        <f t="shared" si="9"/>
        <v>17.539682539682541</v>
      </c>
      <c r="T129" s="42" t="str">
        <f t="shared" si="10"/>
        <v/>
      </c>
      <c r="U129" s="19">
        <v>251</v>
      </c>
      <c r="V129" s="10">
        <v>0</v>
      </c>
      <c r="W129" s="24">
        <f t="shared" si="11"/>
        <v>1356</v>
      </c>
      <c r="X129" s="30">
        <f t="shared" si="12"/>
        <v>0</v>
      </c>
      <c r="Y129" s="34">
        <f t="shared" si="13"/>
        <v>1356</v>
      </c>
      <c r="Z129" s="35">
        <f t="shared" si="14"/>
        <v>1356</v>
      </c>
      <c r="AA129" s="5">
        <f t="shared" si="15"/>
        <v>0</v>
      </c>
    </row>
    <row r="130" spans="1:27" x14ac:dyDescent="0.25">
      <c r="A130" s="6" t="s">
        <v>9</v>
      </c>
      <c r="B130" s="2" t="s">
        <v>28</v>
      </c>
      <c r="C130" s="2" t="s">
        <v>151</v>
      </c>
      <c r="D130" s="2">
        <v>308331</v>
      </c>
      <c r="E130" s="25" t="s">
        <v>152</v>
      </c>
      <c r="F130" s="25">
        <v>37865374</v>
      </c>
      <c r="G130" s="25" t="s">
        <v>327</v>
      </c>
      <c r="H130" s="25" t="s">
        <v>442</v>
      </c>
      <c r="I130" s="75" t="s">
        <v>534</v>
      </c>
      <c r="J130" s="73">
        <v>105</v>
      </c>
      <c r="K130" s="15">
        <v>6</v>
      </c>
      <c r="L130" s="5">
        <v>0</v>
      </c>
      <c r="M130" s="17">
        <v>1</v>
      </c>
      <c r="N130" s="5">
        <v>0</v>
      </c>
      <c r="O130" s="15">
        <v>21</v>
      </c>
      <c r="P130" s="13">
        <v>0</v>
      </c>
      <c r="Q130" s="19">
        <v>309</v>
      </c>
      <c r="R130" s="10">
        <v>0</v>
      </c>
      <c r="S130" s="41">
        <f t="shared" si="9"/>
        <v>14.714285714285714</v>
      </c>
      <c r="T130" s="42" t="str">
        <f t="shared" si="10"/>
        <v/>
      </c>
      <c r="U130" s="19">
        <v>30</v>
      </c>
      <c r="V130" s="10">
        <v>0</v>
      </c>
      <c r="W130" s="24">
        <f t="shared" si="11"/>
        <v>339</v>
      </c>
      <c r="X130" s="30">
        <f t="shared" si="12"/>
        <v>0</v>
      </c>
      <c r="Y130" s="34">
        <f t="shared" si="13"/>
        <v>339</v>
      </c>
      <c r="Z130" s="35">
        <f t="shared" si="14"/>
        <v>339</v>
      </c>
      <c r="AA130" s="5">
        <f t="shared" si="15"/>
        <v>0</v>
      </c>
    </row>
    <row r="131" spans="1:27" x14ac:dyDescent="0.25">
      <c r="A131" s="6" t="s">
        <v>9</v>
      </c>
      <c r="B131" s="2" t="s">
        <v>28</v>
      </c>
      <c r="C131" s="2" t="s">
        <v>119</v>
      </c>
      <c r="D131" s="2">
        <v>309150</v>
      </c>
      <c r="E131" s="25" t="s">
        <v>120</v>
      </c>
      <c r="F131" s="25">
        <v>37860992</v>
      </c>
      <c r="G131" s="25" t="s">
        <v>327</v>
      </c>
      <c r="H131" s="25" t="s">
        <v>445</v>
      </c>
      <c r="I131" s="75" t="s">
        <v>559</v>
      </c>
      <c r="J131" s="73">
        <v>611</v>
      </c>
      <c r="K131" s="15">
        <v>7</v>
      </c>
      <c r="L131" s="5">
        <v>0</v>
      </c>
      <c r="M131" s="17">
        <v>2</v>
      </c>
      <c r="N131" s="5">
        <v>0</v>
      </c>
      <c r="O131" s="15">
        <v>88</v>
      </c>
      <c r="P131" s="13">
        <v>0</v>
      </c>
      <c r="Q131" s="19">
        <v>1188</v>
      </c>
      <c r="R131" s="10">
        <v>0</v>
      </c>
      <c r="S131" s="41">
        <f t="shared" si="9"/>
        <v>13.5</v>
      </c>
      <c r="T131" s="42" t="str">
        <f t="shared" si="10"/>
        <v/>
      </c>
      <c r="U131" s="19">
        <v>0</v>
      </c>
      <c r="V131" s="10">
        <v>0</v>
      </c>
      <c r="W131" s="24">
        <f t="shared" si="11"/>
        <v>1188</v>
      </c>
      <c r="X131" s="30">
        <f t="shared" si="12"/>
        <v>0</v>
      </c>
      <c r="Y131" s="34">
        <f t="shared" si="13"/>
        <v>1188</v>
      </c>
      <c r="Z131" s="35">
        <f t="shared" si="14"/>
        <v>1188</v>
      </c>
      <c r="AA131" s="5">
        <f t="shared" si="15"/>
        <v>0</v>
      </c>
    </row>
    <row r="132" spans="1:27" x14ac:dyDescent="0.25">
      <c r="A132" s="6" t="s">
        <v>9</v>
      </c>
      <c r="B132" s="2" t="s">
        <v>28</v>
      </c>
      <c r="C132" s="2" t="s">
        <v>119</v>
      </c>
      <c r="D132" s="2">
        <v>309150</v>
      </c>
      <c r="E132" s="25" t="s">
        <v>120</v>
      </c>
      <c r="F132" s="25">
        <v>36110728</v>
      </c>
      <c r="G132" s="25" t="s">
        <v>327</v>
      </c>
      <c r="H132" s="25" t="s">
        <v>445</v>
      </c>
      <c r="I132" s="75" t="s">
        <v>557</v>
      </c>
      <c r="J132" s="73">
        <v>657</v>
      </c>
      <c r="K132" s="15">
        <v>11</v>
      </c>
      <c r="L132" s="5">
        <v>0</v>
      </c>
      <c r="M132" s="17">
        <v>2</v>
      </c>
      <c r="N132" s="5">
        <v>0</v>
      </c>
      <c r="O132" s="15">
        <v>24</v>
      </c>
      <c r="P132" s="13">
        <v>0</v>
      </c>
      <c r="Q132" s="19">
        <v>309.60000000000002</v>
      </c>
      <c r="R132" s="10">
        <v>0</v>
      </c>
      <c r="S132" s="41">
        <f t="shared" ref="S132:S195" si="16">IFERROR(Q132/O132,"")</f>
        <v>12.9</v>
      </c>
      <c r="T132" s="42" t="str">
        <f t="shared" ref="T132:T195" si="17">IFERROR(R132/P132,"")</f>
        <v/>
      </c>
      <c r="U132" s="19">
        <v>0</v>
      </c>
      <c r="V132" s="10">
        <v>0</v>
      </c>
      <c r="W132" s="24">
        <f t="shared" ref="W132:W195" si="18">U132+Q132</f>
        <v>309.60000000000002</v>
      </c>
      <c r="X132" s="30">
        <f t="shared" ref="X132:X195" si="19">V132+R132</f>
        <v>0</v>
      </c>
      <c r="Y132" s="34">
        <f t="shared" ref="Y132:Y195" si="20">ROUNDUP(W132,0)</f>
        <v>310</v>
      </c>
      <c r="Z132" s="35">
        <f t="shared" ref="Z132:Z195" si="21">Y132-AA132</f>
        <v>310</v>
      </c>
      <c r="AA132" s="5">
        <f t="shared" ref="AA132:AA195" si="22">ROUNDUP(X132,0)</f>
        <v>0</v>
      </c>
    </row>
    <row r="133" spans="1:27" x14ac:dyDescent="0.25">
      <c r="A133" s="6" t="s">
        <v>9</v>
      </c>
      <c r="B133" s="2" t="s">
        <v>28</v>
      </c>
      <c r="C133" s="2" t="s">
        <v>119</v>
      </c>
      <c r="D133" s="2">
        <v>309150</v>
      </c>
      <c r="E133" s="25" t="s">
        <v>120</v>
      </c>
      <c r="F133" s="25">
        <v>37860933</v>
      </c>
      <c r="G133" s="25" t="s">
        <v>327</v>
      </c>
      <c r="H133" s="25" t="s">
        <v>445</v>
      </c>
      <c r="I133" s="75" t="s">
        <v>558</v>
      </c>
      <c r="J133" s="73">
        <v>522</v>
      </c>
      <c r="K133" s="15">
        <v>14</v>
      </c>
      <c r="L133" s="5">
        <v>0</v>
      </c>
      <c r="M133" s="17">
        <v>2</v>
      </c>
      <c r="N133" s="5">
        <v>0</v>
      </c>
      <c r="O133" s="15">
        <v>18</v>
      </c>
      <c r="P133" s="13">
        <v>0</v>
      </c>
      <c r="Q133" s="19">
        <v>232</v>
      </c>
      <c r="R133" s="10">
        <v>0</v>
      </c>
      <c r="S133" s="41">
        <f t="shared" si="16"/>
        <v>12.888888888888889</v>
      </c>
      <c r="T133" s="42" t="str">
        <f t="shared" si="17"/>
        <v/>
      </c>
      <c r="U133" s="19">
        <v>0</v>
      </c>
      <c r="V133" s="10">
        <v>0</v>
      </c>
      <c r="W133" s="24">
        <f t="shared" si="18"/>
        <v>232</v>
      </c>
      <c r="X133" s="30">
        <f t="shared" si="19"/>
        <v>0</v>
      </c>
      <c r="Y133" s="34">
        <f t="shared" si="20"/>
        <v>232</v>
      </c>
      <c r="Z133" s="35">
        <f t="shared" si="21"/>
        <v>232</v>
      </c>
      <c r="AA133" s="5">
        <f t="shared" si="22"/>
        <v>0</v>
      </c>
    </row>
    <row r="134" spans="1:27" x14ac:dyDescent="0.25">
      <c r="A134" s="6" t="s">
        <v>9</v>
      </c>
      <c r="B134" s="2" t="s">
        <v>28</v>
      </c>
      <c r="C134" s="2" t="s">
        <v>153</v>
      </c>
      <c r="D134" s="2">
        <v>308382</v>
      </c>
      <c r="E134" s="25" t="s">
        <v>154</v>
      </c>
      <c r="F134" s="25">
        <v>710056885</v>
      </c>
      <c r="G134" s="25" t="s">
        <v>327</v>
      </c>
      <c r="H134" s="25" t="s">
        <v>535</v>
      </c>
      <c r="I134" s="75" t="s">
        <v>536</v>
      </c>
      <c r="J134" s="73">
        <v>21</v>
      </c>
      <c r="K134" s="15">
        <v>5</v>
      </c>
      <c r="L134" s="5">
        <v>0</v>
      </c>
      <c r="M134" s="17">
        <v>1</v>
      </c>
      <c r="N134" s="5">
        <v>0</v>
      </c>
      <c r="O134" s="15">
        <v>24</v>
      </c>
      <c r="P134" s="13">
        <v>0</v>
      </c>
      <c r="Q134" s="19">
        <v>215</v>
      </c>
      <c r="R134" s="10">
        <v>0</v>
      </c>
      <c r="S134" s="41">
        <f t="shared" si="16"/>
        <v>8.9583333333333339</v>
      </c>
      <c r="T134" s="42" t="str">
        <f t="shared" si="17"/>
        <v/>
      </c>
      <c r="U134" s="19">
        <v>0</v>
      </c>
      <c r="V134" s="10">
        <v>0</v>
      </c>
      <c r="W134" s="24">
        <f t="shared" si="18"/>
        <v>215</v>
      </c>
      <c r="X134" s="30">
        <f t="shared" si="19"/>
        <v>0</v>
      </c>
      <c r="Y134" s="34">
        <f t="shared" si="20"/>
        <v>215</v>
      </c>
      <c r="Z134" s="35">
        <f t="shared" si="21"/>
        <v>215</v>
      </c>
      <c r="AA134" s="5">
        <f t="shared" si="22"/>
        <v>0</v>
      </c>
    </row>
    <row r="135" spans="1:27" x14ac:dyDescent="0.25">
      <c r="A135" s="6" t="s">
        <v>9</v>
      </c>
      <c r="B135" s="2" t="s">
        <v>28</v>
      </c>
      <c r="C135" s="2" t="s">
        <v>155</v>
      </c>
      <c r="D135" s="2">
        <v>307483</v>
      </c>
      <c r="E135" s="25" t="s">
        <v>156</v>
      </c>
      <c r="F135" s="25">
        <v>37864513</v>
      </c>
      <c r="G135" s="25" t="s">
        <v>354</v>
      </c>
      <c r="H135" s="25" t="s">
        <v>549</v>
      </c>
      <c r="I135" s="75" t="s">
        <v>550</v>
      </c>
      <c r="J135" s="73">
        <v>198</v>
      </c>
      <c r="K135" s="15">
        <v>6</v>
      </c>
      <c r="L135" s="5">
        <v>0</v>
      </c>
      <c r="M135" s="17">
        <v>1</v>
      </c>
      <c r="N135" s="5">
        <v>0</v>
      </c>
      <c r="O135" s="15">
        <v>13</v>
      </c>
      <c r="P135" s="13">
        <v>0</v>
      </c>
      <c r="Q135" s="19">
        <v>156</v>
      </c>
      <c r="R135" s="10">
        <v>0</v>
      </c>
      <c r="S135" s="41">
        <f t="shared" si="16"/>
        <v>12</v>
      </c>
      <c r="T135" s="42" t="str">
        <f t="shared" si="17"/>
        <v/>
      </c>
      <c r="U135" s="19">
        <v>0</v>
      </c>
      <c r="V135" s="10">
        <v>0</v>
      </c>
      <c r="W135" s="24">
        <f t="shared" si="18"/>
        <v>156</v>
      </c>
      <c r="X135" s="30">
        <f t="shared" si="19"/>
        <v>0</v>
      </c>
      <c r="Y135" s="34">
        <f t="shared" si="20"/>
        <v>156</v>
      </c>
      <c r="Z135" s="35">
        <f t="shared" si="21"/>
        <v>156</v>
      </c>
      <c r="AA135" s="5">
        <f t="shared" si="22"/>
        <v>0</v>
      </c>
    </row>
    <row r="136" spans="1:27" x14ac:dyDescent="0.25">
      <c r="A136" s="6" t="s">
        <v>9</v>
      </c>
      <c r="B136" s="2" t="s">
        <v>28</v>
      </c>
      <c r="C136" s="2" t="s">
        <v>121</v>
      </c>
      <c r="D136" s="2">
        <v>307513</v>
      </c>
      <c r="E136" s="25" t="s">
        <v>122</v>
      </c>
      <c r="F136" s="25">
        <v>37864530</v>
      </c>
      <c r="G136" s="25" t="s">
        <v>355</v>
      </c>
      <c r="H136" s="25" t="s">
        <v>443</v>
      </c>
      <c r="I136" s="75" t="s">
        <v>551</v>
      </c>
      <c r="J136" s="73">
        <v>226</v>
      </c>
      <c r="K136" s="15">
        <v>5</v>
      </c>
      <c r="L136" s="5">
        <v>0</v>
      </c>
      <c r="M136" s="17">
        <v>2</v>
      </c>
      <c r="N136" s="5">
        <v>0</v>
      </c>
      <c r="O136" s="15">
        <v>16</v>
      </c>
      <c r="P136" s="13">
        <v>0</v>
      </c>
      <c r="Q136" s="19">
        <v>207</v>
      </c>
      <c r="R136" s="10">
        <v>0</v>
      </c>
      <c r="S136" s="41">
        <f t="shared" si="16"/>
        <v>12.9375</v>
      </c>
      <c r="T136" s="42" t="str">
        <f t="shared" si="17"/>
        <v/>
      </c>
      <c r="U136" s="19">
        <v>0</v>
      </c>
      <c r="V136" s="10">
        <v>0</v>
      </c>
      <c r="W136" s="24">
        <f t="shared" si="18"/>
        <v>207</v>
      </c>
      <c r="X136" s="30">
        <f t="shared" si="19"/>
        <v>0</v>
      </c>
      <c r="Y136" s="34">
        <f t="shared" si="20"/>
        <v>207</v>
      </c>
      <c r="Z136" s="35">
        <f t="shared" si="21"/>
        <v>207</v>
      </c>
      <c r="AA136" s="5">
        <f t="shared" si="22"/>
        <v>0</v>
      </c>
    </row>
    <row r="137" spans="1:27" x14ac:dyDescent="0.25">
      <c r="A137" s="6" t="s">
        <v>9</v>
      </c>
      <c r="B137" s="2" t="s">
        <v>28</v>
      </c>
      <c r="C137" s="2" t="s">
        <v>123</v>
      </c>
      <c r="D137" s="2">
        <v>306185</v>
      </c>
      <c r="E137" s="25" t="s">
        <v>124</v>
      </c>
      <c r="F137" s="25">
        <v>31872026</v>
      </c>
      <c r="G137" s="25" t="s">
        <v>358</v>
      </c>
      <c r="H137" s="25" t="s">
        <v>447</v>
      </c>
      <c r="I137" s="75" t="s">
        <v>576</v>
      </c>
      <c r="J137" s="73">
        <v>374</v>
      </c>
      <c r="K137" s="15">
        <v>1</v>
      </c>
      <c r="L137" s="5">
        <v>1</v>
      </c>
      <c r="M137" s="17">
        <v>1</v>
      </c>
      <c r="N137" s="5">
        <v>1</v>
      </c>
      <c r="O137" s="15">
        <v>18</v>
      </c>
      <c r="P137" s="13">
        <v>18</v>
      </c>
      <c r="Q137" s="19">
        <v>212</v>
      </c>
      <c r="R137" s="10">
        <v>212</v>
      </c>
      <c r="S137" s="41">
        <f t="shared" si="16"/>
        <v>11.777777777777779</v>
      </c>
      <c r="T137" s="42">
        <f t="shared" si="17"/>
        <v>11.777777777777779</v>
      </c>
      <c r="U137" s="19">
        <v>50</v>
      </c>
      <c r="V137" s="10">
        <v>50</v>
      </c>
      <c r="W137" s="24">
        <f t="shared" si="18"/>
        <v>262</v>
      </c>
      <c r="X137" s="30">
        <f t="shared" si="19"/>
        <v>262</v>
      </c>
      <c r="Y137" s="34">
        <f t="shared" si="20"/>
        <v>262</v>
      </c>
      <c r="Z137" s="35">
        <f t="shared" si="21"/>
        <v>0</v>
      </c>
      <c r="AA137" s="5">
        <f t="shared" si="22"/>
        <v>262</v>
      </c>
    </row>
    <row r="138" spans="1:27" x14ac:dyDescent="0.25">
      <c r="A138" s="6" t="s">
        <v>9</v>
      </c>
      <c r="B138" s="2" t="s">
        <v>28</v>
      </c>
      <c r="C138" s="2" t="s">
        <v>123</v>
      </c>
      <c r="D138" s="2">
        <v>306185</v>
      </c>
      <c r="E138" s="25" t="s">
        <v>124</v>
      </c>
      <c r="F138" s="25">
        <v>37861395</v>
      </c>
      <c r="G138" s="25" t="s">
        <v>359</v>
      </c>
      <c r="H138" s="25" t="s">
        <v>447</v>
      </c>
      <c r="I138" s="75" t="s">
        <v>577</v>
      </c>
      <c r="J138" s="73">
        <v>605</v>
      </c>
      <c r="K138" s="15">
        <v>33</v>
      </c>
      <c r="L138" s="5">
        <v>0</v>
      </c>
      <c r="M138" s="17">
        <v>5</v>
      </c>
      <c r="N138" s="5">
        <v>0</v>
      </c>
      <c r="O138" s="15">
        <v>72</v>
      </c>
      <c r="P138" s="13">
        <v>0</v>
      </c>
      <c r="Q138" s="19">
        <v>757</v>
      </c>
      <c r="R138" s="10">
        <v>0</v>
      </c>
      <c r="S138" s="41">
        <f t="shared" si="16"/>
        <v>10.513888888888889</v>
      </c>
      <c r="T138" s="42" t="str">
        <f t="shared" si="17"/>
        <v/>
      </c>
      <c r="U138" s="19">
        <v>0</v>
      </c>
      <c r="V138" s="10">
        <v>0</v>
      </c>
      <c r="W138" s="24">
        <f t="shared" si="18"/>
        <v>757</v>
      </c>
      <c r="X138" s="30">
        <f t="shared" si="19"/>
        <v>0</v>
      </c>
      <c r="Y138" s="34">
        <f t="shared" si="20"/>
        <v>757</v>
      </c>
      <c r="Z138" s="35">
        <f t="shared" si="21"/>
        <v>757</v>
      </c>
      <c r="AA138" s="5">
        <f t="shared" si="22"/>
        <v>0</v>
      </c>
    </row>
    <row r="139" spans="1:27" x14ac:dyDescent="0.25">
      <c r="A139" s="6" t="s">
        <v>9</v>
      </c>
      <c r="B139" s="2" t="s">
        <v>28</v>
      </c>
      <c r="C139" s="2" t="s">
        <v>123</v>
      </c>
      <c r="D139" s="2">
        <v>306185</v>
      </c>
      <c r="E139" s="25" t="s">
        <v>124</v>
      </c>
      <c r="F139" s="25">
        <v>37861417</v>
      </c>
      <c r="G139" s="25" t="s">
        <v>360</v>
      </c>
      <c r="H139" s="25" t="s">
        <v>447</v>
      </c>
      <c r="I139" s="75" t="s">
        <v>578</v>
      </c>
      <c r="J139" s="73">
        <v>478</v>
      </c>
      <c r="K139" s="15">
        <v>9</v>
      </c>
      <c r="L139" s="5">
        <v>0</v>
      </c>
      <c r="M139" s="17">
        <v>4</v>
      </c>
      <c r="N139" s="5">
        <v>0</v>
      </c>
      <c r="O139" s="15">
        <v>72</v>
      </c>
      <c r="P139" s="13">
        <v>0</v>
      </c>
      <c r="Q139" s="19">
        <v>971</v>
      </c>
      <c r="R139" s="10">
        <v>0</v>
      </c>
      <c r="S139" s="41">
        <f t="shared" si="16"/>
        <v>13.486111111111111</v>
      </c>
      <c r="T139" s="42" t="str">
        <f t="shared" si="17"/>
        <v/>
      </c>
      <c r="U139" s="19">
        <v>0</v>
      </c>
      <c r="V139" s="10">
        <v>0</v>
      </c>
      <c r="W139" s="24">
        <f t="shared" si="18"/>
        <v>971</v>
      </c>
      <c r="X139" s="30">
        <f t="shared" si="19"/>
        <v>0</v>
      </c>
      <c r="Y139" s="34">
        <f t="shared" si="20"/>
        <v>971</v>
      </c>
      <c r="Z139" s="35">
        <f t="shared" si="21"/>
        <v>971</v>
      </c>
      <c r="AA139" s="5">
        <f t="shared" si="22"/>
        <v>0</v>
      </c>
    </row>
    <row r="140" spans="1:27" x14ac:dyDescent="0.25">
      <c r="A140" s="6" t="s">
        <v>9</v>
      </c>
      <c r="B140" s="2" t="s">
        <v>28</v>
      </c>
      <c r="C140" s="2" t="s">
        <v>123</v>
      </c>
      <c r="D140" s="2">
        <v>306185</v>
      </c>
      <c r="E140" s="25" t="s">
        <v>124</v>
      </c>
      <c r="F140" s="25">
        <v>37863622</v>
      </c>
      <c r="G140" s="25" t="s">
        <v>361</v>
      </c>
      <c r="H140" s="25" t="s">
        <v>447</v>
      </c>
      <c r="I140" s="75" t="s">
        <v>579</v>
      </c>
      <c r="J140" s="73">
        <v>366</v>
      </c>
      <c r="K140" s="15">
        <v>7</v>
      </c>
      <c r="L140" s="5">
        <v>0</v>
      </c>
      <c r="M140" s="17">
        <v>1</v>
      </c>
      <c r="N140" s="5">
        <v>0</v>
      </c>
      <c r="O140" s="15">
        <v>10</v>
      </c>
      <c r="P140" s="13">
        <v>0</v>
      </c>
      <c r="Q140" s="19">
        <v>103</v>
      </c>
      <c r="R140" s="10">
        <v>0</v>
      </c>
      <c r="S140" s="41">
        <f t="shared" si="16"/>
        <v>10.3</v>
      </c>
      <c r="T140" s="42" t="str">
        <f t="shared" si="17"/>
        <v/>
      </c>
      <c r="U140" s="19">
        <v>0</v>
      </c>
      <c r="V140" s="10">
        <v>0</v>
      </c>
      <c r="W140" s="24">
        <f t="shared" si="18"/>
        <v>103</v>
      </c>
      <c r="X140" s="30">
        <f t="shared" si="19"/>
        <v>0</v>
      </c>
      <c r="Y140" s="34">
        <f t="shared" si="20"/>
        <v>103</v>
      </c>
      <c r="Z140" s="35">
        <f t="shared" si="21"/>
        <v>103</v>
      </c>
      <c r="AA140" s="5">
        <f t="shared" si="22"/>
        <v>0</v>
      </c>
    </row>
    <row r="141" spans="1:27" x14ac:dyDescent="0.25">
      <c r="A141" s="6" t="s">
        <v>9</v>
      </c>
      <c r="B141" s="2" t="s">
        <v>28</v>
      </c>
      <c r="C141" s="2" t="s">
        <v>125</v>
      </c>
      <c r="D141" s="2">
        <v>307581</v>
      </c>
      <c r="E141" s="25" t="s">
        <v>126</v>
      </c>
      <c r="F141" s="25">
        <v>37864556</v>
      </c>
      <c r="G141" s="25" t="s">
        <v>327</v>
      </c>
      <c r="H141" s="25" t="s">
        <v>514</v>
      </c>
      <c r="I141" s="75" t="s">
        <v>552</v>
      </c>
      <c r="J141" s="73">
        <v>257</v>
      </c>
      <c r="K141" s="15">
        <v>15</v>
      </c>
      <c r="L141" s="5">
        <v>0</v>
      </c>
      <c r="M141" s="17">
        <v>2</v>
      </c>
      <c r="N141" s="5">
        <v>0</v>
      </c>
      <c r="O141" s="15">
        <v>46</v>
      </c>
      <c r="P141" s="13">
        <v>0</v>
      </c>
      <c r="Q141" s="19">
        <v>525</v>
      </c>
      <c r="R141" s="10">
        <v>0</v>
      </c>
      <c r="S141" s="41">
        <f t="shared" si="16"/>
        <v>11.413043478260869</v>
      </c>
      <c r="T141" s="42" t="str">
        <f t="shared" si="17"/>
        <v/>
      </c>
      <c r="U141" s="19">
        <v>0</v>
      </c>
      <c r="V141" s="10">
        <v>0</v>
      </c>
      <c r="W141" s="24">
        <f t="shared" si="18"/>
        <v>525</v>
      </c>
      <c r="X141" s="30">
        <f t="shared" si="19"/>
        <v>0</v>
      </c>
      <c r="Y141" s="34">
        <f t="shared" si="20"/>
        <v>525</v>
      </c>
      <c r="Z141" s="35">
        <f t="shared" si="21"/>
        <v>525</v>
      </c>
      <c r="AA141" s="5">
        <f t="shared" si="22"/>
        <v>0</v>
      </c>
    </row>
    <row r="142" spans="1:27" x14ac:dyDescent="0.25">
      <c r="A142" s="6" t="s">
        <v>9</v>
      </c>
      <c r="B142" s="2" t="s">
        <v>28</v>
      </c>
      <c r="C142" s="2" t="s">
        <v>127</v>
      </c>
      <c r="D142" s="2">
        <v>311162</v>
      </c>
      <c r="E142" s="25" t="s">
        <v>128</v>
      </c>
      <c r="F142" s="25">
        <v>42211476</v>
      </c>
      <c r="G142" s="25" t="s">
        <v>348</v>
      </c>
      <c r="H142" s="25" t="s">
        <v>440</v>
      </c>
      <c r="I142" s="75" t="s">
        <v>597</v>
      </c>
      <c r="J142" s="73">
        <v>255</v>
      </c>
      <c r="K142" s="15">
        <v>35</v>
      </c>
      <c r="L142" s="5">
        <v>0</v>
      </c>
      <c r="M142" s="17">
        <v>4</v>
      </c>
      <c r="N142" s="5">
        <v>0</v>
      </c>
      <c r="O142" s="15">
        <v>66</v>
      </c>
      <c r="P142" s="13">
        <v>0</v>
      </c>
      <c r="Q142" s="19">
        <v>650</v>
      </c>
      <c r="R142" s="10">
        <v>0</v>
      </c>
      <c r="S142" s="41">
        <f t="shared" si="16"/>
        <v>9.8484848484848477</v>
      </c>
      <c r="T142" s="42" t="str">
        <f t="shared" si="17"/>
        <v/>
      </c>
      <c r="U142" s="19">
        <v>194</v>
      </c>
      <c r="V142" s="10">
        <v>0</v>
      </c>
      <c r="W142" s="24">
        <f t="shared" si="18"/>
        <v>844</v>
      </c>
      <c r="X142" s="30">
        <f t="shared" si="19"/>
        <v>0</v>
      </c>
      <c r="Y142" s="34">
        <f t="shared" si="20"/>
        <v>844</v>
      </c>
      <c r="Z142" s="35">
        <f t="shared" si="21"/>
        <v>844</v>
      </c>
      <c r="AA142" s="5">
        <f t="shared" si="22"/>
        <v>0</v>
      </c>
    </row>
    <row r="143" spans="1:27" x14ac:dyDescent="0.25">
      <c r="A143" s="6" t="s">
        <v>9</v>
      </c>
      <c r="B143" s="2" t="s">
        <v>28</v>
      </c>
      <c r="C143" s="2" t="s">
        <v>127</v>
      </c>
      <c r="D143" s="2">
        <v>311162</v>
      </c>
      <c r="E143" s="25" t="s">
        <v>128</v>
      </c>
      <c r="F143" s="25">
        <v>37860763</v>
      </c>
      <c r="G143" s="25" t="s">
        <v>327</v>
      </c>
      <c r="H143" s="25" t="s">
        <v>440</v>
      </c>
      <c r="I143" s="75" t="s">
        <v>596</v>
      </c>
      <c r="J143" s="73">
        <v>601</v>
      </c>
      <c r="K143" s="15">
        <v>8</v>
      </c>
      <c r="L143" s="5">
        <v>0</v>
      </c>
      <c r="M143" s="17">
        <v>1</v>
      </c>
      <c r="N143" s="5">
        <v>0</v>
      </c>
      <c r="O143" s="15">
        <v>25</v>
      </c>
      <c r="P143" s="13">
        <v>0</v>
      </c>
      <c r="Q143" s="19">
        <v>465</v>
      </c>
      <c r="R143" s="10">
        <v>0</v>
      </c>
      <c r="S143" s="41">
        <f t="shared" si="16"/>
        <v>18.600000000000001</v>
      </c>
      <c r="T143" s="42" t="str">
        <f t="shared" si="17"/>
        <v/>
      </c>
      <c r="U143" s="19">
        <v>0</v>
      </c>
      <c r="V143" s="10">
        <v>0</v>
      </c>
      <c r="W143" s="24">
        <f t="shared" si="18"/>
        <v>465</v>
      </c>
      <c r="X143" s="30">
        <f t="shared" si="19"/>
        <v>0</v>
      </c>
      <c r="Y143" s="34">
        <f t="shared" si="20"/>
        <v>465</v>
      </c>
      <c r="Z143" s="35">
        <f t="shared" si="21"/>
        <v>465</v>
      </c>
      <c r="AA143" s="5">
        <f t="shared" si="22"/>
        <v>0</v>
      </c>
    </row>
    <row r="144" spans="1:27" x14ac:dyDescent="0.25">
      <c r="A144" s="6" t="s">
        <v>9</v>
      </c>
      <c r="B144" s="2" t="s">
        <v>28</v>
      </c>
      <c r="C144" s="2" t="s">
        <v>157</v>
      </c>
      <c r="D144" s="2">
        <v>800236</v>
      </c>
      <c r="E144" s="25" t="s">
        <v>158</v>
      </c>
      <c r="F144" s="25">
        <v>37864025</v>
      </c>
      <c r="G144" s="25" t="s">
        <v>348</v>
      </c>
      <c r="H144" s="25" t="s">
        <v>760</v>
      </c>
      <c r="I144" s="75" t="s">
        <v>761</v>
      </c>
      <c r="J144" s="73">
        <v>99</v>
      </c>
      <c r="K144" s="15">
        <v>8</v>
      </c>
      <c r="L144" s="5">
        <v>0</v>
      </c>
      <c r="M144" s="17">
        <v>2</v>
      </c>
      <c r="N144" s="5">
        <v>0</v>
      </c>
      <c r="O144" s="15">
        <v>36</v>
      </c>
      <c r="P144" s="13">
        <v>0</v>
      </c>
      <c r="Q144" s="19">
        <v>551</v>
      </c>
      <c r="R144" s="10">
        <v>0</v>
      </c>
      <c r="S144" s="41">
        <f t="shared" si="16"/>
        <v>15.305555555555555</v>
      </c>
      <c r="T144" s="42" t="str">
        <f t="shared" si="17"/>
        <v/>
      </c>
      <c r="U144" s="19">
        <v>0</v>
      </c>
      <c r="V144" s="10">
        <v>0</v>
      </c>
      <c r="W144" s="24">
        <f t="shared" si="18"/>
        <v>551</v>
      </c>
      <c r="X144" s="30">
        <f t="shared" si="19"/>
        <v>0</v>
      </c>
      <c r="Y144" s="34">
        <f t="shared" si="20"/>
        <v>551</v>
      </c>
      <c r="Z144" s="35">
        <f t="shared" si="21"/>
        <v>551</v>
      </c>
      <c r="AA144" s="5">
        <f t="shared" si="22"/>
        <v>0</v>
      </c>
    </row>
    <row r="145" spans="1:27" x14ac:dyDescent="0.25">
      <c r="A145" s="6" t="s">
        <v>9</v>
      </c>
      <c r="B145" s="2" t="s">
        <v>28</v>
      </c>
      <c r="C145" s="2" t="s">
        <v>159</v>
      </c>
      <c r="D145" s="2">
        <v>309354</v>
      </c>
      <c r="E145" s="25" t="s">
        <v>160</v>
      </c>
      <c r="F145" s="25">
        <v>37860984</v>
      </c>
      <c r="G145" s="25" t="s">
        <v>348</v>
      </c>
      <c r="H145" s="25" t="s">
        <v>570</v>
      </c>
      <c r="I145" s="75" t="s">
        <v>571</v>
      </c>
      <c r="J145" s="73">
        <v>135</v>
      </c>
      <c r="K145" s="15">
        <v>2</v>
      </c>
      <c r="L145" s="5">
        <v>0</v>
      </c>
      <c r="M145" s="17">
        <v>1</v>
      </c>
      <c r="N145" s="5">
        <v>0</v>
      </c>
      <c r="O145" s="15">
        <v>6</v>
      </c>
      <c r="P145" s="13">
        <v>0</v>
      </c>
      <c r="Q145" s="19">
        <v>81</v>
      </c>
      <c r="R145" s="10">
        <v>0</v>
      </c>
      <c r="S145" s="41">
        <f t="shared" si="16"/>
        <v>13.5</v>
      </c>
      <c r="T145" s="42" t="str">
        <f t="shared" si="17"/>
        <v/>
      </c>
      <c r="U145" s="19">
        <v>0</v>
      </c>
      <c r="V145" s="10">
        <v>0</v>
      </c>
      <c r="W145" s="24">
        <f t="shared" si="18"/>
        <v>81</v>
      </c>
      <c r="X145" s="30">
        <f t="shared" si="19"/>
        <v>0</v>
      </c>
      <c r="Y145" s="34">
        <f t="shared" si="20"/>
        <v>81</v>
      </c>
      <c r="Z145" s="35">
        <f t="shared" si="21"/>
        <v>81</v>
      </c>
      <c r="AA145" s="5">
        <f t="shared" si="22"/>
        <v>0</v>
      </c>
    </row>
    <row r="146" spans="1:27" x14ac:dyDescent="0.25">
      <c r="A146" s="6" t="s">
        <v>9</v>
      </c>
      <c r="B146" s="2" t="s">
        <v>28</v>
      </c>
      <c r="C146" s="2" t="s">
        <v>161</v>
      </c>
      <c r="D146" s="2">
        <v>307645</v>
      </c>
      <c r="E146" s="25" t="s">
        <v>162</v>
      </c>
      <c r="F146" s="25">
        <v>37864564</v>
      </c>
      <c r="G146" s="25" t="s">
        <v>327</v>
      </c>
      <c r="H146" s="25" t="s">
        <v>553</v>
      </c>
      <c r="I146" s="75" t="s">
        <v>554</v>
      </c>
      <c r="J146" s="73">
        <v>78</v>
      </c>
      <c r="K146" s="15">
        <v>3</v>
      </c>
      <c r="L146" s="5">
        <v>0</v>
      </c>
      <c r="M146" s="17">
        <v>1</v>
      </c>
      <c r="N146" s="5">
        <v>0</v>
      </c>
      <c r="O146" s="15">
        <v>26</v>
      </c>
      <c r="P146" s="13">
        <v>0</v>
      </c>
      <c r="Q146" s="19">
        <v>281</v>
      </c>
      <c r="R146" s="10">
        <v>0</v>
      </c>
      <c r="S146" s="41">
        <f t="shared" si="16"/>
        <v>10.807692307692308</v>
      </c>
      <c r="T146" s="42" t="str">
        <f t="shared" si="17"/>
        <v/>
      </c>
      <c r="U146" s="19">
        <v>0</v>
      </c>
      <c r="V146" s="10">
        <v>0</v>
      </c>
      <c r="W146" s="24">
        <f t="shared" si="18"/>
        <v>281</v>
      </c>
      <c r="X146" s="30">
        <f t="shared" si="19"/>
        <v>0</v>
      </c>
      <c r="Y146" s="34">
        <f t="shared" si="20"/>
        <v>281</v>
      </c>
      <c r="Z146" s="35">
        <f t="shared" si="21"/>
        <v>281</v>
      </c>
      <c r="AA146" s="5">
        <f t="shared" si="22"/>
        <v>0</v>
      </c>
    </row>
    <row r="147" spans="1:27" x14ac:dyDescent="0.25">
      <c r="A147" s="6" t="s">
        <v>9</v>
      </c>
      <c r="B147" s="2" t="s">
        <v>28</v>
      </c>
      <c r="C147" s="2" t="s">
        <v>129</v>
      </c>
      <c r="D147" s="2">
        <v>308641</v>
      </c>
      <c r="E147" s="25" t="s">
        <v>130</v>
      </c>
      <c r="F147" s="25">
        <v>50672843</v>
      </c>
      <c r="G147" s="25" t="s">
        <v>351</v>
      </c>
      <c r="H147" s="25" t="s">
        <v>439</v>
      </c>
      <c r="I147" s="75" t="s">
        <v>539</v>
      </c>
      <c r="J147" s="73">
        <v>216</v>
      </c>
      <c r="K147" s="15">
        <v>32</v>
      </c>
      <c r="L147" s="5">
        <v>0</v>
      </c>
      <c r="M147" s="17">
        <v>2</v>
      </c>
      <c r="N147" s="5">
        <v>0</v>
      </c>
      <c r="O147" s="15">
        <v>51</v>
      </c>
      <c r="P147" s="13">
        <v>0</v>
      </c>
      <c r="Q147" s="19">
        <v>765</v>
      </c>
      <c r="R147" s="10">
        <v>0</v>
      </c>
      <c r="S147" s="41">
        <f t="shared" si="16"/>
        <v>15</v>
      </c>
      <c r="T147" s="42" t="str">
        <f t="shared" si="17"/>
        <v/>
      </c>
      <c r="U147" s="19">
        <v>0</v>
      </c>
      <c r="V147" s="10">
        <v>0</v>
      </c>
      <c r="W147" s="24">
        <f t="shared" si="18"/>
        <v>765</v>
      </c>
      <c r="X147" s="30">
        <f t="shared" si="19"/>
        <v>0</v>
      </c>
      <c r="Y147" s="34">
        <f t="shared" si="20"/>
        <v>765</v>
      </c>
      <c r="Z147" s="35">
        <f t="shared" si="21"/>
        <v>765</v>
      </c>
      <c r="AA147" s="5">
        <f t="shared" si="22"/>
        <v>0</v>
      </c>
    </row>
    <row r="148" spans="1:27" x14ac:dyDescent="0.25">
      <c r="A148" s="6" t="s">
        <v>9</v>
      </c>
      <c r="B148" s="2" t="s">
        <v>28</v>
      </c>
      <c r="C148" s="2" t="s">
        <v>129</v>
      </c>
      <c r="D148" s="2">
        <v>308641</v>
      </c>
      <c r="E148" s="25" t="s">
        <v>130</v>
      </c>
      <c r="F148" s="25">
        <v>37865455</v>
      </c>
      <c r="G148" s="25" t="s">
        <v>327</v>
      </c>
      <c r="H148" s="25" t="s">
        <v>439</v>
      </c>
      <c r="I148" s="75" t="s">
        <v>538</v>
      </c>
      <c r="J148" s="73">
        <v>347</v>
      </c>
      <c r="K148" s="15">
        <v>16</v>
      </c>
      <c r="L148" s="5">
        <v>0</v>
      </c>
      <c r="M148" s="17">
        <v>2</v>
      </c>
      <c r="N148" s="5">
        <v>0</v>
      </c>
      <c r="O148" s="15">
        <v>42</v>
      </c>
      <c r="P148" s="13">
        <v>0</v>
      </c>
      <c r="Q148" s="19">
        <v>540</v>
      </c>
      <c r="R148" s="10">
        <v>0</v>
      </c>
      <c r="S148" s="41">
        <f t="shared" si="16"/>
        <v>12.857142857142858</v>
      </c>
      <c r="T148" s="42" t="str">
        <f t="shared" si="17"/>
        <v/>
      </c>
      <c r="U148" s="19">
        <v>0</v>
      </c>
      <c r="V148" s="10">
        <v>0</v>
      </c>
      <c r="W148" s="24">
        <f t="shared" si="18"/>
        <v>540</v>
      </c>
      <c r="X148" s="30">
        <f t="shared" si="19"/>
        <v>0</v>
      </c>
      <c r="Y148" s="34">
        <f t="shared" si="20"/>
        <v>540</v>
      </c>
      <c r="Z148" s="35">
        <f t="shared" si="21"/>
        <v>540</v>
      </c>
      <c r="AA148" s="5">
        <f t="shared" si="22"/>
        <v>0</v>
      </c>
    </row>
    <row r="149" spans="1:27" x14ac:dyDescent="0.25">
      <c r="A149" s="6" t="s">
        <v>9</v>
      </c>
      <c r="B149" s="2" t="s">
        <v>28</v>
      </c>
      <c r="C149" s="2" t="s">
        <v>163</v>
      </c>
      <c r="D149" s="2">
        <v>308650</v>
      </c>
      <c r="E149" s="25" t="s">
        <v>164</v>
      </c>
      <c r="F149" s="25">
        <v>37865579</v>
      </c>
      <c r="G149" s="25" t="s">
        <v>327</v>
      </c>
      <c r="H149" s="25" t="s">
        <v>540</v>
      </c>
      <c r="I149" s="75" t="s">
        <v>541</v>
      </c>
      <c r="J149" s="73">
        <v>266</v>
      </c>
      <c r="K149" s="15">
        <v>10</v>
      </c>
      <c r="L149" s="5">
        <v>0</v>
      </c>
      <c r="M149" s="17">
        <v>2</v>
      </c>
      <c r="N149" s="5">
        <v>0</v>
      </c>
      <c r="O149" s="15">
        <v>43</v>
      </c>
      <c r="P149" s="13">
        <v>0</v>
      </c>
      <c r="Q149" s="19">
        <v>648</v>
      </c>
      <c r="R149" s="10">
        <v>0</v>
      </c>
      <c r="S149" s="41">
        <f t="shared" si="16"/>
        <v>15.069767441860465</v>
      </c>
      <c r="T149" s="42" t="str">
        <f t="shared" si="17"/>
        <v/>
      </c>
      <c r="U149" s="19">
        <v>0</v>
      </c>
      <c r="V149" s="10">
        <v>0</v>
      </c>
      <c r="W149" s="24">
        <f t="shared" si="18"/>
        <v>648</v>
      </c>
      <c r="X149" s="30">
        <f t="shared" si="19"/>
        <v>0</v>
      </c>
      <c r="Y149" s="34">
        <f t="shared" si="20"/>
        <v>648</v>
      </c>
      <c r="Z149" s="35">
        <f t="shared" si="21"/>
        <v>648</v>
      </c>
      <c r="AA149" s="5">
        <f t="shared" si="22"/>
        <v>0</v>
      </c>
    </row>
    <row r="150" spans="1:27" x14ac:dyDescent="0.25">
      <c r="A150" s="6" t="s">
        <v>9</v>
      </c>
      <c r="B150" s="2" t="s">
        <v>28</v>
      </c>
      <c r="C150" s="2" t="s">
        <v>165</v>
      </c>
      <c r="D150" s="2">
        <v>307700</v>
      </c>
      <c r="E150" s="25" t="s">
        <v>166</v>
      </c>
      <c r="F150" s="25">
        <v>37864599</v>
      </c>
      <c r="G150" s="25" t="s">
        <v>348</v>
      </c>
      <c r="H150" s="25" t="s">
        <v>555</v>
      </c>
      <c r="I150" s="75" t="s">
        <v>556</v>
      </c>
      <c r="J150" s="73">
        <v>111</v>
      </c>
      <c r="K150" s="15">
        <v>1</v>
      </c>
      <c r="L150" s="5">
        <v>0</v>
      </c>
      <c r="M150" s="17">
        <v>1</v>
      </c>
      <c r="N150" s="5">
        <v>0</v>
      </c>
      <c r="O150" s="15">
        <v>22</v>
      </c>
      <c r="P150" s="13">
        <v>0</v>
      </c>
      <c r="Q150" s="19">
        <v>285</v>
      </c>
      <c r="R150" s="10">
        <v>0</v>
      </c>
      <c r="S150" s="41">
        <f t="shared" si="16"/>
        <v>12.954545454545455</v>
      </c>
      <c r="T150" s="42" t="str">
        <f t="shared" si="17"/>
        <v/>
      </c>
      <c r="U150" s="19">
        <v>0</v>
      </c>
      <c r="V150" s="10">
        <v>0</v>
      </c>
      <c r="W150" s="24">
        <f t="shared" si="18"/>
        <v>285</v>
      </c>
      <c r="X150" s="30">
        <f t="shared" si="19"/>
        <v>0</v>
      </c>
      <c r="Y150" s="34">
        <f t="shared" si="20"/>
        <v>285</v>
      </c>
      <c r="Z150" s="35">
        <f t="shared" si="21"/>
        <v>285</v>
      </c>
      <c r="AA150" s="5">
        <f t="shared" si="22"/>
        <v>0</v>
      </c>
    </row>
    <row r="151" spans="1:27" x14ac:dyDescent="0.25">
      <c r="A151" s="6" t="s">
        <v>9</v>
      </c>
      <c r="B151" s="2" t="s">
        <v>263</v>
      </c>
      <c r="C151" s="2" t="s">
        <v>274</v>
      </c>
      <c r="D151" s="2">
        <v>35593008</v>
      </c>
      <c r="E151" s="25" t="s">
        <v>787</v>
      </c>
      <c r="F151" s="25">
        <v>37920421</v>
      </c>
      <c r="G151" s="25" t="s">
        <v>387</v>
      </c>
      <c r="H151" s="25" t="s">
        <v>600</v>
      </c>
      <c r="I151" s="75" t="s">
        <v>552</v>
      </c>
      <c r="J151" s="73">
        <v>216</v>
      </c>
      <c r="K151" s="15">
        <v>6</v>
      </c>
      <c r="L151" s="5">
        <v>0</v>
      </c>
      <c r="M151" s="17">
        <v>1</v>
      </c>
      <c r="N151" s="5">
        <v>0</v>
      </c>
      <c r="O151" s="15">
        <v>12</v>
      </c>
      <c r="P151" s="13">
        <v>0</v>
      </c>
      <c r="Q151" s="19">
        <v>167</v>
      </c>
      <c r="R151" s="10">
        <v>0</v>
      </c>
      <c r="S151" s="41">
        <f t="shared" si="16"/>
        <v>13.916666666666666</v>
      </c>
      <c r="T151" s="42" t="str">
        <f t="shared" si="17"/>
        <v/>
      </c>
      <c r="U151" s="19">
        <v>20</v>
      </c>
      <c r="V151" s="10">
        <v>0</v>
      </c>
      <c r="W151" s="24">
        <f t="shared" si="18"/>
        <v>187</v>
      </c>
      <c r="X151" s="30">
        <f t="shared" si="19"/>
        <v>0</v>
      </c>
      <c r="Y151" s="34">
        <f t="shared" si="20"/>
        <v>187</v>
      </c>
      <c r="Z151" s="35">
        <f t="shared" si="21"/>
        <v>187</v>
      </c>
      <c r="AA151" s="5">
        <f t="shared" si="22"/>
        <v>0</v>
      </c>
    </row>
    <row r="152" spans="1:27" x14ac:dyDescent="0.25">
      <c r="A152" s="6" t="s">
        <v>9</v>
      </c>
      <c r="B152" s="2" t="s">
        <v>263</v>
      </c>
      <c r="C152" s="2" t="s">
        <v>272</v>
      </c>
      <c r="D152" s="2">
        <v>586315</v>
      </c>
      <c r="E152" s="25" t="s">
        <v>273</v>
      </c>
      <c r="F152" s="25">
        <v>31824986</v>
      </c>
      <c r="G152" s="25" t="s">
        <v>398</v>
      </c>
      <c r="H152" s="25" t="s">
        <v>437</v>
      </c>
      <c r="I152" s="75" t="s">
        <v>804</v>
      </c>
      <c r="J152" s="73">
        <v>544</v>
      </c>
      <c r="K152" s="15">
        <v>19</v>
      </c>
      <c r="L152" s="5">
        <v>0</v>
      </c>
      <c r="M152" s="17">
        <v>2</v>
      </c>
      <c r="N152" s="5">
        <v>0</v>
      </c>
      <c r="O152" s="15">
        <v>38</v>
      </c>
      <c r="P152" s="13">
        <v>0</v>
      </c>
      <c r="Q152" s="19">
        <v>695</v>
      </c>
      <c r="R152" s="10">
        <v>0</v>
      </c>
      <c r="S152" s="41">
        <f t="shared" si="16"/>
        <v>18.289473684210527</v>
      </c>
      <c r="T152" s="42" t="str">
        <f t="shared" si="17"/>
        <v/>
      </c>
      <c r="U152" s="19">
        <v>89</v>
      </c>
      <c r="V152" s="10">
        <v>0</v>
      </c>
      <c r="W152" s="24">
        <f t="shared" si="18"/>
        <v>784</v>
      </c>
      <c r="X152" s="30">
        <f t="shared" si="19"/>
        <v>0</v>
      </c>
      <c r="Y152" s="34">
        <f t="shared" si="20"/>
        <v>784</v>
      </c>
      <c r="Z152" s="35">
        <f t="shared" si="21"/>
        <v>784</v>
      </c>
      <c r="AA152" s="5">
        <f t="shared" si="22"/>
        <v>0</v>
      </c>
    </row>
    <row r="153" spans="1:27" x14ac:dyDescent="0.25">
      <c r="A153" s="6" t="s">
        <v>9</v>
      </c>
      <c r="B153" s="2" t="s">
        <v>263</v>
      </c>
      <c r="C153" s="2" t="s">
        <v>274</v>
      </c>
      <c r="D153" s="2">
        <v>35593008</v>
      </c>
      <c r="E153" s="25" t="s">
        <v>787</v>
      </c>
      <c r="F153" s="25">
        <v>42210429</v>
      </c>
      <c r="G153" s="25" t="s">
        <v>387</v>
      </c>
      <c r="H153" s="25" t="s">
        <v>445</v>
      </c>
      <c r="I153" s="75" t="s">
        <v>791</v>
      </c>
      <c r="J153" s="73">
        <v>163</v>
      </c>
      <c r="K153" s="15">
        <v>16</v>
      </c>
      <c r="L153" s="5">
        <v>0</v>
      </c>
      <c r="M153" s="17">
        <v>2</v>
      </c>
      <c r="N153" s="5">
        <v>0</v>
      </c>
      <c r="O153" s="15">
        <v>22</v>
      </c>
      <c r="P153" s="13">
        <v>0</v>
      </c>
      <c r="Q153" s="19">
        <v>372</v>
      </c>
      <c r="R153" s="10">
        <v>0</v>
      </c>
      <c r="S153" s="41">
        <f t="shared" si="16"/>
        <v>16.90909090909091</v>
      </c>
      <c r="T153" s="42" t="str">
        <f t="shared" si="17"/>
        <v/>
      </c>
      <c r="U153" s="19">
        <v>50</v>
      </c>
      <c r="V153" s="10">
        <v>0</v>
      </c>
      <c r="W153" s="24">
        <f t="shared" si="18"/>
        <v>422</v>
      </c>
      <c r="X153" s="30">
        <f t="shared" si="19"/>
        <v>0</v>
      </c>
      <c r="Y153" s="34">
        <f t="shared" si="20"/>
        <v>422</v>
      </c>
      <c r="Z153" s="35">
        <f t="shared" si="21"/>
        <v>422</v>
      </c>
      <c r="AA153" s="5">
        <f t="shared" si="22"/>
        <v>0</v>
      </c>
    </row>
    <row r="154" spans="1:27" x14ac:dyDescent="0.25">
      <c r="A154" s="6" t="s">
        <v>9</v>
      </c>
      <c r="B154" s="2" t="s">
        <v>263</v>
      </c>
      <c r="C154" s="2" t="s">
        <v>272</v>
      </c>
      <c r="D154" s="2">
        <v>586315</v>
      </c>
      <c r="E154" s="25" t="s">
        <v>273</v>
      </c>
      <c r="F154" s="25">
        <v>35662867</v>
      </c>
      <c r="G154" s="25" t="s">
        <v>399</v>
      </c>
      <c r="H154" s="25" t="s">
        <v>433</v>
      </c>
      <c r="I154" s="75" t="s">
        <v>805</v>
      </c>
      <c r="J154" s="73">
        <v>677</v>
      </c>
      <c r="K154" s="15">
        <v>15</v>
      </c>
      <c r="L154" s="5">
        <v>0</v>
      </c>
      <c r="M154" s="17">
        <v>2</v>
      </c>
      <c r="N154" s="5">
        <v>0</v>
      </c>
      <c r="O154" s="15">
        <v>31</v>
      </c>
      <c r="P154" s="13">
        <v>0</v>
      </c>
      <c r="Q154" s="19">
        <v>335</v>
      </c>
      <c r="R154" s="10">
        <v>0</v>
      </c>
      <c r="S154" s="41">
        <f t="shared" si="16"/>
        <v>10.806451612903226</v>
      </c>
      <c r="T154" s="42" t="str">
        <f t="shared" si="17"/>
        <v/>
      </c>
      <c r="U154" s="19">
        <v>0</v>
      </c>
      <c r="V154" s="10">
        <v>0</v>
      </c>
      <c r="W154" s="24">
        <f t="shared" si="18"/>
        <v>335</v>
      </c>
      <c r="X154" s="30">
        <f t="shared" si="19"/>
        <v>0</v>
      </c>
      <c r="Y154" s="34">
        <f t="shared" si="20"/>
        <v>335</v>
      </c>
      <c r="Z154" s="35">
        <f t="shared" si="21"/>
        <v>335</v>
      </c>
      <c r="AA154" s="5">
        <f t="shared" si="22"/>
        <v>0</v>
      </c>
    </row>
    <row r="155" spans="1:27" x14ac:dyDescent="0.25">
      <c r="A155" s="6" t="s">
        <v>9</v>
      </c>
      <c r="B155" s="2" t="s">
        <v>263</v>
      </c>
      <c r="C155" s="2" t="s">
        <v>274</v>
      </c>
      <c r="D155" s="2">
        <v>35593008</v>
      </c>
      <c r="E155" s="25" t="s">
        <v>787</v>
      </c>
      <c r="F155" s="25">
        <v>31825702</v>
      </c>
      <c r="G155" s="25" t="s">
        <v>386</v>
      </c>
      <c r="H155" s="25" t="s">
        <v>446</v>
      </c>
      <c r="I155" s="75" t="s">
        <v>790</v>
      </c>
      <c r="J155" s="73">
        <v>164</v>
      </c>
      <c r="K155" s="15">
        <v>1</v>
      </c>
      <c r="L155" s="5">
        <v>0</v>
      </c>
      <c r="M155" s="17">
        <v>1</v>
      </c>
      <c r="N155" s="5">
        <v>0</v>
      </c>
      <c r="O155" s="15">
        <v>4</v>
      </c>
      <c r="P155" s="13">
        <v>0</v>
      </c>
      <c r="Q155" s="19">
        <v>61</v>
      </c>
      <c r="R155" s="10">
        <v>0</v>
      </c>
      <c r="S155" s="41">
        <f t="shared" si="16"/>
        <v>15.25</v>
      </c>
      <c r="T155" s="42" t="str">
        <f t="shared" si="17"/>
        <v/>
      </c>
      <c r="U155" s="19">
        <v>0</v>
      </c>
      <c r="V155" s="10">
        <v>0</v>
      </c>
      <c r="W155" s="24">
        <f t="shared" si="18"/>
        <v>61</v>
      </c>
      <c r="X155" s="30">
        <f t="shared" si="19"/>
        <v>0</v>
      </c>
      <c r="Y155" s="34">
        <f t="shared" si="20"/>
        <v>61</v>
      </c>
      <c r="Z155" s="35">
        <f t="shared" si="21"/>
        <v>61</v>
      </c>
      <c r="AA155" s="5">
        <f t="shared" si="22"/>
        <v>0</v>
      </c>
    </row>
    <row r="156" spans="1:27" x14ac:dyDescent="0.25">
      <c r="A156" s="6" t="s">
        <v>9</v>
      </c>
      <c r="B156" s="2" t="s">
        <v>263</v>
      </c>
      <c r="C156" s="2" t="s">
        <v>274</v>
      </c>
      <c r="D156" s="2">
        <v>35593008</v>
      </c>
      <c r="E156" s="25" t="s">
        <v>787</v>
      </c>
      <c r="F156" s="25">
        <v>30997241</v>
      </c>
      <c r="G156" s="25" t="s">
        <v>385</v>
      </c>
      <c r="H156" s="25" t="s">
        <v>440</v>
      </c>
      <c r="I156" s="75" t="s">
        <v>789</v>
      </c>
      <c r="J156" s="73">
        <v>264</v>
      </c>
      <c r="K156" s="15">
        <v>3</v>
      </c>
      <c r="L156" s="5">
        <v>0</v>
      </c>
      <c r="M156" s="17">
        <v>1</v>
      </c>
      <c r="N156" s="5">
        <v>0</v>
      </c>
      <c r="O156" s="15">
        <v>27</v>
      </c>
      <c r="P156" s="13">
        <v>0</v>
      </c>
      <c r="Q156" s="19">
        <v>391</v>
      </c>
      <c r="R156" s="10">
        <v>0</v>
      </c>
      <c r="S156" s="41">
        <f t="shared" si="16"/>
        <v>14.481481481481481</v>
      </c>
      <c r="T156" s="42" t="str">
        <f t="shared" si="17"/>
        <v/>
      </c>
      <c r="U156" s="19">
        <v>0</v>
      </c>
      <c r="V156" s="10">
        <v>0</v>
      </c>
      <c r="W156" s="24">
        <f t="shared" si="18"/>
        <v>391</v>
      </c>
      <c r="X156" s="30">
        <f t="shared" si="19"/>
        <v>0</v>
      </c>
      <c r="Y156" s="34">
        <f t="shared" si="20"/>
        <v>391</v>
      </c>
      <c r="Z156" s="35">
        <f t="shared" si="21"/>
        <v>391</v>
      </c>
      <c r="AA156" s="5">
        <f t="shared" si="22"/>
        <v>0</v>
      </c>
    </row>
    <row r="157" spans="1:27" x14ac:dyDescent="0.25">
      <c r="A157" s="6" t="s">
        <v>9</v>
      </c>
      <c r="B157" s="2" t="s">
        <v>263</v>
      </c>
      <c r="C157" s="2" t="s">
        <v>272</v>
      </c>
      <c r="D157" s="2">
        <v>586315</v>
      </c>
      <c r="E157" s="25" t="s">
        <v>273</v>
      </c>
      <c r="F157" s="25">
        <v>588024</v>
      </c>
      <c r="G157" s="25" t="s">
        <v>397</v>
      </c>
      <c r="H157" s="25" t="s">
        <v>431</v>
      </c>
      <c r="I157" s="75" t="s">
        <v>803</v>
      </c>
      <c r="J157" s="73">
        <v>445</v>
      </c>
      <c r="K157" s="15">
        <v>8</v>
      </c>
      <c r="L157" s="5">
        <v>0</v>
      </c>
      <c r="M157" s="17">
        <v>1</v>
      </c>
      <c r="N157" s="5">
        <v>0</v>
      </c>
      <c r="O157" s="15">
        <v>7</v>
      </c>
      <c r="P157" s="13">
        <v>0</v>
      </c>
      <c r="Q157" s="19">
        <v>84</v>
      </c>
      <c r="R157" s="10">
        <v>0</v>
      </c>
      <c r="S157" s="41">
        <f t="shared" si="16"/>
        <v>12</v>
      </c>
      <c r="T157" s="42" t="str">
        <f t="shared" si="17"/>
        <v/>
      </c>
      <c r="U157" s="19">
        <v>0</v>
      </c>
      <c r="V157" s="10">
        <v>0</v>
      </c>
      <c r="W157" s="24">
        <f t="shared" si="18"/>
        <v>84</v>
      </c>
      <c r="X157" s="30">
        <f t="shared" si="19"/>
        <v>0</v>
      </c>
      <c r="Y157" s="34">
        <f t="shared" si="20"/>
        <v>84</v>
      </c>
      <c r="Z157" s="35">
        <f t="shared" si="21"/>
        <v>84</v>
      </c>
      <c r="AA157" s="5">
        <f t="shared" si="22"/>
        <v>0</v>
      </c>
    </row>
    <row r="158" spans="1:27" x14ac:dyDescent="0.25">
      <c r="A158" s="6" t="s">
        <v>9</v>
      </c>
      <c r="B158" s="2" t="s">
        <v>263</v>
      </c>
      <c r="C158" s="2" t="s">
        <v>274</v>
      </c>
      <c r="D158" s="2">
        <v>35593008</v>
      </c>
      <c r="E158" s="25" t="s">
        <v>787</v>
      </c>
      <c r="F158" s="25">
        <v>18048650</v>
      </c>
      <c r="G158" s="25" t="s">
        <v>384</v>
      </c>
      <c r="H158" s="25" t="s">
        <v>438</v>
      </c>
      <c r="I158" s="75" t="s">
        <v>788</v>
      </c>
      <c r="J158" s="73">
        <v>187</v>
      </c>
      <c r="K158" s="15">
        <v>6</v>
      </c>
      <c r="L158" s="5">
        <v>0</v>
      </c>
      <c r="M158" s="17">
        <v>1</v>
      </c>
      <c r="N158" s="5">
        <v>0</v>
      </c>
      <c r="O158" s="15">
        <v>19</v>
      </c>
      <c r="P158" s="13">
        <v>0</v>
      </c>
      <c r="Q158" s="19">
        <v>218</v>
      </c>
      <c r="R158" s="10">
        <v>0</v>
      </c>
      <c r="S158" s="41">
        <f t="shared" si="16"/>
        <v>11.473684210526315</v>
      </c>
      <c r="T158" s="42" t="str">
        <f t="shared" si="17"/>
        <v/>
      </c>
      <c r="U158" s="19">
        <v>0</v>
      </c>
      <c r="V158" s="10">
        <v>0</v>
      </c>
      <c r="W158" s="24">
        <f t="shared" si="18"/>
        <v>218</v>
      </c>
      <c r="X158" s="30">
        <f t="shared" si="19"/>
        <v>0</v>
      </c>
      <c r="Y158" s="34">
        <f t="shared" si="20"/>
        <v>218</v>
      </c>
      <c r="Z158" s="35">
        <f t="shared" si="21"/>
        <v>218</v>
      </c>
      <c r="AA158" s="5">
        <f t="shared" si="22"/>
        <v>0</v>
      </c>
    </row>
    <row r="159" spans="1:27" x14ac:dyDescent="0.25">
      <c r="A159" s="6" t="s">
        <v>10</v>
      </c>
      <c r="B159" s="2" t="s">
        <v>15</v>
      </c>
      <c r="C159" s="2" t="s">
        <v>22</v>
      </c>
      <c r="D159" s="2">
        <v>37828100</v>
      </c>
      <c r="E159" s="25" t="s">
        <v>23</v>
      </c>
      <c r="F159" s="25">
        <v>160521</v>
      </c>
      <c r="G159" s="25" t="s">
        <v>336</v>
      </c>
      <c r="H159" s="25" t="s">
        <v>451</v>
      </c>
      <c r="I159" s="75" t="s">
        <v>502</v>
      </c>
      <c r="J159" s="73">
        <v>443</v>
      </c>
      <c r="K159" s="15">
        <v>5</v>
      </c>
      <c r="L159" s="5">
        <v>0</v>
      </c>
      <c r="M159" s="17">
        <v>1</v>
      </c>
      <c r="N159" s="5">
        <v>0</v>
      </c>
      <c r="O159" s="15">
        <v>18</v>
      </c>
      <c r="P159" s="13">
        <v>0</v>
      </c>
      <c r="Q159" s="19">
        <v>278</v>
      </c>
      <c r="R159" s="10">
        <v>0</v>
      </c>
      <c r="S159" s="41">
        <f t="shared" si="16"/>
        <v>15.444444444444445</v>
      </c>
      <c r="T159" s="42" t="str">
        <f t="shared" si="17"/>
        <v/>
      </c>
      <c r="U159" s="19">
        <v>0</v>
      </c>
      <c r="V159" s="10">
        <v>0</v>
      </c>
      <c r="W159" s="24">
        <f t="shared" si="18"/>
        <v>278</v>
      </c>
      <c r="X159" s="30">
        <f t="shared" si="19"/>
        <v>0</v>
      </c>
      <c r="Y159" s="34">
        <f t="shared" si="20"/>
        <v>278</v>
      </c>
      <c r="Z159" s="35">
        <f t="shared" si="21"/>
        <v>278</v>
      </c>
      <c r="AA159" s="5">
        <f t="shared" si="22"/>
        <v>0</v>
      </c>
    </row>
    <row r="160" spans="1:27" x14ac:dyDescent="0.25">
      <c r="A160" s="6" t="s">
        <v>10</v>
      </c>
      <c r="B160" s="2" t="s">
        <v>15</v>
      </c>
      <c r="C160" s="2" t="s">
        <v>22</v>
      </c>
      <c r="D160" s="2">
        <v>37828100</v>
      </c>
      <c r="E160" s="25" t="s">
        <v>23</v>
      </c>
      <c r="F160" s="25">
        <v>160644</v>
      </c>
      <c r="G160" s="25" t="s">
        <v>336</v>
      </c>
      <c r="H160" s="25" t="s">
        <v>454</v>
      </c>
      <c r="I160" s="75" t="s">
        <v>501</v>
      </c>
      <c r="J160" s="73">
        <v>91</v>
      </c>
      <c r="K160" s="15">
        <v>6</v>
      </c>
      <c r="L160" s="5">
        <v>0</v>
      </c>
      <c r="M160" s="17">
        <v>1</v>
      </c>
      <c r="N160" s="5">
        <v>0</v>
      </c>
      <c r="O160" s="15">
        <v>23</v>
      </c>
      <c r="P160" s="13">
        <v>0</v>
      </c>
      <c r="Q160" s="19">
        <v>355</v>
      </c>
      <c r="R160" s="10">
        <v>0</v>
      </c>
      <c r="S160" s="41">
        <f t="shared" si="16"/>
        <v>15.434782608695652</v>
      </c>
      <c r="T160" s="42" t="str">
        <f t="shared" si="17"/>
        <v/>
      </c>
      <c r="U160" s="19">
        <v>0</v>
      </c>
      <c r="V160" s="10">
        <v>0</v>
      </c>
      <c r="W160" s="24">
        <f t="shared" si="18"/>
        <v>355</v>
      </c>
      <c r="X160" s="30">
        <f t="shared" si="19"/>
        <v>0</v>
      </c>
      <c r="Y160" s="34">
        <f t="shared" si="20"/>
        <v>355</v>
      </c>
      <c r="Z160" s="35">
        <f t="shared" si="21"/>
        <v>355</v>
      </c>
      <c r="AA160" s="5">
        <f t="shared" si="22"/>
        <v>0</v>
      </c>
    </row>
    <row r="161" spans="1:27" x14ac:dyDescent="0.25">
      <c r="A161" s="6" t="s">
        <v>10</v>
      </c>
      <c r="B161" s="2" t="s">
        <v>15</v>
      </c>
      <c r="C161" s="2" t="s">
        <v>22</v>
      </c>
      <c r="D161" s="2">
        <v>37828100</v>
      </c>
      <c r="E161" s="25" t="s">
        <v>23</v>
      </c>
      <c r="F161" s="25">
        <v>160784</v>
      </c>
      <c r="G161" s="25" t="s">
        <v>338</v>
      </c>
      <c r="H161" s="25" t="s">
        <v>458</v>
      </c>
      <c r="I161" s="75" t="s">
        <v>504</v>
      </c>
      <c r="J161" s="73">
        <v>397</v>
      </c>
      <c r="K161" s="15">
        <v>4</v>
      </c>
      <c r="L161" s="5">
        <v>0</v>
      </c>
      <c r="M161" s="17">
        <v>1</v>
      </c>
      <c r="N161" s="5">
        <v>0</v>
      </c>
      <c r="O161" s="15">
        <v>28</v>
      </c>
      <c r="P161" s="13">
        <v>0</v>
      </c>
      <c r="Q161" s="19">
        <v>322</v>
      </c>
      <c r="R161" s="10">
        <v>0</v>
      </c>
      <c r="S161" s="41">
        <f t="shared" si="16"/>
        <v>11.5</v>
      </c>
      <c r="T161" s="42" t="str">
        <f t="shared" si="17"/>
        <v/>
      </c>
      <c r="U161" s="19">
        <v>140</v>
      </c>
      <c r="V161" s="10">
        <v>0</v>
      </c>
      <c r="W161" s="24">
        <f t="shared" si="18"/>
        <v>462</v>
      </c>
      <c r="X161" s="30">
        <f t="shared" si="19"/>
        <v>0</v>
      </c>
      <c r="Y161" s="34">
        <f t="shared" si="20"/>
        <v>462</v>
      </c>
      <c r="Z161" s="35">
        <f t="shared" si="21"/>
        <v>462</v>
      </c>
      <c r="AA161" s="5">
        <f t="shared" si="22"/>
        <v>0</v>
      </c>
    </row>
    <row r="162" spans="1:27" x14ac:dyDescent="0.25">
      <c r="A162" s="6" t="s">
        <v>10</v>
      </c>
      <c r="B162" s="2" t="s">
        <v>15</v>
      </c>
      <c r="C162" s="2" t="s">
        <v>22</v>
      </c>
      <c r="D162" s="2">
        <v>37828100</v>
      </c>
      <c r="E162" s="25" t="s">
        <v>23</v>
      </c>
      <c r="F162" s="25">
        <v>160709</v>
      </c>
      <c r="G162" s="25" t="s">
        <v>337</v>
      </c>
      <c r="H162" s="25" t="s">
        <v>453</v>
      </c>
      <c r="I162" s="75" t="s">
        <v>503</v>
      </c>
      <c r="J162" s="73">
        <v>246</v>
      </c>
      <c r="K162" s="15">
        <v>3</v>
      </c>
      <c r="L162" s="5">
        <v>0</v>
      </c>
      <c r="M162" s="17">
        <v>2</v>
      </c>
      <c r="N162" s="5">
        <v>0</v>
      </c>
      <c r="O162" s="15">
        <v>21</v>
      </c>
      <c r="P162" s="13">
        <v>0</v>
      </c>
      <c r="Q162" s="19">
        <v>240</v>
      </c>
      <c r="R162" s="10">
        <v>0</v>
      </c>
      <c r="S162" s="41">
        <f t="shared" si="16"/>
        <v>11.428571428571429</v>
      </c>
      <c r="T162" s="42" t="str">
        <f t="shared" si="17"/>
        <v/>
      </c>
      <c r="U162" s="19">
        <v>0</v>
      </c>
      <c r="V162" s="10">
        <v>0</v>
      </c>
      <c r="W162" s="24">
        <f t="shared" si="18"/>
        <v>240</v>
      </c>
      <c r="X162" s="30">
        <f t="shared" si="19"/>
        <v>0</v>
      </c>
      <c r="Y162" s="34">
        <f t="shared" si="20"/>
        <v>240</v>
      </c>
      <c r="Z162" s="35">
        <f t="shared" si="21"/>
        <v>240</v>
      </c>
      <c r="AA162" s="5">
        <f t="shared" si="22"/>
        <v>0</v>
      </c>
    </row>
    <row r="163" spans="1:27" x14ac:dyDescent="0.25">
      <c r="A163" s="6" t="s">
        <v>10</v>
      </c>
      <c r="B163" s="2" t="s">
        <v>28</v>
      </c>
      <c r="C163" s="2" t="s">
        <v>167</v>
      </c>
      <c r="D163" s="2">
        <v>313271</v>
      </c>
      <c r="E163" s="25" t="s">
        <v>168</v>
      </c>
      <c r="F163" s="25">
        <v>51786249</v>
      </c>
      <c r="G163" s="25" t="s">
        <v>367</v>
      </c>
      <c r="H163" s="25" t="s">
        <v>451</v>
      </c>
      <c r="I163" s="75" t="s">
        <v>646</v>
      </c>
      <c r="J163" s="73">
        <v>363</v>
      </c>
      <c r="K163" s="15">
        <v>33</v>
      </c>
      <c r="L163" s="5">
        <v>0</v>
      </c>
      <c r="M163" s="17">
        <v>4</v>
      </c>
      <c r="N163" s="5">
        <v>0</v>
      </c>
      <c r="O163" s="15">
        <v>95</v>
      </c>
      <c r="P163" s="13">
        <v>0</v>
      </c>
      <c r="Q163" s="19">
        <v>1338</v>
      </c>
      <c r="R163" s="10">
        <v>0</v>
      </c>
      <c r="S163" s="41">
        <f t="shared" si="16"/>
        <v>14.08421052631579</v>
      </c>
      <c r="T163" s="42" t="str">
        <f t="shared" si="17"/>
        <v/>
      </c>
      <c r="U163" s="19">
        <v>0</v>
      </c>
      <c r="V163" s="10">
        <v>0</v>
      </c>
      <c r="W163" s="24">
        <f t="shared" si="18"/>
        <v>1338</v>
      </c>
      <c r="X163" s="30">
        <f t="shared" si="19"/>
        <v>0</v>
      </c>
      <c r="Y163" s="34">
        <f t="shared" si="20"/>
        <v>1338</v>
      </c>
      <c r="Z163" s="35">
        <f t="shared" si="21"/>
        <v>1338</v>
      </c>
      <c r="AA163" s="5">
        <f t="shared" si="22"/>
        <v>0</v>
      </c>
    </row>
    <row r="164" spans="1:27" x14ac:dyDescent="0.25">
      <c r="A164" s="6" t="s">
        <v>10</v>
      </c>
      <c r="B164" s="2" t="s">
        <v>28</v>
      </c>
      <c r="C164" s="2" t="s">
        <v>167</v>
      </c>
      <c r="D164" s="2">
        <v>313271</v>
      </c>
      <c r="E164" s="25" t="s">
        <v>168</v>
      </c>
      <c r="F164" s="25">
        <v>35677686</v>
      </c>
      <c r="G164" s="25" t="s">
        <v>327</v>
      </c>
      <c r="H164" s="25" t="s">
        <v>451</v>
      </c>
      <c r="I164" s="75" t="s">
        <v>639</v>
      </c>
      <c r="J164" s="73">
        <v>651</v>
      </c>
      <c r="K164" s="15">
        <v>1</v>
      </c>
      <c r="L164" s="5">
        <v>0</v>
      </c>
      <c r="M164" s="17">
        <v>1</v>
      </c>
      <c r="N164" s="5">
        <v>0</v>
      </c>
      <c r="O164" s="15">
        <v>10</v>
      </c>
      <c r="P164" s="13">
        <v>0</v>
      </c>
      <c r="Q164" s="19">
        <v>140</v>
      </c>
      <c r="R164" s="10">
        <v>0</v>
      </c>
      <c r="S164" s="41">
        <f t="shared" si="16"/>
        <v>14</v>
      </c>
      <c r="T164" s="42" t="str">
        <f t="shared" si="17"/>
        <v/>
      </c>
      <c r="U164" s="19">
        <v>0</v>
      </c>
      <c r="V164" s="10">
        <v>0</v>
      </c>
      <c r="W164" s="24">
        <f t="shared" si="18"/>
        <v>140</v>
      </c>
      <c r="X164" s="30">
        <f t="shared" si="19"/>
        <v>0</v>
      </c>
      <c r="Y164" s="34">
        <f t="shared" si="20"/>
        <v>140</v>
      </c>
      <c r="Z164" s="35">
        <f t="shared" si="21"/>
        <v>140</v>
      </c>
      <c r="AA164" s="5">
        <f t="shared" si="22"/>
        <v>0</v>
      </c>
    </row>
    <row r="165" spans="1:27" x14ac:dyDescent="0.25">
      <c r="A165" s="6" t="s">
        <v>10</v>
      </c>
      <c r="B165" s="2" t="s">
        <v>28</v>
      </c>
      <c r="C165" s="2" t="s">
        <v>167</v>
      </c>
      <c r="D165" s="2">
        <v>313271</v>
      </c>
      <c r="E165" s="25" t="s">
        <v>168</v>
      </c>
      <c r="F165" s="25">
        <v>17067391</v>
      </c>
      <c r="G165" s="25" t="s">
        <v>327</v>
      </c>
      <c r="H165" s="25" t="s">
        <v>451</v>
      </c>
      <c r="I165" s="75" t="s">
        <v>638</v>
      </c>
      <c r="J165" s="73">
        <v>733</v>
      </c>
      <c r="K165" s="15">
        <v>10</v>
      </c>
      <c r="L165" s="5">
        <v>0</v>
      </c>
      <c r="M165" s="17">
        <v>1</v>
      </c>
      <c r="N165" s="5">
        <v>0</v>
      </c>
      <c r="O165" s="15">
        <v>24</v>
      </c>
      <c r="P165" s="13">
        <v>0</v>
      </c>
      <c r="Q165" s="19">
        <v>406</v>
      </c>
      <c r="R165" s="10">
        <v>0</v>
      </c>
      <c r="S165" s="41">
        <f t="shared" si="16"/>
        <v>16.916666666666668</v>
      </c>
      <c r="T165" s="42" t="str">
        <f t="shared" si="17"/>
        <v/>
      </c>
      <c r="U165" s="19">
        <v>0</v>
      </c>
      <c r="V165" s="10">
        <v>0</v>
      </c>
      <c r="W165" s="24">
        <f t="shared" si="18"/>
        <v>406</v>
      </c>
      <c r="X165" s="30">
        <f t="shared" si="19"/>
        <v>0</v>
      </c>
      <c r="Y165" s="34">
        <f t="shared" si="20"/>
        <v>406</v>
      </c>
      <c r="Z165" s="35">
        <f t="shared" si="21"/>
        <v>406</v>
      </c>
      <c r="AA165" s="5">
        <f t="shared" si="22"/>
        <v>0</v>
      </c>
    </row>
    <row r="166" spans="1:27" x14ac:dyDescent="0.25">
      <c r="A166" s="6" t="s">
        <v>10</v>
      </c>
      <c r="B166" s="2" t="s">
        <v>28</v>
      </c>
      <c r="C166" s="2" t="s">
        <v>167</v>
      </c>
      <c r="D166" s="2">
        <v>313271</v>
      </c>
      <c r="E166" s="25" t="s">
        <v>168</v>
      </c>
      <c r="F166" s="25">
        <v>35677708</v>
      </c>
      <c r="G166" s="25" t="s">
        <v>327</v>
      </c>
      <c r="H166" s="25" t="s">
        <v>451</v>
      </c>
      <c r="I166" s="75" t="s">
        <v>640</v>
      </c>
      <c r="J166" s="73">
        <v>613</v>
      </c>
      <c r="K166" s="15">
        <v>17</v>
      </c>
      <c r="L166" s="5">
        <v>0</v>
      </c>
      <c r="M166" s="17">
        <v>2</v>
      </c>
      <c r="N166" s="5">
        <v>0</v>
      </c>
      <c r="O166" s="15">
        <v>26</v>
      </c>
      <c r="P166" s="13">
        <v>0</v>
      </c>
      <c r="Q166" s="19">
        <v>439</v>
      </c>
      <c r="R166" s="10">
        <v>0</v>
      </c>
      <c r="S166" s="41">
        <f t="shared" si="16"/>
        <v>16.884615384615383</v>
      </c>
      <c r="T166" s="42" t="str">
        <f t="shared" si="17"/>
        <v/>
      </c>
      <c r="U166" s="19">
        <v>0</v>
      </c>
      <c r="V166" s="10">
        <v>0</v>
      </c>
      <c r="W166" s="24">
        <f t="shared" si="18"/>
        <v>439</v>
      </c>
      <c r="X166" s="30">
        <f t="shared" si="19"/>
        <v>0</v>
      </c>
      <c r="Y166" s="34">
        <f t="shared" si="20"/>
        <v>439</v>
      </c>
      <c r="Z166" s="35">
        <f t="shared" si="21"/>
        <v>439</v>
      </c>
      <c r="AA166" s="5">
        <f t="shared" si="22"/>
        <v>0</v>
      </c>
    </row>
    <row r="167" spans="1:27" x14ac:dyDescent="0.25">
      <c r="A167" s="6" t="s">
        <v>10</v>
      </c>
      <c r="B167" s="2" t="s">
        <v>28</v>
      </c>
      <c r="C167" s="2" t="s">
        <v>167</v>
      </c>
      <c r="D167" s="2">
        <v>313271</v>
      </c>
      <c r="E167" s="25" t="s">
        <v>168</v>
      </c>
      <c r="F167" s="25">
        <v>35677732</v>
      </c>
      <c r="G167" s="25" t="s">
        <v>327</v>
      </c>
      <c r="H167" s="25" t="s">
        <v>451</v>
      </c>
      <c r="I167" s="75" t="s">
        <v>642</v>
      </c>
      <c r="J167" s="73">
        <v>314</v>
      </c>
      <c r="K167" s="15">
        <v>2</v>
      </c>
      <c r="L167" s="5">
        <v>0</v>
      </c>
      <c r="M167" s="17">
        <v>1</v>
      </c>
      <c r="N167" s="5">
        <v>0</v>
      </c>
      <c r="O167" s="15">
        <v>17</v>
      </c>
      <c r="P167" s="13">
        <v>0</v>
      </c>
      <c r="Q167" s="19">
        <v>193</v>
      </c>
      <c r="R167" s="10">
        <v>0</v>
      </c>
      <c r="S167" s="41">
        <f t="shared" si="16"/>
        <v>11.352941176470589</v>
      </c>
      <c r="T167" s="42" t="str">
        <f t="shared" si="17"/>
        <v/>
      </c>
      <c r="U167" s="19">
        <v>0</v>
      </c>
      <c r="V167" s="10">
        <v>0</v>
      </c>
      <c r="W167" s="24">
        <f t="shared" si="18"/>
        <v>193</v>
      </c>
      <c r="X167" s="30">
        <f t="shared" si="19"/>
        <v>0</v>
      </c>
      <c r="Y167" s="34">
        <f t="shared" si="20"/>
        <v>193</v>
      </c>
      <c r="Z167" s="35">
        <f t="shared" si="21"/>
        <v>193</v>
      </c>
      <c r="AA167" s="5">
        <f t="shared" si="22"/>
        <v>0</v>
      </c>
    </row>
    <row r="168" spans="1:27" x14ac:dyDescent="0.25">
      <c r="A168" s="6" t="s">
        <v>10</v>
      </c>
      <c r="B168" s="2" t="s">
        <v>28</v>
      </c>
      <c r="C168" s="2" t="s">
        <v>167</v>
      </c>
      <c r="D168" s="2">
        <v>313271</v>
      </c>
      <c r="E168" s="25" t="s">
        <v>168</v>
      </c>
      <c r="F168" s="25">
        <v>35677775</v>
      </c>
      <c r="G168" s="25" t="s">
        <v>327</v>
      </c>
      <c r="H168" s="25" t="s">
        <v>451</v>
      </c>
      <c r="I168" s="75" t="s">
        <v>644</v>
      </c>
      <c r="J168" s="73">
        <v>493</v>
      </c>
      <c r="K168" s="15">
        <v>6</v>
      </c>
      <c r="L168" s="5">
        <v>0</v>
      </c>
      <c r="M168" s="17">
        <v>1</v>
      </c>
      <c r="N168" s="5">
        <v>0</v>
      </c>
      <c r="O168" s="15">
        <v>30</v>
      </c>
      <c r="P168" s="13">
        <v>0</v>
      </c>
      <c r="Q168" s="19">
        <v>645</v>
      </c>
      <c r="R168" s="10">
        <v>0</v>
      </c>
      <c r="S168" s="41">
        <f t="shared" si="16"/>
        <v>21.5</v>
      </c>
      <c r="T168" s="42" t="str">
        <f t="shared" si="17"/>
        <v/>
      </c>
      <c r="U168" s="19">
        <v>0</v>
      </c>
      <c r="V168" s="10">
        <v>0</v>
      </c>
      <c r="W168" s="24">
        <f t="shared" si="18"/>
        <v>645</v>
      </c>
      <c r="X168" s="30">
        <f t="shared" si="19"/>
        <v>0</v>
      </c>
      <c r="Y168" s="34">
        <f t="shared" si="20"/>
        <v>645</v>
      </c>
      <c r="Z168" s="35">
        <f t="shared" si="21"/>
        <v>645</v>
      </c>
      <c r="AA168" s="5">
        <f t="shared" si="22"/>
        <v>0</v>
      </c>
    </row>
    <row r="169" spans="1:27" x14ac:dyDescent="0.25">
      <c r="A169" s="6" t="s">
        <v>10</v>
      </c>
      <c r="B169" s="2" t="s">
        <v>28</v>
      </c>
      <c r="C169" s="2" t="s">
        <v>167</v>
      </c>
      <c r="D169" s="2">
        <v>313271</v>
      </c>
      <c r="E169" s="25" t="s">
        <v>168</v>
      </c>
      <c r="F169" s="25">
        <v>35677716</v>
      </c>
      <c r="G169" s="25" t="s">
        <v>366</v>
      </c>
      <c r="H169" s="25" t="s">
        <v>451</v>
      </c>
      <c r="I169" s="75" t="s">
        <v>641</v>
      </c>
      <c r="J169" s="73">
        <v>456</v>
      </c>
      <c r="K169" s="15">
        <v>3</v>
      </c>
      <c r="L169" s="5">
        <v>0</v>
      </c>
      <c r="M169" s="17">
        <v>1</v>
      </c>
      <c r="N169" s="5">
        <v>0</v>
      </c>
      <c r="O169" s="15">
        <v>16</v>
      </c>
      <c r="P169" s="13">
        <v>0</v>
      </c>
      <c r="Q169" s="19">
        <v>216</v>
      </c>
      <c r="R169" s="10">
        <v>0</v>
      </c>
      <c r="S169" s="41">
        <f t="shared" si="16"/>
        <v>13.5</v>
      </c>
      <c r="T169" s="42" t="str">
        <f t="shared" si="17"/>
        <v/>
      </c>
      <c r="U169" s="19">
        <v>0</v>
      </c>
      <c r="V169" s="10">
        <v>0</v>
      </c>
      <c r="W169" s="24">
        <f t="shared" si="18"/>
        <v>216</v>
      </c>
      <c r="X169" s="30">
        <f t="shared" si="19"/>
        <v>0</v>
      </c>
      <c r="Y169" s="34">
        <f t="shared" si="20"/>
        <v>216</v>
      </c>
      <c r="Z169" s="35">
        <f t="shared" si="21"/>
        <v>216</v>
      </c>
      <c r="AA169" s="5">
        <f t="shared" si="22"/>
        <v>0</v>
      </c>
    </row>
    <row r="170" spans="1:27" x14ac:dyDescent="0.25">
      <c r="A170" s="6" t="s">
        <v>10</v>
      </c>
      <c r="B170" s="2" t="s">
        <v>28</v>
      </c>
      <c r="C170" s="2" t="s">
        <v>167</v>
      </c>
      <c r="D170" s="2">
        <v>313271</v>
      </c>
      <c r="E170" s="25" t="s">
        <v>168</v>
      </c>
      <c r="F170" s="25">
        <v>35677783</v>
      </c>
      <c r="G170" s="25" t="s">
        <v>327</v>
      </c>
      <c r="H170" s="25" t="s">
        <v>451</v>
      </c>
      <c r="I170" s="75" t="s">
        <v>645</v>
      </c>
      <c r="J170" s="73">
        <v>832</v>
      </c>
      <c r="K170" s="15">
        <v>9</v>
      </c>
      <c r="L170" s="5">
        <v>3</v>
      </c>
      <c r="M170" s="17">
        <v>4</v>
      </c>
      <c r="N170" s="5">
        <v>3</v>
      </c>
      <c r="O170" s="15">
        <v>29</v>
      </c>
      <c r="P170" s="13">
        <v>14</v>
      </c>
      <c r="Q170" s="19">
        <v>385</v>
      </c>
      <c r="R170" s="10">
        <v>191</v>
      </c>
      <c r="S170" s="41">
        <f t="shared" si="16"/>
        <v>13.275862068965518</v>
      </c>
      <c r="T170" s="42">
        <f t="shared" si="17"/>
        <v>13.642857142857142</v>
      </c>
      <c r="U170" s="19">
        <v>0</v>
      </c>
      <c r="V170" s="10">
        <v>0</v>
      </c>
      <c r="W170" s="24">
        <f t="shared" si="18"/>
        <v>385</v>
      </c>
      <c r="X170" s="30">
        <f t="shared" si="19"/>
        <v>191</v>
      </c>
      <c r="Y170" s="34">
        <f t="shared" si="20"/>
        <v>385</v>
      </c>
      <c r="Z170" s="35">
        <f t="shared" si="21"/>
        <v>194</v>
      </c>
      <c r="AA170" s="5">
        <f t="shared" si="22"/>
        <v>191</v>
      </c>
    </row>
    <row r="171" spans="1:27" x14ac:dyDescent="0.25">
      <c r="A171" s="6" t="s">
        <v>10</v>
      </c>
      <c r="B171" s="2" t="s">
        <v>28</v>
      </c>
      <c r="C171" s="2" t="s">
        <v>167</v>
      </c>
      <c r="D171" s="2">
        <v>313271</v>
      </c>
      <c r="E171" s="25" t="s">
        <v>168</v>
      </c>
      <c r="F171" s="25">
        <v>35677767</v>
      </c>
      <c r="G171" s="25" t="s">
        <v>327</v>
      </c>
      <c r="H171" s="25" t="s">
        <v>451</v>
      </c>
      <c r="I171" s="75" t="s">
        <v>643</v>
      </c>
      <c r="J171" s="73">
        <v>414</v>
      </c>
      <c r="K171" s="15">
        <v>11</v>
      </c>
      <c r="L171" s="5">
        <v>0</v>
      </c>
      <c r="M171" s="17">
        <v>1</v>
      </c>
      <c r="N171" s="5">
        <v>0</v>
      </c>
      <c r="O171" s="15">
        <v>20</v>
      </c>
      <c r="P171" s="13">
        <v>0</v>
      </c>
      <c r="Q171" s="19">
        <v>312</v>
      </c>
      <c r="R171" s="10">
        <v>0</v>
      </c>
      <c r="S171" s="41">
        <f t="shared" si="16"/>
        <v>15.6</v>
      </c>
      <c r="T171" s="42" t="str">
        <f t="shared" si="17"/>
        <v/>
      </c>
      <c r="U171" s="19">
        <v>0</v>
      </c>
      <c r="V171" s="10">
        <v>0</v>
      </c>
      <c r="W171" s="24">
        <f t="shared" si="18"/>
        <v>312</v>
      </c>
      <c r="X171" s="30">
        <f t="shared" si="19"/>
        <v>0</v>
      </c>
      <c r="Y171" s="34">
        <f t="shared" si="20"/>
        <v>312</v>
      </c>
      <c r="Z171" s="35">
        <f t="shared" si="21"/>
        <v>312</v>
      </c>
      <c r="AA171" s="5">
        <f t="shared" si="22"/>
        <v>0</v>
      </c>
    </row>
    <row r="172" spans="1:27" x14ac:dyDescent="0.25">
      <c r="A172" s="6" t="s">
        <v>10</v>
      </c>
      <c r="B172" s="2" t="s">
        <v>28</v>
      </c>
      <c r="C172" s="2" t="s">
        <v>169</v>
      </c>
      <c r="D172" s="2">
        <v>320501</v>
      </c>
      <c r="E172" s="25" t="s">
        <v>170</v>
      </c>
      <c r="F172" s="25">
        <v>35991496</v>
      </c>
      <c r="G172" s="25" t="s">
        <v>372</v>
      </c>
      <c r="H172" s="25" t="s">
        <v>455</v>
      </c>
      <c r="I172" s="75" t="s">
        <v>666</v>
      </c>
      <c r="J172" s="73">
        <v>388</v>
      </c>
      <c r="K172" s="15">
        <v>12</v>
      </c>
      <c r="L172" s="5">
        <v>0</v>
      </c>
      <c r="M172" s="17">
        <v>2</v>
      </c>
      <c r="N172" s="5">
        <v>0</v>
      </c>
      <c r="O172" s="15">
        <v>21</v>
      </c>
      <c r="P172" s="13">
        <v>0</v>
      </c>
      <c r="Q172" s="19">
        <v>275</v>
      </c>
      <c r="R172" s="10">
        <v>0</v>
      </c>
      <c r="S172" s="41">
        <f t="shared" si="16"/>
        <v>13.095238095238095</v>
      </c>
      <c r="T172" s="42" t="str">
        <f t="shared" si="17"/>
        <v/>
      </c>
      <c r="U172" s="19">
        <v>0</v>
      </c>
      <c r="V172" s="10">
        <v>0</v>
      </c>
      <c r="W172" s="24">
        <f t="shared" si="18"/>
        <v>275</v>
      </c>
      <c r="X172" s="30">
        <f t="shared" si="19"/>
        <v>0</v>
      </c>
      <c r="Y172" s="34">
        <f t="shared" si="20"/>
        <v>275</v>
      </c>
      <c r="Z172" s="35">
        <f t="shared" si="21"/>
        <v>275</v>
      </c>
      <c r="AA172" s="5">
        <f t="shared" si="22"/>
        <v>0</v>
      </c>
    </row>
    <row r="173" spans="1:27" x14ac:dyDescent="0.25">
      <c r="A173" s="6" t="s">
        <v>10</v>
      </c>
      <c r="B173" s="2" t="s">
        <v>28</v>
      </c>
      <c r="C173" s="2" t="s">
        <v>185</v>
      </c>
      <c r="D173" s="2">
        <v>319759</v>
      </c>
      <c r="E173" s="25" t="s">
        <v>186</v>
      </c>
      <c r="F173" s="25">
        <v>37888641</v>
      </c>
      <c r="G173" s="25" t="s">
        <v>374</v>
      </c>
      <c r="H173" s="25" t="s">
        <v>677</v>
      </c>
      <c r="I173" s="75" t="s">
        <v>678</v>
      </c>
      <c r="J173" s="73">
        <v>190</v>
      </c>
      <c r="K173" s="15">
        <v>4</v>
      </c>
      <c r="L173" s="5">
        <v>0</v>
      </c>
      <c r="M173" s="17">
        <v>1</v>
      </c>
      <c r="N173" s="5">
        <v>0</v>
      </c>
      <c r="O173" s="15">
        <v>12</v>
      </c>
      <c r="P173" s="13">
        <v>0</v>
      </c>
      <c r="Q173" s="19">
        <v>134</v>
      </c>
      <c r="R173" s="10">
        <v>0</v>
      </c>
      <c r="S173" s="41">
        <f t="shared" si="16"/>
        <v>11.166666666666666</v>
      </c>
      <c r="T173" s="42" t="str">
        <f t="shared" si="17"/>
        <v/>
      </c>
      <c r="U173" s="19">
        <v>50</v>
      </c>
      <c r="V173" s="10">
        <v>0</v>
      </c>
      <c r="W173" s="24">
        <f t="shared" si="18"/>
        <v>184</v>
      </c>
      <c r="X173" s="30">
        <f t="shared" si="19"/>
        <v>0</v>
      </c>
      <c r="Y173" s="34">
        <f t="shared" si="20"/>
        <v>184</v>
      </c>
      <c r="Z173" s="35">
        <f t="shared" si="21"/>
        <v>184</v>
      </c>
      <c r="AA173" s="5">
        <f t="shared" si="22"/>
        <v>0</v>
      </c>
    </row>
    <row r="174" spans="1:27" x14ac:dyDescent="0.25">
      <c r="A174" s="6" t="s">
        <v>10</v>
      </c>
      <c r="B174" s="2" t="s">
        <v>28</v>
      </c>
      <c r="C174" s="2" t="s">
        <v>187</v>
      </c>
      <c r="D174" s="2">
        <v>313424</v>
      </c>
      <c r="E174" s="25" t="s">
        <v>188</v>
      </c>
      <c r="F174" s="25">
        <v>37828355</v>
      </c>
      <c r="G174" s="25" t="s">
        <v>327</v>
      </c>
      <c r="H174" s="25" t="s">
        <v>647</v>
      </c>
      <c r="I174" s="75" t="s">
        <v>648</v>
      </c>
      <c r="J174" s="73">
        <v>188</v>
      </c>
      <c r="K174" s="15">
        <v>10</v>
      </c>
      <c r="L174" s="5">
        <v>0</v>
      </c>
      <c r="M174" s="17">
        <v>2</v>
      </c>
      <c r="N174" s="5">
        <v>0</v>
      </c>
      <c r="O174" s="15">
        <v>24</v>
      </c>
      <c r="P174" s="13">
        <v>0</v>
      </c>
      <c r="Q174" s="19">
        <v>430</v>
      </c>
      <c r="R174" s="10">
        <v>0</v>
      </c>
      <c r="S174" s="41">
        <f t="shared" si="16"/>
        <v>17.916666666666668</v>
      </c>
      <c r="T174" s="42" t="str">
        <f t="shared" si="17"/>
        <v/>
      </c>
      <c r="U174" s="19">
        <v>0</v>
      </c>
      <c r="V174" s="10">
        <v>0</v>
      </c>
      <c r="W174" s="24">
        <f t="shared" si="18"/>
        <v>430</v>
      </c>
      <c r="X174" s="30">
        <f t="shared" si="19"/>
        <v>0</v>
      </c>
      <c r="Y174" s="34">
        <f t="shared" si="20"/>
        <v>430</v>
      </c>
      <c r="Z174" s="35">
        <f t="shared" si="21"/>
        <v>430</v>
      </c>
      <c r="AA174" s="5">
        <f t="shared" si="22"/>
        <v>0</v>
      </c>
    </row>
    <row r="175" spans="1:27" x14ac:dyDescent="0.25">
      <c r="A175" s="6" t="s">
        <v>10</v>
      </c>
      <c r="B175" s="2" t="s">
        <v>28</v>
      </c>
      <c r="C175" s="2" t="s">
        <v>171</v>
      </c>
      <c r="D175" s="2">
        <v>318744</v>
      </c>
      <c r="E175" s="25" t="s">
        <v>172</v>
      </c>
      <c r="F175" s="25">
        <v>37888650</v>
      </c>
      <c r="G175" s="25" t="s">
        <v>327</v>
      </c>
      <c r="H175" s="25" t="s">
        <v>460</v>
      </c>
      <c r="I175" s="75" t="s">
        <v>661</v>
      </c>
      <c r="J175" s="73">
        <v>264</v>
      </c>
      <c r="K175" s="15">
        <v>4</v>
      </c>
      <c r="L175" s="5">
        <v>0</v>
      </c>
      <c r="M175" s="17">
        <v>1</v>
      </c>
      <c r="N175" s="5">
        <v>0</v>
      </c>
      <c r="O175" s="15">
        <v>24</v>
      </c>
      <c r="P175" s="13">
        <v>0</v>
      </c>
      <c r="Q175" s="19">
        <v>363</v>
      </c>
      <c r="R175" s="10">
        <v>0</v>
      </c>
      <c r="S175" s="41">
        <f t="shared" si="16"/>
        <v>15.125</v>
      </c>
      <c r="T175" s="42" t="str">
        <f t="shared" si="17"/>
        <v/>
      </c>
      <c r="U175" s="19">
        <v>0</v>
      </c>
      <c r="V175" s="10">
        <v>0</v>
      </c>
      <c r="W175" s="24">
        <f t="shared" si="18"/>
        <v>363</v>
      </c>
      <c r="X175" s="30">
        <f t="shared" si="19"/>
        <v>0</v>
      </c>
      <c r="Y175" s="34">
        <f t="shared" si="20"/>
        <v>363</v>
      </c>
      <c r="Z175" s="35">
        <f t="shared" si="21"/>
        <v>363</v>
      </c>
      <c r="AA175" s="5">
        <f t="shared" si="22"/>
        <v>0</v>
      </c>
    </row>
    <row r="176" spans="1:27" x14ac:dyDescent="0.25">
      <c r="A176" s="6" t="s">
        <v>10</v>
      </c>
      <c r="B176" s="2" t="s">
        <v>28</v>
      </c>
      <c r="C176" s="2" t="s">
        <v>173</v>
      </c>
      <c r="D176" s="2">
        <v>320056</v>
      </c>
      <c r="E176" s="25" t="s">
        <v>174</v>
      </c>
      <c r="F176" s="25">
        <v>37830813</v>
      </c>
      <c r="G176" s="25" t="s">
        <v>375</v>
      </c>
      <c r="H176" s="25" t="s">
        <v>454</v>
      </c>
      <c r="I176" s="75" t="s">
        <v>679</v>
      </c>
      <c r="J176" s="73">
        <v>411</v>
      </c>
      <c r="K176" s="15">
        <v>15</v>
      </c>
      <c r="L176" s="5">
        <v>0</v>
      </c>
      <c r="M176" s="17">
        <v>2</v>
      </c>
      <c r="N176" s="5">
        <v>0</v>
      </c>
      <c r="O176" s="15">
        <v>32</v>
      </c>
      <c r="P176" s="13">
        <v>0</v>
      </c>
      <c r="Q176" s="19">
        <v>504</v>
      </c>
      <c r="R176" s="10">
        <v>0</v>
      </c>
      <c r="S176" s="41">
        <f t="shared" si="16"/>
        <v>15.75</v>
      </c>
      <c r="T176" s="42" t="str">
        <f t="shared" si="17"/>
        <v/>
      </c>
      <c r="U176" s="19">
        <v>0</v>
      </c>
      <c r="V176" s="10">
        <v>0</v>
      </c>
      <c r="W176" s="24">
        <f t="shared" si="18"/>
        <v>504</v>
      </c>
      <c r="X176" s="30">
        <f t="shared" si="19"/>
        <v>0</v>
      </c>
      <c r="Y176" s="34">
        <f t="shared" si="20"/>
        <v>504</v>
      </c>
      <c r="Z176" s="35">
        <f t="shared" si="21"/>
        <v>504</v>
      </c>
      <c r="AA176" s="5">
        <f t="shared" si="22"/>
        <v>0</v>
      </c>
    </row>
    <row r="177" spans="1:27" x14ac:dyDescent="0.25">
      <c r="A177" s="6" t="s">
        <v>10</v>
      </c>
      <c r="B177" s="2" t="s">
        <v>28</v>
      </c>
      <c r="C177" s="2" t="s">
        <v>173</v>
      </c>
      <c r="D177" s="2">
        <v>320056</v>
      </c>
      <c r="E177" s="25" t="s">
        <v>174</v>
      </c>
      <c r="F177" s="25">
        <v>37833758</v>
      </c>
      <c r="G177" s="25" t="s">
        <v>360</v>
      </c>
      <c r="H177" s="25" t="s">
        <v>454</v>
      </c>
      <c r="I177" s="75" t="s">
        <v>481</v>
      </c>
      <c r="J177" s="73">
        <v>390</v>
      </c>
      <c r="K177" s="15">
        <v>17</v>
      </c>
      <c r="L177" s="5">
        <v>0</v>
      </c>
      <c r="M177" s="17">
        <v>1</v>
      </c>
      <c r="N177" s="5">
        <v>0</v>
      </c>
      <c r="O177" s="15">
        <v>31</v>
      </c>
      <c r="P177" s="13">
        <v>0</v>
      </c>
      <c r="Q177" s="19">
        <v>419</v>
      </c>
      <c r="R177" s="10">
        <v>0</v>
      </c>
      <c r="S177" s="41">
        <f t="shared" si="16"/>
        <v>13.516129032258064</v>
      </c>
      <c r="T177" s="42" t="str">
        <f t="shared" si="17"/>
        <v/>
      </c>
      <c r="U177" s="19">
        <v>0</v>
      </c>
      <c r="V177" s="10">
        <v>0</v>
      </c>
      <c r="W177" s="24">
        <f t="shared" si="18"/>
        <v>419</v>
      </c>
      <c r="X177" s="30">
        <f t="shared" si="19"/>
        <v>0</v>
      </c>
      <c r="Y177" s="34">
        <f t="shared" si="20"/>
        <v>419</v>
      </c>
      <c r="Z177" s="35">
        <f t="shared" si="21"/>
        <v>419</v>
      </c>
      <c r="AA177" s="5">
        <f t="shared" si="22"/>
        <v>0</v>
      </c>
    </row>
    <row r="178" spans="1:27" x14ac:dyDescent="0.25">
      <c r="A178" s="6" t="s">
        <v>10</v>
      </c>
      <c r="B178" s="2" t="s">
        <v>28</v>
      </c>
      <c r="C178" s="2" t="s">
        <v>189</v>
      </c>
      <c r="D178" s="2">
        <v>313564</v>
      </c>
      <c r="E178" s="25" t="s">
        <v>190</v>
      </c>
      <c r="F178" s="25">
        <v>35677830</v>
      </c>
      <c r="G178" s="25" t="s">
        <v>368</v>
      </c>
      <c r="H178" s="25" t="s">
        <v>649</v>
      </c>
      <c r="I178" s="75" t="s">
        <v>650</v>
      </c>
      <c r="J178" s="73">
        <v>148</v>
      </c>
      <c r="K178" s="15">
        <v>1</v>
      </c>
      <c r="L178" s="5">
        <v>0</v>
      </c>
      <c r="M178" s="17">
        <v>1</v>
      </c>
      <c r="N178" s="5">
        <v>0</v>
      </c>
      <c r="O178" s="15">
        <v>14</v>
      </c>
      <c r="P178" s="13">
        <v>0</v>
      </c>
      <c r="Q178" s="19">
        <v>192</v>
      </c>
      <c r="R178" s="10">
        <v>0</v>
      </c>
      <c r="S178" s="41">
        <f t="shared" si="16"/>
        <v>13.714285714285714</v>
      </c>
      <c r="T178" s="42" t="str">
        <f t="shared" si="17"/>
        <v/>
      </c>
      <c r="U178" s="19">
        <v>0</v>
      </c>
      <c r="V178" s="10">
        <v>0</v>
      </c>
      <c r="W178" s="24">
        <f t="shared" si="18"/>
        <v>192</v>
      </c>
      <c r="X178" s="30">
        <f t="shared" si="19"/>
        <v>0</v>
      </c>
      <c r="Y178" s="34">
        <f t="shared" si="20"/>
        <v>192</v>
      </c>
      <c r="Z178" s="35">
        <f t="shared" si="21"/>
        <v>192</v>
      </c>
      <c r="AA178" s="5">
        <f t="shared" si="22"/>
        <v>0</v>
      </c>
    </row>
    <row r="179" spans="1:27" x14ac:dyDescent="0.25">
      <c r="A179" s="6" t="s">
        <v>10</v>
      </c>
      <c r="B179" s="2" t="s">
        <v>28</v>
      </c>
      <c r="C179" s="2" t="s">
        <v>191</v>
      </c>
      <c r="D179" s="2">
        <v>620891</v>
      </c>
      <c r="E179" s="25" t="s">
        <v>192</v>
      </c>
      <c r="F179" s="25">
        <v>37998196</v>
      </c>
      <c r="G179" s="25" t="s">
        <v>348</v>
      </c>
      <c r="H179" s="25" t="s">
        <v>765</v>
      </c>
      <c r="I179" s="75" t="s">
        <v>766</v>
      </c>
      <c r="J179" s="73">
        <v>20</v>
      </c>
      <c r="K179" s="15">
        <v>2</v>
      </c>
      <c r="L179" s="5">
        <v>0</v>
      </c>
      <c r="M179" s="17">
        <v>1</v>
      </c>
      <c r="N179" s="5">
        <v>0</v>
      </c>
      <c r="O179" s="15">
        <v>42</v>
      </c>
      <c r="P179" s="13">
        <v>0</v>
      </c>
      <c r="Q179" s="19">
        <v>707</v>
      </c>
      <c r="R179" s="10">
        <v>0</v>
      </c>
      <c r="S179" s="41">
        <f t="shared" si="16"/>
        <v>16.833333333333332</v>
      </c>
      <c r="T179" s="42" t="str">
        <f t="shared" si="17"/>
        <v/>
      </c>
      <c r="U179" s="19">
        <v>0</v>
      </c>
      <c r="V179" s="10">
        <v>0</v>
      </c>
      <c r="W179" s="24">
        <f t="shared" si="18"/>
        <v>707</v>
      </c>
      <c r="X179" s="30">
        <f t="shared" si="19"/>
        <v>0</v>
      </c>
      <c r="Y179" s="34">
        <f t="shared" si="20"/>
        <v>707</v>
      </c>
      <c r="Z179" s="35">
        <f t="shared" si="21"/>
        <v>707</v>
      </c>
      <c r="AA179" s="5">
        <f t="shared" si="22"/>
        <v>0</v>
      </c>
    </row>
    <row r="180" spans="1:27" x14ac:dyDescent="0.25">
      <c r="A180" s="6" t="s">
        <v>10</v>
      </c>
      <c r="B180" s="2" t="s">
        <v>28</v>
      </c>
      <c r="C180" s="2" t="s">
        <v>193</v>
      </c>
      <c r="D180" s="2">
        <v>313688</v>
      </c>
      <c r="E180" s="25" t="s">
        <v>194</v>
      </c>
      <c r="F180" s="25">
        <v>37828410</v>
      </c>
      <c r="G180" s="25" t="s">
        <v>369</v>
      </c>
      <c r="H180" s="25" t="s">
        <v>651</v>
      </c>
      <c r="I180" s="75" t="s">
        <v>652</v>
      </c>
      <c r="J180" s="73">
        <v>247</v>
      </c>
      <c r="K180" s="15">
        <v>9</v>
      </c>
      <c r="L180" s="5">
        <v>0</v>
      </c>
      <c r="M180" s="17">
        <v>1</v>
      </c>
      <c r="N180" s="5">
        <v>0</v>
      </c>
      <c r="O180" s="15">
        <v>60</v>
      </c>
      <c r="P180" s="13">
        <v>0</v>
      </c>
      <c r="Q180" s="19">
        <v>405</v>
      </c>
      <c r="R180" s="10">
        <v>0</v>
      </c>
      <c r="S180" s="41">
        <f t="shared" si="16"/>
        <v>6.75</v>
      </c>
      <c r="T180" s="42" t="str">
        <f t="shared" si="17"/>
        <v/>
      </c>
      <c r="U180" s="19">
        <v>0</v>
      </c>
      <c r="V180" s="10">
        <v>0</v>
      </c>
      <c r="W180" s="24">
        <f t="shared" si="18"/>
        <v>405</v>
      </c>
      <c r="X180" s="30">
        <f t="shared" si="19"/>
        <v>0</v>
      </c>
      <c r="Y180" s="34">
        <f t="shared" si="20"/>
        <v>405</v>
      </c>
      <c r="Z180" s="35">
        <f t="shared" si="21"/>
        <v>405</v>
      </c>
      <c r="AA180" s="5">
        <f t="shared" si="22"/>
        <v>0</v>
      </c>
    </row>
    <row r="181" spans="1:27" x14ac:dyDescent="0.25">
      <c r="A181" s="6" t="s">
        <v>10</v>
      </c>
      <c r="B181" s="2" t="s">
        <v>28</v>
      </c>
      <c r="C181" s="2" t="s">
        <v>175</v>
      </c>
      <c r="D181" s="2">
        <v>319031</v>
      </c>
      <c r="E181" s="25" t="s">
        <v>176</v>
      </c>
      <c r="F181" s="25">
        <v>37828291</v>
      </c>
      <c r="G181" s="25" t="s">
        <v>371</v>
      </c>
      <c r="H181" s="25" t="s">
        <v>458</v>
      </c>
      <c r="I181" s="75" t="s">
        <v>660</v>
      </c>
      <c r="J181" s="73">
        <v>602</v>
      </c>
      <c r="K181" s="15">
        <v>14</v>
      </c>
      <c r="L181" s="5">
        <v>0</v>
      </c>
      <c r="M181" s="17">
        <v>1</v>
      </c>
      <c r="N181" s="5">
        <v>0</v>
      </c>
      <c r="O181" s="15">
        <v>13</v>
      </c>
      <c r="P181" s="13">
        <v>0</v>
      </c>
      <c r="Q181" s="19">
        <v>271</v>
      </c>
      <c r="R181" s="10">
        <v>0</v>
      </c>
      <c r="S181" s="41">
        <f t="shared" si="16"/>
        <v>20.846153846153847</v>
      </c>
      <c r="T181" s="42" t="str">
        <f t="shared" si="17"/>
        <v/>
      </c>
      <c r="U181" s="19">
        <v>50</v>
      </c>
      <c r="V181" s="10">
        <v>0</v>
      </c>
      <c r="W181" s="24">
        <f t="shared" si="18"/>
        <v>321</v>
      </c>
      <c r="X181" s="30">
        <f t="shared" si="19"/>
        <v>0</v>
      </c>
      <c r="Y181" s="34">
        <f t="shared" si="20"/>
        <v>321</v>
      </c>
      <c r="Z181" s="35">
        <f t="shared" si="21"/>
        <v>321</v>
      </c>
      <c r="AA181" s="5">
        <f t="shared" si="22"/>
        <v>0</v>
      </c>
    </row>
    <row r="182" spans="1:27" x14ac:dyDescent="0.25">
      <c r="A182" s="6" t="s">
        <v>10</v>
      </c>
      <c r="B182" s="2" t="s">
        <v>28</v>
      </c>
      <c r="C182" s="2" t="s">
        <v>195</v>
      </c>
      <c r="D182" s="2">
        <v>321028</v>
      </c>
      <c r="E182" s="25" t="s">
        <v>196</v>
      </c>
      <c r="F182" s="25">
        <v>37831127</v>
      </c>
      <c r="G182" s="25" t="s">
        <v>373</v>
      </c>
      <c r="H182" s="25" t="s">
        <v>667</v>
      </c>
      <c r="I182" s="75" t="s">
        <v>668</v>
      </c>
      <c r="J182" s="73">
        <v>189</v>
      </c>
      <c r="K182" s="15">
        <v>5</v>
      </c>
      <c r="L182" s="5">
        <v>0</v>
      </c>
      <c r="M182" s="17">
        <v>1</v>
      </c>
      <c r="N182" s="5">
        <v>0</v>
      </c>
      <c r="O182" s="15">
        <v>13</v>
      </c>
      <c r="P182" s="13">
        <v>0</v>
      </c>
      <c r="Q182" s="19">
        <v>158</v>
      </c>
      <c r="R182" s="10">
        <v>0</v>
      </c>
      <c r="S182" s="41">
        <f t="shared" si="16"/>
        <v>12.153846153846153</v>
      </c>
      <c r="T182" s="42" t="str">
        <f t="shared" si="17"/>
        <v/>
      </c>
      <c r="U182" s="19">
        <v>450</v>
      </c>
      <c r="V182" s="10">
        <v>0</v>
      </c>
      <c r="W182" s="24">
        <f t="shared" si="18"/>
        <v>608</v>
      </c>
      <c r="X182" s="30">
        <f t="shared" si="19"/>
        <v>0</v>
      </c>
      <c r="Y182" s="34">
        <f t="shared" si="20"/>
        <v>608</v>
      </c>
      <c r="Z182" s="35">
        <f t="shared" si="21"/>
        <v>608</v>
      </c>
      <c r="AA182" s="5">
        <f t="shared" si="22"/>
        <v>0</v>
      </c>
    </row>
    <row r="183" spans="1:27" x14ac:dyDescent="0.25">
      <c r="A183" s="6" t="s">
        <v>10</v>
      </c>
      <c r="B183" s="2" t="s">
        <v>28</v>
      </c>
      <c r="C183" s="2" t="s">
        <v>177</v>
      </c>
      <c r="D183" s="2">
        <v>319651</v>
      </c>
      <c r="E183" s="25" t="s">
        <v>178</v>
      </c>
      <c r="F183" s="25">
        <v>37831631</v>
      </c>
      <c r="G183" s="25" t="s">
        <v>327</v>
      </c>
      <c r="H183" s="25" t="s">
        <v>453</v>
      </c>
      <c r="I183" s="75" t="s">
        <v>662</v>
      </c>
      <c r="J183" s="73">
        <v>391</v>
      </c>
      <c r="K183" s="15">
        <v>2</v>
      </c>
      <c r="L183" s="5">
        <v>0</v>
      </c>
      <c r="M183" s="17">
        <v>1</v>
      </c>
      <c r="N183" s="5">
        <v>0</v>
      </c>
      <c r="O183" s="15">
        <v>12</v>
      </c>
      <c r="P183" s="13">
        <v>0</v>
      </c>
      <c r="Q183" s="19">
        <v>181</v>
      </c>
      <c r="R183" s="10">
        <v>0</v>
      </c>
      <c r="S183" s="41">
        <f t="shared" si="16"/>
        <v>15.083333333333334</v>
      </c>
      <c r="T183" s="42" t="str">
        <f t="shared" si="17"/>
        <v/>
      </c>
      <c r="U183" s="19">
        <v>0</v>
      </c>
      <c r="V183" s="10">
        <v>0</v>
      </c>
      <c r="W183" s="24">
        <f t="shared" si="18"/>
        <v>181</v>
      </c>
      <c r="X183" s="30">
        <f t="shared" si="19"/>
        <v>0</v>
      </c>
      <c r="Y183" s="34">
        <f t="shared" si="20"/>
        <v>181</v>
      </c>
      <c r="Z183" s="35">
        <f t="shared" si="21"/>
        <v>181</v>
      </c>
      <c r="AA183" s="5">
        <f t="shared" si="22"/>
        <v>0</v>
      </c>
    </row>
    <row r="184" spans="1:27" x14ac:dyDescent="0.25">
      <c r="A184" s="6" t="s">
        <v>10</v>
      </c>
      <c r="B184" s="2" t="s">
        <v>28</v>
      </c>
      <c r="C184" s="2" t="s">
        <v>179</v>
      </c>
      <c r="D184" s="2">
        <v>320439</v>
      </c>
      <c r="E184" s="25" t="s">
        <v>180</v>
      </c>
      <c r="F184" s="25">
        <v>37888412</v>
      </c>
      <c r="G184" s="25" t="s">
        <v>327</v>
      </c>
      <c r="H184" s="25" t="s">
        <v>456</v>
      </c>
      <c r="I184" s="75" t="s">
        <v>674</v>
      </c>
      <c r="J184" s="73">
        <v>690</v>
      </c>
      <c r="K184" s="15">
        <v>8</v>
      </c>
      <c r="L184" s="5">
        <v>0</v>
      </c>
      <c r="M184" s="17">
        <v>2</v>
      </c>
      <c r="N184" s="5">
        <v>0</v>
      </c>
      <c r="O184" s="15">
        <v>28</v>
      </c>
      <c r="P184" s="13">
        <v>0</v>
      </c>
      <c r="Q184" s="19">
        <v>488</v>
      </c>
      <c r="R184" s="10">
        <v>0</v>
      </c>
      <c r="S184" s="41">
        <f t="shared" si="16"/>
        <v>17.428571428571427</v>
      </c>
      <c r="T184" s="42" t="str">
        <f t="shared" si="17"/>
        <v/>
      </c>
      <c r="U184" s="19">
        <v>0</v>
      </c>
      <c r="V184" s="10">
        <v>0</v>
      </c>
      <c r="W184" s="24">
        <f t="shared" si="18"/>
        <v>488</v>
      </c>
      <c r="X184" s="30">
        <f t="shared" si="19"/>
        <v>0</v>
      </c>
      <c r="Y184" s="34">
        <f t="shared" si="20"/>
        <v>488</v>
      </c>
      <c r="Z184" s="35">
        <f t="shared" si="21"/>
        <v>488</v>
      </c>
      <c r="AA184" s="5">
        <f t="shared" si="22"/>
        <v>0</v>
      </c>
    </row>
    <row r="185" spans="1:27" x14ac:dyDescent="0.25">
      <c r="A185" s="6" t="s">
        <v>10</v>
      </c>
      <c r="B185" s="2" t="s">
        <v>28</v>
      </c>
      <c r="C185" s="2" t="s">
        <v>179</v>
      </c>
      <c r="D185" s="2">
        <v>320439</v>
      </c>
      <c r="E185" s="25" t="s">
        <v>180</v>
      </c>
      <c r="F185" s="25">
        <v>37888595</v>
      </c>
      <c r="G185" s="25" t="s">
        <v>327</v>
      </c>
      <c r="H185" s="25" t="s">
        <v>456</v>
      </c>
      <c r="I185" s="75" t="s">
        <v>676</v>
      </c>
      <c r="J185" s="73">
        <v>601</v>
      </c>
      <c r="K185" s="15">
        <v>17</v>
      </c>
      <c r="L185" s="5">
        <v>0</v>
      </c>
      <c r="M185" s="17">
        <v>1</v>
      </c>
      <c r="N185" s="5">
        <v>0</v>
      </c>
      <c r="O185" s="15">
        <v>18</v>
      </c>
      <c r="P185" s="13">
        <v>0</v>
      </c>
      <c r="Q185" s="19">
        <v>185</v>
      </c>
      <c r="R185" s="10">
        <v>0</v>
      </c>
      <c r="S185" s="41">
        <f t="shared" si="16"/>
        <v>10.277777777777779</v>
      </c>
      <c r="T185" s="42" t="str">
        <f t="shared" si="17"/>
        <v/>
      </c>
      <c r="U185" s="19">
        <v>0</v>
      </c>
      <c r="V185" s="10">
        <v>0</v>
      </c>
      <c r="W185" s="24">
        <f t="shared" si="18"/>
        <v>185</v>
      </c>
      <c r="X185" s="30">
        <f t="shared" si="19"/>
        <v>0</v>
      </c>
      <c r="Y185" s="34">
        <f t="shared" si="20"/>
        <v>185</v>
      </c>
      <c r="Z185" s="35">
        <f t="shared" si="21"/>
        <v>185</v>
      </c>
      <c r="AA185" s="5">
        <f t="shared" si="22"/>
        <v>0</v>
      </c>
    </row>
    <row r="186" spans="1:27" x14ac:dyDescent="0.25">
      <c r="A186" s="6" t="s">
        <v>10</v>
      </c>
      <c r="B186" s="2" t="s">
        <v>28</v>
      </c>
      <c r="C186" s="2" t="s">
        <v>179</v>
      </c>
      <c r="D186" s="2">
        <v>320439</v>
      </c>
      <c r="E186" s="25" t="s">
        <v>180</v>
      </c>
      <c r="F186" s="25">
        <v>37888421</v>
      </c>
      <c r="G186" s="25" t="s">
        <v>327</v>
      </c>
      <c r="H186" s="25" t="s">
        <v>456</v>
      </c>
      <c r="I186" s="75" t="s">
        <v>675</v>
      </c>
      <c r="J186" s="73">
        <v>621</v>
      </c>
      <c r="K186" s="15">
        <v>3</v>
      </c>
      <c r="L186" s="5">
        <v>0</v>
      </c>
      <c r="M186" s="17">
        <v>0</v>
      </c>
      <c r="N186" s="5">
        <v>0</v>
      </c>
      <c r="O186" s="15">
        <v>30</v>
      </c>
      <c r="P186" s="13">
        <v>0</v>
      </c>
      <c r="Q186" s="19">
        <v>466</v>
      </c>
      <c r="R186" s="10">
        <v>0</v>
      </c>
      <c r="S186" s="41">
        <f t="shared" si="16"/>
        <v>15.533333333333333</v>
      </c>
      <c r="T186" s="42" t="str">
        <f t="shared" si="17"/>
        <v/>
      </c>
      <c r="U186" s="19">
        <v>0</v>
      </c>
      <c r="V186" s="10">
        <v>0</v>
      </c>
      <c r="W186" s="24">
        <f t="shared" si="18"/>
        <v>466</v>
      </c>
      <c r="X186" s="30">
        <f t="shared" si="19"/>
        <v>0</v>
      </c>
      <c r="Y186" s="34">
        <f t="shared" si="20"/>
        <v>466</v>
      </c>
      <c r="Z186" s="35">
        <f t="shared" si="21"/>
        <v>466</v>
      </c>
      <c r="AA186" s="5">
        <f t="shared" si="22"/>
        <v>0</v>
      </c>
    </row>
    <row r="187" spans="1:27" x14ac:dyDescent="0.25">
      <c r="A187" s="6" t="s">
        <v>10</v>
      </c>
      <c r="B187" s="2" t="s">
        <v>28</v>
      </c>
      <c r="C187" s="2" t="s">
        <v>179</v>
      </c>
      <c r="D187" s="2">
        <v>320439</v>
      </c>
      <c r="E187" s="25" t="s">
        <v>180</v>
      </c>
      <c r="F187" s="25">
        <v>37831232</v>
      </c>
      <c r="G187" s="25" t="s">
        <v>327</v>
      </c>
      <c r="H187" s="25" t="s">
        <v>456</v>
      </c>
      <c r="I187" s="75" t="s">
        <v>673</v>
      </c>
      <c r="J187" s="73">
        <v>700</v>
      </c>
      <c r="K187" s="15">
        <v>4</v>
      </c>
      <c r="L187" s="5">
        <v>0</v>
      </c>
      <c r="M187" s="17">
        <v>0</v>
      </c>
      <c r="N187" s="5">
        <v>0</v>
      </c>
      <c r="O187" s="15">
        <v>8</v>
      </c>
      <c r="P187" s="13">
        <v>0</v>
      </c>
      <c r="Q187" s="19">
        <v>127</v>
      </c>
      <c r="R187" s="10">
        <v>0</v>
      </c>
      <c r="S187" s="41">
        <f t="shared" si="16"/>
        <v>15.875</v>
      </c>
      <c r="T187" s="42" t="str">
        <f t="shared" si="17"/>
        <v/>
      </c>
      <c r="U187" s="19">
        <v>0</v>
      </c>
      <c r="V187" s="10">
        <v>0</v>
      </c>
      <c r="W187" s="24">
        <f t="shared" si="18"/>
        <v>127</v>
      </c>
      <c r="X187" s="30">
        <f t="shared" si="19"/>
        <v>0</v>
      </c>
      <c r="Y187" s="34">
        <f t="shared" si="20"/>
        <v>127</v>
      </c>
      <c r="Z187" s="35">
        <f t="shared" si="21"/>
        <v>127</v>
      </c>
      <c r="AA187" s="5">
        <f t="shared" si="22"/>
        <v>0</v>
      </c>
    </row>
    <row r="188" spans="1:27" x14ac:dyDescent="0.25">
      <c r="A188" s="6" t="s">
        <v>10</v>
      </c>
      <c r="B188" s="2" t="s">
        <v>28</v>
      </c>
      <c r="C188" s="2" t="s">
        <v>179</v>
      </c>
      <c r="D188" s="2">
        <v>320439</v>
      </c>
      <c r="E188" s="25" t="s">
        <v>180</v>
      </c>
      <c r="F188" s="25">
        <v>37831208</v>
      </c>
      <c r="G188" s="25" t="s">
        <v>327</v>
      </c>
      <c r="H188" s="25" t="s">
        <v>456</v>
      </c>
      <c r="I188" s="75" t="s">
        <v>672</v>
      </c>
      <c r="J188" s="73">
        <v>459</v>
      </c>
      <c r="K188" s="15">
        <v>10</v>
      </c>
      <c r="L188" s="5">
        <v>0</v>
      </c>
      <c r="M188" s="17">
        <v>2</v>
      </c>
      <c r="N188" s="5">
        <v>0</v>
      </c>
      <c r="O188" s="15">
        <v>43.5</v>
      </c>
      <c r="P188" s="13">
        <v>0</v>
      </c>
      <c r="Q188" s="19">
        <v>487</v>
      </c>
      <c r="R188" s="10">
        <v>0</v>
      </c>
      <c r="S188" s="41">
        <f t="shared" si="16"/>
        <v>11.195402298850574</v>
      </c>
      <c r="T188" s="42" t="str">
        <f t="shared" si="17"/>
        <v/>
      </c>
      <c r="U188" s="19">
        <v>0</v>
      </c>
      <c r="V188" s="10">
        <v>0</v>
      </c>
      <c r="W188" s="24">
        <f t="shared" si="18"/>
        <v>487</v>
      </c>
      <c r="X188" s="30">
        <f t="shared" si="19"/>
        <v>0</v>
      </c>
      <c r="Y188" s="34">
        <f t="shared" si="20"/>
        <v>487</v>
      </c>
      <c r="Z188" s="35">
        <f t="shared" si="21"/>
        <v>487</v>
      </c>
      <c r="AA188" s="5">
        <f t="shared" si="22"/>
        <v>0</v>
      </c>
    </row>
    <row r="189" spans="1:27" x14ac:dyDescent="0.25">
      <c r="A189" s="6" t="s">
        <v>10</v>
      </c>
      <c r="B189" s="2" t="s">
        <v>28</v>
      </c>
      <c r="C189" s="2" t="s">
        <v>181</v>
      </c>
      <c r="D189" s="2">
        <v>321117</v>
      </c>
      <c r="E189" s="25" t="s">
        <v>182</v>
      </c>
      <c r="F189" s="25">
        <v>37831852</v>
      </c>
      <c r="G189" s="25" t="s">
        <v>327</v>
      </c>
      <c r="H189" s="25" t="s">
        <v>459</v>
      </c>
      <c r="I189" s="75" t="s">
        <v>669</v>
      </c>
      <c r="J189" s="73">
        <v>437</v>
      </c>
      <c r="K189" s="15">
        <v>7</v>
      </c>
      <c r="L189" s="5">
        <v>0</v>
      </c>
      <c r="M189" s="17">
        <v>1</v>
      </c>
      <c r="N189" s="5">
        <v>0</v>
      </c>
      <c r="O189" s="15">
        <v>16</v>
      </c>
      <c r="P189" s="13">
        <v>0</v>
      </c>
      <c r="Q189" s="19">
        <v>145</v>
      </c>
      <c r="R189" s="10">
        <v>0</v>
      </c>
      <c r="S189" s="41">
        <f t="shared" si="16"/>
        <v>9.0625</v>
      </c>
      <c r="T189" s="42" t="str">
        <f t="shared" si="17"/>
        <v/>
      </c>
      <c r="U189" s="19">
        <v>50</v>
      </c>
      <c r="V189" s="10">
        <v>0</v>
      </c>
      <c r="W189" s="24">
        <f t="shared" si="18"/>
        <v>195</v>
      </c>
      <c r="X189" s="30">
        <f t="shared" si="19"/>
        <v>0</v>
      </c>
      <c r="Y189" s="34">
        <f t="shared" si="20"/>
        <v>195</v>
      </c>
      <c r="Z189" s="35">
        <f t="shared" si="21"/>
        <v>195</v>
      </c>
      <c r="AA189" s="5">
        <f t="shared" si="22"/>
        <v>0</v>
      </c>
    </row>
    <row r="190" spans="1:27" x14ac:dyDescent="0.25">
      <c r="A190" s="6" t="s">
        <v>10</v>
      </c>
      <c r="B190" s="2" t="s">
        <v>28</v>
      </c>
      <c r="C190" s="2" t="s">
        <v>183</v>
      </c>
      <c r="D190" s="2">
        <v>321125</v>
      </c>
      <c r="E190" s="25" t="s">
        <v>184</v>
      </c>
      <c r="F190" s="25">
        <v>37831500</v>
      </c>
      <c r="G190" s="25" t="s">
        <v>327</v>
      </c>
      <c r="H190" s="25" t="s">
        <v>457</v>
      </c>
      <c r="I190" s="75" t="s">
        <v>664</v>
      </c>
      <c r="J190" s="73">
        <v>389</v>
      </c>
      <c r="K190" s="15">
        <v>1</v>
      </c>
      <c r="L190" s="5">
        <v>0</v>
      </c>
      <c r="M190" s="17">
        <v>1</v>
      </c>
      <c r="N190" s="5">
        <v>0</v>
      </c>
      <c r="O190" s="15">
        <v>13</v>
      </c>
      <c r="P190" s="13">
        <v>0</v>
      </c>
      <c r="Q190" s="19">
        <v>206</v>
      </c>
      <c r="R190" s="10">
        <v>0</v>
      </c>
      <c r="S190" s="41">
        <f t="shared" si="16"/>
        <v>15.846153846153847</v>
      </c>
      <c r="T190" s="42" t="str">
        <f t="shared" si="17"/>
        <v/>
      </c>
      <c r="U190" s="19">
        <v>0</v>
      </c>
      <c r="V190" s="10">
        <v>0</v>
      </c>
      <c r="W190" s="24">
        <f t="shared" si="18"/>
        <v>206</v>
      </c>
      <c r="X190" s="30">
        <f t="shared" si="19"/>
        <v>0</v>
      </c>
      <c r="Y190" s="34">
        <f t="shared" si="20"/>
        <v>206</v>
      </c>
      <c r="Z190" s="35">
        <f t="shared" si="21"/>
        <v>206</v>
      </c>
      <c r="AA190" s="5">
        <f t="shared" si="22"/>
        <v>0</v>
      </c>
    </row>
    <row r="191" spans="1:27" x14ac:dyDescent="0.25">
      <c r="A191" s="6" t="s">
        <v>10</v>
      </c>
      <c r="B191" s="2" t="s">
        <v>28</v>
      </c>
      <c r="C191" s="2" t="s">
        <v>183</v>
      </c>
      <c r="D191" s="2">
        <v>321125</v>
      </c>
      <c r="E191" s="25" t="s">
        <v>184</v>
      </c>
      <c r="F191" s="25">
        <v>37831372</v>
      </c>
      <c r="G191" s="25" t="s">
        <v>327</v>
      </c>
      <c r="H191" s="25" t="s">
        <v>457</v>
      </c>
      <c r="I191" s="75" t="s">
        <v>663</v>
      </c>
      <c r="J191" s="73">
        <v>307</v>
      </c>
      <c r="K191" s="15">
        <v>4</v>
      </c>
      <c r="L191" s="5">
        <v>0</v>
      </c>
      <c r="M191" s="17">
        <v>1</v>
      </c>
      <c r="N191" s="5">
        <v>0</v>
      </c>
      <c r="O191" s="15">
        <v>18</v>
      </c>
      <c r="P191" s="13">
        <v>0</v>
      </c>
      <c r="Q191" s="19">
        <v>271</v>
      </c>
      <c r="R191" s="10">
        <v>0</v>
      </c>
      <c r="S191" s="41">
        <f t="shared" si="16"/>
        <v>15.055555555555555</v>
      </c>
      <c r="T191" s="42" t="str">
        <f t="shared" si="17"/>
        <v/>
      </c>
      <c r="U191" s="19">
        <v>0</v>
      </c>
      <c r="V191" s="10">
        <v>0</v>
      </c>
      <c r="W191" s="24">
        <f t="shared" si="18"/>
        <v>271</v>
      </c>
      <c r="X191" s="30">
        <f t="shared" si="19"/>
        <v>0</v>
      </c>
      <c r="Y191" s="34">
        <f t="shared" si="20"/>
        <v>271</v>
      </c>
      <c r="Z191" s="35">
        <f t="shared" si="21"/>
        <v>271</v>
      </c>
      <c r="AA191" s="5">
        <f t="shared" si="22"/>
        <v>0</v>
      </c>
    </row>
    <row r="192" spans="1:27" x14ac:dyDescent="0.25">
      <c r="A192" s="6" t="s">
        <v>10</v>
      </c>
      <c r="B192" s="2" t="s">
        <v>28</v>
      </c>
      <c r="C192" s="2" t="s">
        <v>183</v>
      </c>
      <c r="D192" s="2">
        <v>321125</v>
      </c>
      <c r="E192" s="25" t="s">
        <v>184</v>
      </c>
      <c r="F192" s="25">
        <v>37831518</v>
      </c>
      <c r="G192" s="25" t="s">
        <v>327</v>
      </c>
      <c r="H192" s="25" t="s">
        <v>457</v>
      </c>
      <c r="I192" s="75" t="s">
        <v>665</v>
      </c>
      <c r="J192" s="73">
        <v>730</v>
      </c>
      <c r="K192" s="15">
        <v>9</v>
      </c>
      <c r="L192" s="5">
        <v>0</v>
      </c>
      <c r="M192" s="17">
        <v>1</v>
      </c>
      <c r="N192" s="5">
        <v>0</v>
      </c>
      <c r="O192" s="15">
        <v>7</v>
      </c>
      <c r="P192" s="13">
        <v>0</v>
      </c>
      <c r="Q192" s="19">
        <v>83</v>
      </c>
      <c r="R192" s="10">
        <v>0</v>
      </c>
      <c r="S192" s="41">
        <f t="shared" si="16"/>
        <v>11.857142857142858</v>
      </c>
      <c r="T192" s="42" t="str">
        <f t="shared" si="17"/>
        <v/>
      </c>
      <c r="U192" s="19">
        <v>0</v>
      </c>
      <c r="V192" s="10">
        <v>0</v>
      </c>
      <c r="W192" s="24">
        <f t="shared" si="18"/>
        <v>83</v>
      </c>
      <c r="X192" s="30">
        <f t="shared" si="19"/>
        <v>0</v>
      </c>
      <c r="Y192" s="34">
        <f t="shared" si="20"/>
        <v>83</v>
      </c>
      <c r="Z192" s="35">
        <f t="shared" si="21"/>
        <v>83</v>
      </c>
      <c r="AA192" s="5">
        <f t="shared" si="22"/>
        <v>0</v>
      </c>
    </row>
    <row r="193" spans="1:27" x14ac:dyDescent="0.25">
      <c r="A193" s="6" t="s">
        <v>10</v>
      </c>
      <c r="B193" s="2" t="s">
        <v>28</v>
      </c>
      <c r="C193" s="2" t="s">
        <v>197</v>
      </c>
      <c r="D193" s="2">
        <v>321133</v>
      </c>
      <c r="E193" s="25" t="s">
        <v>198</v>
      </c>
      <c r="F193" s="25">
        <v>37833791</v>
      </c>
      <c r="G193" s="25" t="s">
        <v>348</v>
      </c>
      <c r="H193" s="25" t="s">
        <v>670</v>
      </c>
      <c r="I193" s="75" t="s">
        <v>671</v>
      </c>
      <c r="J193" s="73">
        <v>190</v>
      </c>
      <c r="K193" s="15">
        <v>12</v>
      </c>
      <c r="L193" s="5">
        <v>0</v>
      </c>
      <c r="M193" s="17">
        <v>2</v>
      </c>
      <c r="N193" s="5">
        <v>0</v>
      </c>
      <c r="O193" s="15">
        <v>48</v>
      </c>
      <c r="P193" s="13">
        <v>0</v>
      </c>
      <c r="Q193" s="19">
        <v>598</v>
      </c>
      <c r="R193" s="10">
        <v>0</v>
      </c>
      <c r="S193" s="41">
        <f t="shared" si="16"/>
        <v>12.458333333333334</v>
      </c>
      <c r="T193" s="42" t="str">
        <f t="shared" si="17"/>
        <v/>
      </c>
      <c r="U193" s="19">
        <v>0</v>
      </c>
      <c r="V193" s="10">
        <v>0</v>
      </c>
      <c r="W193" s="24">
        <f t="shared" si="18"/>
        <v>598</v>
      </c>
      <c r="X193" s="30">
        <f t="shared" si="19"/>
        <v>0</v>
      </c>
      <c r="Y193" s="34">
        <f t="shared" si="20"/>
        <v>598</v>
      </c>
      <c r="Z193" s="35">
        <f t="shared" si="21"/>
        <v>598</v>
      </c>
      <c r="AA193" s="5">
        <f t="shared" si="22"/>
        <v>0</v>
      </c>
    </row>
    <row r="194" spans="1:27" x14ac:dyDescent="0.25">
      <c r="A194" s="6" t="s">
        <v>10</v>
      </c>
      <c r="B194" s="2" t="s">
        <v>263</v>
      </c>
      <c r="C194" s="2" t="s">
        <v>277</v>
      </c>
      <c r="D194" s="2">
        <v>37826174</v>
      </c>
      <c r="E194" s="25" t="s">
        <v>278</v>
      </c>
      <c r="F194" s="25">
        <v>42002931</v>
      </c>
      <c r="G194" s="25" t="s">
        <v>403</v>
      </c>
      <c r="H194" s="25" t="s">
        <v>451</v>
      </c>
      <c r="I194" s="75" t="s">
        <v>809</v>
      </c>
      <c r="J194" s="73">
        <v>398</v>
      </c>
      <c r="K194" s="15">
        <v>16</v>
      </c>
      <c r="L194" s="5">
        <v>0</v>
      </c>
      <c r="M194" s="17">
        <v>1</v>
      </c>
      <c r="N194" s="5">
        <v>0</v>
      </c>
      <c r="O194" s="15">
        <v>24</v>
      </c>
      <c r="P194" s="13">
        <v>0</v>
      </c>
      <c r="Q194" s="19">
        <v>324</v>
      </c>
      <c r="R194" s="10">
        <v>0</v>
      </c>
      <c r="S194" s="41">
        <f t="shared" si="16"/>
        <v>13.5</v>
      </c>
      <c r="T194" s="42" t="str">
        <f t="shared" si="17"/>
        <v/>
      </c>
      <c r="U194" s="19">
        <v>0</v>
      </c>
      <c r="V194" s="10">
        <v>0</v>
      </c>
      <c r="W194" s="24">
        <f t="shared" si="18"/>
        <v>324</v>
      </c>
      <c r="X194" s="30">
        <f t="shared" si="19"/>
        <v>0</v>
      </c>
      <c r="Y194" s="34">
        <f t="shared" si="20"/>
        <v>324</v>
      </c>
      <c r="Z194" s="35">
        <f t="shared" si="21"/>
        <v>324</v>
      </c>
      <c r="AA194" s="5">
        <f t="shared" si="22"/>
        <v>0</v>
      </c>
    </row>
    <row r="195" spans="1:27" x14ac:dyDescent="0.25">
      <c r="A195" s="6" t="s">
        <v>10</v>
      </c>
      <c r="B195" s="2" t="s">
        <v>263</v>
      </c>
      <c r="C195" s="2" t="s">
        <v>275</v>
      </c>
      <c r="D195" s="2">
        <v>179086</v>
      </c>
      <c r="E195" s="25" t="s">
        <v>276</v>
      </c>
      <c r="F195" s="25">
        <v>37958470</v>
      </c>
      <c r="G195" s="25" t="s">
        <v>389</v>
      </c>
      <c r="H195" s="25" t="s">
        <v>455</v>
      </c>
      <c r="I195" s="75" t="s">
        <v>793</v>
      </c>
      <c r="J195" s="73">
        <v>219</v>
      </c>
      <c r="K195" s="15">
        <v>27</v>
      </c>
      <c r="L195" s="5">
        <v>0</v>
      </c>
      <c r="M195" s="17">
        <v>3</v>
      </c>
      <c r="N195" s="5">
        <v>0</v>
      </c>
      <c r="O195" s="15">
        <v>123</v>
      </c>
      <c r="P195" s="13">
        <v>0</v>
      </c>
      <c r="Q195" s="19">
        <v>1590</v>
      </c>
      <c r="R195" s="10">
        <v>0</v>
      </c>
      <c r="S195" s="41">
        <f t="shared" si="16"/>
        <v>12.926829268292684</v>
      </c>
      <c r="T195" s="42" t="str">
        <f t="shared" si="17"/>
        <v/>
      </c>
      <c r="U195" s="19">
        <v>0</v>
      </c>
      <c r="V195" s="10">
        <v>0</v>
      </c>
      <c r="W195" s="24">
        <f t="shared" si="18"/>
        <v>1590</v>
      </c>
      <c r="X195" s="30">
        <f t="shared" si="19"/>
        <v>0</v>
      </c>
      <c r="Y195" s="34">
        <f t="shared" si="20"/>
        <v>1590</v>
      </c>
      <c r="Z195" s="35">
        <f t="shared" si="21"/>
        <v>1590</v>
      </c>
      <c r="AA195" s="5">
        <f t="shared" si="22"/>
        <v>0</v>
      </c>
    </row>
    <row r="196" spans="1:27" x14ac:dyDescent="0.25">
      <c r="A196" s="6" t="s">
        <v>10</v>
      </c>
      <c r="B196" s="2" t="s">
        <v>263</v>
      </c>
      <c r="C196" s="2" t="s">
        <v>275</v>
      </c>
      <c r="D196" s="2">
        <v>179086</v>
      </c>
      <c r="E196" s="25" t="s">
        <v>276</v>
      </c>
      <c r="F196" s="25">
        <v>17060354</v>
      </c>
      <c r="G196" s="25" t="s">
        <v>353</v>
      </c>
      <c r="H196" s="25" t="s">
        <v>459</v>
      </c>
      <c r="I196" s="75" t="s">
        <v>792</v>
      </c>
      <c r="J196" s="73">
        <v>104</v>
      </c>
      <c r="K196" s="15">
        <v>2</v>
      </c>
      <c r="L196" s="5">
        <v>0</v>
      </c>
      <c r="M196" s="17">
        <v>1</v>
      </c>
      <c r="N196" s="5">
        <v>0</v>
      </c>
      <c r="O196" s="15">
        <v>26</v>
      </c>
      <c r="P196" s="13">
        <v>0</v>
      </c>
      <c r="Q196" s="19">
        <v>363</v>
      </c>
      <c r="R196" s="10">
        <v>0</v>
      </c>
      <c r="S196" s="41">
        <f t="shared" ref="S196:S259" si="23">IFERROR(Q196/O196,"")</f>
        <v>13.961538461538462</v>
      </c>
      <c r="T196" s="42" t="str">
        <f t="shared" ref="T196:T259" si="24">IFERROR(R196/P196,"")</f>
        <v/>
      </c>
      <c r="U196" s="19">
        <v>0</v>
      </c>
      <c r="V196" s="10">
        <v>0</v>
      </c>
      <c r="W196" s="24">
        <f t="shared" ref="W196:W259" si="25">U196+Q196</f>
        <v>363</v>
      </c>
      <c r="X196" s="30">
        <f t="shared" ref="X196:X259" si="26">V196+R196</f>
        <v>0</v>
      </c>
      <c r="Y196" s="34">
        <f t="shared" ref="Y196:Y259" si="27">ROUNDUP(W196,0)</f>
        <v>363</v>
      </c>
      <c r="Z196" s="35">
        <f t="shared" ref="Z196:Z259" si="28">Y196-AA196</f>
        <v>363</v>
      </c>
      <c r="AA196" s="5">
        <f t="shared" ref="AA196:AA259" si="29">ROUNDUP(X196,0)</f>
        <v>0</v>
      </c>
    </row>
    <row r="197" spans="1:27" x14ac:dyDescent="0.25">
      <c r="A197" s="6" t="s">
        <v>10</v>
      </c>
      <c r="B197" s="2" t="s">
        <v>283</v>
      </c>
      <c r="C197" s="2" t="s">
        <v>298</v>
      </c>
      <c r="D197" s="2">
        <v>44458878</v>
      </c>
      <c r="E197" s="25" t="s">
        <v>299</v>
      </c>
      <c r="F197" s="25">
        <v>45024057</v>
      </c>
      <c r="G197" s="25" t="s">
        <v>404</v>
      </c>
      <c r="H197" s="25" t="s">
        <v>452</v>
      </c>
      <c r="I197" s="75" t="s">
        <v>812</v>
      </c>
      <c r="J197" s="73">
        <v>139</v>
      </c>
      <c r="K197" s="15">
        <v>1</v>
      </c>
      <c r="L197" s="5">
        <v>0</v>
      </c>
      <c r="M197" s="17">
        <v>1</v>
      </c>
      <c r="N197" s="5">
        <v>0</v>
      </c>
      <c r="O197" s="15">
        <v>4</v>
      </c>
      <c r="P197" s="13">
        <v>0</v>
      </c>
      <c r="Q197" s="19">
        <v>34</v>
      </c>
      <c r="R197" s="10">
        <v>0</v>
      </c>
      <c r="S197" s="41">
        <f t="shared" si="23"/>
        <v>8.5</v>
      </c>
      <c r="T197" s="42" t="str">
        <f t="shared" si="24"/>
        <v/>
      </c>
      <c r="U197" s="19">
        <v>0</v>
      </c>
      <c r="V197" s="10">
        <v>0</v>
      </c>
      <c r="W197" s="24">
        <f t="shared" si="25"/>
        <v>34</v>
      </c>
      <c r="X197" s="30">
        <f t="shared" si="26"/>
        <v>0</v>
      </c>
      <c r="Y197" s="34">
        <f t="shared" si="27"/>
        <v>34</v>
      </c>
      <c r="Z197" s="35">
        <f t="shared" si="28"/>
        <v>34</v>
      </c>
      <c r="AA197" s="5">
        <f t="shared" si="29"/>
        <v>0</v>
      </c>
    </row>
    <row r="198" spans="1:27" x14ac:dyDescent="0.25">
      <c r="A198" s="6" t="s">
        <v>10</v>
      </c>
      <c r="B198" s="2" t="s">
        <v>283</v>
      </c>
      <c r="C198" s="2" t="s">
        <v>300</v>
      </c>
      <c r="D198" s="2">
        <v>47342242</v>
      </c>
      <c r="E198" s="25" t="s">
        <v>301</v>
      </c>
      <c r="F198" s="25">
        <v>36129852</v>
      </c>
      <c r="G198" s="25" t="s">
        <v>410</v>
      </c>
      <c r="H198" s="25" t="s">
        <v>432</v>
      </c>
      <c r="I198" s="75" t="s">
        <v>816</v>
      </c>
      <c r="J198" s="73">
        <v>279</v>
      </c>
      <c r="K198" s="15">
        <v>15</v>
      </c>
      <c r="L198" s="5">
        <v>0</v>
      </c>
      <c r="M198" s="17">
        <v>2</v>
      </c>
      <c r="N198" s="5">
        <v>0</v>
      </c>
      <c r="O198" s="15">
        <v>30</v>
      </c>
      <c r="P198" s="13">
        <v>0</v>
      </c>
      <c r="Q198" s="19">
        <v>251</v>
      </c>
      <c r="R198" s="10">
        <v>0</v>
      </c>
      <c r="S198" s="41">
        <f t="shared" si="23"/>
        <v>8.3666666666666671</v>
      </c>
      <c r="T198" s="42" t="str">
        <f t="shared" si="24"/>
        <v/>
      </c>
      <c r="U198" s="19">
        <v>20</v>
      </c>
      <c r="V198" s="10">
        <v>0</v>
      </c>
      <c r="W198" s="24">
        <f t="shared" si="25"/>
        <v>271</v>
      </c>
      <c r="X198" s="30">
        <f t="shared" si="26"/>
        <v>0</v>
      </c>
      <c r="Y198" s="34">
        <f t="shared" si="27"/>
        <v>271</v>
      </c>
      <c r="Z198" s="35">
        <f t="shared" si="28"/>
        <v>271</v>
      </c>
      <c r="AA198" s="5">
        <f t="shared" si="29"/>
        <v>0</v>
      </c>
    </row>
    <row r="199" spans="1:27" x14ac:dyDescent="0.25">
      <c r="A199" s="6" t="s">
        <v>11</v>
      </c>
      <c r="B199" s="2" t="s">
        <v>15</v>
      </c>
      <c r="C199" s="2" t="s">
        <v>24</v>
      </c>
      <c r="D199" s="2">
        <v>37870475</v>
      </c>
      <c r="E199" s="25" t="s">
        <v>25</v>
      </c>
      <c r="F199" s="25">
        <v>160911</v>
      </c>
      <c r="G199" s="25" t="s">
        <v>342</v>
      </c>
      <c r="H199" s="25" t="s">
        <v>466</v>
      </c>
      <c r="I199" s="75" t="s">
        <v>516</v>
      </c>
      <c r="J199" s="73">
        <v>490</v>
      </c>
      <c r="K199" s="15">
        <v>3</v>
      </c>
      <c r="L199" s="5">
        <v>0</v>
      </c>
      <c r="M199" s="17">
        <v>1</v>
      </c>
      <c r="N199" s="5">
        <v>0</v>
      </c>
      <c r="O199" s="15">
        <v>28</v>
      </c>
      <c r="P199" s="13">
        <v>0</v>
      </c>
      <c r="Q199" s="19">
        <v>220.92</v>
      </c>
      <c r="R199" s="10">
        <v>0</v>
      </c>
      <c r="S199" s="41">
        <f t="shared" si="23"/>
        <v>7.89</v>
      </c>
      <c r="T199" s="42" t="str">
        <f t="shared" si="24"/>
        <v/>
      </c>
      <c r="U199" s="19">
        <v>0</v>
      </c>
      <c r="V199" s="10">
        <v>0</v>
      </c>
      <c r="W199" s="24">
        <f t="shared" si="25"/>
        <v>220.92</v>
      </c>
      <c r="X199" s="30">
        <f t="shared" si="26"/>
        <v>0</v>
      </c>
      <c r="Y199" s="34">
        <f t="shared" si="27"/>
        <v>221</v>
      </c>
      <c r="Z199" s="35">
        <f t="shared" si="28"/>
        <v>221</v>
      </c>
      <c r="AA199" s="5">
        <f t="shared" si="29"/>
        <v>0</v>
      </c>
    </row>
    <row r="200" spans="1:27" x14ac:dyDescent="0.25">
      <c r="A200" s="6" t="s">
        <v>11</v>
      </c>
      <c r="B200" s="2" t="s">
        <v>15</v>
      </c>
      <c r="C200" s="2" t="s">
        <v>24</v>
      </c>
      <c r="D200" s="2">
        <v>37870475</v>
      </c>
      <c r="E200" s="25" t="s">
        <v>25</v>
      </c>
      <c r="F200" s="25">
        <v>161098</v>
      </c>
      <c r="G200" s="25" t="s">
        <v>325</v>
      </c>
      <c r="H200" s="25" t="s">
        <v>461</v>
      </c>
      <c r="I200" s="75" t="s">
        <v>517</v>
      </c>
      <c r="J200" s="73">
        <v>491</v>
      </c>
      <c r="K200" s="15">
        <v>5</v>
      </c>
      <c r="L200" s="5">
        <v>0</v>
      </c>
      <c r="M200" s="17">
        <v>1</v>
      </c>
      <c r="N200" s="5">
        <v>0</v>
      </c>
      <c r="O200" s="15">
        <v>28</v>
      </c>
      <c r="P200" s="13">
        <v>0</v>
      </c>
      <c r="Q200" s="19">
        <v>121.45</v>
      </c>
      <c r="R200" s="10">
        <v>0</v>
      </c>
      <c r="S200" s="41">
        <f t="shared" si="23"/>
        <v>4.3375000000000004</v>
      </c>
      <c r="T200" s="42" t="str">
        <f t="shared" si="24"/>
        <v/>
      </c>
      <c r="U200" s="19">
        <v>77.349999999999994</v>
      </c>
      <c r="V200" s="10">
        <v>0</v>
      </c>
      <c r="W200" s="24">
        <f t="shared" si="25"/>
        <v>198.8</v>
      </c>
      <c r="X200" s="30">
        <f t="shared" si="26"/>
        <v>0</v>
      </c>
      <c r="Y200" s="34">
        <f t="shared" si="27"/>
        <v>199</v>
      </c>
      <c r="Z200" s="35">
        <f t="shared" si="28"/>
        <v>199</v>
      </c>
      <c r="AA200" s="5">
        <f t="shared" si="29"/>
        <v>0</v>
      </c>
    </row>
    <row r="201" spans="1:27" x14ac:dyDescent="0.25">
      <c r="A201" s="6" t="s">
        <v>11</v>
      </c>
      <c r="B201" s="2" t="s">
        <v>15</v>
      </c>
      <c r="C201" s="2" t="s">
        <v>24</v>
      </c>
      <c r="D201" s="2">
        <v>37870475</v>
      </c>
      <c r="E201" s="25" t="s">
        <v>25</v>
      </c>
      <c r="F201" s="25">
        <v>161802</v>
      </c>
      <c r="G201" s="25" t="s">
        <v>343</v>
      </c>
      <c r="H201" s="25" t="s">
        <v>461</v>
      </c>
      <c r="I201" s="75" t="s">
        <v>518</v>
      </c>
      <c r="J201" s="73">
        <v>426</v>
      </c>
      <c r="K201" s="15">
        <v>5</v>
      </c>
      <c r="L201" s="5">
        <v>0</v>
      </c>
      <c r="M201" s="17">
        <v>1</v>
      </c>
      <c r="N201" s="5">
        <v>0</v>
      </c>
      <c r="O201" s="15">
        <v>24</v>
      </c>
      <c r="P201" s="13">
        <v>0</v>
      </c>
      <c r="Q201" s="19">
        <v>91.62</v>
      </c>
      <c r="R201" s="10">
        <v>0</v>
      </c>
      <c r="S201" s="41">
        <f t="shared" si="23"/>
        <v>3.8175000000000003</v>
      </c>
      <c r="T201" s="42" t="str">
        <f t="shared" si="24"/>
        <v/>
      </c>
      <c r="U201" s="19">
        <v>78.78</v>
      </c>
      <c r="V201" s="10">
        <v>0</v>
      </c>
      <c r="W201" s="24">
        <f t="shared" si="25"/>
        <v>170.4</v>
      </c>
      <c r="X201" s="30">
        <f t="shared" si="26"/>
        <v>0</v>
      </c>
      <c r="Y201" s="34">
        <f t="shared" si="27"/>
        <v>171</v>
      </c>
      <c r="Z201" s="35">
        <f t="shared" si="28"/>
        <v>171</v>
      </c>
      <c r="AA201" s="5">
        <f t="shared" si="29"/>
        <v>0</v>
      </c>
    </row>
    <row r="202" spans="1:27" x14ac:dyDescent="0.25">
      <c r="A202" s="6" t="s">
        <v>11</v>
      </c>
      <c r="B202" s="2" t="s">
        <v>15</v>
      </c>
      <c r="C202" s="2" t="s">
        <v>24</v>
      </c>
      <c r="D202" s="2">
        <v>37870475</v>
      </c>
      <c r="E202" s="25" t="s">
        <v>25</v>
      </c>
      <c r="F202" s="25">
        <v>37947541</v>
      </c>
      <c r="G202" s="25" t="s">
        <v>344</v>
      </c>
      <c r="H202" s="25" t="s">
        <v>464</v>
      </c>
      <c r="I202" s="75" t="s">
        <v>519</v>
      </c>
      <c r="J202" s="73">
        <v>361</v>
      </c>
      <c r="K202" s="15">
        <v>6</v>
      </c>
      <c r="L202" s="5">
        <v>0</v>
      </c>
      <c r="M202" s="17">
        <v>2</v>
      </c>
      <c r="N202" s="5">
        <v>0</v>
      </c>
      <c r="O202" s="15">
        <v>16</v>
      </c>
      <c r="P202" s="13">
        <v>0</v>
      </c>
      <c r="Q202" s="19">
        <v>201.99</v>
      </c>
      <c r="R202" s="10">
        <v>0</v>
      </c>
      <c r="S202" s="41">
        <f t="shared" si="23"/>
        <v>12.624375000000001</v>
      </c>
      <c r="T202" s="42" t="str">
        <f t="shared" si="24"/>
        <v/>
      </c>
      <c r="U202" s="19">
        <v>0</v>
      </c>
      <c r="V202" s="10">
        <v>0</v>
      </c>
      <c r="W202" s="24">
        <f t="shared" si="25"/>
        <v>201.99</v>
      </c>
      <c r="X202" s="30">
        <f t="shared" si="26"/>
        <v>0</v>
      </c>
      <c r="Y202" s="34">
        <f t="shared" si="27"/>
        <v>202</v>
      </c>
      <c r="Z202" s="35">
        <f t="shared" si="28"/>
        <v>202</v>
      </c>
      <c r="AA202" s="5">
        <f t="shared" si="29"/>
        <v>0</v>
      </c>
    </row>
    <row r="203" spans="1:27" x14ac:dyDescent="0.25">
      <c r="A203" s="6" t="s">
        <v>11</v>
      </c>
      <c r="B203" s="2" t="s">
        <v>28</v>
      </c>
      <c r="C203" s="2" t="s">
        <v>199</v>
      </c>
      <c r="D203" s="2">
        <v>321842</v>
      </c>
      <c r="E203" s="25" t="s">
        <v>200</v>
      </c>
      <c r="F203" s="25">
        <v>37874039</v>
      </c>
      <c r="G203" s="25" t="s">
        <v>348</v>
      </c>
      <c r="H203" s="25" t="s">
        <v>466</v>
      </c>
      <c r="I203" s="75" t="s">
        <v>681</v>
      </c>
      <c r="J203" s="73">
        <v>608</v>
      </c>
      <c r="K203" s="15">
        <v>46</v>
      </c>
      <c r="L203" s="5">
        <v>0</v>
      </c>
      <c r="M203" s="17">
        <v>5</v>
      </c>
      <c r="N203" s="5">
        <v>0</v>
      </c>
      <c r="O203" s="15">
        <v>60</v>
      </c>
      <c r="P203" s="13">
        <v>0</v>
      </c>
      <c r="Q203" s="19">
        <v>722.51</v>
      </c>
      <c r="R203" s="10">
        <v>0</v>
      </c>
      <c r="S203" s="41">
        <f t="shared" si="23"/>
        <v>12.041833333333333</v>
      </c>
      <c r="T203" s="42" t="str">
        <f t="shared" si="24"/>
        <v/>
      </c>
      <c r="U203" s="19">
        <v>209</v>
      </c>
      <c r="V203" s="10">
        <v>303</v>
      </c>
      <c r="W203" s="24">
        <f t="shared" si="25"/>
        <v>931.51</v>
      </c>
      <c r="X203" s="30">
        <f t="shared" si="26"/>
        <v>303</v>
      </c>
      <c r="Y203" s="34">
        <f t="shared" si="27"/>
        <v>932</v>
      </c>
      <c r="Z203" s="35">
        <f t="shared" si="28"/>
        <v>629</v>
      </c>
      <c r="AA203" s="5">
        <f t="shared" si="29"/>
        <v>303</v>
      </c>
    </row>
    <row r="204" spans="1:27" x14ac:dyDescent="0.25">
      <c r="A204" s="6" t="s">
        <v>11</v>
      </c>
      <c r="B204" s="2" t="s">
        <v>28</v>
      </c>
      <c r="C204" s="2" t="s">
        <v>199</v>
      </c>
      <c r="D204" s="2">
        <v>321842</v>
      </c>
      <c r="E204" s="25" t="s">
        <v>200</v>
      </c>
      <c r="F204" s="25">
        <v>37874021</v>
      </c>
      <c r="G204" s="25" t="s">
        <v>327</v>
      </c>
      <c r="H204" s="25" t="s">
        <v>466</v>
      </c>
      <c r="I204" s="75" t="s">
        <v>680</v>
      </c>
      <c r="J204" s="73">
        <v>662</v>
      </c>
      <c r="K204" s="15">
        <v>8</v>
      </c>
      <c r="L204" s="5">
        <v>0</v>
      </c>
      <c r="M204" s="17">
        <v>2</v>
      </c>
      <c r="N204" s="5">
        <v>0</v>
      </c>
      <c r="O204" s="15">
        <v>14</v>
      </c>
      <c r="P204" s="13">
        <v>0</v>
      </c>
      <c r="Q204" s="19">
        <v>252.98</v>
      </c>
      <c r="R204" s="10">
        <v>0</v>
      </c>
      <c r="S204" s="41">
        <f t="shared" si="23"/>
        <v>18.07</v>
      </c>
      <c r="T204" s="42" t="str">
        <f t="shared" si="24"/>
        <v/>
      </c>
      <c r="U204" s="19">
        <v>0</v>
      </c>
      <c r="V204" s="10">
        <v>0</v>
      </c>
      <c r="W204" s="24">
        <f t="shared" si="25"/>
        <v>252.98</v>
      </c>
      <c r="X204" s="30">
        <f t="shared" si="26"/>
        <v>0</v>
      </c>
      <c r="Y204" s="34">
        <f t="shared" si="27"/>
        <v>253</v>
      </c>
      <c r="Z204" s="35">
        <f t="shared" si="28"/>
        <v>253</v>
      </c>
      <c r="AA204" s="5">
        <f t="shared" si="29"/>
        <v>0</v>
      </c>
    </row>
    <row r="205" spans="1:27" x14ac:dyDescent="0.25">
      <c r="A205" s="6" t="s">
        <v>11</v>
      </c>
      <c r="B205" s="2" t="s">
        <v>28</v>
      </c>
      <c r="C205" s="2" t="s">
        <v>217</v>
      </c>
      <c r="D205" s="2">
        <v>327018</v>
      </c>
      <c r="E205" s="25" t="s">
        <v>218</v>
      </c>
      <c r="F205" s="25">
        <v>37877011</v>
      </c>
      <c r="G205" s="25" t="s">
        <v>348</v>
      </c>
      <c r="H205" s="25" t="s">
        <v>703</v>
      </c>
      <c r="I205" s="75" t="s">
        <v>704</v>
      </c>
      <c r="J205" s="73">
        <v>236</v>
      </c>
      <c r="K205" s="15">
        <v>4</v>
      </c>
      <c r="L205" s="5">
        <v>0</v>
      </c>
      <c r="M205" s="17">
        <v>1</v>
      </c>
      <c r="N205" s="5">
        <v>0</v>
      </c>
      <c r="O205" s="15">
        <v>3</v>
      </c>
      <c r="P205" s="13">
        <v>0</v>
      </c>
      <c r="Q205" s="19">
        <v>0</v>
      </c>
      <c r="R205" s="10">
        <v>0</v>
      </c>
      <c r="S205" s="41">
        <f t="shared" si="23"/>
        <v>0</v>
      </c>
      <c r="T205" s="42" t="str">
        <f t="shared" si="24"/>
        <v/>
      </c>
      <c r="U205" s="19">
        <v>35.86</v>
      </c>
      <c r="V205" s="10">
        <v>0</v>
      </c>
      <c r="W205" s="24">
        <f t="shared" si="25"/>
        <v>35.86</v>
      </c>
      <c r="X205" s="30">
        <f t="shared" si="26"/>
        <v>0</v>
      </c>
      <c r="Y205" s="34">
        <f t="shared" si="27"/>
        <v>36</v>
      </c>
      <c r="Z205" s="35">
        <f t="shared" si="28"/>
        <v>36</v>
      </c>
      <c r="AA205" s="5">
        <f t="shared" si="29"/>
        <v>0</v>
      </c>
    </row>
    <row r="206" spans="1:27" x14ac:dyDescent="0.25">
      <c r="A206" s="6" t="s">
        <v>11</v>
      </c>
      <c r="B206" s="2" t="s">
        <v>28</v>
      </c>
      <c r="C206" s="2" t="s">
        <v>201</v>
      </c>
      <c r="D206" s="2">
        <v>332399</v>
      </c>
      <c r="E206" s="25" t="s">
        <v>202</v>
      </c>
      <c r="F206" s="25">
        <v>37873288</v>
      </c>
      <c r="G206" s="25" t="s">
        <v>327</v>
      </c>
      <c r="H206" s="25" t="s">
        <v>754</v>
      </c>
      <c r="I206" s="75" t="s">
        <v>755</v>
      </c>
      <c r="J206" s="73">
        <v>635</v>
      </c>
      <c r="K206" s="15">
        <v>14</v>
      </c>
      <c r="L206" s="5">
        <v>0</v>
      </c>
      <c r="M206" s="17">
        <v>2</v>
      </c>
      <c r="N206" s="5">
        <v>0</v>
      </c>
      <c r="O206" s="15">
        <v>28</v>
      </c>
      <c r="P206" s="13">
        <v>0</v>
      </c>
      <c r="Q206" s="19">
        <v>242</v>
      </c>
      <c r="R206" s="10">
        <v>0</v>
      </c>
      <c r="S206" s="41">
        <f t="shared" si="23"/>
        <v>8.6428571428571423</v>
      </c>
      <c r="T206" s="42" t="str">
        <f t="shared" si="24"/>
        <v/>
      </c>
      <c r="U206" s="19">
        <v>0</v>
      </c>
      <c r="V206" s="10">
        <v>0</v>
      </c>
      <c r="W206" s="24">
        <f t="shared" si="25"/>
        <v>242</v>
      </c>
      <c r="X206" s="30">
        <f t="shared" si="26"/>
        <v>0</v>
      </c>
      <c r="Y206" s="34">
        <f t="shared" si="27"/>
        <v>242</v>
      </c>
      <c r="Z206" s="35">
        <f t="shared" si="28"/>
        <v>242</v>
      </c>
      <c r="AA206" s="5">
        <f t="shared" si="29"/>
        <v>0</v>
      </c>
    </row>
    <row r="207" spans="1:27" x14ac:dyDescent="0.25">
      <c r="A207" s="6" t="s">
        <v>11</v>
      </c>
      <c r="B207" s="2" t="s">
        <v>28</v>
      </c>
      <c r="C207" s="2" t="s">
        <v>219</v>
      </c>
      <c r="D207" s="2">
        <v>330469</v>
      </c>
      <c r="E207" s="25" t="s">
        <v>220</v>
      </c>
      <c r="F207" s="25">
        <v>37873130</v>
      </c>
      <c r="G207" s="25" t="s">
        <v>348</v>
      </c>
      <c r="H207" s="25" t="s">
        <v>714</v>
      </c>
      <c r="I207" s="75" t="s">
        <v>715</v>
      </c>
      <c r="J207" s="73">
        <v>86</v>
      </c>
      <c r="K207" s="15">
        <v>8</v>
      </c>
      <c r="L207" s="5">
        <v>0</v>
      </c>
      <c r="M207" s="17">
        <v>2</v>
      </c>
      <c r="N207" s="5">
        <v>0</v>
      </c>
      <c r="O207" s="15">
        <v>26</v>
      </c>
      <c r="P207" s="13">
        <v>0</v>
      </c>
      <c r="Q207" s="19">
        <v>313.56</v>
      </c>
      <c r="R207" s="10">
        <v>0</v>
      </c>
      <c r="S207" s="41">
        <f t="shared" si="23"/>
        <v>12.06</v>
      </c>
      <c r="T207" s="42" t="str">
        <f t="shared" si="24"/>
        <v/>
      </c>
      <c r="U207" s="19">
        <v>0</v>
      </c>
      <c r="V207" s="10">
        <v>0</v>
      </c>
      <c r="W207" s="24">
        <f t="shared" si="25"/>
        <v>313.56</v>
      </c>
      <c r="X207" s="30">
        <f t="shared" si="26"/>
        <v>0</v>
      </c>
      <c r="Y207" s="34">
        <f t="shared" si="27"/>
        <v>314</v>
      </c>
      <c r="Z207" s="35">
        <f t="shared" si="28"/>
        <v>314</v>
      </c>
      <c r="AA207" s="5">
        <f t="shared" si="29"/>
        <v>0</v>
      </c>
    </row>
    <row r="208" spans="1:27" x14ac:dyDescent="0.25">
      <c r="A208" s="6" t="s">
        <v>11</v>
      </c>
      <c r="B208" s="2" t="s">
        <v>28</v>
      </c>
      <c r="C208" s="2" t="s">
        <v>203</v>
      </c>
      <c r="D208" s="2">
        <v>323021</v>
      </c>
      <c r="E208" s="25" t="s">
        <v>204</v>
      </c>
      <c r="F208" s="25">
        <v>37874101</v>
      </c>
      <c r="G208" s="25" t="s">
        <v>327</v>
      </c>
      <c r="H208" s="25" t="s">
        <v>468</v>
      </c>
      <c r="I208" s="75" t="s">
        <v>682</v>
      </c>
      <c r="J208" s="73">
        <v>187</v>
      </c>
      <c r="K208" s="15">
        <v>1</v>
      </c>
      <c r="L208" s="5">
        <v>0</v>
      </c>
      <c r="M208" s="17">
        <v>1</v>
      </c>
      <c r="N208" s="5">
        <v>0</v>
      </c>
      <c r="O208" s="15">
        <v>24</v>
      </c>
      <c r="P208" s="13">
        <v>0</v>
      </c>
      <c r="Q208" s="19">
        <v>428.05</v>
      </c>
      <c r="R208" s="10">
        <v>0</v>
      </c>
      <c r="S208" s="41">
        <f t="shared" si="23"/>
        <v>17.835416666666667</v>
      </c>
      <c r="T208" s="42" t="str">
        <f t="shared" si="24"/>
        <v/>
      </c>
      <c r="U208" s="19">
        <v>0</v>
      </c>
      <c r="V208" s="10">
        <v>0</v>
      </c>
      <c r="W208" s="24">
        <f t="shared" si="25"/>
        <v>428.05</v>
      </c>
      <c r="X208" s="30">
        <f t="shared" si="26"/>
        <v>0</v>
      </c>
      <c r="Y208" s="34">
        <f t="shared" si="27"/>
        <v>429</v>
      </c>
      <c r="Z208" s="35">
        <f t="shared" si="28"/>
        <v>429</v>
      </c>
      <c r="AA208" s="5">
        <f t="shared" si="29"/>
        <v>0</v>
      </c>
    </row>
    <row r="209" spans="1:27" x14ac:dyDescent="0.25">
      <c r="A209" s="6" t="s">
        <v>11</v>
      </c>
      <c r="B209" s="2" t="s">
        <v>28</v>
      </c>
      <c r="C209" s="2" t="s">
        <v>221</v>
      </c>
      <c r="D209" s="2">
        <v>329932</v>
      </c>
      <c r="E209" s="25" t="s">
        <v>222</v>
      </c>
      <c r="F209" s="25">
        <v>37876091</v>
      </c>
      <c r="G209" s="25" t="s">
        <v>348</v>
      </c>
      <c r="H209" s="25" t="s">
        <v>709</v>
      </c>
      <c r="I209" s="75" t="s">
        <v>710</v>
      </c>
      <c r="J209" s="73">
        <v>78</v>
      </c>
      <c r="K209" s="15">
        <v>11</v>
      </c>
      <c r="L209" s="5">
        <v>0</v>
      </c>
      <c r="M209" s="17">
        <v>2</v>
      </c>
      <c r="N209" s="5">
        <v>0</v>
      </c>
      <c r="O209" s="15">
        <v>27</v>
      </c>
      <c r="P209" s="13">
        <v>0</v>
      </c>
      <c r="Q209" s="19">
        <v>339.37</v>
      </c>
      <c r="R209" s="10">
        <v>0</v>
      </c>
      <c r="S209" s="41">
        <f t="shared" si="23"/>
        <v>12.56925925925926</v>
      </c>
      <c r="T209" s="42" t="str">
        <f t="shared" si="24"/>
        <v/>
      </c>
      <c r="U209" s="19">
        <v>0</v>
      </c>
      <c r="V209" s="10">
        <v>0</v>
      </c>
      <c r="W209" s="24">
        <f t="shared" si="25"/>
        <v>339.37</v>
      </c>
      <c r="X209" s="30">
        <f t="shared" si="26"/>
        <v>0</v>
      </c>
      <c r="Y209" s="34">
        <f t="shared" si="27"/>
        <v>340</v>
      </c>
      <c r="Z209" s="35">
        <f t="shared" si="28"/>
        <v>340</v>
      </c>
      <c r="AA209" s="5">
        <f t="shared" si="29"/>
        <v>0</v>
      </c>
    </row>
    <row r="210" spans="1:27" x14ac:dyDescent="0.25">
      <c r="A210" s="6" t="s">
        <v>11</v>
      </c>
      <c r="B210" s="2" t="s">
        <v>28</v>
      </c>
      <c r="C210" s="2" t="s">
        <v>205</v>
      </c>
      <c r="D210" s="2">
        <v>329321</v>
      </c>
      <c r="E210" s="25" t="s">
        <v>206</v>
      </c>
      <c r="F210" s="25">
        <v>37791851</v>
      </c>
      <c r="G210" s="25" t="s">
        <v>327</v>
      </c>
      <c r="H210" s="25" t="s">
        <v>462</v>
      </c>
      <c r="I210" s="75" t="s">
        <v>749</v>
      </c>
      <c r="J210" s="73">
        <v>412</v>
      </c>
      <c r="K210" s="15">
        <v>37</v>
      </c>
      <c r="L210" s="5">
        <v>0</v>
      </c>
      <c r="M210" s="17">
        <v>4</v>
      </c>
      <c r="N210" s="5">
        <v>0</v>
      </c>
      <c r="O210" s="15">
        <v>45</v>
      </c>
      <c r="P210" s="13">
        <v>0</v>
      </c>
      <c r="Q210" s="19">
        <v>829.74</v>
      </c>
      <c r="R210" s="10">
        <v>0</v>
      </c>
      <c r="S210" s="41">
        <f t="shared" si="23"/>
        <v>18.438666666666666</v>
      </c>
      <c r="T210" s="42" t="str">
        <f t="shared" si="24"/>
        <v/>
      </c>
      <c r="U210" s="19">
        <v>0</v>
      </c>
      <c r="V210" s="10">
        <v>0</v>
      </c>
      <c r="W210" s="24">
        <f t="shared" si="25"/>
        <v>829.74</v>
      </c>
      <c r="X210" s="30">
        <f t="shared" si="26"/>
        <v>0</v>
      </c>
      <c r="Y210" s="34">
        <f t="shared" si="27"/>
        <v>830</v>
      </c>
      <c r="Z210" s="35">
        <f t="shared" si="28"/>
        <v>830</v>
      </c>
      <c r="AA210" s="5">
        <f t="shared" si="29"/>
        <v>0</v>
      </c>
    </row>
    <row r="211" spans="1:27" x14ac:dyDescent="0.25">
      <c r="A211" s="6" t="s">
        <v>11</v>
      </c>
      <c r="B211" s="2" t="s">
        <v>28</v>
      </c>
      <c r="C211" s="2" t="s">
        <v>223</v>
      </c>
      <c r="D211" s="2">
        <v>327603</v>
      </c>
      <c r="E211" s="25" t="s">
        <v>224</v>
      </c>
      <c r="F211" s="25">
        <v>37873237</v>
      </c>
      <c r="G211" s="25" t="s">
        <v>327</v>
      </c>
      <c r="H211" s="25" t="s">
        <v>705</v>
      </c>
      <c r="I211" s="75" t="s">
        <v>706</v>
      </c>
      <c r="J211" s="73">
        <v>194</v>
      </c>
      <c r="K211" s="15">
        <v>4</v>
      </c>
      <c r="L211" s="5">
        <v>0</v>
      </c>
      <c r="M211" s="17">
        <v>1</v>
      </c>
      <c r="N211" s="5">
        <v>0</v>
      </c>
      <c r="O211" s="15">
        <v>20</v>
      </c>
      <c r="P211" s="13">
        <v>0</v>
      </c>
      <c r="Q211" s="19">
        <v>252</v>
      </c>
      <c r="R211" s="10">
        <v>0</v>
      </c>
      <c r="S211" s="41">
        <f t="shared" si="23"/>
        <v>12.6</v>
      </c>
      <c r="T211" s="42" t="str">
        <f t="shared" si="24"/>
        <v/>
      </c>
      <c r="U211" s="19">
        <v>0</v>
      </c>
      <c r="V211" s="10">
        <v>0</v>
      </c>
      <c r="W211" s="24">
        <f t="shared" si="25"/>
        <v>252</v>
      </c>
      <c r="X211" s="30">
        <f t="shared" si="26"/>
        <v>0</v>
      </c>
      <c r="Y211" s="34">
        <f t="shared" si="27"/>
        <v>252</v>
      </c>
      <c r="Z211" s="35">
        <f t="shared" si="28"/>
        <v>252</v>
      </c>
      <c r="AA211" s="5">
        <f t="shared" si="29"/>
        <v>0</v>
      </c>
    </row>
    <row r="212" spans="1:27" x14ac:dyDescent="0.25">
      <c r="A212" s="6" t="s">
        <v>11</v>
      </c>
      <c r="B212" s="2" t="s">
        <v>28</v>
      </c>
      <c r="C212" s="2" t="s">
        <v>225</v>
      </c>
      <c r="D212" s="2">
        <v>332852</v>
      </c>
      <c r="E212" s="25" t="s">
        <v>226</v>
      </c>
      <c r="F212" s="25">
        <v>37873342</v>
      </c>
      <c r="G212" s="25" t="s">
        <v>327</v>
      </c>
      <c r="H212" s="25" t="s">
        <v>722</v>
      </c>
      <c r="I212" s="75" t="s">
        <v>723</v>
      </c>
      <c r="J212" s="73">
        <v>156</v>
      </c>
      <c r="K212" s="15">
        <v>1</v>
      </c>
      <c r="L212" s="5">
        <v>0</v>
      </c>
      <c r="M212" s="17">
        <v>1</v>
      </c>
      <c r="N212" s="5">
        <v>0</v>
      </c>
      <c r="O212" s="15">
        <v>10</v>
      </c>
      <c r="P212" s="13">
        <v>0</v>
      </c>
      <c r="Q212" s="19">
        <v>116.3</v>
      </c>
      <c r="R212" s="10">
        <v>0</v>
      </c>
      <c r="S212" s="41">
        <f t="shared" si="23"/>
        <v>11.629999999999999</v>
      </c>
      <c r="T212" s="42" t="str">
        <f t="shared" si="24"/>
        <v/>
      </c>
      <c r="U212" s="19">
        <v>0</v>
      </c>
      <c r="V212" s="10">
        <v>0</v>
      </c>
      <c r="W212" s="24">
        <f t="shared" si="25"/>
        <v>116.3</v>
      </c>
      <c r="X212" s="30">
        <f t="shared" si="26"/>
        <v>0</v>
      </c>
      <c r="Y212" s="34">
        <f t="shared" si="27"/>
        <v>117</v>
      </c>
      <c r="Z212" s="35">
        <f t="shared" si="28"/>
        <v>117</v>
      </c>
      <c r="AA212" s="5">
        <f t="shared" si="29"/>
        <v>0</v>
      </c>
    </row>
    <row r="213" spans="1:27" x14ac:dyDescent="0.25">
      <c r="A213" s="6" t="s">
        <v>11</v>
      </c>
      <c r="B213" s="2" t="s">
        <v>28</v>
      </c>
      <c r="C213" s="2" t="s">
        <v>207</v>
      </c>
      <c r="D213" s="2">
        <v>323560</v>
      </c>
      <c r="E213" s="25" t="s">
        <v>208</v>
      </c>
      <c r="F213" s="25">
        <v>37873547</v>
      </c>
      <c r="G213" s="25" t="s">
        <v>370</v>
      </c>
      <c r="H213" s="25" t="s">
        <v>472</v>
      </c>
      <c r="I213" s="75" t="s">
        <v>683</v>
      </c>
      <c r="J213" s="73">
        <v>514</v>
      </c>
      <c r="K213" s="15">
        <v>17</v>
      </c>
      <c r="L213" s="5">
        <v>0</v>
      </c>
      <c r="M213" s="17">
        <v>4</v>
      </c>
      <c r="N213" s="5">
        <v>0</v>
      </c>
      <c r="O213" s="15">
        <v>91</v>
      </c>
      <c r="P213" s="13">
        <v>0</v>
      </c>
      <c r="Q213" s="19">
        <v>1624.68</v>
      </c>
      <c r="R213" s="10">
        <v>0</v>
      </c>
      <c r="S213" s="41">
        <f t="shared" si="23"/>
        <v>17.853626373626373</v>
      </c>
      <c r="T213" s="42" t="str">
        <f t="shared" si="24"/>
        <v/>
      </c>
      <c r="U213" s="19">
        <v>0</v>
      </c>
      <c r="V213" s="10">
        <v>0</v>
      </c>
      <c r="W213" s="24">
        <f t="shared" si="25"/>
        <v>1624.68</v>
      </c>
      <c r="X213" s="30">
        <f t="shared" si="26"/>
        <v>0</v>
      </c>
      <c r="Y213" s="34">
        <f t="shared" si="27"/>
        <v>1625</v>
      </c>
      <c r="Z213" s="35">
        <f t="shared" si="28"/>
        <v>1625</v>
      </c>
      <c r="AA213" s="5">
        <f t="shared" si="29"/>
        <v>0</v>
      </c>
    </row>
    <row r="214" spans="1:27" x14ac:dyDescent="0.25">
      <c r="A214" s="6" t="s">
        <v>11</v>
      </c>
      <c r="B214" s="2" t="s">
        <v>28</v>
      </c>
      <c r="C214" s="2" t="s">
        <v>209</v>
      </c>
      <c r="D214" s="2">
        <v>330167</v>
      </c>
      <c r="E214" s="25" t="s">
        <v>210</v>
      </c>
      <c r="F214" s="25">
        <v>35534681</v>
      </c>
      <c r="G214" s="25" t="s">
        <v>327</v>
      </c>
      <c r="H214" s="25" t="s">
        <v>470</v>
      </c>
      <c r="I214" s="75" t="s">
        <v>697</v>
      </c>
      <c r="J214" s="73">
        <v>640</v>
      </c>
      <c r="K214" s="15">
        <v>1</v>
      </c>
      <c r="L214" s="5">
        <v>0</v>
      </c>
      <c r="M214" s="17">
        <v>1</v>
      </c>
      <c r="N214" s="5">
        <v>0</v>
      </c>
      <c r="O214" s="15">
        <v>16</v>
      </c>
      <c r="P214" s="13">
        <v>0</v>
      </c>
      <c r="Q214" s="19">
        <v>213.76</v>
      </c>
      <c r="R214" s="10">
        <v>0</v>
      </c>
      <c r="S214" s="41">
        <f t="shared" si="23"/>
        <v>13.36</v>
      </c>
      <c r="T214" s="42" t="str">
        <f t="shared" si="24"/>
        <v/>
      </c>
      <c r="U214" s="19">
        <v>0</v>
      </c>
      <c r="V214" s="10">
        <v>0</v>
      </c>
      <c r="W214" s="24">
        <f t="shared" si="25"/>
        <v>213.76</v>
      </c>
      <c r="X214" s="30">
        <f t="shared" si="26"/>
        <v>0</v>
      </c>
      <c r="Y214" s="34">
        <f t="shared" si="27"/>
        <v>214</v>
      </c>
      <c r="Z214" s="35">
        <f t="shared" si="28"/>
        <v>214</v>
      </c>
      <c r="AA214" s="5">
        <f t="shared" si="29"/>
        <v>0</v>
      </c>
    </row>
    <row r="215" spans="1:27" x14ac:dyDescent="0.25">
      <c r="A215" s="6" t="s">
        <v>11</v>
      </c>
      <c r="B215" s="2" t="s">
        <v>28</v>
      </c>
      <c r="C215" s="2" t="s">
        <v>211</v>
      </c>
      <c r="D215" s="2">
        <v>331023</v>
      </c>
      <c r="E215" s="25" t="s">
        <v>212</v>
      </c>
      <c r="F215" s="25">
        <v>36158411</v>
      </c>
      <c r="G215" s="25" t="s">
        <v>327</v>
      </c>
      <c r="H215" s="25" t="s">
        <v>471</v>
      </c>
      <c r="I215" s="75" t="s">
        <v>713</v>
      </c>
      <c r="J215" s="73">
        <v>396</v>
      </c>
      <c r="K215" s="15">
        <v>32</v>
      </c>
      <c r="L215" s="5">
        <v>0</v>
      </c>
      <c r="M215" s="17">
        <v>4</v>
      </c>
      <c r="N215" s="5">
        <v>0</v>
      </c>
      <c r="O215" s="15">
        <v>52</v>
      </c>
      <c r="P215" s="13">
        <v>0</v>
      </c>
      <c r="Q215" s="19">
        <v>813.02</v>
      </c>
      <c r="R215" s="10">
        <v>0</v>
      </c>
      <c r="S215" s="41">
        <f t="shared" si="23"/>
        <v>15.635</v>
      </c>
      <c r="T215" s="42" t="str">
        <f t="shared" si="24"/>
        <v/>
      </c>
      <c r="U215" s="19">
        <v>780</v>
      </c>
      <c r="V215" s="10">
        <v>0</v>
      </c>
      <c r="W215" s="24">
        <f t="shared" si="25"/>
        <v>1593.02</v>
      </c>
      <c r="X215" s="30">
        <f t="shared" si="26"/>
        <v>0</v>
      </c>
      <c r="Y215" s="34">
        <f t="shared" si="27"/>
        <v>1594</v>
      </c>
      <c r="Z215" s="35">
        <f t="shared" si="28"/>
        <v>1594</v>
      </c>
      <c r="AA215" s="5">
        <f t="shared" si="29"/>
        <v>0</v>
      </c>
    </row>
    <row r="216" spans="1:27" x14ac:dyDescent="0.25">
      <c r="A216" s="6" t="s">
        <v>11</v>
      </c>
      <c r="B216" s="2" t="s">
        <v>28</v>
      </c>
      <c r="C216" s="2" t="s">
        <v>213</v>
      </c>
      <c r="D216" s="2">
        <v>326607</v>
      </c>
      <c r="E216" s="25" t="s">
        <v>214</v>
      </c>
      <c r="F216" s="25">
        <v>17068975</v>
      </c>
      <c r="G216" s="25" t="s">
        <v>327</v>
      </c>
      <c r="H216" s="25" t="s">
        <v>464</v>
      </c>
      <c r="I216" s="75" t="s">
        <v>505</v>
      </c>
      <c r="J216" s="73">
        <v>506</v>
      </c>
      <c r="K216" s="15">
        <v>12</v>
      </c>
      <c r="L216" s="5">
        <v>0</v>
      </c>
      <c r="M216" s="17">
        <v>1</v>
      </c>
      <c r="N216" s="5">
        <v>0</v>
      </c>
      <c r="O216" s="15">
        <v>12</v>
      </c>
      <c r="P216" s="13">
        <v>0</v>
      </c>
      <c r="Q216" s="19">
        <v>132.08000000000001</v>
      </c>
      <c r="R216" s="10">
        <v>0</v>
      </c>
      <c r="S216" s="41">
        <f t="shared" si="23"/>
        <v>11.006666666666668</v>
      </c>
      <c r="T216" s="42" t="str">
        <f t="shared" si="24"/>
        <v/>
      </c>
      <c r="U216" s="19">
        <v>0</v>
      </c>
      <c r="V216" s="10">
        <v>0</v>
      </c>
      <c r="W216" s="24">
        <f t="shared" si="25"/>
        <v>132.08000000000001</v>
      </c>
      <c r="X216" s="30">
        <f t="shared" si="26"/>
        <v>0</v>
      </c>
      <c r="Y216" s="34">
        <f t="shared" si="27"/>
        <v>133</v>
      </c>
      <c r="Z216" s="35">
        <f t="shared" si="28"/>
        <v>133</v>
      </c>
      <c r="AA216" s="5">
        <f t="shared" si="29"/>
        <v>0</v>
      </c>
    </row>
    <row r="217" spans="1:27" x14ac:dyDescent="0.25">
      <c r="A217" s="6" t="s">
        <v>11</v>
      </c>
      <c r="B217" s="2" t="s">
        <v>28</v>
      </c>
      <c r="C217" s="2" t="s">
        <v>227</v>
      </c>
      <c r="D217" s="2">
        <v>326615</v>
      </c>
      <c r="E217" s="25" t="s">
        <v>228</v>
      </c>
      <c r="F217" s="25">
        <v>37876040</v>
      </c>
      <c r="G217" s="25" t="s">
        <v>327</v>
      </c>
      <c r="H217" s="25" t="s">
        <v>700</v>
      </c>
      <c r="I217" s="75" t="s">
        <v>701</v>
      </c>
      <c r="J217" s="73">
        <v>203</v>
      </c>
      <c r="K217" s="15">
        <v>13</v>
      </c>
      <c r="L217" s="5">
        <v>0</v>
      </c>
      <c r="M217" s="17">
        <v>1</v>
      </c>
      <c r="N217" s="5">
        <v>0</v>
      </c>
      <c r="O217" s="15">
        <v>14</v>
      </c>
      <c r="P217" s="13">
        <v>0</v>
      </c>
      <c r="Q217" s="19">
        <v>227</v>
      </c>
      <c r="R217" s="10">
        <v>0</v>
      </c>
      <c r="S217" s="41">
        <f t="shared" si="23"/>
        <v>16.214285714285715</v>
      </c>
      <c r="T217" s="42" t="str">
        <f t="shared" si="24"/>
        <v/>
      </c>
      <c r="U217" s="19">
        <v>0</v>
      </c>
      <c r="V217" s="10">
        <v>0</v>
      </c>
      <c r="W217" s="24">
        <f t="shared" si="25"/>
        <v>227</v>
      </c>
      <c r="X217" s="30">
        <f t="shared" si="26"/>
        <v>0</v>
      </c>
      <c r="Y217" s="34">
        <f t="shared" si="27"/>
        <v>227</v>
      </c>
      <c r="Z217" s="35">
        <f t="shared" si="28"/>
        <v>227</v>
      </c>
      <c r="AA217" s="5">
        <f t="shared" si="29"/>
        <v>0</v>
      </c>
    </row>
    <row r="218" spans="1:27" x14ac:dyDescent="0.25">
      <c r="A218" s="6" t="s">
        <v>11</v>
      </c>
      <c r="B218" s="2" t="s">
        <v>28</v>
      </c>
      <c r="C218" s="2" t="s">
        <v>229</v>
      </c>
      <c r="D218" s="2">
        <v>323675</v>
      </c>
      <c r="E218" s="25" t="s">
        <v>230</v>
      </c>
      <c r="F218" s="25">
        <v>37873601</v>
      </c>
      <c r="G218" s="25" t="s">
        <v>348</v>
      </c>
      <c r="H218" s="25" t="s">
        <v>684</v>
      </c>
      <c r="I218" s="75" t="s">
        <v>685</v>
      </c>
      <c r="J218" s="73">
        <v>76</v>
      </c>
      <c r="K218" s="15">
        <v>5</v>
      </c>
      <c r="L218" s="5">
        <v>0</v>
      </c>
      <c r="M218" s="17">
        <v>1</v>
      </c>
      <c r="N218" s="5">
        <v>0</v>
      </c>
      <c r="O218" s="15">
        <v>18</v>
      </c>
      <c r="P218" s="13">
        <v>0</v>
      </c>
      <c r="Q218" s="19">
        <v>371.95</v>
      </c>
      <c r="R218" s="10">
        <v>0</v>
      </c>
      <c r="S218" s="41">
        <f t="shared" si="23"/>
        <v>20.663888888888888</v>
      </c>
      <c r="T218" s="42" t="str">
        <f t="shared" si="24"/>
        <v/>
      </c>
      <c r="U218" s="19">
        <v>0</v>
      </c>
      <c r="V218" s="10">
        <v>0</v>
      </c>
      <c r="W218" s="24">
        <f t="shared" si="25"/>
        <v>371.95</v>
      </c>
      <c r="X218" s="30">
        <f t="shared" si="26"/>
        <v>0</v>
      </c>
      <c r="Y218" s="34">
        <f t="shared" si="27"/>
        <v>372</v>
      </c>
      <c r="Z218" s="35">
        <f t="shared" si="28"/>
        <v>372</v>
      </c>
      <c r="AA218" s="5">
        <f t="shared" si="29"/>
        <v>0</v>
      </c>
    </row>
    <row r="219" spans="1:27" x14ac:dyDescent="0.25">
      <c r="A219" s="6" t="s">
        <v>11</v>
      </c>
      <c r="B219" s="2" t="s">
        <v>28</v>
      </c>
      <c r="C219" s="2" t="s">
        <v>231</v>
      </c>
      <c r="D219" s="2">
        <v>323683</v>
      </c>
      <c r="E219" s="25" t="s">
        <v>232</v>
      </c>
      <c r="F219" s="25">
        <v>37792059</v>
      </c>
      <c r="G219" s="25" t="s">
        <v>348</v>
      </c>
      <c r="H219" s="25" t="s">
        <v>686</v>
      </c>
      <c r="I219" s="75" t="s">
        <v>687</v>
      </c>
      <c r="J219" s="73">
        <v>139</v>
      </c>
      <c r="K219" s="15">
        <v>4</v>
      </c>
      <c r="L219" s="5">
        <v>0</v>
      </c>
      <c r="M219" s="17">
        <v>2</v>
      </c>
      <c r="N219" s="5">
        <v>0</v>
      </c>
      <c r="O219" s="15">
        <v>10</v>
      </c>
      <c r="P219" s="13">
        <v>0</v>
      </c>
      <c r="Q219" s="19">
        <v>145.30000000000001</v>
      </c>
      <c r="R219" s="10">
        <v>0</v>
      </c>
      <c r="S219" s="41">
        <f t="shared" si="23"/>
        <v>14.530000000000001</v>
      </c>
      <c r="T219" s="42" t="str">
        <f t="shared" si="24"/>
        <v/>
      </c>
      <c r="U219" s="19">
        <v>0</v>
      </c>
      <c r="V219" s="10">
        <v>0</v>
      </c>
      <c r="W219" s="24">
        <f t="shared" si="25"/>
        <v>145.30000000000001</v>
      </c>
      <c r="X219" s="30">
        <f t="shared" si="26"/>
        <v>0</v>
      </c>
      <c r="Y219" s="34">
        <f t="shared" si="27"/>
        <v>146</v>
      </c>
      <c r="Z219" s="35">
        <f t="shared" si="28"/>
        <v>146</v>
      </c>
      <c r="AA219" s="5">
        <f t="shared" si="29"/>
        <v>0</v>
      </c>
    </row>
    <row r="220" spans="1:27" x14ac:dyDescent="0.25">
      <c r="A220" s="6" t="s">
        <v>11</v>
      </c>
      <c r="B220" s="2" t="s">
        <v>28</v>
      </c>
      <c r="C220" s="2" t="s">
        <v>233</v>
      </c>
      <c r="D220" s="2">
        <v>326666</v>
      </c>
      <c r="E220" s="25" t="s">
        <v>234</v>
      </c>
      <c r="F220" s="25">
        <v>37874225</v>
      </c>
      <c r="G220" s="25" t="s">
        <v>348</v>
      </c>
      <c r="H220" s="25" t="s">
        <v>467</v>
      </c>
      <c r="I220" s="75" t="s">
        <v>702</v>
      </c>
      <c r="J220" s="73">
        <v>844</v>
      </c>
      <c r="K220" s="15">
        <v>17</v>
      </c>
      <c r="L220" s="5">
        <v>0</v>
      </c>
      <c r="M220" s="17">
        <v>3</v>
      </c>
      <c r="N220" s="5">
        <v>0</v>
      </c>
      <c r="O220" s="15">
        <v>42</v>
      </c>
      <c r="P220" s="13">
        <v>0</v>
      </c>
      <c r="Q220" s="19">
        <v>521.13</v>
      </c>
      <c r="R220" s="10">
        <v>0</v>
      </c>
      <c r="S220" s="41">
        <f t="shared" si="23"/>
        <v>12.407857142857143</v>
      </c>
      <c r="T220" s="42" t="str">
        <f t="shared" si="24"/>
        <v/>
      </c>
      <c r="U220" s="19">
        <v>0</v>
      </c>
      <c r="V220" s="10">
        <v>0</v>
      </c>
      <c r="W220" s="24">
        <f t="shared" si="25"/>
        <v>521.13</v>
      </c>
      <c r="X220" s="30">
        <f t="shared" si="26"/>
        <v>0</v>
      </c>
      <c r="Y220" s="34">
        <f t="shared" si="27"/>
        <v>522</v>
      </c>
      <c r="Z220" s="35">
        <f t="shared" si="28"/>
        <v>522</v>
      </c>
      <c r="AA220" s="5">
        <f t="shared" si="29"/>
        <v>0</v>
      </c>
    </row>
    <row r="221" spans="1:27" x14ac:dyDescent="0.25">
      <c r="A221" s="6" t="s">
        <v>11</v>
      </c>
      <c r="B221" s="2" t="s">
        <v>28</v>
      </c>
      <c r="C221" s="2" t="s">
        <v>235</v>
      </c>
      <c r="D221" s="2">
        <v>330248</v>
      </c>
      <c r="E221" s="25" t="s">
        <v>236</v>
      </c>
      <c r="F221" s="25">
        <v>37872940</v>
      </c>
      <c r="G221" s="25" t="s">
        <v>348</v>
      </c>
      <c r="H221" s="25" t="s">
        <v>711</v>
      </c>
      <c r="I221" s="75" t="s">
        <v>712</v>
      </c>
      <c r="J221" s="73">
        <v>112</v>
      </c>
      <c r="K221" s="15">
        <v>8</v>
      </c>
      <c r="L221" s="5">
        <v>0</v>
      </c>
      <c r="M221" s="17">
        <v>1</v>
      </c>
      <c r="N221" s="5">
        <v>0</v>
      </c>
      <c r="O221" s="15">
        <v>24</v>
      </c>
      <c r="P221" s="13">
        <v>0</v>
      </c>
      <c r="Q221" s="19">
        <v>288.60000000000002</v>
      </c>
      <c r="R221" s="10">
        <v>0</v>
      </c>
      <c r="S221" s="41">
        <f t="shared" si="23"/>
        <v>12.025</v>
      </c>
      <c r="T221" s="42" t="str">
        <f t="shared" si="24"/>
        <v/>
      </c>
      <c r="U221" s="19">
        <v>0</v>
      </c>
      <c r="V221" s="10">
        <v>0</v>
      </c>
      <c r="W221" s="24">
        <f t="shared" si="25"/>
        <v>288.60000000000002</v>
      </c>
      <c r="X221" s="30">
        <f t="shared" si="26"/>
        <v>0</v>
      </c>
      <c r="Y221" s="34">
        <f t="shared" si="27"/>
        <v>289</v>
      </c>
      <c r="Z221" s="35">
        <f t="shared" si="28"/>
        <v>289</v>
      </c>
      <c r="AA221" s="5">
        <f t="shared" si="29"/>
        <v>0</v>
      </c>
    </row>
    <row r="222" spans="1:27" x14ac:dyDescent="0.25">
      <c r="A222" s="6" t="s">
        <v>11</v>
      </c>
      <c r="B222" s="2" t="s">
        <v>28</v>
      </c>
      <c r="C222" s="2" t="s">
        <v>215</v>
      </c>
      <c r="D222" s="2">
        <v>326585</v>
      </c>
      <c r="E222" s="25" t="s">
        <v>216</v>
      </c>
      <c r="F222" s="25">
        <v>36165051</v>
      </c>
      <c r="G222" s="25" t="s">
        <v>348</v>
      </c>
      <c r="H222" s="25" t="s">
        <v>465</v>
      </c>
      <c r="I222" s="75" t="s">
        <v>762</v>
      </c>
      <c r="J222" s="73">
        <v>137</v>
      </c>
      <c r="K222" s="15">
        <v>28</v>
      </c>
      <c r="L222" s="5">
        <v>0</v>
      </c>
      <c r="M222" s="17">
        <v>4</v>
      </c>
      <c r="N222" s="5">
        <v>0</v>
      </c>
      <c r="O222" s="15">
        <v>38</v>
      </c>
      <c r="P222" s="13">
        <v>0</v>
      </c>
      <c r="Q222" s="19">
        <v>628.16999999999996</v>
      </c>
      <c r="R222" s="10">
        <v>0</v>
      </c>
      <c r="S222" s="41">
        <f t="shared" si="23"/>
        <v>16.530789473684209</v>
      </c>
      <c r="T222" s="42" t="str">
        <f t="shared" si="24"/>
        <v/>
      </c>
      <c r="U222" s="19">
        <v>0</v>
      </c>
      <c r="V222" s="10">
        <v>0</v>
      </c>
      <c r="W222" s="24">
        <f t="shared" si="25"/>
        <v>628.16999999999996</v>
      </c>
      <c r="X222" s="30">
        <f t="shared" si="26"/>
        <v>0</v>
      </c>
      <c r="Y222" s="34">
        <f t="shared" si="27"/>
        <v>629</v>
      </c>
      <c r="Z222" s="35">
        <f t="shared" si="28"/>
        <v>629</v>
      </c>
      <c r="AA222" s="5">
        <f t="shared" si="29"/>
        <v>0</v>
      </c>
    </row>
    <row r="223" spans="1:27" x14ac:dyDescent="0.25">
      <c r="A223" s="6" t="s">
        <v>11</v>
      </c>
      <c r="B223" s="2" t="s">
        <v>28</v>
      </c>
      <c r="C223" s="2" t="s">
        <v>215</v>
      </c>
      <c r="D223" s="2">
        <v>326585</v>
      </c>
      <c r="E223" s="25" t="s">
        <v>216</v>
      </c>
      <c r="F223" s="25">
        <v>37876015</v>
      </c>
      <c r="G223" s="25" t="s">
        <v>327</v>
      </c>
      <c r="H223" s="25" t="s">
        <v>465</v>
      </c>
      <c r="I223" s="75" t="s">
        <v>763</v>
      </c>
      <c r="J223" s="73">
        <v>212</v>
      </c>
      <c r="K223" s="15">
        <v>116</v>
      </c>
      <c r="L223" s="5">
        <v>0</v>
      </c>
      <c r="M223" s="17">
        <v>14</v>
      </c>
      <c r="N223" s="5">
        <v>0</v>
      </c>
      <c r="O223" s="15">
        <v>190</v>
      </c>
      <c r="P223" s="13">
        <v>0</v>
      </c>
      <c r="Q223" s="19">
        <v>2904.98</v>
      </c>
      <c r="R223" s="10">
        <v>0</v>
      </c>
      <c r="S223" s="41">
        <f t="shared" si="23"/>
        <v>15.289368421052632</v>
      </c>
      <c r="T223" s="42" t="str">
        <f t="shared" si="24"/>
        <v/>
      </c>
      <c r="U223" s="19">
        <v>0</v>
      </c>
      <c r="V223" s="10">
        <v>0</v>
      </c>
      <c r="W223" s="24">
        <f t="shared" si="25"/>
        <v>2904.98</v>
      </c>
      <c r="X223" s="30">
        <f t="shared" si="26"/>
        <v>0</v>
      </c>
      <c r="Y223" s="34">
        <f t="shared" si="27"/>
        <v>2905</v>
      </c>
      <c r="Z223" s="35">
        <f t="shared" si="28"/>
        <v>2905</v>
      </c>
      <c r="AA223" s="5">
        <f t="shared" si="29"/>
        <v>0</v>
      </c>
    </row>
    <row r="224" spans="1:27" x14ac:dyDescent="0.25">
      <c r="A224" s="6" t="s">
        <v>11</v>
      </c>
      <c r="B224" s="2" t="s">
        <v>263</v>
      </c>
      <c r="C224" s="2" t="s">
        <v>279</v>
      </c>
      <c r="D224" s="2">
        <v>179124</v>
      </c>
      <c r="E224" s="25" t="s">
        <v>280</v>
      </c>
      <c r="F224" s="25">
        <v>42071399</v>
      </c>
      <c r="G224" s="25" t="s">
        <v>383</v>
      </c>
      <c r="H224" s="25" t="s">
        <v>450</v>
      </c>
      <c r="I224" s="75" t="s">
        <v>797</v>
      </c>
      <c r="J224" s="73">
        <v>408</v>
      </c>
      <c r="K224" s="15">
        <v>24</v>
      </c>
      <c r="L224" s="5">
        <v>0</v>
      </c>
      <c r="M224" s="17">
        <v>2</v>
      </c>
      <c r="N224" s="5">
        <v>0</v>
      </c>
      <c r="O224" s="15">
        <v>20</v>
      </c>
      <c r="P224" s="13">
        <v>0</v>
      </c>
      <c r="Q224" s="19">
        <v>331.42</v>
      </c>
      <c r="R224" s="10">
        <v>0</v>
      </c>
      <c r="S224" s="41">
        <f t="shared" si="23"/>
        <v>16.571000000000002</v>
      </c>
      <c r="T224" s="42" t="str">
        <f t="shared" si="24"/>
        <v/>
      </c>
      <c r="U224" s="19">
        <v>0</v>
      </c>
      <c r="V224" s="10">
        <v>0</v>
      </c>
      <c r="W224" s="24">
        <f t="shared" si="25"/>
        <v>331.42</v>
      </c>
      <c r="X224" s="30">
        <f t="shared" si="26"/>
        <v>0</v>
      </c>
      <c r="Y224" s="34">
        <f t="shared" si="27"/>
        <v>332</v>
      </c>
      <c r="Z224" s="35">
        <f t="shared" si="28"/>
        <v>332</v>
      </c>
      <c r="AA224" s="5">
        <f t="shared" si="29"/>
        <v>0</v>
      </c>
    </row>
    <row r="225" spans="1:27" x14ac:dyDescent="0.25">
      <c r="A225" s="6" t="s">
        <v>11</v>
      </c>
      <c r="B225" s="2" t="s">
        <v>263</v>
      </c>
      <c r="C225" s="2" t="s">
        <v>281</v>
      </c>
      <c r="D225" s="2">
        <v>31997520</v>
      </c>
      <c r="E225" s="25" t="s">
        <v>282</v>
      </c>
      <c r="F225" s="25">
        <v>31305288</v>
      </c>
      <c r="G225" s="25" t="s">
        <v>401</v>
      </c>
      <c r="H225" s="25" t="s">
        <v>473</v>
      </c>
      <c r="I225" s="75" t="s">
        <v>807</v>
      </c>
      <c r="J225" s="73">
        <v>531</v>
      </c>
      <c r="K225" s="15">
        <v>6</v>
      </c>
      <c r="L225" s="5">
        <v>0</v>
      </c>
      <c r="M225" s="17">
        <v>1</v>
      </c>
      <c r="N225" s="5">
        <v>0</v>
      </c>
      <c r="O225" s="15">
        <v>17</v>
      </c>
      <c r="P225" s="13">
        <v>0</v>
      </c>
      <c r="Q225" s="19">
        <v>229.83</v>
      </c>
      <c r="R225" s="10">
        <v>0</v>
      </c>
      <c r="S225" s="41">
        <f t="shared" si="23"/>
        <v>13.519411764705882</v>
      </c>
      <c r="T225" s="42" t="str">
        <f t="shared" si="24"/>
        <v/>
      </c>
      <c r="U225" s="19">
        <v>0</v>
      </c>
      <c r="V225" s="10">
        <v>0</v>
      </c>
      <c r="W225" s="24">
        <f t="shared" si="25"/>
        <v>229.83</v>
      </c>
      <c r="X225" s="30">
        <f t="shared" si="26"/>
        <v>0</v>
      </c>
      <c r="Y225" s="34">
        <f t="shared" si="27"/>
        <v>230</v>
      </c>
      <c r="Z225" s="35">
        <f t="shared" si="28"/>
        <v>230</v>
      </c>
      <c r="AA225" s="5">
        <f t="shared" si="29"/>
        <v>0</v>
      </c>
    </row>
    <row r="226" spans="1:27" x14ac:dyDescent="0.25">
      <c r="A226" s="6" t="s">
        <v>11</v>
      </c>
      <c r="B226" s="2" t="s">
        <v>263</v>
      </c>
      <c r="C226" s="2" t="s">
        <v>281</v>
      </c>
      <c r="D226" s="2">
        <v>31997520</v>
      </c>
      <c r="E226" s="25" t="s">
        <v>282</v>
      </c>
      <c r="F226" s="25">
        <v>37975650</v>
      </c>
      <c r="G226" s="25" t="s">
        <v>402</v>
      </c>
      <c r="H226" s="25" t="s">
        <v>448</v>
      </c>
      <c r="I226" s="75" t="s">
        <v>653</v>
      </c>
      <c r="J226" s="73">
        <v>871</v>
      </c>
      <c r="K226" s="15">
        <v>4</v>
      </c>
      <c r="L226" s="5">
        <v>0</v>
      </c>
      <c r="M226" s="17">
        <v>1</v>
      </c>
      <c r="N226" s="5">
        <v>0</v>
      </c>
      <c r="O226" s="15">
        <v>1</v>
      </c>
      <c r="P226" s="13">
        <v>0</v>
      </c>
      <c r="Q226" s="19">
        <v>8.43</v>
      </c>
      <c r="R226" s="10">
        <v>0</v>
      </c>
      <c r="S226" s="41">
        <f t="shared" si="23"/>
        <v>8.43</v>
      </c>
      <c r="T226" s="42" t="str">
        <f t="shared" si="24"/>
        <v/>
      </c>
      <c r="U226" s="19">
        <v>0</v>
      </c>
      <c r="V226" s="10">
        <v>0</v>
      </c>
      <c r="W226" s="24">
        <f t="shared" si="25"/>
        <v>8.43</v>
      </c>
      <c r="X226" s="30">
        <f t="shared" si="26"/>
        <v>0</v>
      </c>
      <c r="Y226" s="34">
        <f t="shared" si="27"/>
        <v>9</v>
      </c>
      <c r="Z226" s="35">
        <f t="shared" si="28"/>
        <v>9</v>
      </c>
      <c r="AA226" s="5">
        <f t="shared" si="29"/>
        <v>0</v>
      </c>
    </row>
    <row r="227" spans="1:27" x14ac:dyDescent="0.25">
      <c r="A227" s="6" t="s">
        <v>11</v>
      </c>
      <c r="B227" s="2" t="s">
        <v>263</v>
      </c>
      <c r="C227" s="2" t="s">
        <v>281</v>
      </c>
      <c r="D227" s="2">
        <v>31997520</v>
      </c>
      <c r="E227" s="25" t="s">
        <v>282</v>
      </c>
      <c r="F227" s="25">
        <v>42227496</v>
      </c>
      <c r="G227" s="25" t="s">
        <v>402</v>
      </c>
      <c r="H227" s="25" t="s">
        <v>463</v>
      </c>
      <c r="I227" s="75" t="s">
        <v>808</v>
      </c>
      <c r="J227" s="73">
        <v>509</v>
      </c>
      <c r="K227" s="15">
        <v>11</v>
      </c>
      <c r="L227" s="5">
        <v>0</v>
      </c>
      <c r="M227" s="17">
        <v>1</v>
      </c>
      <c r="N227" s="5">
        <v>0</v>
      </c>
      <c r="O227" s="15">
        <v>9</v>
      </c>
      <c r="P227" s="13">
        <v>0</v>
      </c>
      <c r="Q227" s="19">
        <v>127.96</v>
      </c>
      <c r="R227" s="10">
        <v>0</v>
      </c>
      <c r="S227" s="41">
        <f t="shared" si="23"/>
        <v>14.217777777777776</v>
      </c>
      <c r="T227" s="42" t="str">
        <f t="shared" si="24"/>
        <v/>
      </c>
      <c r="U227" s="19">
        <v>0</v>
      </c>
      <c r="V227" s="10">
        <v>0</v>
      </c>
      <c r="W227" s="24">
        <f t="shared" si="25"/>
        <v>127.96</v>
      </c>
      <c r="X227" s="30">
        <f t="shared" si="26"/>
        <v>0</v>
      </c>
      <c r="Y227" s="34">
        <f t="shared" si="27"/>
        <v>128</v>
      </c>
      <c r="Z227" s="35">
        <f t="shared" si="28"/>
        <v>128</v>
      </c>
      <c r="AA227" s="5">
        <f t="shared" si="29"/>
        <v>0</v>
      </c>
    </row>
    <row r="228" spans="1:27" x14ac:dyDescent="0.25">
      <c r="A228" s="6" t="s">
        <v>11</v>
      </c>
      <c r="B228" s="2" t="s">
        <v>263</v>
      </c>
      <c r="C228" s="2" t="s">
        <v>279</v>
      </c>
      <c r="D228" s="2">
        <v>179124</v>
      </c>
      <c r="E228" s="25" t="s">
        <v>280</v>
      </c>
      <c r="F228" s="25">
        <v>17060532</v>
      </c>
      <c r="G228" s="25" t="s">
        <v>390</v>
      </c>
      <c r="H228" s="25" t="s">
        <v>449</v>
      </c>
      <c r="I228" s="75" t="s">
        <v>794</v>
      </c>
      <c r="J228" s="73">
        <v>326</v>
      </c>
      <c r="K228" s="15">
        <v>4</v>
      </c>
      <c r="L228" s="5">
        <v>0</v>
      </c>
      <c r="M228" s="17">
        <v>1</v>
      </c>
      <c r="N228" s="5">
        <v>0</v>
      </c>
      <c r="O228" s="15">
        <v>21</v>
      </c>
      <c r="P228" s="13">
        <v>0</v>
      </c>
      <c r="Q228" s="19">
        <v>377.36</v>
      </c>
      <c r="R228" s="10">
        <v>0</v>
      </c>
      <c r="S228" s="41">
        <f t="shared" si="23"/>
        <v>17.96952380952381</v>
      </c>
      <c r="T228" s="42" t="str">
        <f t="shared" si="24"/>
        <v/>
      </c>
      <c r="U228" s="19">
        <v>0</v>
      </c>
      <c r="V228" s="10">
        <v>0</v>
      </c>
      <c r="W228" s="24">
        <f t="shared" si="25"/>
        <v>377.36</v>
      </c>
      <c r="X228" s="30">
        <f t="shared" si="26"/>
        <v>0</v>
      </c>
      <c r="Y228" s="34">
        <f t="shared" si="27"/>
        <v>378</v>
      </c>
      <c r="Z228" s="35">
        <f t="shared" si="28"/>
        <v>378</v>
      </c>
      <c r="AA228" s="5">
        <f t="shared" si="29"/>
        <v>0</v>
      </c>
    </row>
    <row r="229" spans="1:27" x14ac:dyDescent="0.25">
      <c r="A229" s="6" t="s">
        <v>11</v>
      </c>
      <c r="B229" s="2" t="s">
        <v>263</v>
      </c>
      <c r="C229" s="2" t="s">
        <v>279</v>
      </c>
      <c r="D229" s="2">
        <v>179124</v>
      </c>
      <c r="E229" s="25" t="s">
        <v>280</v>
      </c>
      <c r="F229" s="25">
        <v>17151961</v>
      </c>
      <c r="G229" s="25" t="s">
        <v>391</v>
      </c>
      <c r="H229" s="25" t="s">
        <v>764</v>
      </c>
      <c r="I229" s="75" t="s">
        <v>796</v>
      </c>
      <c r="J229" s="73">
        <v>273</v>
      </c>
      <c r="K229" s="15">
        <v>4</v>
      </c>
      <c r="L229" s="5">
        <v>0</v>
      </c>
      <c r="M229" s="17">
        <v>2</v>
      </c>
      <c r="N229" s="5">
        <v>0</v>
      </c>
      <c r="O229" s="15">
        <v>44</v>
      </c>
      <c r="P229" s="13">
        <v>0</v>
      </c>
      <c r="Q229" s="19">
        <v>750.61</v>
      </c>
      <c r="R229" s="10">
        <v>0</v>
      </c>
      <c r="S229" s="41">
        <f t="shared" si="23"/>
        <v>17.059318181818181</v>
      </c>
      <c r="T229" s="42" t="str">
        <f t="shared" si="24"/>
        <v/>
      </c>
      <c r="U229" s="19">
        <v>0</v>
      </c>
      <c r="V229" s="10">
        <v>0</v>
      </c>
      <c r="W229" s="24">
        <f t="shared" si="25"/>
        <v>750.61</v>
      </c>
      <c r="X229" s="30">
        <f t="shared" si="26"/>
        <v>0</v>
      </c>
      <c r="Y229" s="34">
        <f t="shared" si="27"/>
        <v>751</v>
      </c>
      <c r="Z229" s="35">
        <f t="shared" si="28"/>
        <v>751</v>
      </c>
      <c r="AA229" s="5">
        <f t="shared" si="29"/>
        <v>0</v>
      </c>
    </row>
    <row r="230" spans="1:27" x14ac:dyDescent="0.25">
      <c r="A230" s="6" t="s">
        <v>11</v>
      </c>
      <c r="B230" s="2" t="s">
        <v>263</v>
      </c>
      <c r="C230" s="2" t="s">
        <v>279</v>
      </c>
      <c r="D230" s="2">
        <v>179124</v>
      </c>
      <c r="E230" s="25" t="s">
        <v>280</v>
      </c>
      <c r="F230" s="25">
        <v>17080665</v>
      </c>
      <c r="G230" s="25" t="s">
        <v>388</v>
      </c>
      <c r="H230" s="25" t="s">
        <v>483</v>
      </c>
      <c r="I230" s="75" t="s">
        <v>795</v>
      </c>
      <c r="J230" s="73">
        <v>344</v>
      </c>
      <c r="K230" s="15">
        <v>5</v>
      </c>
      <c r="L230" s="5">
        <v>0</v>
      </c>
      <c r="M230" s="17">
        <v>1</v>
      </c>
      <c r="N230" s="5">
        <v>0</v>
      </c>
      <c r="O230" s="15">
        <v>22</v>
      </c>
      <c r="P230" s="13">
        <v>0</v>
      </c>
      <c r="Q230" s="19">
        <v>238.66</v>
      </c>
      <c r="R230" s="10">
        <v>0</v>
      </c>
      <c r="S230" s="41">
        <f t="shared" si="23"/>
        <v>10.848181818181818</v>
      </c>
      <c r="T230" s="42" t="str">
        <f t="shared" si="24"/>
        <v/>
      </c>
      <c r="U230" s="19">
        <v>0</v>
      </c>
      <c r="V230" s="10">
        <v>0</v>
      </c>
      <c r="W230" s="24">
        <f t="shared" si="25"/>
        <v>238.66</v>
      </c>
      <c r="X230" s="30">
        <f t="shared" si="26"/>
        <v>0</v>
      </c>
      <c r="Y230" s="34">
        <f t="shared" si="27"/>
        <v>239</v>
      </c>
      <c r="Z230" s="35">
        <f t="shared" si="28"/>
        <v>239</v>
      </c>
      <c r="AA230" s="5">
        <f t="shared" si="29"/>
        <v>0</v>
      </c>
    </row>
    <row r="231" spans="1:27" x14ac:dyDescent="0.25">
      <c r="A231" s="6" t="s">
        <v>11</v>
      </c>
      <c r="B231" s="2" t="s">
        <v>283</v>
      </c>
      <c r="C231" s="2" t="s">
        <v>302</v>
      </c>
      <c r="D231" s="2">
        <v>44405847</v>
      </c>
      <c r="E231" s="25" t="s">
        <v>303</v>
      </c>
      <c r="F231" s="25">
        <v>52108163</v>
      </c>
      <c r="G231" s="25" t="s">
        <v>406</v>
      </c>
      <c r="H231" s="25" t="s">
        <v>461</v>
      </c>
      <c r="I231" s="75" t="s">
        <v>813</v>
      </c>
      <c r="J231" s="73">
        <v>304</v>
      </c>
      <c r="K231" s="15">
        <v>13</v>
      </c>
      <c r="L231" s="5">
        <v>0</v>
      </c>
      <c r="M231" s="17">
        <v>2</v>
      </c>
      <c r="N231" s="5">
        <v>0</v>
      </c>
      <c r="O231" s="15">
        <v>13.5</v>
      </c>
      <c r="P231" s="13">
        <v>0</v>
      </c>
      <c r="Q231" s="19">
        <v>182.52</v>
      </c>
      <c r="R231" s="10">
        <v>0</v>
      </c>
      <c r="S231" s="41">
        <f t="shared" si="23"/>
        <v>13.520000000000001</v>
      </c>
      <c r="T231" s="42" t="str">
        <f t="shared" si="24"/>
        <v/>
      </c>
      <c r="U231" s="19">
        <v>20.7</v>
      </c>
      <c r="V231" s="10">
        <v>0</v>
      </c>
      <c r="W231" s="24">
        <f t="shared" si="25"/>
        <v>203.22</v>
      </c>
      <c r="X231" s="30">
        <f t="shared" si="26"/>
        <v>0</v>
      </c>
      <c r="Y231" s="34">
        <f t="shared" si="27"/>
        <v>204</v>
      </c>
      <c r="Z231" s="35">
        <f t="shared" si="28"/>
        <v>204</v>
      </c>
      <c r="AA231" s="5">
        <f t="shared" si="29"/>
        <v>0</v>
      </c>
    </row>
    <row r="232" spans="1:27" x14ac:dyDescent="0.25">
      <c r="A232" s="6" t="s">
        <v>13</v>
      </c>
      <c r="B232" s="2" t="s">
        <v>3</v>
      </c>
      <c r="C232" s="2" t="s">
        <v>12</v>
      </c>
      <c r="D232" s="2">
        <v>54131430</v>
      </c>
      <c r="E232" s="25" t="s">
        <v>14</v>
      </c>
      <c r="F232" s="25">
        <v>160971</v>
      </c>
      <c r="G232" s="25" t="s">
        <v>326</v>
      </c>
      <c r="H232" s="25" t="s">
        <v>473</v>
      </c>
      <c r="I232" s="75" t="s">
        <v>474</v>
      </c>
      <c r="J232" s="73">
        <v>473</v>
      </c>
      <c r="K232" s="15">
        <v>14</v>
      </c>
      <c r="L232" s="5">
        <v>0</v>
      </c>
      <c r="M232" s="17">
        <v>2</v>
      </c>
      <c r="N232" s="5">
        <v>0</v>
      </c>
      <c r="O232" s="15">
        <v>49</v>
      </c>
      <c r="P232" s="13">
        <v>0</v>
      </c>
      <c r="Q232" s="19">
        <v>798</v>
      </c>
      <c r="R232" s="10">
        <v>0</v>
      </c>
      <c r="S232" s="41">
        <f t="shared" si="23"/>
        <v>16.285714285714285</v>
      </c>
      <c r="T232" s="42" t="str">
        <f t="shared" si="24"/>
        <v/>
      </c>
      <c r="U232" s="19">
        <v>0</v>
      </c>
      <c r="V232" s="10">
        <v>0</v>
      </c>
      <c r="W232" s="24">
        <f t="shared" si="25"/>
        <v>798</v>
      </c>
      <c r="X232" s="30">
        <f t="shared" si="26"/>
        <v>0</v>
      </c>
      <c r="Y232" s="34">
        <f t="shared" si="27"/>
        <v>798</v>
      </c>
      <c r="Z232" s="35">
        <f t="shared" si="28"/>
        <v>798</v>
      </c>
      <c r="AA232" s="5">
        <f t="shared" si="29"/>
        <v>0</v>
      </c>
    </row>
    <row r="233" spans="1:27" x14ac:dyDescent="0.25">
      <c r="A233" s="6" t="s">
        <v>13</v>
      </c>
      <c r="B233" s="2" t="s">
        <v>15</v>
      </c>
      <c r="C233" s="2" t="s">
        <v>26</v>
      </c>
      <c r="D233" s="2">
        <v>35541016</v>
      </c>
      <c r="E233" s="25" t="s">
        <v>27</v>
      </c>
      <c r="F233" s="25">
        <v>398900</v>
      </c>
      <c r="G233" s="25" t="s">
        <v>325</v>
      </c>
      <c r="H233" s="25" t="s">
        <v>485</v>
      </c>
      <c r="I233" s="75" t="s">
        <v>506</v>
      </c>
      <c r="J233" s="73">
        <v>567</v>
      </c>
      <c r="K233" s="15">
        <v>8</v>
      </c>
      <c r="L233" s="5">
        <v>0</v>
      </c>
      <c r="M233" s="17">
        <v>2</v>
      </c>
      <c r="N233" s="5">
        <v>0</v>
      </c>
      <c r="O233" s="15">
        <v>24</v>
      </c>
      <c r="P233" s="13">
        <v>0</v>
      </c>
      <c r="Q233" s="19">
        <v>264.24</v>
      </c>
      <c r="R233" s="10">
        <v>0</v>
      </c>
      <c r="S233" s="41">
        <f t="shared" si="23"/>
        <v>11.01</v>
      </c>
      <c r="T233" s="42" t="str">
        <f t="shared" si="24"/>
        <v/>
      </c>
      <c r="U233" s="19">
        <v>0</v>
      </c>
      <c r="V233" s="10">
        <v>0</v>
      </c>
      <c r="W233" s="24">
        <f t="shared" si="25"/>
        <v>264.24</v>
      </c>
      <c r="X233" s="30">
        <f t="shared" si="26"/>
        <v>0</v>
      </c>
      <c r="Y233" s="34">
        <f t="shared" si="27"/>
        <v>265</v>
      </c>
      <c r="Z233" s="35">
        <f t="shared" si="28"/>
        <v>265</v>
      </c>
      <c r="AA233" s="5">
        <f t="shared" si="29"/>
        <v>0</v>
      </c>
    </row>
    <row r="234" spans="1:27" x14ac:dyDescent="0.25">
      <c r="A234" s="6" t="s">
        <v>13</v>
      </c>
      <c r="B234" s="2" t="s">
        <v>28</v>
      </c>
      <c r="C234" s="2" t="s">
        <v>249</v>
      </c>
      <c r="D234" s="2">
        <v>324060</v>
      </c>
      <c r="E234" s="25" t="s">
        <v>250</v>
      </c>
      <c r="F234" s="25">
        <v>31953204</v>
      </c>
      <c r="G234" s="25" t="s">
        <v>327</v>
      </c>
      <c r="H234" s="25" t="s">
        <v>688</v>
      </c>
      <c r="I234" s="75" t="s">
        <v>689</v>
      </c>
      <c r="J234" s="73">
        <v>677</v>
      </c>
      <c r="K234" s="15">
        <v>1</v>
      </c>
      <c r="L234" s="5">
        <v>0</v>
      </c>
      <c r="M234" s="17">
        <v>1</v>
      </c>
      <c r="N234" s="5">
        <v>0</v>
      </c>
      <c r="O234" s="15">
        <v>16</v>
      </c>
      <c r="P234" s="13">
        <v>0</v>
      </c>
      <c r="Q234" s="19">
        <v>269.45999999999998</v>
      </c>
      <c r="R234" s="10">
        <v>0</v>
      </c>
      <c r="S234" s="41">
        <f t="shared" si="23"/>
        <v>16.841249999999999</v>
      </c>
      <c r="T234" s="42" t="str">
        <f t="shared" si="24"/>
        <v/>
      </c>
      <c r="U234" s="19">
        <v>0</v>
      </c>
      <c r="V234" s="10">
        <v>0</v>
      </c>
      <c r="W234" s="24">
        <f t="shared" si="25"/>
        <v>269.45999999999998</v>
      </c>
      <c r="X234" s="30">
        <f t="shared" si="26"/>
        <v>0</v>
      </c>
      <c r="Y234" s="34">
        <f t="shared" si="27"/>
        <v>270</v>
      </c>
      <c r="Z234" s="35">
        <f t="shared" si="28"/>
        <v>270</v>
      </c>
      <c r="AA234" s="5">
        <f t="shared" si="29"/>
        <v>0</v>
      </c>
    </row>
    <row r="235" spans="1:27" x14ac:dyDescent="0.25">
      <c r="A235" s="6" t="s">
        <v>13</v>
      </c>
      <c r="B235" s="2" t="s">
        <v>28</v>
      </c>
      <c r="C235" s="2" t="s">
        <v>251</v>
      </c>
      <c r="D235" s="2">
        <v>324116</v>
      </c>
      <c r="E235" s="25" t="s">
        <v>252</v>
      </c>
      <c r="F235" s="25">
        <v>35544139</v>
      </c>
      <c r="G235" s="25" t="s">
        <v>327</v>
      </c>
      <c r="H235" s="25" t="s">
        <v>690</v>
      </c>
      <c r="I235" s="75" t="s">
        <v>691</v>
      </c>
      <c r="J235" s="73">
        <v>358</v>
      </c>
      <c r="K235" s="15">
        <v>5</v>
      </c>
      <c r="L235" s="5">
        <v>0</v>
      </c>
      <c r="M235" s="17">
        <v>1</v>
      </c>
      <c r="N235" s="5">
        <v>0</v>
      </c>
      <c r="O235" s="15">
        <v>13</v>
      </c>
      <c r="P235" s="13">
        <v>0</v>
      </c>
      <c r="Q235" s="19">
        <v>180.05</v>
      </c>
      <c r="R235" s="10">
        <v>0</v>
      </c>
      <c r="S235" s="41">
        <f t="shared" si="23"/>
        <v>13.850000000000001</v>
      </c>
      <c r="T235" s="42" t="str">
        <f t="shared" si="24"/>
        <v/>
      </c>
      <c r="U235" s="19">
        <v>0</v>
      </c>
      <c r="V235" s="10">
        <v>0</v>
      </c>
      <c r="W235" s="24">
        <f t="shared" si="25"/>
        <v>180.05</v>
      </c>
      <c r="X235" s="30">
        <f t="shared" si="26"/>
        <v>0</v>
      </c>
      <c r="Y235" s="34">
        <f t="shared" si="27"/>
        <v>181</v>
      </c>
      <c r="Z235" s="35">
        <f t="shared" si="28"/>
        <v>181</v>
      </c>
      <c r="AA235" s="5">
        <f t="shared" si="29"/>
        <v>0</v>
      </c>
    </row>
    <row r="236" spans="1:27" x14ac:dyDescent="0.25">
      <c r="A236" s="6" t="s">
        <v>13</v>
      </c>
      <c r="B236" s="2" t="s">
        <v>28</v>
      </c>
      <c r="C236" s="2" t="s">
        <v>237</v>
      </c>
      <c r="D236" s="2">
        <v>691135</v>
      </c>
      <c r="E236" s="25" t="s">
        <v>238</v>
      </c>
      <c r="F236" s="25">
        <v>35546859</v>
      </c>
      <c r="G236" s="25" t="s">
        <v>327</v>
      </c>
      <c r="H236" s="25" t="s">
        <v>508</v>
      </c>
      <c r="I236" s="75" t="s">
        <v>783</v>
      </c>
      <c r="J236" s="73">
        <v>408</v>
      </c>
      <c r="K236" s="15">
        <v>2</v>
      </c>
      <c r="L236" s="5">
        <v>0</v>
      </c>
      <c r="M236" s="17">
        <v>1</v>
      </c>
      <c r="N236" s="5">
        <v>0</v>
      </c>
      <c r="O236" s="15">
        <v>20</v>
      </c>
      <c r="P236" s="13">
        <v>0</v>
      </c>
      <c r="Q236" s="19">
        <v>300.04000000000002</v>
      </c>
      <c r="R236" s="10">
        <v>0</v>
      </c>
      <c r="S236" s="41">
        <f t="shared" si="23"/>
        <v>15.002000000000001</v>
      </c>
      <c r="T236" s="42" t="str">
        <f t="shared" si="24"/>
        <v/>
      </c>
      <c r="U236" s="19">
        <v>150</v>
      </c>
      <c r="V236" s="10">
        <v>0</v>
      </c>
      <c r="W236" s="24">
        <f t="shared" si="25"/>
        <v>450.04</v>
      </c>
      <c r="X236" s="30">
        <f t="shared" si="26"/>
        <v>0</v>
      </c>
      <c r="Y236" s="34">
        <f t="shared" si="27"/>
        <v>451</v>
      </c>
      <c r="Z236" s="35">
        <f t="shared" si="28"/>
        <v>451</v>
      </c>
      <c r="AA236" s="5">
        <f t="shared" si="29"/>
        <v>0</v>
      </c>
    </row>
    <row r="237" spans="1:27" x14ac:dyDescent="0.25">
      <c r="A237" s="6" t="s">
        <v>13</v>
      </c>
      <c r="B237" s="2" t="s">
        <v>28</v>
      </c>
      <c r="C237" s="2" t="s">
        <v>237</v>
      </c>
      <c r="D237" s="2">
        <v>691135</v>
      </c>
      <c r="E237" s="25" t="s">
        <v>238</v>
      </c>
      <c r="F237" s="25">
        <v>35546867</v>
      </c>
      <c r="G237" s="25" t="s">
        <v>327</v>
      </c>
      <c r="H237" s="25" t="s">
        <v>508</v>
      </c>
      <c r="I237" s="75" t="s">
        <v>784</v>
      </c>
      <c r="J237" s="73">
        <v>596</v>
      </c>
      <c r="K237" s="15">
        <v>4</v>
      </c>
      <c r="L237" s="5">
        <v>0</v>
      </c>
      <c r="M237" s="17">
        <v>1</v>
      </c>
      <c r="N237" s="5">
        <v>0</v>
      </c>
      <c r="O237" s="15">
        <v>18</v>
      </c>
      <c r="P237" s="13">
        <v>0</v>
      </c>
      <c r="Q237" s="19">
        <v>251.93</v>
      </c>
      <c r="R237" s="10">
        <v>0</v>
      </c>
      <c r="S237" s="41">
        <f t="shared" si="23"/>
        <v>13.996111111111112</v>
      </c>
      <c r="T237" s="42" t="str">
        <f t="shared" si="24"/>
        <v/>
      </c>
      <c r="U237" s="19">
        <v>0</v>
      </c>
      <c r="V237" s="10">
        <v>0</v>
      </c>
      <c r="W237" s="24">
        <f t="shared" si="25"/>
        <v>251.93</v>
      </c>
      <c r="X237" s="30">
        <f t="shared" si="26"/>
        <v>0</v>
      </c>
      <c r="Y237" s="34">
        <f t="shared" si="27"/>
        <v>252</v>
      </c>
      <c r="Z237" s="35">
        <f t="shared" si="28"/>
        <v>252</v>
      </c>
      <c r="AA237" s="5">
        <f t="shared" si="29"/>
        <v>0</v>
      </c>
    </row>
    <row r="238" spans="1:27" x14ac:dyDescent="0.25">
      <c r="A238" s="6" t="s">
        <v>13</v>
      </c>
      <c r="B238" s="2" t="s">
        <v>28</v>
      </c>
      <c r="C238" s="2" t="s">
        <v>237</v>
      </c>
      <c r="D238" s="2">
        <v>691135</v>
      </c>
      <c r="E238" s="25" t="s">
        <v>238</v>
      </c>
      <c r="F238" s="25">
        <v>35546875</v>
      </c>
      <c r="G238" s="25" t="s">
        <v>327</v>
      </c>
      <c r="H238" s="25" t="s">
        <v>508</v>
      </c>
      <c r="I238" s="75" t="s">
        <v>785</v>
      </c>
      <c r="J238" s="73">
        <v>597</v>
      </c>
      <c r="K238" s="15">
        <v>10</v>
      </c>
      <c r="L238" s="5">
        <v>0</v>
      </c>
      <c r="M238" s="17">
        <v>2</v>
      </c>
      <c r="N238" s="5">
        <v>0</v>
      </c>
      <c r="O238" s="15">
        <v>22</v>
      </c>
      <c r="P238" s="13">
        <v>0</v>
      </c>
      <c r="Q238" s="19">
        <v>358</v>
      </c>
      <c r="R238" s="10">
        <v>0</v>
      </c>
      <c r="S238" s="41">
        <f t="shared" si="23"/>
        <v>16.272727272727273</v>
      </c>
      <c r="T238" s="42" t="str">
        <f t="shared" si="24"/>
        <v/>
      </c>
      <c r="U238" s="19">
        <v>0</v>
      </c>
      <c r="V238" s="10">
        <v>0</v>
      </c>
      <c r="W238" s="24">
        <f t="shared" si="25"/>
        <v>358</v>
      </c>
      <c r="X238" s="30">
        <f t="shared" si="26"/>
        <v>0</v>
      </c>
      <c r="Y238" s="34">
        <f t="shared" si="27"/>
        <v>358</v>
      </c>
      <c r="Z238" s="35">
        <f t="shared" si="28"/>
        <v>358</v>
      </c>
      <c r="AA238" s="5">
        <f t="shared" si="29"/>
        <v>0</v>
      </c>
    </row>
    <row r="239" spans="1:27" x14ac:dyDescent="0.25">
      <c r="A239" s="6" t="s">
        <v>13</v>
      </c>
      <c r="B239" s="2" t="s">
        <v>28</v>
      </c>
      <c r="C239" s="2" t="s">
        <v>237</v>
      </c>
      <c r="D239" s="2">
        <v>691135</v>
      </c>
      <c r="E239" s="25" t="s">
        <v>238</v>
      </c>
      <c r="F239" s="25">
        <v>31263119</v>
      </c>
      <c r="G239" s="25" t="s">
        <v>327</v>
      </c>
      <c r="H239" s="25" t="s">
        <v>480</v>
      </c>
      <c r="I239" s="75" t="s">
        <v>769</v>
      </c>
      <c r="J239" s="73">
        <v>360</v>
      </c>
      <c r="K239" s="15">
        <v>16</v>
      </c>
      <c r="L239" s="5">
        <v>0</v>
      </c>
      <c r="M239" s="17">
        <v>2</v>
      </c>
      <c r="N239" s="5">
        <v>0</v>
      </c>
      <c r="O239" s="15">
        <v>26</v>
      </c>
      <c r="P239" s="13">
        <v>0</v>
      </c>
      <c r="Q239" s="19">
        <v>351.79</v>
      </c>
      <c r="R239" s="10">
        <v>0</v>
      </c>
      <c r="S239" s="41">
        <f t="shared" si="23"/>
        <v>13.530384615384616</v>
      </c>
      <c r="T239" s="42" t="str">
        <f t="shared" si="24"/>
        <v/>
      </c>
      <c r="U239" s="19">
        <v>0</v>
      </c>
      <c r="V239" s="10">
        <v>0</v>
      </c>
      <c r="W239" s="24">
        <f t="shared" si="25"/>
        <v>351.79</v>
      </c>
      <c r="X239" s="30">
        <f t="shared" si="26"/>
        <v>0</v>
      </c>
      <c r="Y239" s="34">
        <f t="shared" si="27"/>
        <v>352</v>
      </c>
      <c r="Z239" s="35">
        <f t="shared" si="28"/>
        <v>352</v>
      </c>
      <c r="AA239" s="5">
        <f t="shared" si="29"/>
        <v>0</v>
      </c>
    </row>
    <row r="240" spans="1:27" x14ac:dyDescent="0.25">
      <c r="A240" s="6" t="s">
        <v>13</v>
      </c>
      <c r="B240" s="2" t="s">
        <v>28</v>
      </c>
      <c r="C240" s="2" t="s">
        <v>237</v>
      </c>
      <c r="D240" s="2">
        <v>691135</v>
      </c>
      <c r="E240" s="25" t="s">
        <v>238</v>
      </c>
      <c r="F240" s="25">
        <v>31263097</v>
      </c>
      <c r="G240" s="25" t="s">
        <v>327</v>
      </c>
      <c r="H240" s="25" t="s">
        <v>480</v>
      </c>
      <c r="I240" s="75" t="s">
        <v>768</v>
      </c>
      <c r="J240" s="73">
        <v>603</v>
      </c>
      <c r="K240" s="15">
        <v>6</v>
      </c>
      <c r="L240" s="5">
        <v>2</v>
      </c>
      <c r="M240" s="17">
        <v>1</v>
      </c>
      <c r="N240" s="5">
        <v>1</v>
      </c>
      <c r="O240" s="15">
        <v>20</v>
      </c>
      <c r="P240" s="13">
        <v>16</v>
      </c>
      <c r="Q240" s="19">
        <v>330</v>
      </c>
      <c r="R240" s="10">
        <v>264</v>
      </c>
      <c r="S240" s="41">
        <f t="shared" si="23"/>
        <v>16.5</v>
      </c>
      <c r="T240" s="42">
        <f t="shared" si="24"/>
        <v>16.5</v>
      </c>
      <c r="U240" s="19">
        <v>300</v>
      </c>
      <c r="V240" s="10">
        <v>0</v>
      </c>
      <c r="W240" s="24">
        <f t="shared" si="25"/>
        <v>630</v>
      </c>
      <c r="X240" s="30">
        <f t="shared" si="26"/>
        <v>264</v>
      </c>
      <c r="Y240" s="34">
        <f t="shared" si="27"/>
        <v>630</v>
      </c>
      <c r="Z240" s="35">
        <f t="shared" si="28"/>
        <v>366</v>
      </c>
      <c r="AA240" s="5">
        <f t="shared" si="29"/>
        <v>264</v>
      </c>
    </row>
    <row r="241" spans="1:27" x14ac:dyDescent="0.25">
      <c r="A241" s="6" t="s">
        <v>13</v>
      </c>
      <c r="B241" s="2" t="s">
        <v>28</v>
      </c>
      <c r="C241" s="2" t="s">
        <v>237</v>
      </c>
      <c r="D241" s="2">
        <v>691135</v>
      </c>
      <c r="E241" s="25" t="s">
        <v>238</v>
      </c>
      <c r="F241" s="25">
        <v>31263071</v>
      </c>
      <c r="G241" s="25" t="s">
        <v>327</v>
      </c>
      <c r="H241" s="25" t="s">
        <v>480</v>
      </c>
      <c r="I241" s="75" t="s">
        <v>767</v>
      </c>
      <c r="J241" s="73">
        <v>296</v>
      </c>
      <c r="K241" s="15">
        <v>6</v>
      </c>
      <c r="L241" s="5">
        <v>0</v>
      </c>
      <c r="M241" s="17">
        <v>1</v>
      </c>
      <c r="N241" s="5">
        <v>0</v>
      </c>
      <c r="O241" s="15">
        <v>22</v>
      </c>
      <c r="P241" s="13">
        <v>0</v>
      </c>
      <c r="Q241" s="19">
        <v>252.59</v>
      </c>
      <c r="R241" s="10">
        <v>0</v>
      </c>
      <c r="S241" s="41">
        <f t="shared" si="23"/>
        <v>11.481363636363637</v>
      </c>
      <c r="T241" s="42" t="str">
        <f t="shared" si="24"/>
        <v/>
      </c>
      <c r="U241" s="19">
        <v>0</v>
      </c>
      <c r="V241" s="10">
        <v>0</v>
      </c>
      <c r="W241" s="24">
        <f t="shared" si="25"/>
        <v>252.59</v>
      </c>
      <c r="X241" s="30">
        <f t="shared" si="26"/>
        <v>0</v>
      </c>
      <c r="Y241" s="34">
        <f t="shared" si="27"/>
        <v>253</v>
      </c>
      <c r="Z241" s="35">
        <f t="shared" si="28"/>
        <v>253</v>
      </c>
      <c r="AA241" s="5">
        <f t="shared" si="29"/>
        <v>0</v>
      </c>
    </row>
    <row r="242" spans="1:27" x14ac:dyDescent="0.25">
      <c r="A242" s="6" t="s">
        <v>13</v>
      </c>
      <c r="B242" s="2" t="s">
        <v>28</v>
      </c>
      <c r="C242" s="2" t="s">
        <v>237</v>
      </c>
      <c r="D242" s="2">
        <v>691135</v>
      </c>
      <c r="E242" s="25" t="s">
        <v>238</v>
      </c>
      <c r="F242" s="25">
        <v>35540605</v>
      </c>
      <c r="G242" s="25" t="s">
        <v>327</v>
      </c>
      <c r="H242" s="25" t="s">
        <v>475</v>
      </c>
      <c r="I242" s="75" t="s">
        <v>776</v>
      </c>
      <c r="J242" s="73">
        <v>639</v>
      </c>
      <c r="K242" s="15">
        <v>22</v>
      </c>
      <c r="L242" s="5">
        <v>0</v>
      </c>
      <c r="M242" s="17">
        <v>3</v>
      </c>
      <c r="N242" s="5">
        <v>0</v>
      </c>
      <c r="O242" s="15">
        <v>52</v>
      </c>
      <c r="P242" s="13">
        <v>0</v>
      </c>
      <c r="Q242" s="19">
        <v>699.94</v>
      </c>
      <c r="R242" s="10">
        <v>0</v>
      </c>
      <c r="S242" s="41">
        <f t="shared" si="23"/>
        <v>13.460384615384616</v>
      </c>
      <c r="T242" s="42" t="str">
        <f t="shared" si="24"/>
        <v/>
      </c>
      <c r="U242" s="19">
        <v>166</v>
      </c>
      <c r="V242" s="10">
        <v>0</v>
      </c>
      <c r="W242" s="24">
        <f t="shared" si="25"/>
        <v>865.94</v>
      </c>
      <c r="X242" s="30">
        <f t="shared" si="26"/>
        <v>0</v>
      </c>
      <c r="Y242" s="34">
        <f t="shared" si="27"/>
        <v>866</v>
      </c>
      <c r="Z242" s="35">
        <f t="shared" si="28"/>
        <v>866</v>
      </c>
      <c r="AA242" s="5">
        <f t="shared" si="29"/>
        <v>0</v>
      </c>
    </row>
    <row r="243" spans="1:27" x14ac:dyDescent="0.25">
      <c r="A243" s="6" t="s">
        <v>13</v>
      </c>
      <c r="B243" s="2" t="s">
        <v>28</v>
      </c>
      <c r="C243" s="2" t="s">
        <v>237</v>
      </c>
      <c r="D243" s="2">
        <v>691135</v>
      </c>
      <c r="E243" s="25" t="s">
        <v>238</v>
      </c>
      <c r="F243" s="25">
        <v>35540486</v>
      </c>
      <c r="G243" s="25" t="s">
        <v>327</v>
      </c>
      <c r="H243" s="25" t="s">
        <v>475</v>
      </c>
      <c r="I243" s="75" t="s">
        <v>774</v>
      </c>
      <c r="J243" s="73">
        <v>350</v>
      </c>
      <c r="K243" s="15">
        <v>12</v>
      </c>
      <c r="L243" s="5">
        <v>0</v>
      </c>
      <c r="M243" s="17">
        <v>2</v>
      </c>
      <c r="N243" s="5">
        <v>0</v>
      </c>
      <c r="O243" s="15">
        <v>37</v>
      </c>
      <c r="P243" s="13">
        <v>0</v>
      </c>
      <c r="Q243" s="19">
        <v>517.22</v>
      </c>
      <c r="R243" s="10">
        <v>0</v>
      </c>
      <c r="S243" s="41">
        <f t="shared" si="23"/>
        <v>13.97891891891892</v>
      </c>
      <c r="T243" s="42" t="str">
        <f t="shared" si="24"/>
        <v/>
      </c>
      <c r="U243" s="19">
        <v>250</v>
      </c>
      <c r="V243" s="10">
        <v>0</v>
      </c>
      <c r="W243" s="24">
        <f t="shared" si="25"/>
        <v>767.22</v>
      </c>
      <c r="X243" s="30">
        <f t="shared" si="26"/>
        <v>0</v>
      </c>
      <c r="Y243" s="34">
        <f t="shared" si="27"/>
        <v>768</v>
      </c>
      <c r="Z243" s="35">
        <f t="shared" si="28"/>
        <v>768</v>
      </c>
      <c r="AA243" s="5">
        <f t="shared" si="29"/>
        <v>0</v>
      </c>
    </row>
    <row r="244" spans="1:27" x14ac:dyDescent="0.25">
      <c r="A244" s="6" t="s">
        <v>13</v>
      </c>
      <c r="B244" s="2" t="s">
        <v>28</v>
      </c>
      <c r="C244" s="2" t="s">
        <v>237</v>
      </c>
      <c r="D244" s="2">
        <v>691135</v>
      </c>
      <c r="E244" s="25" t="s">
        <v>238</v>
      </c>
      <c r="F244" s="25">
        <v>35540613</v>
      </c>
      <c r="G244" s="25" t="s">
        <v>327</v>
      </c>
      <c r="H244" s="25" t="s">
        <v>475</v>
      </c>
      <c r="I244" s="75" t="s">
        <v>777</v>
      </c>
      <c r="J244" s="73">
        <v>458</v>
      </c>
      <c r="K244" s="15">
        <v>49</v>
      </c>
      <c r="L244" s="5">
        <v>0</v>
      </c>
      <c r="M244" s="17">
        <v>5</v>
      </c>
      <c r="N244" s="5">
        <v>0</v>
      </c>
      <c r="O244" s="15">
        <v>78</v>
      </c>
      <c r="P244" s="13">
        <v>0</v>
      </c>
      <c r="Q244" s="19">
        <v>882.58</v>
      </c>
      <c r="R244" s="10">
        <v>0</v>
      </c>
      <c r="S244" s="41">
        <f t="shared" si="23"/>
        <v>11.315128205128206</v>
      </c>
      <c r="T244" s="42" t="str">
        <f t="shared" si="24"/>
        <v/>
      </c>
      <c r="U244" s="19">
        <v>0</v>
      </c>
      <c r="V244" s="10">
        <v>0</v>
      </c>
      <c r="W244" s="24">
        <f t="shared" si="25"/>
        <v>882.58</v>
      </c>
      <c r="X244" s="30">
        <f t="shared" si="26"/>
        <v>0</v>
      </c>
      <c r="Y244" s="34">
        <f t="shared" si="27"/>
        <v>883</v>
      </c>
      <c r="Z244" s="35">
        <f t="shared" si="28"/>
        <v>883</v>
      </c>
      <c r="AA244" s="5">
        <f t="shared" si="29"/>
        <v>0</v>
      </c>
    </row>
    <row r="245" spans="1:27" x14ac:dyDescent="0.25">
      <c r="A245" s="6" t="s">
        <v>13</v>
      </c>
      <c r="B245" s="2" t="s">
        <v>28</v>
      </c>
      <c r="C245" s="2" t="s">
        <v>237</v>
      </c>
      <c r="D245" s="2">
        <v>691135</v>
      </c>
      <c r="E245" s="25" t="s">
        <v>238</v>
      </c>
      <c r="F245" s="25">
        <v>35542616</v>
      </c>
      <c r="G245" s="25" t="s">
        <v>382</v>
      </c>
      <c r="H245" s="25" t="s">
        <v>770</v>
      </c>
      <c r="I245" s="75" t="s">
        <v>778</v>
      </c>
      <c r="J245" s="73">
        <v>500</v>
      </c>
      <c r="K245" s="15">
        <v>3</v>
      </c>
      <c r="L245" s="5">
        <v>0</v>
      </c>
      <c r="M245" s="17">
        <v>1</v>
      </c>
      <c r="N245" s="5">
        <v>0</v>
      </c>
      <c r="O245" s="15">
        <v>9</v>
      </c>
      <c r="P245" s="13">
        <v>0</v>
      </c>
      <c r="Q245" s="19">
        <v>80.150000000000006</v>
      </c>
      <c r="R245" s="10">
        <v>0</v>
      </c>
      <c r="S245" s="41">
        <f t="shared" si="23"/>
        <v>8.9055555555555568</v>
      </c>
      <c r="T245" s="42" t="str">
        <f t="shared" si="24"/>
        <v/>
      </c>
      <c r="U245" s="19">
        <v>0</v>
      </c>
      <c r="V245" s="10">
        <v>0</v>
      </c>
      <c r="W245" s="24">
        <f t="shared" si="25"/>
        <v>80.150000000000006</v>
      </c>
      <c r="X245" s="30">
        <f t="shared" si="26"/>
        <v>0</v>
      </c>
      <c r="Y245" s="34">
        <f t="shared" si="27"/>
        <v>81</v>
      </c>
      <c r="Z245" s="35">
        <f t="shared" si="28"/>
        <v>81</v>
      </c>
      <c r="AA245" s="5">
        <f t="shared" si="29"/>
        <v>0</v>
      </c>
    </row>
    <row r="246" spans="1:27" x14ac:dyDescent="0.25">
      <c r="A246" s="6" t="s">
        <v>13</v>
      </c>
      <c r="B246" s="2" t="s">
        <v>28</v>
      </c>
      <c r="C246" s="2" t="s">
        <v>237</v>
      </c>
      <c r="D246" s="2">
        <v>691135</v>
      </c>
      <c r="E246" s="25" t="s">
        <v>238</v>
      </c>
      <c r="F246" s="25">
        <v>35542632</v>
      </c>
      <c r="G246" s="25" t="s">
        <v>327</v>
      </c>
      <c r="H246" s="25" t="s">
        <v>770</v>
      </c>
      <c r="I246" s="75" t="s">
        <v>779</v>
      </c>
      <c r="J246" s="73">
        <v>513</v>
      </c>
      <c r="K246" s="15">
        <v>16</v>
      </c>
      <c r="L246" s="5">
        <v>0</v>
      </c>
      <c r="M246" s="17">
        <v>2</v>
      </c>
      <c r="N246" s="5">
        <v>0</v>
      </c>
      <c r="O246" s="15">
        <v>14</v>
      </c>
      <c r="P246" s="13">
        <v>0</v>
      </c>
      <c r="Q246" s="19">
        <v>195.04</v>
      </c>
      <c r="R246" s="10">
        <v>0</v>
      </c>
      <c r="S246" s="41">
        <f t="shared" si="23"/>
        <v>13.931428571428571</v>
      </c>
      <c r="T246" s="42" t="str">
        <f t="shared" si="24"/>
        <v/>
      </c>
      <c r="U246" s="19">
        <v>0</v>
      </c>
      <c r="V246" s="10">
        <v>0</v>
      </c>
      <c r="W246" s="24">
        <f t="shared" si="25"/>
        <v>195.04</v>
      </c>
      <c r="X246" s="30">
        <f t="shared" si="26"/>
        <v>0</v>
      </c>
      <c r="Y246" s="34">
        <f t="shared" si="27"/>
        <v>196</v>
      </c>
      <c r="Z246" s="35">
        <f t="shared" si="28"/>
        <v>196</v>
      </c>
      <c r="AA246" s="5">
        <f t="shared" si="29"/>
        <v>0</v>
      </c>
    </row>
    <row r="247" spans="1:27" x14ac:dyDescent="0.25">
      <c r="A247" s="6" t="s">
        <v>13</v>
      </c>
      <c r="B247" s="2" t="s">
        <v>28</v>
      </c>
      <c r="C247" s="2" t="s">
        <v>237</v>
      </c>
      <c r="D247" s="2">
        <v>691135</v>
      </c>
      <c r="E247" s="25" t="s">
        <v>238</v>
      </c>
      <c r="F247" s="25">
        <v>31985921</v>
      </c>
      <c r="G247" s="25" t="s">
        <v>327</v>
      </c>
      <c r="H247" s="25" t="s">
        <v>770</v>
      </c>
      <c r="I247" s="75" t="s">
        <v>771</v>
      </c>
      <c r="J247" s="73">
        <v>241</v>
      </c>
      <c r="K247" s="15">
        <v>4</v>
      </c>
      <c r="L247" s="5">
        <v>4</v>
      </c>
      <c r="M247" s="17">
        <v>2</v>
      </c>
      <c r="N247" s="5">
        <v>2</v>
      </c>
      <c r="O247" s="15">
        <v>32</v>
      </c>
      <c r="P247" s="13">
        <v>32</v>
      </c>
      <c r="Q247" s="19">
        <v>352</v>
      </c>
      <c r="R247" s="10">
        <v>352</v>
      </c>
      <c r="S247" s="41">
        <f t="shared" si="23"/>
        <v>11</v>
      </c>
      <c r="T247" s="42">
        <f t="shared" si="24"/>
        <v>11</v>
      </c>
      <c r="U247" s="19">
        <v>0</v>
      </c>
      <c r="V247" s="10">
        <v>0</v>
      </c>
      <c r="W247" s="24">
        <f t="shared" si="25"/>
        <v>352</v>
      </c>
      <c r="X247" s="30">
        <f t="shared" si="26"/>
        <v>352</v>
      </c>
      <c r="Y247" s="34">
        <f t="shared" si="27"/>
        <v>352</v>
      </c>
      <c r="Z247" s="35">
        <f t="shared" si="28"/>
        <v>0</v>
      </c>
      <c r="AA247" s="5">
        <f t="shared" si="29"/>
        <v>352</v>
      </c>
    </row>
    <row r="248" spans="1:27" x14ac:dyDescent="0.25">
      <c r="A248" s="6" t="s">
        <v>13</v>
      </c>
      <c r="B248" s="2" t="s">
        <v>28</v>
      </c>
      <c r="C248" s="2" t="s">
        <v>237</v>
      </c>
      <c r="D248" s="2">
        <v>691135</v>
      </c>
      <c r="E248" s="25" t="s">
        <v>238</v>
      </c>
      <c r="F248" s="25">
        <v>35540559</v>
      </c>
      <c r="G248" s="25" t="s">
        <v>327</v>
      </c>
      <c r="H248" s="25" t="s">
        <v>772</v>
      </c>
      <c r="I248" s="75" t="s">
        <v>775</v>
      </c>
      <c r="J248" s="73">
        <v>689</v>
      </c>
      <c r="K248" s="15">
        <v>6</v>
      </c>
      <c r="L248" s="5">
        <v>0</v>
      </c>
      <c r="M248" s="17">
        <v>1</v>
      </c>
      <c r="N248" s="5">
        <v>0</v>
      </c>
      <c r="O248" s="15">
        <v>22</v>
      </c>
      <c r="P248" s="13">
        <v>0</v>
      </c>
      <c r="Q248" s="19">
        <v>302</v>
      </c>
      <c r="R248" s="10">
        <v>0</v>
      </c>
      <c r="S248" s="41">
        <f t="shared" si="23"/>
        <v>13.727272727272727</v>
      </c>
      <c r="T248" s="42" t="str">
        <f t="shared" si="24"/>
        <v/>
      </c>
      <c r="U248" s="19">
        <v>0</v>
      </c>
      <c r="V248" s="10">
        <v>0</v>
      </c>
      <c r="W248" s="24">
        <f t="shared" si="25"/>
        <v>302</v>
      </c>
      <c r="X248" s="30">
        <f t="shared" si="26"/>
        <v>0</v>
      </c>
      <c r="Y248" s="34">
        <f t="shared" si="27"/>
        <v>302</v>
      </c>
      <c r="Z248" s="35">
        <f t="shared" si="28"/>
        <v>302</v>
      </c>
      <c r="AA248" s="5">
        <f t="shared" si="29"/>
        <v>0</v>
      </c>
    </row>
    <row r="249" spans="1:27" x14ac:dyDescent="0.25">
      <c r="A249" s="6" t="s">
        <v>13</v>
      </c>
      <c r="B249" s="2" t="s">
        <v>28</v>
      </c>
      <c r="C249" s="2" t="s">
        <v>237</v>
      </c>
      <c r="D249" s="2">
        <v>691135</v>
      </c>
      <c r="E249" s="25" t="s">
        <v>238</v>
      </c>
      <c r="F249" s="25">
        <v>35540460</v>
      </c>
      <c r="G249" s="25" t="s">
        <v>327</v>
      </c>
      <c r="H249" s="25" t="s">
        <v>772</v>
      </c>
      <c r="I249" s="75" t="s">
        <v>773</v>
      </c>
      <c r="J249" s="73">
        <v>451</v>
      </c>
      <c r="K249" s="15">
        <v>3</v>
      </c>
      <c r="L249" s="5">
        <v>0</v>
      </c>
      <c r="M249" s="17">
        <v>1</v>
      </c>
      <c r="N249" s="5">
        <v>0</v>
      </c>
      <c r="O249" s="15">
        <v>14</v>
      </c>
      <c r="P249" s="13">
        <v>0</v>
      </c>
      <c r="Q249" s="19">
        <v>259.2</v>
      </c>
      <c r="R249" s="10">
        <v>0</v>
      </c>
      <c r="S249" s="41">
        <f t="shared" si="23"/>
        <v>18.514285714285712</v>
      </c>
      <c r="T249" s="42" t="str">
        <f t="shared" si="24"/>
        <v/>
      </c>
      <c r="U249" s="19">
        <v>0</v>
      </c>
      <c r="V249" s="10">
        <v>0</v>
      </c>
      <c r="W249" s="24">
        <f t="shared" si="25"/>
        <v>259.2</v>
      </c>
      <c r="X249" s="30">
        <f t="shared" si="26"/>
        <v>0</v>
      </c>
      <c r="Y249" s="34">
        <f t="shared" si="27"/>
        <v>260</v>
      </c>
      <c r="Z249" s="35">
        <f t="shared" si="28"/>
        <v>260</v>
      </c>
      <c r="AA249" s="5">
        <f t="shared" si="29"/>
        <v>0</v>
      </c>
    </row>
    <row r="250" spans="1:27" x14ac:dyDescent="0.25">
      <c r="A250" s="6" t="s">
        <v>13</v>
      </c>
      <c r="B250" s="2" t="s">
        <v>28</v>
      </c>
      <c r="C250" s="2" t="s">
        <v>237</v>
      </c>
      <c r="D250" s="2">
        <v>691135</v>
      </c>
      <c r="E250" s="25" t="s">
        <v>238</v>
      </c>
      <c r="F250" s="25">
        <v>52109828</v>
      </c>
      <c r="G250" s="25" t="s">
        <v>348</v>
      </c>
      <c r="H250" s="25" t="s">
        <v>473</v>
      </c>
      <c r="I250" s="75" t="s">
        <v>786</v>
      </c>
      <c r="J250" s="73">
        <v>403</v>
      </c>
      <c r="K250" s="15">
        <v>33</v>
      </c>
      <c r="L250" s="5">
        <v>0</v>
      </c>
      <c r="M250" s="17">
        <v>5</v>
      </c>
      <c r="N250" s="5">
        <v>0</v>
      </c>
      <c r="O250" s="15">
        <v>80</v>
      </c>
      <c r="P250" s="13">
        <v>0</v>
      </c>
      <c r="Q250" s="19">
        <v>1295.4100000000001</v>
      </c>
      <c r="R250" s="10">
        <v>0</v>
      </c>
      <c r="S250" s="41">
        <f t="shared" si="23"/>
        <v>16.192625</v>
      </c>
      <c r="T250" s="42" t="str">
        <f t="shared" si="24"/>
        <v/>
      </c>
      <c r="U250" s="19">
        <v>0</v>
      </c>
      <c r="V250" s="10">
        <v>0</v>
      </c>
      <c r="W250" s="24">
        <f t="shared" si="25"/>
        <v>1295.4100000000001</v>
      </c>
      <c r="X250" s="30">
        <f t="shared" si="26"/>
        <v>0</v>
      </c>
      <c r="Y250" s="34">
        <f t="shared" si="27"/>
        <v>1296</v>
      </c>
      <c r="Z250" s="35">
        <f t="shared" si="28"/>
        <v>1296</v>
      </c>
      <c r="AA250" s="5">
        <f t="shared" si="29"/>
        <v>0</v>
      </c>
    </row>
    <row r="251" spans="1:27" x14ac:dyDescent="0.25">
      <c r="A251" s="6" t="s">
        <v>13</v>
      </c>
      <c r="B251" s="2" t="s">
        <v>28</v>
      </c>
      <c r="C251" s="2" t="s">
        <v>237</v>
      </c>
      <c r="D251" s="2">
        <v>691135</v>
      </c>
      <c r="E251" s="25" t="s">
        <v>238</v>
      </c>
      <c r="F251" s="25">
        <v>35543019</v>
      </c>
      <c r="G251" s="25" t="s">
        <v>327</v>
      </c>
      <c r="H251" s="25" t="s">
        <v>485</v>
      </c>
      <c r="I251" s="75" t="s">
        <v>782</v>
      </c>
      <c r="J251" s="73">
        <v>619</v>
      </c>
      <c r="K251" s="15">
        <v>12</v>
      </c>
      <c r="L251" s="5">
        <v>0</v>
      </c>
      <c r="M251" s="17">
        <v>2</v>
      </c>
      <c r="N251" s="5">
        <v>0</v>
      </c>
      <c r="O251" s="15">
        <v>17</v>
      </c>
      <c r="P251" s="13">
        <v>0</v>
      </c>
      <c r="Q251" s="19">
        <v>256.68</v>
      </c>
      <c r="R251" s="10">
        <v>0</v>
      </c>
      <c r="S251" s="41">
        <f t="shared" si="23"/>
        <v>15.098823529411765</v>
      </c>
      <c r="T251" s="42" t="str">
        <f t="shared" si="24"/>
        <v/>
      </c>
      <c r="U251" s="19">
        <v>50</v>
      </c>
      <c r="V251" s="10">
        <v>0</v>
      </c>
      <c r="W251" s="24">
        <f t="shared" si="25"/>
        <v>306.68</v>
      </c>
      <c r="X251" s="30">
        <f t="shared" si="26"/>
        <v>0</v>
      </c>
      <c r="Y251" s="34">
        <f t="shared" si="27"/>
        <v>307</v>
      </c>
      <c r="Z251" s="35">
        <f t="shared" si="28"/>
        <v>307</v>
      </c>
      <c r="AA251" s="5">
        <f t="shared" si="29"/>
        <v>0</v>
      </c>
    </row>
    <row r="252" spans="1:27" x14ac:dyDescent="0.25">
      <c r="A252" s="6" t="s">
        <v>13</v>
      </c>
      <c r="B252" s="2" t="s">
        <v>28</v>
      </c>
      <c r="C252" s="2" t="s">
        <v>237</v>
      </c>
      <c r="D252" s="2">
        <v>691135</v>
      </c>
      <c r="E252" s="25" t="s">
        <v>238</v>
      </c>
      <c r="F252" s="25">
        <v>35542713</v>
      </c>
      <c r="G252" s="25" t="s">
        <v>327</v>
      </c>
      <c r="H252" s="25" t="s">
        <v>485</v>
      </c>
      <c r="I252" s="75" t="s">
        <v>780</v>
      </c>
      <c r="J252" s="73">
        <v>616</v>
      </c>
      <c r="K252" s="15">
        <v>16</v>
      </c>
      <c r="L252" s="5">
        <v>0</v>
      </c>
      <c r="M252" s="17">
        <v>2</v>
      </c>
      <c r="N252" s="5">
        <v>0</v>
      </c>
      <c r="O252" s="15">
        <v>18</v>
      </c>
      <c r="P252" s="13">
        <v>0</v>
      </c>
      <c r="Q252" s="19">
        <v>338.55</v>
      </c>
      <c r="R252" s="10">
        <v>0</v>
      </c>
      <c r="S252" s="41">
        <f t="shared" si="23"/>
        <v>18.808333333333334</v>
      </c>
      <c r="T252" s="42" t="str">
        <f t="shared" si="24"/>
        <v/>
      </c>
      <c r="U252" s="19">
        <v>0</v>
      </c>
      <c r="V252" s="10">
        <v>0</v>
      </c>
      <c r="W252" s="24">
        <f t="shared" si="25"/>
        <v>338.55</v>
      </c>
      <c r="X252" s="30">
        <f t="shared" si="26"/>
        <v>0</v>
      </c>
      <c r="Y252" s="34">
        <f t="shared" si="27"/>
        <v>339</v>
      </c>
      <c r="Z252" s="35">
        <f t="shared" si="28"/>
        <v>339</v>
      </c>
      <c r="AA252" s="5">
        <f t="shared" si="29"/>
        <v>0</v>
      </c>
    </row>
    <row r="253" spans="1:27" x14ac:dyDescent="0.25">
      <c r="A253" s="6" t="s">
        <v>13</v>
      </c>
      <c r="B253" s="2" t="s">
        <v>28</v>
      </c>
      <c r="C253" s="2" t="s">
        <v>237</v>
      </c>
      <c r="D253" s="2">
        <v>691135</v>
      </c>
      <c r="E253" s="25" t="s">
        <v>238</v>
      </c>
      <c r="F253" s="25">
        <v>35542861</v>
      </c>
      <c r="G253" s="25" t="s">
        <v>327</v>
      </c>
      <c r="H253" s="25" t="s">
        <v>485</v>
      </c>
      <c r="I253" s="75" t="s">
        <v>781</v>
      </c>
      <c r="J253" s="73">
        <v>398</v>
      </c>
      <c r="K253" s="15">
        <v>22</v>
      </c>
      <c r="L253" s="5">
        <v>0</v>
      </c>
      <c r="M253" s="17">
        <v>2</v>
      </c>
      <c r="N253" s="5">
        <v>0</v>
      </c>
      <c r="O253" s="15">
        <v>50</v>
      </c>
      <c r="P253" s="13">
        <v>0</v>
      </c>
      <c r="Q253" s="19">
        <v>896.62</v>
      </c>
      <c r="R253" s="10">
        <v>0</v>
      </c>
      <c r="S253" s="41">
        <f t="shared" si="23"/>
        <v>17.932400000000001</v>
      </c>
      <c r="T253" s="42" t="str">
        <f t="shared" si="24"/>
        <v/>
      </c>
      <c r="U253" s="19">
        <v>62.61</v>
      </c>
      <c r="V253" s="10">
        <v>0</v>
      </c>
      <c r="W253" s="24">
        <f t="shared" si="25"/>
        <v>959.23</v>
      </c>
      <c r="X253" s="30">
        <f t="shared" si="26"/>
        <v>0</v>
      </c>
      <c r="Y253" s="34">
        <f t="shared" si="27"/>
        <v>960</v>
      </c>
      <c r="Z253" s="35">
        <f t="shared" si="28"/>
        <v>960</v>
      </c>
      <c r="AA253" s="5">
        <f t="shared" si="29"/>
        <v>0</v>
      </c>
    </row>
    <row r="254" spans="1:27" x14ac:dyDescent="0.25">
      <c r="A254" s="6" t="s">
        <v>13</v>
      </c>
      <c r="B254" s="2" t="s">
        <v>28</v>
      </c>
      <c r="C254" s="2" t="s">
        <v>253</v>
      </c>
      <c r="D254" s="2">
        <v>325376</v>
      </c>
      <c r="E254" s="25" t="s">
        <v>254</v>
      </c>
      <c r="F254" s="25">
        <v>35545585</v>
      </c>
      <c r="G254" s="25" t="s">
        <v>348</v>
      </c>
      <c r="H254" s="25" t="s">
        <v>695</v>
      </c>
      <c r="I254" s="75" t="s">
        <v>696</v>
      </c>
      <c r="J254" s="73">
        <v>160</v>
      </c>
      <c r="K254" s="15">
        <v>1</v>
      </c>
      <c r="L254" s="5">
        <v>0</v>
      </c>
      <c r="M254" s="17">
        <v>1</v>
      </c>
      <c r="N254" s="5">
        <v>0</v>
      </c>
      <c r="O254" s="15">
        <v>15</v>
      </c>
      <c r="P254" s="13">
        <v>0</v>
      </c>
      <c r="Q254" s="19">
        <v>204</v>
      </c>
      <c r="R254" s="10">
        <v>0</v>
      </c>
      <c r="S254" s="41">
        <f t="shared" si="23"/>
        <v>13.6</v>
      </c>
      <c r="T254" s="42" t="str">
        <f t="shared" si="24"/>
        <v/>
      </c>
      <c r="U254" s="19">
        <v>150</v>
      </c>
      <c r="V254" s="10">
        <v>0</v>
      </c>
      <c r="W254" s="24">
        <f t="shared" si="25"/>
        <v>354</v>
      </c>
      <c r="X254" s="30">
        <f t="shared" si="26"/>
        <v>0</v>
      </c>
      <c r="Y254" s="34">
        <f t="shared" si="27"/>
        <v>354</v>
      </c>
      <c r="Z254" s="35">
        <f t="shared" si="28"/>
        <v>354</v>
      </c>
      <c r="AA254" s="5">
        <f t="shared" si="29"/>
        <v>0</v>
      </c>
    </row>
    <row r="255" spans="1:27" x14ac:dyDescent="0.25">
      <c r="A255" s="6" t="s">
        <v>13</v>
      </c>
      <c r="B255" s="2" t="s">
        <v>28</v>
      </c>
      <c r="C255" s="2" t="s">
        <v>239</v>
      </c>
      <c r="D255" s="2">
        <v>329282</v>
      </c>
      <c r="E255" s="25" t="s">
        <v>240</v>
      </c>
      <c r="F255" s="25">
        <v>42248795</v>
      </c>
      <c r="G255" s="25" t="s">
        <v>348</v>
      </c>
      <c r="H255" s="25" t="s">
        <v>484</v>
      </c>
      <c r="I255" s="75" t="s">
        <v>748</v>
      </c>
      <c r="J255" s="73">
        <v>357</v>
      </c>
      <c r="K255" s="15">
        <v>13</v>
      </c>
      <c r="L255" s="5">
        <v>0</v>
      </c>
      <c r="M255" s="17">
        <v>2</v>
      </c>
      <c r="N255" s="5">
        <v>0</v>
      </c>
      <c r="O255" s="15">
        <v>68</v>
      </c>
      <c r="P255" s="13">
        <v>0</v>
      </c>
      <c r="Q255" s="19">
        <v>942.77</v>
      </c>
      <c r="R255" s="10">
        <v>0</v>
      </c>
      <c r="S255" s="41">
        <f t="shared" si="23"/>
        <v>13.864264705882352</v>
      </c>
      <c r="T255" s="42" t="str">
        <f t="shared" si="24"/>
        <v/>
      </c>
      <c r="U255" s="19">
        <v>0</v>
      </c>
      <c r="V255" s="10">
        <v>0</v>
      </c>
      <c r="W255" s="24">
        <f t="shared" si="25"/>
        <v>942.77</v>
      </c>
      <c r="X255" s="30">
        <f t="shared" si="26"/>
        <v>0</v>
      </c>
      <c r="Y255" s="34">
        <f t="shared" si="27"/>
        <v>943</v>
      </c>
      <c r="Z255" s="35">
        <f t="shared" si="28"/>
        <v>943</v>
      </c>
      <c r="AA255" s="5">
        <f t="shared" si="29"/>
        <v>0</v>
      </c>
    </row>
    <row r="256" spans="1:27" x14ac:dyDescent="0.25">
      <c r="A256" s="6" t="s">
        <v>13</v>
      </c>
      <c r="B256" s="2" t="s">
        <v>28</v>
      </c>
      <c r="C256" s="2" t="s">
        <v>241</v>
      </c>
      <c r="D256" s="2">
        <v>325490</v>
      </c>
      <c r="E256" s="25" t="s">
        <v>242</v>
      </c>
      <c r="F256" s="25">
        <v>17080746</v>
      </c>
      <c r="G256" s="25" t="s">
        <v>327</v>
      </c>
      <c r="H256" s="25" t="s">
        <v>478</v>
      </c>
      <c r="I256" s="75" t="s">
        <v>520</v>
      </c>
      <c r="J256" s="73">
        <v>272</v>
      </c>
      <c r="K256" s="15">
        <v>17</v>
      </c>
      <c r="L256" s="5">
        <v>0</v>
      </c>
      <c r="M256" s="17">
        <v>3</v>
      </c>
      <c r="N256" s="5">
        <v>0</v>
      </c>
      <c r="O256" s="15">
        <v>61</v>
      </c>
      <c r="P256" s="13">
        <v>0</v>
      </c>
      <c r="Q256" s="19">
        <v>1159</v>
      </c>
      <c r="R256" s="10">
        <v>0</v>
      </c>
      <c r="S256" s="41">
        <f t="shared" si="23"/>
        <v>19</v>
      </c>
      <c r="T256" s="42" t="str">
        <f t="shared" si="24"/>
        <v/>
      </c>
      <c r="U256" s="19">
        <v>610</v>
      </c>
      <c r="V256" s="10">
        <v>0</v>
      </c>
      <c r="W256" s="24">
        <f t="shared" si="25"/>
        <v>1769</v>
      </c>
      <c r="X256" s="30">
        <f t="shared" si="26"/>
        <v>0</v>
      </c>
      <c r="Y256" s="34">
        <f t="shared" si="27"/>
        <v>1769</v>
      </c>
      <c r="Z256" s="35">
        <f t="shared" si="28"/>
        <v>1769</v>
      </c>
      <c r="AA256" s="5">
        <f t="shared" si="29"/>
        <v>0</v>
      </c>
    </row>
    <row r="257" spans="1:27" x14ac:dyDescent="0.25">
      <c r="A257" s="6" t="s">
        <v>13</v>
      </c>
      <c r="B257" s="2" t="s">
        <v>28</v>
      </c>
      <c r="C257" s="2" t="s">
        <v>241</v>
      </c>
      <c r="D257" s="2">
        <v>325490</v>
      </c>
      <c r="E257" s="25" t="s">
        <v>242</v>
      </c>
      <c r="F257" s="25">
        <v>17080703</v>
      </c>
      <c r="G257" s="25" t="s">
        <v>376</v>
      </c>
      <c r="H257" s="25" t="s">
        <v>478</v>
      </c>
      <c r="I257" s="75" t="s">
        <v>694</v>
      </c>
      <c r="J257" s="73">
        <v>612</v>
      </c>
      <c r="K257" s="15">
        <v>6</v>
      </c>
      <c r="L257" s="5">
        <v>0</v>
      </c>
      <c r="M257" s="17">
        <v>1</v>
      </c>
      <c r="N257" s="5">
        <v>0</v>
      </c>
      <c r="O257" s="15">
        <v>24</v>
      </c>
      <c r="P257" s="13">
        <v>0</v>
      </c>
      <c r="Q257" s="19">
        <v>292</v>
      </c>
      <c r="R257" s="10">
        <v>0</v>
      </c>
      <c r="S257" s="41">
        <f t="shared" si="23"/>
        <v>12.166666666666666</v>
      </c>
      <c r="T257" s="42" t="str">
        <f t="shared" si="24"/>
        <v/>
      </c>
      <c r="U257" s="19">
        <v>0</v>
      </c>
      <c r="V257" s="10">
        <v>0</v>
      </c>
      <c r="W257" s="24">
        <f t="shared" si="25"/>
        <v>292</v>
      </c>
      <c r="X257" s="30">
        <f t="shared" si="26"/>
        <v>0</v>
      </c>
      <c r="Y257" s="34">
        <f t="shared" si="27"/>
        <v>292</v>
      </c>
      <c r="Z257" s="35">
        <f t="shared" si="28"/>
        <v>292</v>
      </c>
      <c r="AA257" s="5">
        <f t="shared" si="29"/>
        <v>0</v>
      </c>
    </row>
    <row r="258" spans="1:27" x14ac:dyDescent="0.25">
      <c r="A258" s="6" t="s">
        <v>13</v>
      </c>
      <c r="B258" s="2" t="s">
        <v>28</v>
      </c>
      <c r="C258" s="2" t="s">
        <v>255</v>
      </c>
      <c r="D258" s="2">
        <v>329517</v>
      </c>
      <c r="E258" s="25" t="s">
        <v>256</v>
      </c>
      <c r="F258" s="25">
        <v>35546425</v>
      </c>
      <c r="G258" s="25" t="s">
        <v>348</v>
      </c>
      <c r="H258" s="25" t="s">
        <v>479</v>
      </c>
      <c r="I258" s="75" t="s">
        <v>750</v>
      </c>
      <c r="J258" s="73">
        <v>264</v>
      </c>
      <c r="K258" s="15">
        <v>4</v>
      </c>
      <c r="L258" s="5">
        <v>0</v>
      </c>
      <c r="M258" s="17">
        <v>1</v>
      </c>
      <c r="N258" s="5">
        <v>0</v>
      </c>
      <c r="O258" s="15">
        <v>33.5</v>
      </c>
      <c r="P258" s="13">
        <v>0</v>
      </c>
      <c r="Q258" s="19">
        <v>475</v>
      </c>
      <c r="R258" s="10">
        <v>0</v>
      </c>
      <c r="S258" s="41">
        <f t="shared" si="23"/>
        <v>14.17910447761194</v>
      </c>
      <c r="T258" s="42" t="str">
        <f t="shared" si="24"/>
        <v/>
      </c>
      <c r="U258" s="19">
        <v>0</v>
      </c>
      <c r="V258" s="10">
        <v>0</v>
      </c>
      <c r="W258" s="24">
        <f t="shared" si="25"/>
        <v>475</v>
      </c>
      <c r="X258" s="30">
        <f t="shared" si="26"/>
        <v>0</v>
      </c>
      <c r="Y258" s="34">
        <f t="shared" si="27"/>
        <v>475</v>
      </c>
      <c r="Z258" s="35">
        <f t="shared" si="28"/>
        <v>475</v>
      </c>
      <c r="AA258" s="5">
        <f t="shared" si="29"/>
        <v>0</v>
      </c>
    </row>
    <row r="259" spans="1:27" x14ac:dyDescent="0.25">
      <c r="A259" s="6" t="s">
        <v>13</v>
      </c>
      <c r="B259" s="2" t="s">
        <v>28</v>
      </c>
      <c r="C259" s="2" t="s">
        <v>243</v>
      </c>
      <c r="D259" s="2">
        <v>328758</v>
      </c>
      <c r="E259" s="25" t="s">
        <v>244</v>
      </c>
      <c r="F259" s="25">
        <v>35543647</v>
      </c>
      <c r="G259" s="25" t="s">
        <v>327</v>
      </c>
      <c r="H259" s="25" t="s">
        <v>476</v>
      </c>
      <c r="I259" s="75" t="s">
        <v>707</v>
      </c>
      <c r="J259" s="73">
        <v>623</v>
      </c>
      <c r="K259" s="15">
        <v>11</v>
      </c>
      <c r="L259" s="5">
        <v>0</v>
      </c>
      <c r="M259" s="17">
        <v>2</v>
      </c>
      <c r="N259" s="5">
        <v>0</v>
      </c>
      <c r="O259" s="15">
        <v>40</v>
      </c>
      <c r="P259" s="13">
        <v>0</v>
      </c>
      <c r="Q259" s="19">
        <v>614.58000000000004</v>
      </c>
      <c r="R259" s="10">
        <v>0</v>
      </c>
      <c r="S259" s="41">
        <f t="shared" si="23"/>
        <v>15.364500000000001</v>
      </c>
      <c r="T259" s="42" t="str">
        <f t="shared" si="24"/>
        <v/>
      </c>
      <c r="U259" s="19">
        <v>0</v>
      </c>
      <c r="V259" s="10">
        <v>0</v>
      </c>
      <c r="W259" s="24">
        <f t="shared" si="25"/>
        <v>614.58000000000004</v>
      </c>
      <c r="X259" s="30">
        <f t="shared" si="26"/>
        <v>0</v>
      </c>
      <c r="Y259" s="34">
        <f t="shared" si="27"/>
        <v>615</v>
      </c>
      <c r="Z259" s="35">
        <f t="shared" si="28"/>
        <v>615</v>
      </c>
      <c r="AA259" s="5">
        <f t="shared" si="29"/>
        <v>0</v>
      </c>
    </row>
    <row r="260" spans="1:27" x14ac:dyDescent="0.25">
      <c r="A260" s="6" t="s">
        <v>13</v>
      </c>
      <c r="B260" s="2" t="s">
        <v>28</v>
      </c>
      <c r="C260" s="2" t="s">
        <v>257</v>
      </c>
      <c r="D260" s="2">
        <v>324698</v>
      </c>
      <c r="E260" s="25" t="s">
        <v>258</v>
      </c>
      <c r="F260" s="25">
        <v>35513454</v>
      </c>
      <c r="G260" s="25" t="s">
        <v>327</v>
      </c>
      <c r="H260" s="25" t="s">
        <v>692</v>
      </c>
      <c r="I260" s="75" t="s">
        <v>693</v>
      </c>
      <c r="J260" s="73">
        <v>261</v>
      </c>
      <c r="K260" s="15">
        <v>2</v>
      </c>
      <c r="L260" s="5">
        <v>0</v>
      </c>
      <c r="M260" s="17">
        <v>1</v>
      </c>
      <c r="N260" s="5">
        <v>0</v>
      </c>
      <c r="O260" s="15">
        <v>48</v>
      </c>
      <c r="P260" s="13">
        <v>0</v>
      </c>
      <c r="Q260" s="19">
        <v>824.78</v>
      </c>
      <c r="R260" s="10">
        <v>0</v>
      </c>
      <c r="S260" s="41">
        <f t="shared" ref="S260:S269" si="30">IFERROR(Q260/O260,"")</f>
        <v>17.182916666666667</v>
      </c>
      <c r="T260" s="42" t="str">
        <f t="shared" ref="T260:T269" si="31">IFERROR(R260/P260,"")</f>
        <v/>
      </c>
      <c r="U260" s="19">
        <v>0</v>
      </c>
      <c r="V260" s="10">
        <v>0</v>
      </c>
      <c r="W260" s="24">
        <f t="shared" ref="W260:W269" si="32">U260+Q260</f>
        <v>824.78</v>
      </c>
      <c r="X260" s="30">
        <f t="shared" ref="X260:X269" si="33">V260+R260</f>
        <v>0</v>
      </c>
      <c r="Y260" s="34">
        <f t="shared" ref="Y260:Y269" si="34">ROUNDUP(W260,0)</f>
        <v>825</v>
      </c>
      <c r="Z260" s="35">
        <f t="shared" ref="Z260:Z323" si="35">Y260-AA260</f>
        <v>825</v>
      </c>
      <c r="AA260" s="5">
        <f t="shared" ref="AA260:AA269" si="36">ROUNDUP(X260,0)</f>
        <v>0</v>
      </c>
    </row>
    <row r="261" spans="1:27" x14ac:dyDescent="0.25">
      <c r="A261" s="6" t="s">
        <v>13</v>
      </c>
      <c r="B261" s="2" t="s">
        <v>28</v>
      </c>
      <c r="C261" s="2" t="s">
        <v>259</v>
      </c>
      <c r="D261" s="2">
        <v>329550</v>
      </c>
      <c r="E261" s="25" t="s">
        <v>260</v>
      </c>
      <c r="F261" s="25">
        <v>35546034</v>
      </c>
      <c r="G261" s="25" t="s">
        <v>327</v>
      </c>
      <c r="H261" s="25" t="s">
        <v>751</v>
      </c>
      <c r="I261" s="75" t="s">
        <v>752</v>
      </c>
      <c r="J261" s="73">
        <v>143</v>
      </c>
      <c r="K261" s="15">
        <v>2</v>
      </c>
      <c r="L261" s="5">
        <v>0</v>
      </c>
      <c r="M261" s="17">
        <v>1</v>
      </c>
      <c r="N261" s="5">
        <v>0</v>
      </c>
      <c r="O261" s="15">
        <v>9</v>
      </c>
      <c r="P261" s="13">
        <v>0</v>
      </c>
      <c r="Q261" s="19">
        <v>141.62</v>
      </c>
      <c r="R261" s="10">
        <v>0</v>
      </c>
      <c r="S261" s="41">
        <f t="shared" si="30"/>
        <v>15.735555555555557</v>
      </c>
      <c r="T261" s="42" t="str">
        <f t="shared" si="31"/>
        <v/>
      </c>
      <c r="U261" s="19">
        <v>20</v>
      </c>
      <c r="V261" s="10">
        <v>0</v>
      </c>
      <c r="W261" s="24">
        <f t="shared" si="32"/>
        <v>161.62</v>
      </c>
      <c r="X261" s="30">
        <f t="shared" si="33"/>
        <v>0</v>
      </c>
      <c r="Y261" s="34">
        <f t="shared" si="34"/>
        <v>162</v>
      </c>
      <c r="Z261" s="35">
        <f t="shared" si="35"/>
        <v>162</v>
      </c>
      <c r="AA261" s="5">
        <f t="shared" si="36"/>
        <v>0</v>
      </c>
    </row>
    <row r="262" spans="1:27" x14ac:dyDescent="0.25">
      <c r="A262" s="6" t="s">
        <v>13</v>
      </c>
      <c r="B262" s="2" t="s">
        <v>28</v>
      </c>
      <c r="C262" s="2" t="s">
        <v>245</v>
      </c>
      <c r="D262" s="2">
        <v>329614</v>
      </c>
      <c r="E262" s="25" t="s">
        <v>246</v>
      </c>
      <c r="F262" s="25">
        <v>35543922</v>
      </c>
      <c r="G262" s="25" t="s">
        <v>327</v>
      </c>
      <c r="H262" s="25" t="s">
        <v>483</v>
      </c>
      <c r="I262" s="75" t="s">
        <v>708</v>
      </c>
      <c r="J262" s="73">
        <v>353</v>
      </c>
      <c r="K262" s="15">
        <v>18</v>
      </c>
      <c r="L262" s="5">
        <v>0</v>
      </c>
      <c r="M262" s="17">
        <v>2</v>
      </c>
      <c r="N262" s="5">
        <v>0</v>
      </c>
      <c r="O262" s="15">
        <v>41</v>
      </c>
      <c r="P262" s="13">
        <v>0</v>
      </c>
      <c r="Q262" s="19">
        <v>689.88</v>
      </c>
      <c r="R262" s="10">
        <v>0</v>
      </c>
      <c r="S262" s="41">
        <f t="shared" si="30"/>
        <v>16.826341463414636</v>
      </c>
      <c r="T262" s="42" t="str">
        <f t="shared" si="31"/>
        <v/>
      </c>
      <c r="U262" s="19">
        <v>0</v>
      </c>
      <c r="V262" s="10">
        <v>0</v>
      </c>
      <c r="W262" s="24">
        <f t="shared" si="32"/>
        <v>689.88</v>
      </c>
      <c r="X262" s="30">
        <f t="shared" si="33"/>
        <v>0</v>
      </c>
      <c r="Y262" s="34">
        <f t="shared" si="34"/>
        <v>690</v>
      </c>
      <c r="Z262" s="35">
        <f t="shared" si="35"/>
        <v>690</v>
      </c>
      <c r="AA262" s="5">
        <f t="shared" si="36"/>
        <v>0</v>
      </c>
    </row>
    <row r="263" spans="1:27" x14ac:dyDescent="0.25">
      <c r="A263" s="6" t="s">
        <v>13</v>
      </c>
      <c r="B263" s="2" t="s">
        <v>28</v>
      </c>
      <c r="C263" s="2" t="s">
        <v>245</v>
      </c>
      <c r="D263" s="2">
        <v>329614</v>
      </c>
      <c r="E263" s="25" t="s">
        <v>246</v>
      </c>
      <c r="F263" s="25">
        <v>35546085</v>
      </c>
      <c r="G263" s="25" t="s">
        <v>327</v>
      </c>
      <c r="H263" s="25" t="s">
        <v>483</v>
      </c>
      <c r="I263" s="75" t="s">
        <v>505</v>
      </c>
      <c r="J263" s="73">
        <v>407</v>
      </c>
      <c r="K263" s="15">
        <v>13</v>
      </c>
      <c r="L263" s="5">
        <v>0</v>
      </c>
      <c r="M263" s="17">
        <v>2</v>
      </c>
      <c r="N263" s="5">
        <v>0</v>
      </c>
      <c r="O263" s="15">
        <v>32</v>
      </c>
      <c r="P263" s="13">
        <v>0</v>
      </c>
      <c r="Q263" s="19">
        <v>537.59</v>
      </c>
      <c r="R263" s="10">
        <v>0</v>
      </c>
      <c r="S263" s="41">
        <f t="shared" si="30"/>
        <v>16.799687500000001</v>
      </c>
      <c r="T263" s="42" t="str">
        <f t="shared" si="31"/>
        <v/>
      </c>
      <c r="U263" s="19">
        <v>0</v>
      </c>
      <c r="V263" s="10">
        <v>0</v>
      </c>
      <c r="W263" s="24">
        <f t="shared" si="32"/>
        <v>537.59</v>
      </c>
      <c r="X263" s="30">
        <f t="shared" si="33"/>
        <v>0</v>
      </c>
      <c r="Y263" s="34">
        <f t="shared" si="34"/>
        <v>538</v>
      </c>
      <c r="Z263" s="35">
        <f t="shared" si="35"/>
        <v>538</v>
      </c>
      <c r="AA263" s="5">
        <f t="shared" si="36"/>
        <v>0</v>
      </c>
    </row>
    <row r="264" spans="1:27" x14ac:dyDescent="0.25">
      <c r="A264" s="6" t="s">
        <v>13</v>
      </c>
      <c r="B264" s="2" t="s">
        <v>28</v>
      </c>
      <c r="C264" s="2" t="s">
        <v>247</v>
      </c>
      <c r="D264" s="2">
        <v>332038</v>
      </c>
      <c r="E264" s="25" t="s">
        <v>248</v>
      </c>
      <c r="F264" s="25">
        <v>35542284</v>
      </c>
      <c r="G264" s="25" t="s">
        <v>370</v>
      </c>
      <c r="H264" s="25" t="s">
        <v>477</v>
      </c>
      <c r="I264" s="75" t="s">
        <v>753</v>
      </c>
      <c r="J264" s="73">
        <v>455</v>
      </c>
      <c r="K264" s="15">
        <v>6</v>
      </c>
      <c r="L264" s="5">
        <v>0</v>
      </c>
      <c r="M264" s="17">
        <v>1</v>
      </c>
      <c r="N264" s="5">
        <v>0</v>
      </c>
      <c r="O264" s="15">
        <v>30</v>
      </c>
      <c r="P264" s="13">
        <v>0</v>
      </c>
      <c r="Q264" s="19">
        <v>343</v>
      </c>
      <c r="R264" s="10">
        <v>0</v>
      </c>
      <c r="S264" s="41">
        <f t="shared" si="30"/>
        <v>11.433333333333334</v>
      </c>
      <c r="T264" s="42" t="str">
        <f t="shared" si="31"/>
        <v/>
      </c>
      <c r="U264" s="19">
        <v>0</v>
      </c>
      <c r="V264" s="10">
        <v>0</v>
      </c>
      <c r="W264" s="24">
        <f t="shared" si="32"/>
        <v>343</v>
      </c>
      <c r="X264" s="30">
        <f t="shared" si="33"/>
        <v>0</v>
      </c>
      <c r="Y264" s="34">
        <f t="shared" si="34"/>
        <v>343</v>
      </c>
      <c r="Z264" s="35">
        <f t="shared" si="35"/>
        <v>343</v>
      </c>
      <c r="AA264" s="5">
        <f t="shared" si="36"/>
        <v>0</v>
      </c>
    </row>
    <row r="265" spans="1:27" x14ac:dyDescent="0.25">
      <c r="A265" s="6" t="s">
        <v>13</v>
      </c>
      <c r="B265" s="2" t="s">
        <v>28</v>
      </c>
      <c r="C265" s="2" t="s">
        <v>261</v>
      </c>
      <c r="D265" s="2">
        <v>326003</v>
      </c>
      <c r="E265" s="25" t="s">
        <v>262</v>
      </c>
      <c r="F265" s="25">
        <v>710062052</v>
      </c>
      <c r="G265" s="25" t="s">
        <v>327</v>
      </c>
      <c r="H265" s="25" t="s">
        <v>698</v>
      </c>
      <c r="I265" s="75" t="s">
        <v>699</v>
      </c>
      <c r="J265" s="73">
        <v>38</v>
      </c>
      <c r="K265" s="15">
        <v>5</v>
      </c>
      <c r="L265" s="5">
        <v>0</v>
      </c>
      <c r="M265" s="17">
        <v>1</v>
      </c>
      <c r="N265" s="5">
        <v>0</v>
      </c>
      <c r="O265" s="15">
        <v>8</v>
      </c>
      <c r="P265" s="13">
        <v>0</v>
      </c>
      <c r="Q265" s="19">
        <v>122.5</v>
      </c>
      <c r="R265" s="10">
        <v>0</v>
      </c>
      <c r="S265" s="41">
        <f t="shared" si="30"/>
        <v>15.3125</v>
      </c>
      <c r="T265" s="42" t="str">
        <f t="shared" si="31"/>
        <v/>
      </c>
      <c r="U265" s="19">
        <v>0</v>
      </c>
      <c r="V265" s="10">
        <v>0</v>
      </c>
      <c r="W265" s="24">
        <f t="shared" si="32"/>
        <v>122.5</v>
      </c>
      <c r="X265" s="30">
        <f t="shared" si="33"/>
        <v>0</v>
      </c>
      <c r="Y265" s="34">
        <f t="shared" si="34"/>
        <v>123</v>
      </c>
      <c r="Z265" s="35">
        <f t="shared" si="35"/>
        <v>123</v>
      </c>
      <c r="AA265" s="5">
        <f t="shared" si="36"/>
        <v>0</v>
      </c>
    </row>
    <row r="266" spans="1:27" x14ac:dyDescent="0.25">
      <c r="A266" s="6" t="s">
        <v>13</v>
      </c>
      <c r="B266" s="2" t="s">
        <v>283</v>
      </c>
      <c r="C266" s="2" t="s">
        <v>304</v>
      </c>
      <c r="D266" s="2">
        <v>31257267</v>
      </c>
      <c r="E266" s="25" t="s">
        <v>305</v>
      </c>
      <c r="F266" s="25">
        <v>31262767</v>
      </c>
      <c r="G266" s="25" t="s">
        <v>405</v>
      </c>
      <c r="H266" s="25" t="s">
        <v>482</v>
      </c>
      <c r="I266" s="75" t="s">
        <v>810</v>
      </c>
      <c r="J266" s="73">
        <v>155</v>
      </c>
      <c r="K266" s="15">
        <v>3</v>
      </c>
      <c r="L266" s="5">
        <v>0</v>
      </c>
      <c r="M266" s="17">
        <v>1</v>
      </c>
      <c r="N266" s="5">
        <v>0</v>
      </c>
      <c r="O266" s="15">
        <v>33</v>
      </c>
      <c r="P266" s="13">
        <v>0</v>
      </c>
      <c r="Q266" s="19">
        <v>597.29999999999995</v>
      </c>
      <c r="R266" s="10">
        <v>0</v>
      </c>
      <c r="S266" s="41">
        <f t="shared" si="30"/>
        <v>18.099999999999998</v>
      </c>
      <c r="T266" s="42" t="str">
        <f t="shared" si="31"/>
        <v/>
      </c>
      <c r="U266" s="19">
        <v>40</v>
      </c>
      <c r="V266" s="10">
        <v>0</v>
      </c>
      <c r="W266" s="24">
        <f t="shared" si="32"/>
        <v>637.29999999999995</v>
      </c>
      <c r="X266" s="30">
        <f t="shared" si="33"/>
        <v>0</v>
      </c>
      <c r="Y266" s="34">
        <f t="shared" si="34"/>
        <v>638</v>
      </c>
      <c r="Z266" s="35">
        <f t="shared" si="35"/>
        <v>638</v>
      </c>
      <c r="AA266" s="5">
        <f t="shared" si="36"/>
        <v>0</v>
      </c>
    </row>
    <row r="267" spans="1:27" x14ac:dyDescent="0.25">
      <c r="A267" s="6" t="s">
        <v>13</v>
      </c>
      <c r="B267" s="2" t="s">
        <v>283</v>
      </c>
      <c r="C267" s="2" t="s">
        <v>310</v>
      </c>
      <c r="D267" s="2">
        <v>90000121</v>
      </c>
      <c r="E267" s="25" t="s">
        <v>311</v>
      </c>
      <c r="F267" s="25">
        <v>42322855</v>
      </c>
      <c r="G267" s="25" t="s">
        <v>406</v>
      </c>
      <c r="H267" s="25" t="s">
        <v>770</v>
      </c>
      <c r="I267" s="75" t="s">
        <v>771</v>
      </c>
      <c r="J267" s="73">
        <v>97</v>
      </c>
      <c r="K267" s="15">
        <v>4</v>
      </c>
      <c r="L267" s="5">
        <v>4</v>
      </c>
      <c r="M267" s="17">
        <v>3</v>
      </c>
      <c r="N267" s="5">
        <v>3</v>
      </c>
      <c r="O267" s="15">
        <v>44</v>
      </c>
      <c r="P267" s="13">
        <v>44</v>
      </c>
      <c r="Q267" s="19">
        <v>535.04</v>
      </c>
      <c r="R267" s="10">
        <v>535.04</v>
      </c>
      <c r="S267" s="41">
        <f t="shared" si="30"/>
        <v>12.159999999999998</v>
      </c>
      <c r="T267" s="42">
        <f t="shared" si="31"/>
        <v>12.159999999999998</v>
      </c>
      <c r="U267" s="19">
        <v>154</v>
      </c>
      <c r="V267" s="10">
        <v>154</v>
      </c>
      <c r="W267" s="24">
        <f t="shared" si="32"/>
        <v>689.04</v>
      </c>
      <c r="X267" s="30">
        <f t="shared" si="33"/>
        <v>689.04</v>
      </c>
      <c r="Y267" s="34">
        <f t="shared" si="34"/>
        <v>690</v>
      </c>
      <c r="Z267" s="35">
        <f t="shared" si="35"/>
        <v>0</v>
      </c>
      <c r="AA267" s="5">
        <f t="shared" si="36"/>
        <v>690</v>
      </c>
    </row>
    <row r="268" spans="1:27" x14ac:dyDescent="0.25">
      <c r="A268" s="6" t="s">
        <v>13</v>
      </c>
      <c r="B268" s="2" t="s">
        <v>283</v>
      </c>
      <c r="C268" s="2" t="s">
        <v>306</v>
      </c>
      <c r="D268" s="2">
        <v>90000101</v>
      </c>
      <c r="E268" s="25" t="s">
        <v>307</v>
      </c>
      <c r="F268" s="25">
        <v>35562820</v>
      </c>
      <c r="G268" s="25" t="s">
        <v>407</v>
      </c>
      <c r="H268" s="25" t="s">
        <v>473</v>
      </c>
      <c r="I268" s="75" t="s">
        <v>811</v>
      </c>
      <c r="J268" s="73">
        <v>65</v>
      </c>
      <c r="K268" s="15">
        <v>1</v>
      </c>
      <c r="L268" s="5">
        <v>0</v>
      </c>
      <c r="M268" s="17">
        <v>1</v>
      </c>
      <c r="N268" s="5">
        <v>0</v>
      </c>
      <c r="O268" s="15">
        <v>10</v>
      </c>
      <c r="P268" s="13">
        <v>0</v>
      </c>
      <c r="Q268" s="19">
        <v>110</v>
      </c>
      <c r="R268" s="10">
        <v>0</v>
      </c>
      <c r="S268" s="41">
        <f t="shared" si="30"/>
        <v>11</v>
      </c>
      <c r="T268" s="42" t="str">
        <f t="shared" si="31"/>
        <v/>
      </c>
      <c r="U268" s="19">
        <v>0</v>
      </c>
      <c r="V268" s="10">
        <v>0</v>
      </c>
      <c r="W268" s="24">
        <f t="shared" si="32"/>
        <v>110</v>
      </c>
      <c r="X268" s="30">
        <f t="shared" si="33"/>
        <v>0</v>
      </c>
      <c r="Y268" s="34">
        <f t="shared" si="34"/>
        <v>110</v>
      </c>
      <c r="Z268" s="35">
        <f t="shared" si="35"/>
        <v>110</v>
      </c>
      <c r="AA268" s="5">
        <f t="shared" si="36"/>
        <v>0</v>
      </c>
    </row>
    <row r="269" spans="1:27" x14ac:dyDescent="0.25">
      <c r="A269" s="6" t="s">
        <v>13</v>
      </c>
      <c r="B269" s="2" t="s">
        <v>283</v>
      </c>
      <c r="C269" s="2" t="s">
        <v>308</v>
      </c>
      <c r="D269" s="2">
        <v>90000312</v>
      </c>
      <c r="E269" s="25" t="s">
        <v>309</v>
      </c>
      <c r="F269" s="25">
        <v>45007802</v>
      </c>
      <c r="G269" s="25" t="s">
        <v>404</v>
      </c>
      <c r="H269" s="25" t="s">
        <v>485</v>
      </c>
      <c r="I269" s="75" t="s">
        <v>507</v>
      </c>
      <c r="J269" s="73">
        <v>134</v>
      </c>
      <c r="K269" s="15">
        <v>16</v>
      </c>
      <c r="L269" s="5">
        <v>0</v>
      </c>
      <c r="M269" s="17">
        <v>2</v>
      </c>
      <c r="N269" s="5">
        <v>0</v>
      </c>
      <c r="O269" s="15">
        <v>28</v>
      </c>
      <c r="P269" s="13">
        <v>0</v>
      </c>
      <c r="Q269" s="19">
        <v>300.16000000000003</v>
      </c>
      <c r="R269" s="10">
        <v>0</v>
      </c>
      <c r="S269" s="41">
        <f t="shared" si="30"/>
        <v>10.72</v>
      </c>
      <c r="T269" s="42" t="str">
        <f t="shared" si="31"/>
        <v/>
      </c>
      <c r="U269" s="19">
        <v>0</v>
      </c>
      <c r="V269" s="10">
        <v>0</v>
      </c>
      <c r="W269" s="24">
        <f t="shared" si="32"/>
        <v>300.16000000000003</v>
      </c>
      <c r="X269" s="30">
        <f t="shared" si="33"/>
        <v>0</v>
      </c>
      <c r="Y269" s="34">
        <f t="shared" si="34"/>
        <v>301</v>
      </c>
      <c r="Z269" s="35">
        <f t="shared" si="35"/>
        <v>301</v>
      </c>
      <c r="AA269" s="5">
        <f t="shared" si="36"/>
        <v>0</v>
      </c>
    </row>
    <row r="270" spans="1:27" s="7" customFormat="1" ht="15.75" thickBot="1" x14ac:dyDescent="0.3">
      <c r="A270" s="26"/>
      <c r="B270" s="76"/>
      <c r="C270" s="26"/>
      <c r="D270" s="26"/>
      <c r="E270" s="27" t="s">
        <v>320</v>
      </c>
      <c r="F270" s="28"/>
      <c r="G270" s="28"/>
      <c r="H270" s="28"/>
      <c r="I270" s="28"/>
      <c r="J270" s="29"/>
      <c r="K270" s="105">
        <f t="shared" ref="J270:R270" si="37">SUM(K4:K269)</f>
        <v>3185</v>
      </c>
      <c r="L270" s="106">
        <f t="shared" si="37"/>
        <v>74</v>
      </c>
      <c r="M270" s="105">
        <f t="shared" si="37"/>
        <v>494</v>
      </c>
      <c r="N270" s="106">
        <f t="shared" si="37"/>
        <v>37</v>
      </c>
      <c r="O270" s="107">
        <f t="shared" si="37"/>
        <v>9411.5</v>
      </c>
      <c r="P270" s="108">
        <f t="shared" si="37"/>
        <v>688</v>
      </c>
      <c r="Q270" s="105">
        <f t="shared" si="37"/>
        <v>125363.802</v>
      </c>
      <c r="R270" s="106">
        <f t="shared" si="37"/>
        <v>7068.7300000000005</v>
      </c>
      <c r="S270" s="109">
        <f t="shared" ref="S270" si="38">Q270/O270</f>
        <v>13.320278595335493</v>
      </c>
      <c r="T270" s="110">
        <f t="shared" ref="T270" si="39">R270/P270</f>
        <v>10.274316860465117</v>
      </c>
      <c r="U270" s="105">
        <f t="shared" ref="U270:AA270" si="40">SUM(U4:U269)</f>
        <v>12271.240000000003</v>
      </c>
      <c r="V270" s="106">
        <f t="shared" si="40"/>
        <v>798.96</v>
      </c>
      <c r="W270" s="111">
        <f t="shared" si="40"/>
        <v>137635.04199999999</v>
      </c>
      <c r="X270" s="106">
        <f t="shared" si="40"/>
        <v>7867.6900000000005</v>
      </c>
      <c r="Y270" s="112">
        <f t="shared" si="40"/>
        <v>137688</v>
      </c>
      <c r="Z270" s="113">
        <f t="shared" si="40"/>
        <v>129815</v>
      </c>
      <c r="AA270" s="114">
        <f t="shared" si="40"/>
        <v>7873</v>
      </c>
    </row>
    <row r="271" spans="1:27" x14ac:dyDescent="0.25">
      <c r="Q271"/>
      <c r="R271"/>
      <c r="S271"/>
      <c r="T271"/>
      <c r="U271"/>
      <c r="V271"/>
    </row>
  </sheetData>
  <autoFilter ref="A3:AA270" xr:uid="{94F44887-587D-453C-A85E-A72FE38DD9EA}"/>
  <sortState ref="A4:AA269">
    <sortCondition ref="A4:A269" customList="BA,TV,TC,NR,ZA,BB,PO,KE"/>
    <sortCondition ref="B4:B269" customList="K,V,O,C,S"/>
    <sortCondition ref="H4:H269"/>
    <sortCondition ref="I4:I269"/>
  </sortState>
  <mergeCells count="8">
    <mergeCell ref="Y2:AA2"/>
    <mergeCell ref="K2:L2"/>
    <mergeCell ref="W2:X2"/>
    <mergeCell ref="M2:N2"/>
    <mergeCell ref="O2:P2"/>
    <mergeCell ref="Q2:R2"/>
    <mergeCell ref="S2:T2"/>
    <mergeCell ref="U2:V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D7C86A-5878-43C2-BBAE-18EBE83FD1E1}">
  <dimension ref="A1:K152"/>
  <sheetViews>
    <sheetView tabSelected="1" workbookViewId="0">
      <pane ySplit="2" topLeftCell="A3" activePane="bottomLeft" state="frozen"/>
      <selection pane="bottomLeft" activeCell="O151" sqref="O151"/>
    </sheetView>
  </sheetViews>
  <sheetFormatPr defaultRowHeight="15" x14ac:dyDescent="0.25"/>
  <cols>
    <col min="1" max="1" width="6.42578125" customWidth="1"/>
    <col min="2" max="2" width="6" customWidth="1"/>
    <col min="3" max="3" width="9.7109375" customWidth="1"/>
    <col min="4" max="4" width="11.28515625" hidden="1" customWidth="1"/>
    <col min="5" max="5" width="41.85546875" customWidth="1"/>
    <col min="6" max="6" width="13.5703125" customWidth="1"/>
    <col min="7" max="8" width="14.140625" customWidth="1"/>
    <col min="9" max="9" width="13.5703125" customWidth="1"/>
    <col min="10" max="11" width="14" customWidth="1"/>
  </cols>
  <sheetData>
    <row r="1" spans="1:11" ht="31.5" customHeight="1" thickBot="1" x14ac:dyDescent="0.3">
      <c r="A1" s="77" t="s">
        <v>824</v>
      </c>
      <c r="B1" s="46"/>
      <c r="C1" s="46"/>
      <c r="D1" s="46"/>
      <c r="E1" s="77"/>
      <c r="F1" s="66"/>
      <c r="G1" s="66"/>
      <c r="H1" s="66"/>
      <c r="I1" s="66"/>
      <c r="J1" s="66"/>
      <c r="K1" s="66"/>
    </row>
    <row r="2" spans="1:11" ht="90.75" thickBot="1" x14ac:dyDescent="0.3">
      <c r="A2" s="85" t="s">
        <v>1</v>
      </c>
      <c r="B2" s="86" t="s">
        <v>0</v>
      </c>
      <c r="C2" s="86" t="s">
        <v>321</v>
      </c>
      <c r="D2" s="87" t="s">
        <v>324</v>
      </c>
      <c r="E2" s="88" t="s">
        <v>2</v>
      </c>
      <c r="F2" s="69" t="s">
        <v>825</v>
      </c>
      <c r="G2" s="49" t="s">
        <v>826</v>
      </c>
      <c r="H2" s="50" t="s">
        <v>827</v>
      </c>
      <c r="I2" s="68" t="s">
        <v>828</v>
      </c>
      <c r="J2" s="51" t="s">
        <v>829</v>
      </c>
      <c r="K2" s="52" t="s">
        <v>830</v>
      </c>
    </row>
    <row r="3" spans="1:11" x14ac:dyDescent="0.25">
      <c r="A3" s="78" t="s">
        <v>5</v>
      </c>
      <c r="B3" s="79" t="s">
        <v>3</v>
      </c>
      <c r="C3" s="79" t="s">
        <v>4</v>
      </c>
      <c r="D3" s="79">
        <v>54130395</v>
      </c>
      <c r="E3" s="80" t="s">
        <v>6</v>
      </c>
      <c r="F3" s="81">
        <v>29</v>
      </c>
      <c r="G3" s="82">
        <v>449</v>
      </c>
      <c r="H3" s="83">
        <v>449</v>
      </c>
      <c r="I3" s="84">
        <v>0</v>
      </c>
      <c r="J3" s="82">
        <v>0</v>
      </c>
      <c r="K3" s="83">
        <v>0</v>
      </c>
    </row>
    <row r="4" spans="1:11" x14ac:dyDescent="0.25">
      <c r="A4" s="6" t="s">
        <v>5</v>
      </c>
      <c r="B4" s="2" t="s">
        <v>15</v>
      </c>
      <c r="C4" s="2" t="s">
        <v>16</v>
      </c>
      <c r="D4" s="2">
        <v>36063606</v>
      </c>
      <c r="E4" s="23" t="s">
        <v>17</v>
      </c>
      <c r="F4" s="17">
        <v>92</v>
      </c>
      <c r="G4" s="35">
        <v>4005</v>
      </c>
      <c r="H4" s="5">
        <v>4005</v>
      </c>
      <c r="I4" s="15">
        <v>0</v>
      </c>
      <c r="J4" s="35">
        <v>0</v>
      </c>
      <c r="K4" s="5">
        <v>0</v>
      </c>
    </row>
    <row r="5" spans="1:11" x14ac:dyDescent="0.25">
      <c r="A5" s="6" t="s">
        <v>5</v>
      </c>
      <c r="B5" s="2" t="s">
        <v>28</v>
      </c>
      <c r="C5" s="2" t="s">
        <v>29</v>
      </c>
      <c r="D5" s="2">
        <v>304913</v>
      </c>
      <c r="E5" s="23" t="s">
        <v>30</v>
      </c>
      <c r="F5" s="17">
        <v>23</v>
      </c>
      <c r="G5" s="35">
        <v>1175</v>
      </c>
      <c r="H5" s="5">
        <v>1175</v>
      </c>
      <c r="I5" s="15">
        <v>5</v>
      </c>
      <c r="J5" s="35">
        <v>458</v>
      </c>
      <c r="K5" s="5">
        <v>458</v>
      </c>
    </row>
    <row r="6" spans="1:11" x14ac:dyDescent="0.25">
      <c r="A6" s="6" t="s">
        <v>5</v>
      </c>
      <c r="B6" s="2" t="s">
        <v>28</v>
      </c>
      <c r="C6" s="2" t="s">
        <v>31</v>
      </c>
      <c r="D6" s="2">
        <v>304956</v>
      </c>
      <c r="E6" s="23" t="s">
        <v>32</v>
      </c>
      <c r="F6" s="17">
        <v>1</v>
      </c>
      <c r="G6" s="35">
        <v>133</v>
      </c>
      <c r="H6" s="5">
        <v>133</v>
      </c>
      <c r="I6" s="15">
        <v>0</v>
      </c>
      <c r="J6" s="35">
        <v>0</v>
      </c>
      <c r="K6" s="5">
        <v>0</v>
      </c>
    </row>
    <row r="7" spans="1:11" x14ac:dyDescent="0.25">
      <c r="A7" s="6" t="s">
        <v>5</v>
      </c>
      <c r="B7" s="2" t="s">
        <v>28</v>
      </c>
      <c r="C7" s="2" t="s">
        <v>33</v>
      </c>
      <c r="D7" s="2">
        <v>603406</v>
      </c>
      <c r="E7" s="23" t="s">
        <v>34</v>
      </c>
      <c r="F7" s="17">
        <v>40</v>
      </c>
      <c r="G7" s="35">
        <v>2150</v>
      </c>
      <c r="H7" s="5">
        <v>2150</v>
      </c>
      <c r="I7" s="15">
        <v>0</v>
      </c>
      <c r="J7" s="35">
        <v>0</v>
      </c>
      <c r="K7" s="5">
        <v>0</v>
      </c>
    </row>
    <row r="8" spans="1:11" x14ac:dyDescent="0.25">
      <c r="A8" s="6" t="s">
        <v>5</v>
      </c>
      <c r="B8" s="2" t="s">
        <v>28</v>
      </c>
      <c r="C8" s="2" t="s">
        <v>35</v>
      </c>
      <c r="D8" s="2">
        <v>304603</v>
      </c>
      <c r="E8" s="23" t="s">
        <v>36</v>
      </c>
      <c r="F8" s="17">
        <v>10</v>
      </c>
      <c r="G8" s="35">
        <v>335</v>
      </c>
      <c r="H8" s="5">
        <v>335</v>
      </c>
      <c r="I8" s="15">
        <v>2</v>
      </c>
      <c r="J8" s="35">
        <v>67</v>
      </c>
      <c r="K8" s="5">
        <v>67</v>
      </c>
    </row>
    <row r="9" spans="1:11" x14ac:dyDescent="0.25">
      <c r="A9" s="6" t="s">
        <v>5</v>
      </c>
      <c r="B9" s="2" t="s">
        <v>28</v>
      </c>
      <c r="C9" s="2" t="s">
        <v>37</v>
      </c>
      <c r="D9" s="2">
        <v>603520</v>
      </c>
      <c r="E9" s="23" t="s">
        <v>38</v>
      </c>
      <c r="F9" s="17">
        <v>18</v>
      </c>
      <c r="G9" s="35">
        <v>368</v>
      </c>
      <c r="H9" s="5">
        <v>368</v>
      </c>
      <c r="I9" s="15">
        <v>3</v>
      </c>
      <c r="J9" s="35">
        <v>62</v>
      </c>
      <c r="K9" s="5">
        <v>62</v>
      </c>
    </row>
    <row r="10" spans="1:11" x14ac:dyDescent="0.25">
      <c r="A10" s="6" t="s">
        <v>5</v>
      </c>
      <c r="B10" s="2" t="s">
        <v>28</v>
      </c>
      <c r="C10" s="2" t="s">
        <v>39</v>
      </c>
      <c r="D10" s="2">
        <v>603414</v>
      </c>
      <c r="E10" s="23" t="s">
        <v>40</v>
      </c>
      <c r="F10" s="17">
        <v>25</v>
      </c>
      <c r="G10" s="35">
        <v>245</v>
      </c>
      <c r="H10" s="5">
        <v>245</v>
      </c>
      <c r="I10" s="15">
        <v>1</v>
      </c>
      <c r="J10" s="35">
        <v>22</v>
      </c>
      <c r="K10" s="5">
        <v>22</v>
      </c>
    </row>
    <row r="11" spans="1:11" x14ac:dyDescent="0.25">
      <c r="A11" s="6" t="s">
        <v>5</v>
      </c>
      <c r="B11" s="2" t="s">
        <v>28</v>
      </c>
      <c r="C11" s="2" t="s">
        <v>41</v>
      </c>
      <c r="D11" s="2">
        <v>603317</v>
      </c>
      <c r="E11" s="23" t="s">
        <v>42</v>
      </c>
      <c r="F11" s="17">
        <v>188</v>
      </c>
      <c r="G11" s="35">
        <v>5957</v>
      </c>
      <c r="H11" s="5">
        <v>5957</v>
      </c>
      <c r="I11" s="15">
        <v>18</v>
      </c>
      <c r="J11" s="35">
        <v>2230</v>
      </c>
      <c r="K11" s="5">
        <v>2230</v>
      </c>
    </row>
    <row r="12" spans="1:11" x14ac:dyDescent="0.25">
      <c r="A12" s="6" t="s">
        <v>5</v>
      </c>
      <c r="B12" s="2" t="s">
        <v>28</v>
      </c>
      <c r="C12" s="2" t="s">
        <v>43</v>
      </c>
      <c r="D12" s="2">
        <v>603201</v>
      </c>
      <c r="E12" s="23" t="s">
        <v>44</v>
      </c>
      <c r="F12" s="17">
        <v>17</v>
      </c>
      <c r="G12" s="35">
        <v>320</v>
      </c>
      <c r="H12" s="5">
        <v>320</v>
      </c>
      <c r="I12" s="15">
        <v>5</v>
      </c>
      <c r="J12" s="35">
        <v>752</v>
      </c>
      <c r="K12" s="5">
        <v>752</v>
      </c>
    </row>
    <row r="13" spans="1:11" x14ac:dyDescent="0.25">
      <c r="A13" s="6" t="s">
        <v>5</v>
      </c>
      <c r="B13" s="2" t="s">
        <v>28</v>
      </c>
      <c r="C13" s="2" t="s">
        <v>45</v>
      </c>
      <c r="D13" s="2">
        <v>641383</v>
      </c>
      <c r="E13" s="23" t="s">
        <v>46</v>
      </c>
      <c r="F13" s="17">
        <v>55</v>
      </c>
      <c r="G13" s="35">
        <v>1556</v>
      </c>
      <c r="H13" s="5">
        <v>1556</v>
      </c>
      <c r="I13" s="15">
        <v>0</v>
      </c>
      <c r="J13" s="35">
        <v>0</v>
      </c>
      <c r="K13" s="5">
        <v>0</v>
      </c>
    </row>
    <row r="14" spans="1:11" x14ac:dyDescent="0.25">
      <c r="A14" s="6" t="s">
        <v>5</v>
      </c>
      <c r="B14" s="2" t="s">
        <v>28</v>
      </c>
      <c r="C14" s="2" t="s">
        <v>47</v>
      </c>
      <c r="D14" s="2">
        <v>603147</v>
      </c>
      <c r="E14" s="23" t="s">
        <v>48</v>
      </c>
      <c r="F14" s="17">
        <v>178</v>
      </c>
      <c r="G14" s="35">
        <v>7207</v>
      </c>
      <c r="H14" s="5">
        <v>7207</v>
      </c>
      <c r="I14" s="15">
        <v>1</v>
      </c>
      <c r="J14" s="35">
        <v>32</v>
      </c>
      <c r="K14" s="5">
        <v>32</v>
      </c>
    </row>
    <row r="15" spans="1:11" x14ac:dyDescent="0.25">
      <c r="A15" s="6" t="s">
        <v>5</v>
      </c>
      <c r="B15" s="2" t="s">
        <v>28</v>
      </c>
      <c r="C15" s="2" t="s">
        <v>49</v>
      </c>
      <c r="D15" s="2">
        <v>603295</v>
      </c>
      <c r="E15" s="23" t="s">
        <v>50</v>
      </c>
      <c r="F15" s="17">
        <v>21</v>
      </c>
      <c r="G15" s="35">
        <v>1107</v>
      </c>
      <c r="H15" s="5">
        <v>1107</v>
      </c>
      <c r="I15" s="15">
        <v>0</v>
      </c>
      <c r="J15" s="35">
        <v>0</v>
      </c>
      <c r="K15" s="5">
        <v>0</v>
      </c>
    </row>
    <row r="16" spans="1:11" x14ac:dyDescent="0.25">
      <c r="A16" s="6" t="s">
        <v>5</v>
      </c>
      <c r="B16" s="2" t="s">
        <v>28</v>
      </c>
      <c r="C16" s="2" t="s">
        <v>51</v>
      </c>
      <c r="D16" s="2">
        <v>304654</v>
      </c>
      <c r="E16" s="23" t="s">
        <v>52</v>
      </c>
      <c r="F16" s="17">
        <v>8</v>
      </c>
      <c r="G16" s="35">
        <v>440</v>
      </c>
      <c r="H16" s="5">
        <v>440</v>
      </c>
      <c r="I16" s="15">
        <v>0</v>
      </c>
      <c r="J16" s="35">
        <v>0</v>
      </c>
      <c r="K16" s="5">
        <v>0</v>
      </c>
    </row>
    <row r="17" spans="1:11" x14ac:dyDescent="0.25">
      <c r="A17" s="6" t="s">
        <v>5</v>
      </c>
      <c r="B17" s="2" t="s">
        <v>28</v>
      </c>
      <c r="C17" s="2" t="s">
        <v>53</v>
      </c>
      <c r="D17" s="2">
        <v>304701</v>
      </c>
      <c r="E17" s="23" t="s">
        <v>54</v>
      </c>
      <c r="F17" s="17">
        <v>25</v>
      </c>
      <c r="G17" s="35">
        <v>529</v>
      </c>
      <c r="H17" s="5">
        <v>529</v>
      </c>
      <c r="I17" s="15">
        <v>0</v>
      </c>
      <c r="J17" s="35">
        <v>0</v>
      </c>
      <c r="K17" s="5">
        <v>0</v>
      </c>
    </row>
    <row r="18" spans="1:11" x14ac:dyDescent="0.25">
      <c r="A18" s="6" t="s">
        <v>5</v>
      </c>
      <c r="B18" s="2" t="s">
        <v>28</v>
      </c>
      <c r="C18" s="2" t="s">
        <v>55</v>
      </c>
      <c r="D18" s="2">
        <v>304891</v>
      </c>
      <c r="E18" s="23" t="s">
        <v>56</v>
      </c>
      <c r="F18" s="17">
        <v>15</v>
      </c>
      <c r="G18" s="35">
        <v>685</v>
      </c>
      <c r="H18" s="5">
        <v>685</v>
      </c>
      <c r="I18" s="15">
        <v>0</v>
      </c>
      <c r="J18" s="35">
        <v>0</v>
      </c>
      <c r="K18" s="5">
        <v>0</v>
      </c>
    </row>
    <row r="19" spans="1:11" x14ac:dyDescent="0.25">
      <c r="A19" s="6" t="s">
        <v>5</v>
      </c>
      <c r="B19" s="2" t="s">
        <v>28</v>
      </c>
      <c r="C19" s="2" t="s">
        <v>57</v>
      </c>
      <c r="D19" s="2">
        <v>310042</v>
      </c>
      <c r="E19" s="23" t="s">
        <v>58</v>
      </c>
      <c r="F19" s="17">
        <v>9</v>
      </c>
      <c r="G19" s="35">
        <v>777</v>
      </c>
      <c r="H19" s="5">
        <v>777</v>
      </c>
      <c r="I19" s="15">
        <v>0</v>
      </c>
      <c r="J19" s="35">
        <v>0</v>
      </c>
      <c r="K19" s="5">
        <v>0</v>
      </c>
    </row>
    <row r="20" spans="1:11" x14ac:dyDescent="0.25">
      <c r="A20" s="6" t="s">
        <v>5</v>
      </c>
      <c r="B20" s="2" t="s">
        <v>28</v>
      </c>
      <c r="C20" s="2" t="s">
        <v>59</v>
      </c>
      <c r="D20" s="2">
        <v>305171</v>
      </c>
      <c r="E20" s="23" t="s">
        <v>60</v>
      </c>
      <c r="F20" s="17">
        <v>2</v>
      </c>
      <c r="G20" s="35">
        <v>288</v>
      </c>
      <c r="H20" s="5">
        <v>288</v>
      </c>
      <c r="I20" s="15">
        <v>0</v>
      </c>
      <c r="J20" s="35">
        <v>0</v>
      </c>
      <c r="K20" s="5">
        <v>0</v>
      </c>
    </row>
    <row r="21" spans="1:11" x14ac:dyDescent="0.25">
      <c r="A21" s="6" t="s">
        <v>5</v>
      </c>
      <c r="B21" s="2" t="s">
        <v>263</v>
      </c>
      <c r="C21" s="2" t="s">
        <v>264</v>
      </c>
      <c r="D21" s="2">
        <v>585661</v>
      </c>
      <c r="E21" s="23" t="s">
        <v>265</v>
      </c>
      <c r="F21" s="17">
        <v>11</v>
      </c>
      <c r="G21" s="35">
        <v>405</v>
      </c>
      <c r="H21" s="5">
        <v>405</v>
      </c>
      <c r="I21" s="15">
        <v>0</v>
      </c>
      <c r="J21" s="35">
        <v>0</v>
      </c>
      <c r="K21" s="5">
        <v>0</v>
      </c>
    </row>
    <row r="22" spans="1:11" x14ac:dyDescent="0.25">
      <c r="A22" s="6" t="s">
        <v>5</v>
      </c>
      <c r="B22" s="2" t="s">
        <v>263</v>
      </c>
      <c r="C22" s="2" t="s">
        <v>266</v>
      </c>
      <c r="D22" s="2">
        <v>586358</v>
      </c>
      <c r="E22" s="23" t="s">
        <v>267</v>
      </c>
      <c r="F22" s="17">
        <v>43</v>
      </c>
      <c r="G22" s="35">
        <v>570</v>
      </c>
      <c r="H22" s="5">
        <v>570</v>
      </c>
      <c r="I22" s="15">
        <v>0</v>
      </c>
      <c r="J22" s="35">
        <v>0</v>
      </c>
      <c r="K22" s="5">
        <v>0</v>
      </c>
    </row>
    <row r="23" spans="1:11" x14ac:dyDescent="0.25">
      <c r="A23" s="6" t="s">
        <v>5</v>
      </c>
      <c r="B23" s="2" t="s">
        <v>263</v>
      </c>
      <c r="C23" s="2" t="s">
        <v>268</v>
      </c>
      <c r="D23" s="2">
        <v>586722</v>
      </c>
      <c r="E23" s="23" t="s">
        <v>269</v>
      </c>
      <c r="F23" s="17">
        <v>17</v>
      </c>
      <c r="G23" s="35">
        <v>1063</v>
      </c>
      <c r="H23" s="5">
        <v>1063</v>
      </c>
      <c r="I23" s="15">
        <v>0</v>
      </c>
      <c r="J23" s="35">
        <v>0</v>
      </c>
      <c r="K23" s="5">
        <v>0</v>
      </c>
    </row>
    <row r="24" spans="1:11" x14ac:dyDescent="0.25">
      <c r="A24" s="6" t="s">
        <v>5</v>
      </c>
      <c r="B24" s="2" t="s">
        <v>283</v>
      </c>
      <c r="C24" s="2" t="s">
        <v>284</v>
      </c>
      <c r="D24" s="2">
        <v>52560813</v>
      </c>
      <c r="E24" s="23" t="s">
        <v>285</v>
      </c>
      <c r="F24" s="17">
        <v>33</v>
      </c>
      <c r="G24" s="35">
        <v>583</v>
      </c>
      <c r="H24" s="5">
        <v>583</v>
      </c>
      <c r="I24" s="15">
        <v>0</v>
      </c>
      <c r="J24" s="35">
        <v>0</v>
      </c>
      <c r="K24" s="5">
        <v>0</v>
      </c>
    </row>
    <row r="25" spans="1:11" x14ac:dyDescent="0.25">
      <c r="A25" s="6" t="s">
        <v>5</v>
      </c>
      <c r="B25" s="2" t="s">
        <v>283</v>
      </c>
      <c r="C25" s="2" t="s">
        <v>286</v>
      </c>
      <c r="D25" s="2">
        <v>90000241</v>
      </c>
      <c r="E25" s="23" t="s">
        <v>287</v>
      </c>
      <c r="F25" s="17">
        <v>4</v>
      </c>
      <c r="G25" s="35">
        <v>500</v>
      </c>
      <c r="H25" s="5">
        <v>500</v>
      </c>
      <c r="I25" s="15">
        <v>0</v>
      </c>
      <c r="J25" s="35">
        <v>0</v>
      </c>
      <c r="K25" s="5">
        <v>0</v>
      </c>
    </row>
    <row r="26" spans="1:11" x14ac:dyDescent="0.25">
      <c r="A26" s="6" t="s">
        <v>5</v>
      </c>
      <c r="B26" s="2" t="s">
        <v>283</v>
      </c>
      <c r="C26" s="2" t="s">
        <v>288</v>
      </c>
      <c r="D26" s="2">
        <v>90000299</v>
      </c>
      <c r="E26" s="23" t="s">
        <v>289</v>
      </c>
      <c r="F26" s="17">
        <v>6</v>
      </c>
      <c r="G26" s="35">
        <v>514</v>
      </c>
      <c r="H26" s="5">
        <v>514</v>
      </c>
      <c r="I26" s="15">
        <v>1</v>
      </c>
      <c r="J26" s="35">
        <v>257</v>
      </c>
      <c r="K26" s="5">
        <v>257</v>
      </c>
    </row>
    <row r="27" spans="1:11" x14ac:dyDescent="0.25">
      <c r="A27" s="6" t="s">
        <v>5</v>
      </c>
      <c r="B27" s="2" t="s">
        <v>283</v>
      </c>
      <c r="C27" s="2" t="s">
        <v>290</v>
      </c>
      <c r="D27" s="2">
        <v>30851581</v>
      </c>
      <c r="E27" s="23" t="s">
        <v>291</v>
      </c>
      <c r="F27" s="17">
        <v>16</v>
      </c>
      <c r="G27" s="35">
        <v>811</v>
      </c>
      <c r="H27" s="5">
        <v>811</v>
      </c>
      <c r="I27" s="15">
        <v>0</v>
      </c>
      <c r="J27" s="35">
        <v>0</v>
      </c>
      <c r="K27" s="5">
        <v>0</v>
      </c>
    </row>
    <row r="28" spans="1:11" x14ac:dyDescent="0.25">
      <c r="A28" s="6" t="s">
        <v>5</v>
      </c>
      <c r="B28" s="2" t="s">
        <v>283</v>
      </c>
      <c r="C28" s="2" t="s">
        <v>292</v>
      </c>
      <c r="D28" s="2">
        <v>35923890</v>
      </c>
      <c r="E28" s="23" t="s">
        <v>293</v>
      </c>
      <c r="F28" s="17">
        <v>23</v>
      </c>
      <c r="G28" s="35">
        <v>434</v>
      </c>
      <c r="H28" s="5">
        <v>434</v>
      </c>
      <c r="I28" s="15">
        <v>0</v>
      </c>
      <c r="J28" s="35">
        <v>0</v>
      </c>
      <c r="K28" s="5">
        <v>0</v>
      </c>
    </row>
    <row r="29" spans="1:11" x14ac:dyDescent="0.25">
      <c r="A29" s="6" t="s">
        <v>7</v>
      </c>
      <c r="B29" s="2" t="s">
        <v>15</v>
      </c>
      <c r="C29" s="2" t="s">
        <v>18</v>
      </c>
      <c r="D29" s="2">
        <v>37836901</v>
      </c>
      <c r="E29" s="23" t="s">
        <v>19</v>
      </c>
      <c r="F29" s="17">
        <v>22</v>
      </c>
      <c r="G29" s="35">
        <v>566</v>
      </c>
      <c r="H29" s="5">
        <v>566</v>
      </c>
      <c r="I29" s="15">
        <v>1</v>
      </c>
      <c r="J29" s="35">
        <v>45</v>
      </c>
      <c r="K29" s="5">
        <v>45</v>
      </c>
    </row>
    <row r="30" spans="1:11" x14ac:dyDescent="0.25">
      <c r="A30" s="6" t="s">
        <v>7</v>
      </c>
      <c r="B30" s="2" t="s">
        <v>28</v>
      </c>
      <c r="C30" s="2" t="s">
        <v>61</v>
      </c>
      <c r="D30" s="2">
        <v>612031</v>
      </c>
      <c r="E30" s="23" t="s">
        <v>62</v>
      </c>
      <c r="F30" s="17">
        <v>31</v>
      </c>
      <c r="G30" s="35">
        <v>1117</v>
      </c>
      <c r="H30" s="5">
        <v>1117</v>
      </c>
      <c r="I30" s="15">
        <v>0</v>
      </c>
      <c r="J30" s="35">
        <v>0</v>
      </c>
      <c r="K30" s="5">
        <v>0</v>
      </c>
    </row>
    <row r="31" spans="1:11" x14ac:dyDescent="0.25">
      <c r="A31" s="6" t="s">
        <v>7</v>
      </c>
      <c r="B31" s="2" t="s">
        <v>28</v>
      </c>
      <c r="C31" s="2" t="s">
        <v>63</v>
      </c>
      <c r="D31" s="2">
        <v>306169</v>
      </c>
      <c r="E31" s="23" t="s">
        <v>64</v>
      </c>
      <c r="F31" s="17">
        <v>42</v>
      </c>
      <c r="G31" s="35">
        <v>2067</v>
      </c>
      <c r="H31" s="5">
        <v>2067</v>
      </c>
      <c r="I31" s="15">
        <v>0</v>
      </c>
      <c r="J31" s="35">
        <v>0</v>
      </c>
      <c r="K31" s="5">
        <v>0</v>
      </c>
    </row>
    <row r="32" spans="1:11" x14ac:dyDescent="0.25">
      <c r="A32" s="6" t="s">
        <v>7</v>
      </c>
      <c r="B32" s="2" t="s">
        <v>28</v>
      </c>
      <c r="C32" s="2" t="s">
        <v>65</v>
      </c>
      <c r="D32" s="2">
        <v>313114</v>
      </c>
      <c r="E32" s="23" t="s">
        <v>66</v>
      </c>
      <c r="F32" s="17">
        <v>110</v>
      </c>
      <c r="G32" s="35">
        <v>3133</v>
      </c>
      <c r="H32" s="5">
        <v>3133</v>
      </c>
      <c r="I32" s="15">
        <v>18</v>
      </c>
      <c r="J32" s="35">
        <v>362</v>
      </c>
      <c r="K32" s="5">
        <v>362</v>
      </c>
    </row>
    <row r="33" spans="1:11" x14ac:dyDescent="0.25">
      <c r="A33" s="6" t="s">
        <v>7</v>
      </c>
      <c r="B33" s="2" t="s">
        <v>28</v>
      </c>
      <c r="C33" s="2" t="s">
        <v>67</v>
      </c>
      <c r="D33" s="2">
        <v>309419</v>
      </c>
      <c r="E33" s="23" t="s">
        <v>68</v>
      </c>
      <c r="F33" s="17">
        <v>2</v>
      </c>
      <c r="G33" s="35">
        <v>324</v>
      </c>
      <c r="H33" s="5">
        <v>324</v>
      </c>
      <c r="I33" s="15">
        <v>0</v>
      </c>
      <c r="J33" s="35">
        <v>0</v>
      </c>
      <c r="K33" s="5">
        <v>0</v>
      </c>
    </row>
    <row r="34" spans="1:11" x14ac:dyDescent="0.25">
      <c r="A34" s="6" t="s">
        <v>7</v>
      </c>
      <c r="B34" s="2" t="s">
        <v>28</v>
      </c>
      <c r="C34" s="2" t="s">
        <v>69</v>
      </c>
      <c r="D34" s="2">
        <v>312347</v>
      </c>
      <c r="E34" s="23" t="s">
        <v>70</v>
      </c>
      <c r="F34" s="17">
        <v>7</v>
      </c>
      <c r="G34" s="35">
        <v>218</v>
      </c>
      <c r="H34" s="5">
        <v>218</v>
      </c>
      <c r="I34" s="15">
        <v>0</v>
      </c>
      <c r="J34" s="35">
        <v>0</v>
      </c>
      <c r="K34" s="5">
        <v>0</v>
      </c>
    </row>
    <row r="35" spans="1:11" x14ac:dyDescent="0.25">
      <c r="A35" s="6" t="s">
        <v>7</v>
      </c>
      <c r="B35" s="2" t="s">
        <v>28</v>
      </c>
      <c r="C35" s="2" t="s">
        <v>71</v>
      </c>
      <c r="D35" s="2">
        <v>611638</v>
      </c>
      <c r="E35" s="23" t="s">
        <v>72</v>
      </c>
      <c r="F35" s="17">
        <v>4</v>
      </c>
      <c r="G35" s="35">
        <v>373</v>
      </c>
      <c r="H35" s="5">
        <v>373</v>
      </c>
      <c r="I35" s="15">
        <v>0</v>
      </c>
      <c r="J35" s="35">
        <v>0</v>
      </c>
      <c r="K35" s="5">
        <v>0</v>
      </c>
    </row>
    <row r="36" spans="1:11" x14ac:dyDescent="0.25">
      <c r="A36" s="6" t="s">
        <v>7</v>
      </c>
      <c r="B36" s="2" t="s">
        <v>28</v>
      </c>
      <c r="C36" s="2" t="s">
        <v>73</v>
      </c>
      <c r="D36" s="2">
        <v>312495</v>
      </c>
      <c r="E36" s="23" t="s">
        <v>74</v>
      </c>
      <c r="F36" s="17">
        <v>11</v>
      </c>
      <c r="G36" s="35">
        <v>390</v>
      </c>
      <c r="H36" s="5">
        <v>390</v>
      </c>
      <c r="I36" s="15">
        <v>0</v>
      </c>
      <c r="J36" s="35">
        <v>0</v>
      </c>
      <c r="K36" s="5">
        <v>0</v>
      </c>
    </row>
    <row r="37" spans="1:11" x14ac:dyDescent="0.25">
      <c r="A37" s="6" t="s">
        <v>7</v>
      </c>
      <c r="B37" s="2" t="s">
        <v>28</v>
      </c>
      <c r="C37" s="2" t="s">
        <v>75</v>
      </c>
      <c r="D37" s="2">
        <v>312533</v>
      </c>
      <c r="E37" s="23" t="s">
        <v>76</v>
      </c>
      <c r="F37" s="17">
        <v>2</v>
      </c>
      <c r="G37" s="35">
        <v>444</v>
      </c>
      <c r="H37" s="5">
        <v>444</v>
      </c>
      <c r="I37" s="15">
        <v>0</v>
      </c>
      <c r="J37" s="35">
        <v>0</v>
      </c>
      <c r="K37" s="5">
        <v>0</v>
      </c>
    </row>
    <row r="38" spans="1:11" x14ac:dyDescent="0.25">
      <c r="A38" s="6" t="s">
        <v>7</v>
      </c>
      <c r="B38" s="2" t="s">
        <v>28</v>
      </c>
      <c r="C38" s="2" t="s">
        <v>77</v>
      </c>
      <c r="D38" s="2">
        <v>305952</v>
      </c>
      <c r="E38" s="23" t="s">
        <v>78</v>
      </c>
      <c r="F38" s="17">
        <v>9</v>
      </c>
      <c r="G38" s="35">
        <v>226</v>
      </c>
      <c r="H38" s="5">
        <v>226</v>
      </c>
      <c r="I38" s="15">
        <v>0</v>
      </c>
      <c r="J38" s="35">
        <v>0</v>
      </c>
      <c r="K38" s="5">
        <v>0</v>
      </c>
    </row>
    <row r="39" spans="1:11" x14ac:dyDescent="0.25">
      <c r="A39" s="6" t="s">
        <v>7</v>
      </c>
      <c r="B39" s="2" t="s">
        <v>28</v>
      </c>
      <c r="C39" s="2" t="s">
        <v>79</v>
      </c>
      <c r="D39" s="2">
        <v>309613</v>
      </c>
      <c r="E39" s="23" t="s">
        <v>80</v>
      </c>
      <c r="F39" s="17">
        <v>3</v>
      </c>
      <c r="G39" s="35">
        <v>200</v>
      </c>
      <c r="H39" s="5">
        <v>200</v>
      </c>
      <c r="I39" s="15">
        <v>0</v>
      </c>
      <c r="J39" s="35">
        <v>0</v>
      </c>
      <c r="K39" s="5">
        <v>0</v>
      </c>
    </row>
    <row r="40" spans="1:11" x14ac:dyDescent="0.25">
      <c r="A40" s="6" t="s">
        <v>7</v>
      </c>
      <c r="B40" s="2" t="s">
        <v>28</v>
      </c>
      <c r="C40" s="2" t="s">
        <v>81</v>
      </c>
      <c r="D40" s="2">
        <v>309672</v>
      </c>
      <c r="E40" s="23" t="s">
        <v>82</v>
      </c>
      <c r="F40" s="17">
        <v>14</v>
      </c>
      <c r="G40" s="35">
        <v>574</v>
      </c>
      <c r="H40" s="5">
        <v>574</v>
      </c>
      <c r="I40" s="15">
        <v>0</v>
      </c>
      <c r="J40" s="35">
        <v>0</v>
      </c>
      <c r="K40" s="5">
        <v>0</v>
      </c>
    </row>
    <row r="41" spans="1:11" x14ac:dyDescent="0.25">
      <c r="A41" s="6" t="s">
        <v>7</v>
      </c>
      <c r="B41" s="2" t="s">
        <v>28</v>
      </c>
      <c r="C41" s="2" t="s">
        <v>83</v>
      </c>
      <c r="D41" s="2">
        <v>312746</v>
      </c>
      <c r="E41" s="23" t="s">
        <v>84</v>
      </c>
      <c r="F41" s="17">
        <v>11</v>
      </c>
      <c r="G41" s="35">
        <v>305</v>
      </c>
      <c r="H41" s="5">
        <v>305</v>
      </c>
      <c r="I41" s="15">
        <v>0</v>
      </c>
      <c r="J41" s="35">
        <v>0</v>
      </c>
      <c r="K41" s="5">
        <v>0</v>
      </c>
    </row>
    <row r="42" spans="1:11" x14ac:dyDescent="0.25">
      <c r="A42" s="6" t="s">
        <v>7</v>
      </c>
      <c r="B42" s="2" t="s">
        <v>28</v>
      </c>
      <c r="C42" s="2" t="s">
        <v>85</v>
      </c>
      <c r="D42" s="2">
        <v>312789</v>
      </c>
      <c r="E42" s="23" t="s">
        <v>86</v>
      </c>
      <c r="F42" s="17">
        <v>2</v>
      </c>
      <c r="G42" s="35">
        <v>365</v>
      </c>
      <c r="H42" s="5">
        <v>365</v>
      </c>
      <c r="I42" s="15">
        <v>0</v>
      </c>
      <c r="J42" s="35">
        <v>0</v>
      </c>
      <c r="K42" s="5">
        <v>0</v>
      </c>
    </row>
    <row r="43" spans="1:11" x14ac:dyDescent="0.25">
      <c r="A43" s="6" t="s">
        <v>7</v>
      </c>
      <c r="B43" s="2" t="s">
        <v>28</v>
      </c>
      <c r="C43" s="2" t="s">
        <v>87</v>
      </c>
      <c r="D43" s="2">
        <v>309907</v>
      </c>
      <c r="E43" s="23" t="s">
        <v>88</v>
      </c>
      <c r="F43" s="17">
        <v>1</v>
      </c>
      <c r="G43" s="35">
        <v>650</v>
      </c>
      <c r="H43" s="5">
        <v>650</v>
      </c>
      <c r="I43" s="15">
        <v>0</v>
      </c>
      <c r="J43" s="35">
        <v>0</v>
      </c>
      <c r="K43" s="5">
        <v>0</v>
      </c>
    </row>
    <row r="44" spans="1:11" x14ac:dyDescent="0.25">
      <c r="A44" s="6" t="s">
        <v>7</v>
      </c>
      <c r="B44" s="2" t="s">
        <v>28</v>
      </c>
      <c r="C44" s="2" t="s">
        <v>89</v>
      </c>
      <c r="D44" s="2">
        <v>306282</v>
      </c>
      <c r="E44" s="23" t="s">
        <v>90</v>
      </c>
      <c r="F44" s="17">
        <v>8</v>
      </c>
      <c r="G44" s="35">
        <v>454</v>
      </c>
      <c r="H44" s="5">
        <v>454</v>
      </c>
      <c r="I44" s="15">
        <v>0</v>
      </c>
      <c r="J44" s="35">
        <v>0</v>
      </c>
      <c r="K44" s="5">
        <v>0</v>
      </c>
    </row>
    <row r="45" spans="1:11" x14ac:dyDescent="0.25">
      <c r="A45" s="6" t="s">
        <v>7</v>
      </c>
      <c r="B45" s="2" t="s">
        <v>283</v>
      </c>
      <c r="C45" s="2" t="s">
        <v>294</v>
      </c>
      <c r="D45" s="2">
        <v>44867379</v>
      </c>
      <c r="E45" s="23" t="s">
        <v>295</v>
      </c>
      <c r="F45" s="17">
        <v>0</v>
      </c>
      <c r="G45" s="35">
        <v>154</v>
      </c>
      <c r="H45" s="5">
        <v>154</v>
      </c>
      <c r="I45" s="15">
        <v>1</v>
      </c>
      <c r="J45" s="35">
        <v>0</v>
      </c>
      <c r="K45" s="5">
        <v>0</v>
      </c>
    </row>
    <row r="46" spans="1:11" x14ac:dyDescent="0.25">
      <c r="A46" s="6" t="s">
        <v>7</v>
      </c>
      <c r="B46" s="2" t="s">
        <v>283</v>
      </c>
      <c r="C46" s="2" t="s">
        <v>296</v>
      </c>
      <c r="D46" s="2">
        <v>42156548</v>
      </c>
      <c r="E46" s="23" t="s">
        <v>297</v>
      </c>
      <c r="F46" s="17">
        <v>11</v>
      </c>
      <c r="G46" s="35">
        <v>363</v>
      </c>
      <c r="H46" s="5">
        <v>363</v>
      </c>
      <c r="I46" s="15">
        <v>0</v>
      </c>
      <c r="J46" s="35">
        <v>0</v>
      </c>
      <c r="K46" s="5">
        <v>0</v>
      </c>
    </row>
    <row r="47" spans="1:11" x14ac:dyDescent="0.25">
      <c r="A47" s="6" t="s">
        <v>8</v>
      </c>
      <c r="B47" s="2" t="s">
        <v>28</v>
      </c>
      <c r="C47" s="2" t="s">
        <v>91</v>
      </c>
      <c r="D47" s="2">
        <v>309745</v>
      </c>
      <c r="E47" s="23" t="s">
        <v>92</v>
      </c>
      <c r="F47" s="17">
        <v>13</v>
      </c>
      <c r="G47" s="35">
        <v>1162</v>
      </c>
      <c r="H47" s="5">
        <v>1162</v>
      </c>
      <c r="I47" s="15">
        <v>0</v>
      </c>
      <c r="J47" s="35">
        <v>0</v>
      </c>
      <c r="K47" s="5">
        <v>0</v>
      </c>
    </row>
    <row r="48" spans="1:11" x14ac:dyDescent="0.25">
      <c r="A48" s="6" t="s">
        <v>8</v>
      </c>
      <c r="B48" s="2" t="s">
        <v>28</v>
      </c>
      <c r="C48" s="2" t="s">
        <v>93</v>
      </c>
      <c r="D48" s="2">
        <v>311863</v>
      </c>
      <c r="E48" s="23" t="s">
        <v>94</v>
      </c>
      <c r="F48" s="17">
        <v>59</v>
      </c>
      <c r="G48" s="35">
        <v>2560</v>
      </c>
      <c r="H48" s="5">
        <v>2560</v>
      </c>
      <c r="I48" s="15">
        <v>0</v>
      </c>
      <c r="J48" s="35">
        <v>0</v>
      </c>
      <c r="K48" s="5">
        <v>0</v>
      </c>
    </row>
    <row r="49" spans="1:11" x14ac:dyDescent="0.25">
      <c r="A49" s="6" t="s">
        <v>8</v>
      </c>
      <c r="B49" s="2" t="s">
        <v>28</v>
      </c>
      <c r="C49" s="2" t="s">
        <v>95</v>
      </c>
      <c r="D49" s="2">
        <v>317748</v>
      </c>
      <c r="E49" s="23" t="s">
        <v>96</v>
      </c>
      <c r="F49" s="17">
        <v>17</v>
      </c>
      <c r="G49" s="35">
        <v>3120</v>
      </c>
      <c r="H49" s="5">
        <v>3120</v>
      </c>
      <c r="I49" s="15">
        <v>0</v>
      </c>
      <c r="J49" s="35">
        <v>0</v>
      </c>
      <c r="K49" s="5">
        <v>0</v>
      </c>
    </row>
    <row r="50" spans="1:11" x14ac:dyDescent="0.25">
      <c r="A50" s="6" t="s">
        <v>8</v>
      </c>
      <c r="B50" s="2" t="s">
        <v>28</v>
      </c>
      <c r="C50" s="2" t="s">
        <v>97</v>
      </c>
      <c r="D50" s="2">
        <v>312037</v>
      </c>
      <c r="E50" s="23" t="s">
        <v>98</v>
      </c>
      <c r="F50" s="17">
        <v>9</v>
      </c>
      <c r="G50" s="35">
        <v>969</v>
      </c>
      <c r="H50" s="5">
        <v>969</v>
      </c>
      <c r="I50" s="15">
        <v>0</v>
      </c>
      <c r="J50" s="35">
        <v>0</v>
      </c>
      <c r="K50" s="5">
        <v>0</v>
      </c>
    </row>
    <row r="51" spans="1:11" x14ac:dyDescent="0.25">
      <c r="A51" s="6" t="s">
        <v>8</v>
      </c>
      <c r="B51" s="2" t="s">
        <v>28</v>
      </c>
      <c r="C51" s="2" t="s">
        <v>99</v>
      </c>
      <c r="D51" s="2">
        <v>317195</v>
      </c>
      <c r="E51" s="23" t="s">
        <v>100</v>
      </c>
      <c r="F51" s="17">
        <v>10</v>
      </c>
      <c r="G51" s="35">
        <v>1264</v>
      </c>
      <c r="H51" s="5">
        <v>1264</v>
      </c>
      <c r="I51" s="15">
        <v>0</v>
      </c>
      <c r="J51" s="35">
        <v>0</v>
      </c>
      <c r="K51" s="5">
        <v>0</v>
      </c>
    </row>
    <row r="52" spans="1:11" x14ac:dyDescent="0.25">
      <c r="A52" s="6" t="s">
        <v>8</v>
      </c>
      <c r="B52" s="2" t="s">
        <v>28</v>
      </c>
      <c r="C52" s="2" t="s">
        <v>101</v>
      </c>
      <c r="D52" s="2">
        <v>318396</v>
      </c>
      <c r="E52" s="23" t="s">
        <v>102</v>
      </c>
      <c r="F52" s="17">
        <v>2</v>
      </c>
      <c r="G52" s="35">
        <v>779</v>
      </c>
      <c r="H52" s="5">
        <v>779</v>
      </c>
      <c r="I52" s="15">
        <v>0</v>
      </c>
      <c r="J52" s="35">
        <v>0</v>
      </c>
      <c r="K52" s="5">
        <v>0</v>
      </c>
    </row>
    <row r="53" spans="1:11" x14ac:dyDescent="0.25">
      <c r="A53" s="6" t="s">
        <v>8</v>
      </c>
      <c r="B53" s="2" t="s">
        <v>28</v>
      </c>
      <c r="C53" s="2" t="s">
        <v>103</v>
      </c>
      <c r="D53" s="2">
        <v>311928</v>
      </c>
      <c r="E53" s="23" t="s">
        <v>104</v>
      </c>
      <c r="F53" s="17">
        <v>0</v>
      </c>
      <c r="G53" s="35">
        <v>0</v>
      </c>
      <c r="H53" s="5">
        <v>0</v>
      </c>
      <c r="I53" s="15">
        <v>1</v>
      </c>
      <c r="J53" s="35">
        <v>768</v>
      </c>
      <c r="K53" s="5">
        <v>768</v>
      </c>
    </row>
    <row r="54" spans="1:11" x14ac:dyDescent="0.25">
      <c r="A54" s="6" t="s">
        <v>8</v>
      </c>
      <c r="B54" s="2" t="s">
        <v>28</v>
      </c>
      <c r="C54" s="2" t="s">
        <v>105</v>
      </c>
      <c r="D54" s="2">
        <v>311961</v>
      </c>
      <c r="E54" s="23" t="s">
        <v>106</v>
      </c>
      <c r="F54" s="17">
        <v>2</v>
      </c>
      <c r="G54" s="35">
        <v>657</v>
      </c>
      <c r="H54" s="5">
        <v>657</v>
      </c>
      <c r="I54" s="15">
        <v>0</v>
      </c>
      <c r="J54" s="35">
        <v>0</v>
      </c>
      <c r="K54" s="5">
        <v>0</v>
      </c>
    </row>
    <row r="55" spans="1:11" x14ac:dyDescent="0.25">
      <c r="A55" s="6" t="s">
        <v>8</v>
      </c>
      <c r="B55" s="2" t="s">
        <v>28</v>
      </c>
      <c r="C55" s="2" t="s">
        <v>107</v>
      </c>
      <c r="D55" s="2">
        <v>311201</v>
      </c>
      <c r="E55" s="23" t="s">
        <v>108</v>
      </c>
      <c r="F55" s="17">
        <v>3</v>
      </c>
      <c r="G55" s="35">
        <v>1384</v>
      </c>
      <c r="H55" s="5">
        <v>1384</v>
      </c>
      <c r="I55" s="15">
        <v>0</v>
      </c>
      <c r="J55" s="35">
        <v>0</v>
      </c>
      <c r="K55" s="5">
        <v>0</v>
      </c>
    </row>
    <row r="56" spans="1:11" x14ac:dyDescent="0.25">
      <c r="A56" s="6" t="s">
        <v>8</v>
      </c>
      <c r="B56" s="2" t="s">
        <v>28</v>
      </c>
      <c r="C56" s="2" t="s">
        <v>109</v>
      </c>
      <c r="D56" s="2">
        <v>312126</v>
      </c>
      <c r="E56" s="23" t="s">
        <v>110</v>
      </c>
      <c r="F56" s="17">
        <v>0</v>
      </c>
      <c r="G56" s="35">
        <v>0</v>
      </c>
      <c r="H56" s="5">
        <v>0</v>
      </c>
      <c r="I56" s="15">
        <v>1</v>
      </c>
      <c r="J56" s="35">
        <v>507</v>
      </c>
      <c r="K56" s="5">
        <v>507</v>
      </c>
    </row>
    <row r="57" spans="1:11" x14ac:dyDescent="0.25">
      <c r="A57" s="6" t="s">
        <v>8</v>
      </c>
      <c r="B57" s="2" t="s">
        <v>28</v>
      </c>
      <c r="C57" s="2" t="s">
        <v>111</v>
      </c>
      <c r="D57" s="2">
        <v>310140</v>
      </c>
      <c r="E57" s="23" t="s">
        <v>112</v>
      </c>
      <c r="F57" s="17">
        <v>7</v>
      </c>
      <c r="G57" s="35">
        <v>837</v>
      </c>
      <c r="H57" s="5">
        <v>837</v>
      </c>
      <c r="I57" s="15">
        <v>0</v>
      </c>
      <c r="J57" s="35">
        <v>0</v>
      </c>
      <c r="K57" s="5">
        <v>0</v>
      </c>
    </row>
    <row r="58" spans="1:11" x14ac:dyDescent="0.25">
      <c r="A58" s="6" t="s">
        <v>8</v>
      </c>
      <c r="B58" s="2" t="s">
        <v>263</v>
      </c>
      <c r="C58" s="2" t="s">
        <v>270</v>
      </c>
      <c r="D58" s="2">
        <v>677574</v>
      </c>
      <c r="E58" s="23" t="s">
        <v>271</v>
      </c>
      <c r="F58" s="17">
        <v>16</v>
      </c>
      <c r="G58" s="35">
        <v>529</v>
      </c>
      <c r="H58" s="5">
        <v>529</v>
      </c>
      <c r="I58" s="15">
        <v>0</v>
      </c>
      <c r="J58" s="35">
        <v>0</v>
      </c>
      <c r="K58" s="5">
        <v>0</v>
      </c>
    </row>
    <row r="59" spans="1:11" x14ac:dyDescent="0.25">
      <c r="A59" s="6" t="s">
        <v>9</v>
      </c>
      <c r="B59" s="2" t="s">
        <v>15</v>
      </c>
      <c r="C59" s="2" t="s">
        <v>20</v>
      </c>
      <c r="D59" s="2">
        <v>37861298</v>
      </c>
      <c r="E59" s="23" t="s">
        <v>21</v>
      </c>
      <c r="F59" s="17">
        <v>28</v>
      </c>
      <c r="G59" s="35">
        <v>1689</v>
      </c>
      <c r="H59" s="5">
        <v>1689</v>
      </c>
      <c r="I59" s="15">
        <v>0</v>
      </c>
      <c r="J59" s="35">
        <v>0</v>
      </c>
      <c r="K59" s="5">
        <v>0</v>
      </c>
    </row>
    <row r="60" spans="1:11" x14ac:dyDescent="0.25">
      <c r="A60" s="6" t="s">
        <v>9</v>
      </c>
      <c r="B60" s="2" t="s">
        <v>28</v>
      </c>
      <c r="C60" s="2" t="s">
        <v>113</v>
      </c>
      <c r="D60" s="2">
        <v>306525</v>
      </c>
      <c r="E60" s="23" t="s">
        <v>114</v>
      </c>
      <c r="F60" s="17">
        <v>10</v>
      </c>
      <c r="G60" s="35">
        <v>366</v>
      </c>
      <c r="H60" s="5">
        <v>366</v>
      </c>
      <c r="I60" s="15">
        <v>0</v>
      </c>
      <c r="J60" s="35">
        <v>0</v>
      </c>
      <c r="K60" s="5">
        <v>0</v>
      </c>
    </row>
    <row r="61" spans="1:11" x14ac:dyDescent="0.25">
      <c r="A61" s="6" t="s">
        <v>9</v>
      </c>
      <c r="B61" s="2" t="s">
        <v>28</v>
      </c>
      <c r="C61" s="2" t="s">
        <v>115</v>
      </c>
      <c r="D61" s="2">
        <v>307203</v>
      </c>
      <c r="E61" s="23" t="s">
        <v>116</v>
      </c>
      <c r="F61" s="17">
        <v>57</v>
      </c>
      <c r="G61" s="35">
        <v>1613</v>
      </c>
      <c r="H61" s="5">
        <v>1613</v>
      </c>
      <c r="I61" s="15">
        <v>1</v>
      </c>
      <c r="J61" s="35">
        <v>28</v>
      </c>
      <c r="K61" s="5">
        <v>28</v>
      </c>
    </row>
    <row r="62" spans="1:11" x14ac:dyDescent="0.25">
      <c r="A62" s="6" t="s">
        <v>9</v>
      </c>
      <c r="B62" s="2" t="s">
        <v>28</v>
      </c>
      <c r="C62" s="2" t="s">
        <v>117</v>
      </c>
      <c r="D62" s="2">
        <v>308307</v>
      </c>
      <c r="E62" s="23" t="s">
        <v>118</v>
      </c>
      <c r="F62" s="17">
        <v>138</v>
      </c>
      <c r="G62" s="35">
        <v>5684</v>
      </c>
      <c r="H62" s="5">
        <v>5684</v>
      </c>
      <c r="I62" s="15">
        <v>1</v>
      </c>
      <c r="J62" s="35">
        <v>221</v>
      </c>
      <c r="K62" s="5">
        <v>221</v>
      </c>
    </row>
    <row r="63" spans="1:11" x14ac:dyDescent="0.25">
      <c r="A63" s="6" t="s">
        <v>9</v>
      </c>
      <c r="B63" s="2" t="s">
        <v>28</v>
      </c>
      <c r="C63" s="2" t="s">
        <v>119</v>
      </c>
      <c r="D63" s="2">
        <v>309150</v>
      </c>
      <c r="E63" s="23" t="s">
        <v>120</v>
      </c>
      <c r="F63" s="17">
        <v>32</v>
      </c>
      <c r="G63" s="35">
        <v>1730</v>
      </c>
      <c r="H63" s="5">
        <v>1730</v>
      </c>
      <c r="I63" s="15">
        <v>0</v>
      </c>
      <c r="J63" s="35">
        <v>0</v>
      </c>
      <c r="K63" s="5">
        <v>0</v>
      </c>
    </row>
    <row r="64" spans="1:11" x14ac:dyDescent="0.25">
      <c r="A64" s="6" t="s">
        <v>9</v>
      </c>
      <c r="B64" s="2" t="s">
        <v>28</v>
      </c>
      <c r="C64" s="2" t="s">
        <v>121</v>
      </c>
      <c r="D64" s="2">
        <v>307513</v>
      </c>
      <c r="E64" s="23" t="s">
        <v>122</v>
      </c>
      <c r="F64" s="17">
        <v>5</v>
      </c>
      <c r="G64" s="35">
        <v>207</v>
      </c>
      <c r="H64" s="5">
        <v>207</v>
      </c>
      <c r="I64" s="15">
        <v>0</v>
      </c>
      <c r="J64" s="35">
        <v>0</v>
      </c>
      <c r="K64" s="5">
        <v>0</v>
      </c>
    </row>
    <row r="65" spans="1:11" x14ac:dyDescent="0.25">
      <c r="A65" s="6" t="s">
        <v>9</v>
      </c>
      <c r="B65" s="2" t="s">
        <v>28</v>
      </c>
      <c r="C65" s="2" t="s">
        <v>123</v>
      </c>
      <c r="D65" s="2">
        <v>306185</v>
      </c>
      <c r="E65" s="23" t="s">
        <v>124</v>
      </c>
      <c r="F65" s="17">
        <v>49</v>
      </c>
      <c r="G65" s="35">
        <v>1831</v>
      </c>
      <c r="H65" s="5">
        <v>1831</v>
      </c>
      <c r="I65" s="15">
        <v>1</v>
      </c>
      <c r="J65" s="35">
        <v>262</v>
      </c>
      <c r="K65" s="5">
        <v>262</v>
      </c>
    </row>
    <row r="66" spans="1:11" x14ac:dyDescent="0.25">
      <c r="A66" s="6" t="s">
        <v>9</v>
      </c>
      <c r="B66" s="2" t="s">
        <v>28</v>
      </c>
      <c r="C66" s="2" t="s">
        <v>125</v>
      </c>
      <c r="D66" s="2">
        <v>307581</v>
      </c>
      <c r="E66" s="23" t="s">
        <v>126</v>
      </c>
      <c r="F66" s="17">
        <v>15</v>
      </c>
      <c r="G66" s="35">
        <v>525</v>
      </c>
      <c r="H66" s="5">
        <v>525</v>
      </c>
      <c r="I66" s="15">
        <v>0</v>
      </c>
      <c r="J66" s="35">
        <v>0</v>
      </c>
      <c r="K66" s="5">
        <v>0</v>
      </c>
    </row>
    <row r="67" spans="1:11" x14ac:dyDescent="0.25">
      <c r="A67" s="6" t="s">
        <v>9</v>
      </c>
      <c r="B67" s="2" t="s">
        <v>28</v>
      </c>
      <c r="C67" s="2" t="s">
        <v>127</v>
      </c>
      <c r="D67" s="2">
        <v>311162</v>
      </c>
      <c r="E67" s="23" t="s">
        <v>128</v>
      </c>
      <c r="F67" s="17">
        <v>43</v>
      </c>
      <c r="G67" s="35">
        <v>1309</v>
      </c>
      <c r="H67" s="5">
        <v>1309</v>
      </c>
      <c r="I67" s="15">
        <v>0</v>
      </c>
      <c r="J67" s="35">
        <v>0</v>
      </c>
      <c r="K67" s="5">
        <v>0</v>
      </c>
    </row>
    <row r="68" spans="1:11" x14ac:dyDescent="0.25">
      <c r="A68" s="6" t="s">
        <v>9</v>
      </c>
      <c r="B68" s="2" t="s">
        <v>28</v>
      </c>
      <c r="C68" s="2" t="s">
        <v>129</v>
      </c>
      <c r="D68" s="2">
        <v>308641</v>
      </c>
      <c r="E68" s="23" t="s">
        <v>130</v>
      </c>
      <c r="F68" s="17">
        <v>48</v>
      </c>
      <c r="G68" s="35">
        <v>1305</v>
      </c>
      <c r="H68" s="5">
        <v>1305</v>
      </c>
      <c r="I68" s="15">
        <v>0</v>
      </c>
      <c r="J68" s="35">
        <v>0</v>
      </c>
      <c r="K68" s="5">
        <v>0</v>
      </c>
    </row>
    <row r="69" spans="1:11" x14ac:dyDescent="0.25">
      <c r="A69" s="6" t="s">
        <v>9</v>
      </c>
      <c r="B69" s="2" t="s">
        <v>28</v>
      </c>
      <c r="C69" s="2" t="s">
        <v>131</v>
      </c>
      <c r="D69" s="2">
        <v>308765</v>
      </c>
      <c r="E69" s="23" t="s">
        <v>132</v>
      </c>
      <c r="F69" s="17">
        <v>5</v>
      </c>
      <c r="G69" s="35">
        <v>263</v>
      </c>
      <c r="H69" s="5">
        <v>263</v>
      </c>
      <c r="I69" s="15">
        <v>0</v>
      </c>
      <c r="J69" s="35">
        <v>0</v>
      </c>
      <c r="K69" s="5">
        <v>0</v>
      </c>
    </row>
    <row r="70" spans="1:11" x14ac:dyDescent="0.25">
      <c r="A70" s="6" t="s">
        <v>9</v>
      </c>
      <c r="B70" s="2" t="s">
        <v>28</v>
      </c>
      <c r="C70" s="2" t="s">
        <v>133</v>
      </c>
      <c r="D70" s="2">
        <v>310239</v>
      </c>
      <c r="E70" s="23" t="s">
        <v>134</v>
      </c>
      <c r="F70" s="17">
        <v>3</v>
      </c>
      <c r="G70" s="35">
        <v>307</v>
      </c>
      <c r="H70" s="5">
        <v>307</v>
      </c>
      <c r="I70" s="15">
        <v>0</v>
      </c>
      <c r="J70" s="35">
        <v>0</v>
      </c>
      <c r="K70" s="5">
        <v>0</v>
      </c>
    </row>
    <row r="71" spans="1:11" x14ac:dyDescent="0.25">
      <c r="A71" s="6" t="s">
        <v>9</v>
      </c>
      <c r="B71" s="2" t="s">
        <v>28</v>
      </c>
      <c r="C71" s="2" t="s">
        <v>135</v>
      </c>
      <c r="D71" s="2">
        <v>306843</v>
      </c>
      <c r="E71" s="23" t="s">
        <v>136</v>
      </c>
      <c r="F71" s="17">
        <v>1</v>
      </c>
      <c r="G71" s="35">
        <v>114</v>
      </c>
      <c r="H71" s="5">
        <v>114</v>
      </c>
      <c r="I71" s="15">
        <v>0</v>
      </c>
      <c r="J71" s="35">
        <v>0</v>
      </c>
      <c r="K71" s="5">
        <v>0</v>
      </c>
    </row>
    <row r="72" spans="1:11" x14ac:dyDescent="0.25">
      <c r="A72" s="6" t="s">
        <v>9</v>
      </c>
      <c r="B72" s="2" t="s">
        <v>28</v>
      </c>
      <c r="C72" s="2" t="s">
        <v>137</v>
      </c>
      <c r="D72" s="2">
        <v>307807</v>
      </c>
      <c r="E72" s="23" t="s">
        <v>138</v>
      </c>
      <c r="F72" s="17">
        <v>6</v>
      </c>
      <c r="G72" s="35">
        <v>455</v>
      </c>
      <c r="H72" s="5">
        <v>455</v>
      </c>
      <c r="I72" s="15">
        <v>0</v>
      </c>
      <c r="J72" s="35">
        <v>0</v>
      </c>
      <c r="K72" s="5">
        <v>0</v>
      </c>
    </row>
    <row r="73" spans="1:11" x14ac:dyDescent="0.25">
      <c r="A73" s="6" t="s">
        <v>9</v>
      </c>
      <c r="B73" s="2" t="s">
        <v>28</v>
      </c>
      <c r="C73" s="2" t="s">
        <v>139</v>
      </c>
      <c r="D73" s="2">
        <v>308854</v>
      </c>
      <c r="E73" s="23" t="s">
        <v>140</v>
      </c>
      <c r="F73" s="17">
        <v>1</v>
      </c>
      <c r="G73" s="35">
        <v>324</v>
      </c>
      <c r="H73" s="5">
        <v>324</v>
      </c>
      <c r="I73" s="15">
        <v>0</v>
      </c>
      <c r="J73" s="35">
        <v>0</v>
      </c>
      <c r="K73" s="5">
        <v>0</v>
      </c>
    </row>
    <row r="74" spans="1:11" x14ac:dyDescent="0.25">
      <c r="A74" s="6" t="s">
        <v>9</v>
      </c>
      <c r="B74" s="2" t="s">
        <v>28</v>
      </c>
      <c r="C74" s="2" t="s">
        <v>141</v>
      </c>
      <c r="D74" s="2">
        <v>308897</v>
      </c>
      <c r="E74" s="23" t="s">
        <v>142</v>
      </c>
      <c r="F74" s="17">
        <v>5</v>
      </c>
      <c r="G74" s="35">
        <v>185</v>
      </c>
      <c r="H74" s="5">
        <v>185</v>
      </c>
      <c r="I74" s="15">
        <v>0</v>
      </c>
      <c r="J74" s="35">
        <v>0</v>
      </c>
      <c r="K74" s="5">
        <v>0</v>
      </c>
    </row>
    <row r="75" spans="1:11" x14ac:dyDescent="0.25">
      <c r="A75" s="6" t="s">
        <v>9</v>
      </c>
      <c r="B75" s="2" t="s">
        <v>28</v>
      </c>
      <c r="C75" s="2" t="s">
        <v>143</v>
      </c>
      <c r="D75" s="2">
        <v>308901</v>
      </c>
      <c r="E75" s="23" t="s">
        <v>144</v>
      </c>
      <c r="F75" s="17">
        <v>-2</v>
      </c>
      <c r="G75" s="35">
        <v>-189</v>
      </c>
      <c r="H75" s="5">
        <v>-189</v>
      </c>
      <c r="I75" s="15">
        <v>0</v>
      </c>
      <c r="J75" s="35">
        <v>0</v>
      </c>
      <c r="K75" s="5">
        <v>0</v>
      </c>
    </row>
    <row r="76" spans="1:11" x14ac:dyDescent="0.25">
      <c r="A76" s="6" t="s">
        <v>9</v>
      </c>
      <c r="B76" s="2" t="s">
        <v>28</v>
      </c>
      <c r="C76" s="2" t="s">
        <v>145</v>
      </c>
      <c r="D76" s="2">
        <v>308072</v>
      </c>
      <c r="E76" s="23" t="s">
        <v>146</v>
      </c>
      <c r="F76" s="17">
        <v>8</v>
      </c>
      <c r="G76" s="35">
        <v>263</v>
      </c>
      <c r="H76" s="5">
        <v>263</v>
      </c>
      <c r="I76" s="15">
        <v>0</v>
      </c>
      <c r="J76" s="35">
        <v>0</v>
      </c>
      <c r="K76" s="5">
        <v>0</v>
      </c>
    </row>
    <row r="77" spans="1:11" x14ac:dyDescent="0.25">
      <c r="A77" s="6" t="s">
        <v>9</v>
      </c>
      <c r="B77" s="2" t="s">
        <v>28</v>
      </c>
      <c r="C77" s="2" t="s">
        <v>147</v>
      </c>
      <c r="D77" s="2">
        <v>307114</v>
      </c>
      <c r="E77" s="23" t="s">
        <v>148</v>
      </c>
      <c r="F77" s="17">
        <v>3</v>
      </c>
      <c r="G77" s="35">
        <v>175</v>
      </c>
      <c r="H77" s="5">
        <v>175</v>
      </c>
      <c r="I77" s="15">
        <v>0</v>
      </c>
      <c r="J77" s="35">
        <v>0</v>
      </c>
      <c r="K77" s="5">
        <v>0</v>
      </c>
    </row>
    <row r="78" spans="1:11" x14ac:dyDescent="0.25">
      <c r="A78" s="6" t="s">
        <v>9</v>
      </c>
      <c r="B78" s="2" t="s">
        <v>28</v>
      </c>
      <c r="C78" s="2" t="s">
        <v>149</v>
      </c>
      <c r="D78" s="2">
        <v>309061</v>
      </c>
      <c r="E78" s="23" t="s">
        <v>150</v>
      </c>
      <c r="F78" s="17">
        <v>7</v>
      </c>
      <c r="G78" s="35">
        <v>192</v>
      </c>
      <c r="H78" s="5">
        <v>192</v>
      </c>
      <c r="I78" s="15">
        <v>0</v>
      </c>
      <c r="J78" s="35">
        <v>0</v>
      </c>
      <c r="K78" s="5">
        <v>0</v>
      </c>
    </row>
    <row r="79" spans="1:11" x14ac:dyDescent="0.25">
      <c r="A79" s="6" t="s">
        <v>9</v>
      </c>
      <c r="B79" s="2" t="s">
        <v>28</v>
      </c>
      <c r="C79" s="2" t="s">
        <v>151</v>
      </c>
      <c r="D79" s="2">
        <v>308331</v>
      </c>
      <c r="E79" s="23" t="s">
        <v>152</v>
      </c>
      <c r="F79" s="17">
        <v>6</v>
      </c>
      <c r="G79" s="35">
        <v>339</v>
      </c>
      <c r="H79" s="5">
        <v>339</v>
      </c>
      <c r="I79" s="15">
        <v>0</v>
      </c>
      <c r="J79" s="35">
        <v>0</v>
      </c>
      <c r="K79" s="5">
        <v>0</v>
      </c>
    </row>
    <row r="80" spans="1:11" x14ac:dyDescent="0.25">
      <c r="A80" s="6" t="s">
        <v>9</v>
      </c>
      <c r="B80" s="2" t="s">
        <v>28</v>
      </c>
      <c r="C80" s="2" t="s">
        <v>153</v>
      </c>
      <c r="D80" s="2">
        <v>308382</v>
      </c>
      <c r="E80" s="23" t="s">
        <v>154</v>
      </c>
      <c r="F80" s="17">
        <v>5</v>
      </c>
      <c r="G80" s="35">
        <v>215</v>
      </c>
      <c r="H80" s="5">
        <v>215</v>
      </c>
      <c r="I80" s="15">
        <v>0</v>
      </c>
      <c r="J80" s="35">
        <v>0</v>
      </c>
      <c r="K80" s="5">
        <v>0</v>
      </c>
    </row>
    <row r="81" spans="1:11" x14ac:dyDescent="0.25">
      <c r="A81" s="6" t="s">
        <v>9</v>
      </c>
      <c r="B81" s="2" t="s">
        <v>28</v>
      </c>
      <c r="C81" s="2" t="s">
        <v>155</v>
      </c>
      <c r="D81" s="2">
        <v>307483</v>
      </c>
      <c r="E81" s="23" t="s">
        <v>156</v>
      </c>
      <c r="F81" s="17">
        <v>6</v>
      </c>
      <c r="G81" s="35">
        <v>156</v>
      </c>
      <c r="H81" s="5">
        <v>156</v>
      </c>
      <c r="I81" s="15">
        <v>0</v>
      </c>
      <c r="J81" s="35">
        <v>0</v>
      </c>
      <c r="K81" s="5">
        <v>0</v>
      </c>
    </row>
    <row r="82" spans="1:11" x14ac:dyDescent="0.25">
      <c r="A82" s="6" t="s">
        <v>9</v>
      </c>
      <c r="B82" s="2" t="s">
        <v>28</v>
      </c>
      <c r="C82" s="2" t="s">
        <v>157</v>
      </c>
      <c r="D82" s="2">
        <v>800236</v>
      </c>
      <c r="E82" s="23" t="s">
        <v>158</v>
      </c>
      <c r="F82" s="17">
        <v>8</v>
      </c>
      <c r="G82" s="35">
        <v>551</v>
      </c>
      <c r="H82" s="5">
        <v>551</v>
      </c>
      <c r="I82" s="15">
        <v>0</v>
      </c>
      <c r="J82" s="35">
        <v>0</v>
      </c>
      <c r="K82" s="5">
        <v>0</v>
      </c>
    </row>
    <row r="83" spans="1:11" x14ac:dyDescent="0.25">
      <c r="A83" s="6" t="s">
        <v>9</v>
      </c>
      <c r="B83" s="2" t="s">
        <v>28</v>
      </c>
      <c r="C83" s="2" t="s">
        <v>159</v>
      </c>
      <c r="D83" s="2">
        <v>309354</v>
      </c>
      <c r="E83" s="23" t="s">
        <v>160</v>
      </c>
      <c r="F83" s="17">
        <v>2</v>
      </c>
      <c r="G83" s="35">
        <v>81</v>
      </c>
      <c r="H83" s="5">
        <v>81</v>
      </c>
      <c r="I83" s="15">
        <v>0</v>
      </c>
      <c r="J83" s="35">
        <v>0</v>
      </c>
      <c r="K83" s="5">
        <v>0</v>
      </c>
    </row>
    <row r="84" spans="1:11" x14ac:dyDescent="0.25">
      <c r="A84" s="6" t="s">
        <v>9</v>
      </c>
      <c r="B84" s="2" t="s">
        <v>28</v>
      </c>
      <c r="C84" s="2" t="s">
        <v>161</v>
      </c>
      <c r="D84" s="2">
        <v>307645</v>
      </c>
      <c r="E84" s="23" t="s">
        <v>162</v>
      </c>
      <c r="F84" s="17">
        <v>3</v>
      </c>
      <c r="G84" s="35">
        <v>281</v>
      </c>
      <c r="H84" s="5">
        <v>281</v>
      </c>
      <c r="I84" s="15">
        <v>0</v>
      </c>
      <c r="J84" s="35">
        <v>0</v>
      </c>
      <c r="K84" s="5">
        <v>0</v>
      </c>
    </row>
    <row r="85" spans="1:11" x14ac:dyDescent="0.25">
      <c r="A85" s="6" t="s">
        <v>9</v>
      </c>
      <c r="B85" s="2" t="s">
        <v>28</v>
      </c>
      <c r="C85" s="2" t="s">
        <v>163</v>
      </c>
      <c r="D85" s="2">
        <v>308650</v>
      </c>
      <c r="E85" s="23" t="s">
        <v>164</v>
      </c>
      <c r="F85" s="17">
        <v>10</v>
      </c>
      <c r="G85" s="35">
        <v>648</v>
      </c>
      <c r="H85" s="5">
        <v>648</v>
      </c>
      <c r="I85" s="15">
        <v>0</v>
      </c>
      <c r="J85" s="35">
        <v>0</v>
      </c>
      <c r="K85" s="5">
        <v>0</v>
      </c>
    </row>
    <row r="86" spans="1:11" x14ac:dyDescent="0.25">
      <c r="A86" s="6" t="s">
        <v>9</v>
      </c>
      <c r="B86" s="2" t="s">
        <v>28</v>
      </c>
      <c r="C86" s="2" t="s">
        <v>165</v>
      </c>
      <c r="D86" s="2">
        <v>307700</v>
      </c>
      <c r="E86" s="23" t="s">
        <v>166</v>
      </c>
      <c r="F86" s="17">
        <v>1</v>
      </c>
      <c r="G86" s="35">
        <v>285</v>
      </c>
      <c r="H86" s="5">
        <v>285</v>
      </c>
      <c r="I86" s="15">
        <v>0</v>
      </c>
      <c r="J86" s="35">
        <v>0</v>
      </c>
      <c r="K86" s="5">
        <v>0</v>
      </c>
    </row>
    <row r="87" spans="1:11" x14ac:dyDescent="0.25">
      <c r="A87" s="6" t="s">
        <v>9</v>
      </c>
      <c r="B87" s="2" t="s">
        <v>263</v>
      </c>
      <c r="C87" s="2" t="s">
        <v>272</v>
      </c>
      <c r="D87" s="2">
        <v>586315</v>
      </c>
      <c r="E87" s="23" t="s">
        <v>273</v>
      </c>
      <c r="F87" s="17">
        <v>42</v>
      </c>
      <c r="G87" s="35">
        <v>1203</v>
      </c>
      <c r="H87" s="5">
        <v>1203</v>
      </c>
      <c r="I87" s="15">
        <v>0</v>
      </c>
      <c r="J87" s="35">
        <v>0</v>
      </c>
      <c r="K87" s="5">
        <v>0</v>
      </c>
    </row>
    <row r="88" spans="1:11" x14ac:dyDescent="0.25">
      <c r="A88" s="6" t="s">
        <v>9</v>
      </c>
      <c r="B88" s="2" t="s">
        <v>263</v>
      </c>
      <c r="C88" s="2" t="s">
        <v>274</v>
      </c>
      <c r="D88" s="2">
        <v>35593008</v>
      </c>
      <c r="E88" s="23" t="s">
        <v>787</v>
      </c>
      <c r="F88" s="17">
        <v>32</v>
      </c>
      <c r="G88" s="35">
        <v>1279</v>
      </c>
      <c r="H88" s="5">
        <v>1279</v>
      </c>
      <c r="I88" s="15">
        <v>0</v>
      </c>
      <c r="J88" s="35">
        <v>0</v>
      </c>
      <c r="K88" s="5">
        <v>0</v>
      </c>
    </row>
    <row r="89" spans="1:11" x14ac:dyDescent="0.25">
      <c r="A89" s="6" t="s">
        <v>10</v>
      </c>
      <c r="B89" s="2" t="s">
        <v>15</v>
      </c>
      <c r="C89" s="2" t="s">
        <v>22</v>
      </c>
      <c r="D89" s="2">
        <v>37828100</v>
      </c>
      <c r="E89" s="23" t="s">
        <v>23</v>
      </c>
      <c r="F89" s="17">
        <v>18</v>
      </c>
      <c r="G89" s="35">
        <v>1335</v>
      </c>
      <c r="H89" s="5">
        <v>1335</v>
      </c>
      <c r="I89" s="15">
        <v>0</v>
      </c>
      <c r="J89" s="35">
        <v>0</v>
      </c>
      <c r="K89" s="5">
        <v>0</v>
      </c>
    </row>
    <row r="90" spans="1:11" x14ac:dyDescent="0.25">
      <c r="A90" s="6" t="s">
        <v>10</v>
      </c>
      <c r="B90" s="2" t="s">
        <v>28</v>
      </c>
      <c r="C90" s="2" t="s">
        <v>167</v>
      </c>
      <c r="D90" s="2">
        <v>313271</v>
      </c>
      <c r="E90" s="23" t="s">
        <v>168</v>
      </c>
      <c r="F90" s="17">
        <v>89</v>
      </c>
      <c r="G90" s="35">
        <v>3883</v>
      </c>
      <c r="H90" s="5">
        <v>3883</v>
      </c>
      <c r="I90" s="15">
        <v>3</v>
      </c>
      <c r="J90" s="35">
        <v>191</v>
      </c>
      <c r="K90" s="5">
        <v>191</v>
      </c>
    </row>
    <row r="91" spans="1:11" x14ac:dyDescent="0.25">
      <c r="A91" s="6" t="s">
        <v>10</v>
      </c>
      <c r="B91" s="2" t="s">
        <v>28</v>
      </c>
      <c r="C91" s="2" t="s">
        <v>169</v>
      </c>
      <c r="D91" s="2">
        <v>320501</v>
      </c>
      <c r="E91" s="23" t="s">
        <v>170</v>
      </c>
      <c r="F91" s="17">
        <v>12</v>
      </c>
      <c r="G91" s="35">
        <v>275</v>
      </c>
      <c r="H91" s="5">
        <v>275</v>
      </c>
      <c r="I91" s="15">
        <v>0</v>
      </c>
      <c r="J91" s="35">
        <v>0</v>
      </c>
      <c r="K91" s="5">
        <v>0</v>
      </c>
    </row>
    <row r="92" spans="1:11" x14ac:dyDescent="0.25">
      <c r="A92" s="6" t="s">
        <v>10</v>
      </c>
      <c r="B92" s="2" t="s">
        <v>28</v>
      </c>
      <c r="C92" s="2" t="s">
        <v>171</v>
      </c>
      <c r="D92" s="2">
        <v>318744</v>
      </c>
      <c r="E92" s="23" t="s">
        <v>172</v>
      </c>
      <c r="F92" s="17">
        <v>4</v>
      </c>
      <c r="G92" s="35">
        <v>363</v>
      </c>
      <c r="H92" s="5">
        <v>363</v>
      </c>
      <c r="I92" s="15">
        <v>0</v>
      </c>
      <c r="J92" s="35">
        <v>0</v>
      </c>
      <c r="K92" s="5">
        <v>0</v>
      </c>
    </row>
    <row r="93" spans="1:11" x14ac:dyDescent="0.25">
      <c r="A93" s="6" t="s">
        <v>10</v>
      </c>
      <c r="B93" s="2" t="s">
        <v>28</v>
      </c>
      <c r="C93" s="2" t="s">
        <v>173</v>
      </c>
      <c r="D93" s="2">
        <v>320056</v>
      </c>
      <c r="E93" s="23" t="s">
        <v>174</v>
      </c>
      <c r="F93" s="17">
        <v>32</v>
      </c>
      <c r="G93" s="35">
        <v>923</v>
      </c>
      <c r="H93" s="5">
        <v>923</v>
      </c>
      <c r="I93" s="15">
        <v>0</v>
      </c>
      <c r="J93" s="35">
        <v>0</v>
      </c>
      <c r="K93" s="5">
        <v>0</v>
      </c>
    </row>
    <row r="94" spans="1:11" x14ac:dyDescent="0.25">
      <c r="A94" s="6" t="s">
        <v>10</v>
      </c>
      <c r="B94" s="2" t="s">
        <v>28</v>
      </c>
      <c r="C94" s="2" t="s">
        <v>175</v>
      </c>
      <c r="D94" s="2">
        <v>319031</v>
      </c>
      <c r="E94" s="23" t="s">
        <v>176</v>
      </c>
      <c r="F94" s="17">
        <v>14</v>
      </c>
      <c r="G94" s="35">
        <v>321</v>
      </c>
      <c r="H94" s="5">
        <v>321</v>
      </c>
      <c r="I94" s="15">
        <v>0</v>
      </c>
      <c r="J94" s="35">
        <v>0</v>
      </c>
      <c r="K94" s="5">
        <v>0</v>
      </c>
    </row>
    <row r="95" spans="1:11" x14ac:dyDescent="0.25">
      <c r="A95" s="6" t="s">
        <v>10</v>
      </c>
      <c r="B95" s="2" t="s">
        <v>28</v>
      </c>
      <c r="C95" s="2" t="s">
        <v>177</v>
      </c>
      <c r="D95" s="2">
        <v>319651</v>
      </c>
      <c r="E95" s="23" t="s">
        <v>178</v>
      </c>
      <c r="F95" s="17">
        <v>2</v>
      </c>
      <c r="G95" s="35">
        <v>181</v>
      </c>
      <c r="H95" s="5">
        <v>181</v>
      </c>
      <c r="I95" s="15">
        <v>0</v>
      </c>
      <c r="J95" s="35">
        <v>0</v>
      </c>
      <c r="K95" s="5">
        <v>0</v>
      </c>
    </row>
    <row r="96" spans="1:11" x14ac:dyDescent="0.25">
      <c r="A96" s="6" t="s">
        <v>10</v>
      </c>
      <c r="B96" s="2" t="s">
        <v>28</v>
      </c>
      <c r="C96" s="2" t="s">
        <v>179</v>
      </c>
      <c r="D96" s="2">
        <v>320439</v>
      </c>
      <c r="E96" s="23" t="s">
        <v>180</v>
      </c>
      <c r="F96" s="17">
        <v>42</v>
      </c>
      <c r="G96" s="35">
        <v>1753</v>
      </c>
      <c r="H96" s="5">
        <v>1753</v>
      </c>
      <c r="I96" s="15">
        <v>0</v>
      </c>
      <c r="J96" s="35">
        <v>0</v>
      </c>
      <c r="K96" s="5">
        <v>0</v>
      </c>
    </row>
    <row r="97" spans="1:11" x14ac:dyDescent="0.25">
      <c r="A97" s="6" t="s">
        <v>10</v>
      </c>
      <c r="B97" s="2" t="s">
        <v>28</v>
      </c>
      <c r="C97" s="2" t="s">
        <v>181</v>
      </c>
      <c r="D97" s="2">
        <v>321117</v>
      </c>
      <c r="E97" s="23" t="s">
        <v>182</v>
      </c>
      <c r="F97" s="17">
        <v>7</v>
      </c>
      <c r="G97" s="35">
        <v>195</v>
      </c>
      <c r="H97" s="5">
        <v>195</v>
      </c>
      <c r="I97" s="15">
        <v>0</v>
      </c>
      <c r="J97" s="35">
        <v>0</v>
      </c>
      <c r="K97" s="5">
        <v>0</v>
      </c>
    </row>
    <row r="98" spans="1:11" x14ac:dyDescent="0.25">
      <c r="A98" s="6" t="s">
        <v>10</v>
      </c>
      <c r="B98" s="2" t="s">
        <v>28</v>
      </c>
      <c r="C98" s="2" t="s">
        <v>183</v>
      </c>
      <c r="D98" s="2">
        <v>321125</v>
      </c>
      <c r="E98" s="23" t="s">
        <v>184</v>
      </c>
      <c r="F98" s="17">
        <v>14</v>
      </c>
      <c r="G98" s="35">
        <v>560</v>
      </c>
      <c r="H98" s="5">
        <v>560</v>
      </c>
      <c r="I98" s="15">
        <v>0</v>
      </c>
      <c r="J98" s="35">
        <v>0</v>
      </c>
      <c r="K98" s="5">
        <v>0</v>
      </c>
    </row>
    <row r="99" spans="1:11" x14ac:dyDescent="0.25">
      <c r="A99" s="6" t="s">
        <v>10</v>
      </c>
      <c r="B99" s="2" t="s">
        <v>28</v>
      </c>
      <c r="C99" s="2" t="s">
        <v>185</v>
      </c>
      <c r="D99" s="2">
        <v>319759</v>
      </c>
      <c r="E99" s="23" t="s">
        <v>186</v>
      </c>
      <c r="F99" s="17">
        <v>4</v>
      </c>
      <c r="G99" s="35">
        <v>184</v>
      </c>
      <c r="H99" s="5">
        <v>184</v>
      </c>
      <c r="I99" s="15">
        <v>0</v>
      </c>
      <c r="J99" s="35">
        <v>0</v>
      </c>
      <c r="K99" s="5">
        <v>0</v>
      </c>
    </row>
    <row r="100" spans="1:11" x14ac:dyDescent="0.25">
      <c r="A100" s="6" t="s">
        <v>10</v>
      </c>
      <c r="B100" s="2" t="s">
        <v>28</v>
      </c>
      <c r="C100" s="2" t="s">
        <v>187</v>
      </c>
      <c r="D100" s="2">
        <v>313424</v>
      </c>
      <c r="E100" s="23" t="s">
        <v>188</v>
      </c>
      <c r="F100" s="17">
        <v>10</v>
      </c>
      <c r="G100" s="35">
        <v>430</v>
      </c>
      <c r="H100" s="5">
        <v>430</v>
      </c>
      <c r="I100" s="15">
        <v>0</v>
      </c>
      <c r="J100" s="35">
        <v>0</v>
      </c>
      <c r="K100" s="5">
        <v>0</v>
      </c>
    </row>
    <row r="101" spans="1:11" x14ac:dyDescent="0.25">
      <c r="A101" s="6" t="s">
        <v>10</v>
      </c>
      <c r="B101" s="2" t="s">
        <v>28</v>
      </c>
      <c r="C101" s="2" t="s">
        <v>189</v>
      </c>
      <c r="D101" s="2">
        <v>313564</v>
      </c>
      <c r="E101" s="23" t="s">
        <v>190</v>
      </c>
      <c r="F101" s="17">
        <v>1</v>
      </c>
      <c r="G101" s="35">
        <v>192</v>
      </c>
      <c r="H101" s="5">
        <v>192</v>
      </c>
      <c r="I101" s="15">
        <v>0</v>
      </c>
      <c r="J101" s="35">
        <v>0</v>
      </c>
      <c r="K101" s="5">
        <v>0</v>
      </c>
    </row>
    <row r="102" spans="1:11" x14ac:dyDescent="0.25">
      <c r="A102" s="6" t="s">
        <v>10</v>
      </c>
      <c r="B102" s="2" t="s">
        <v>28</v>
      </c>
      <c r="C102" s="2" t="s">
        <v>191</v>
      </c>
      <c r="D102" s="2">
        <v>620891</v>
      </c>
      <c r="E102" s="23" t="s">
        <v>192</v>
      </c>
      <c r="F102" s="17">
        <v>2</v>
      </c>
      <c r="G102" s="35">
        <v>707</v>
      </c>
      <c r="H102" s="5">
        <v>707</v>
      </c>
      <c r="I102" s="15">
        <v>0</v>
      </c>
      <c r="J102" s="35">
        <v>0</v>
      </c>
      <c r="K102" s="5">
        <v>0</v>
      </c>
    </row>
    <row r="103" spans="1:11" x14ac:dyDescent="0.25">
      <c r="A103" s="6" t="s">
        <v>10</v>
      </c>
      <c r="B103" s="2" t="s">
        <v>28</v>
      </c>
      <c r="C103" s="2" t="s">
        <v>193</v>
      </c>
      <c r="D103" s="2">
        <v>313688</v>
      </c>
      <c r="E103" s="23" t="s">
        <v>194</v>
      </c>
      <c r="F103" s="17">
        <v>9</v>
      </c>
      <c r="G103" s="35">
        <v>405</v>
      </c>
      <c r="H103" s="5">
        <v>405</v>
      </c>
      <c r="I103" s="15">
        <v>0</v>
      </c>
      <c r="J103" s="35">
        <v>0</v>
      </c>
      <c r="K103" s="5">
        <v>0</v>
      </c>
    </row>
    <row r="104" spans="1:11" x14ac:dyDescent="0.25">
      <c r="A104" s="6" t="s">
        <v>10</v>
      </c>
      <c r="B104" s="2" t="s">
        <v>28</v>
      </c>
      <c r="C104" s="2" t="s">
        <v>195</v>
      </c>
      <c r="D104" s="2">
        <v>321028</v>
      </c>
      <c r="E104" s="23" t="s">
        <v>196</v>
      </c>
      <c r="F104" s="17">
        <v>5</v>
      </c>
      <c r="G104" s="35">
        <v>608</v>
      </c>
      <c r="H104" s="5">
        <v>608</v>
      </c>
      <c r="I104" s="15">
        <v>0</v>
      </c>
      <c r="J104" s="35">
        <v>0</v>
      </c>
      <c r="K104" s="5">
        <v>0</v>
      </c>
    </row>
    <row r="105" spans="1:11" x14ac:dyDescent="0.25">
      <c r="A105" s="6" t="s">
        <v>10</v>
      </c>
      <c r="B105" s="2" t="s">
        <v>28</v>
      </c>
      <c r="C105" s="2" t="s">
        <v>197</v>
      </c>
      <c r="D105" s="2">
        <v>321133</v>
      </c>
      <c r="E105" s="23" t="s">
        <v>198</v>
      </c>
      <c r="F105" s="17">
        <v>12</v>
      </c>
      <c r="G105" s="35">
        <v>598</v>
      </c>
      <c r="H105" s="5">
        <v>598</v>
      </c>
      <c r="I105" s="15">
        <v>0</v>
      </c>
      <c r="J105" s="35">
        <v>0</v>
      </c>
      <c r="K105" s="5">
        <v>0</v>
      </c>
    </row>
    <row r="106" spans="1:11" x14ac:dyDescent="0.25">
      <c r="A106" s="6" t="s">
        <v>10</v>
      </c>
      <c r="B106" s="2" t="s">
        <v>263</v>
      </c>
      <c r="C106" s="2" t="s">
        <v>275</v>
      </c>
      <c r="D106" s="2">
        <v>179086</v>
      </c>
      <c r="E106" s="23" t="s">
        <v>276</v>
      </c>
      <c r="F106" s="17">
        <v>29</v>
      </c>
      <c r="G106" s="35">
        <v>1953</v>
      </c>
      <c r="H106" s="5">
        <v>1953</v>
      </c>
      <c r="I106" s="15">
        <v>0</v>
      </c>
      <c r="J106" s="35">
        <v>0</v>
      </c>
      <c r="K106" s="5">
        <v>0</v>
      </c>
    </row>
    <row r="107" spans="1:11" x14ac:dyDescent="0.25">
      <c r="A107" s="6" t="s">
        <v>10</v>
      </c>
      <c r="B107" s="2" t="s">
        <v>263</v>
      </c>
      <c r="C107" s="2" t="s">
        <v>277</v>
      </c>
      <c r="D107" s="2">
        <v>37826174</v>
      </c>
      <c r="E107" s="23" t="s">
        <v>278</v>
      </c>
      <c r="F107" s="17">
        <v>16</v>
      </c>
      <c r="G107" s="35">
        <v>324</v>
      </c>
      <c r="H107" s="5">
        <v>324</v>
      </c>
      <c r="I107" s="15">
        <v>0</v>
      </c>
      <c r="J107" s="35">
        <v>0</v>
      </c>
      <c r="K107" s="5">
        <v>0</v>
      </c>
    </row>
    <row r="108" spans="1:11" x14ac:dyDescent="0.25">
      <c r="A108" s="6" t="s">
        <v>10</v>
      </c>
      <c r="B108" s="2" t="s">
        <v>283</v>
      </c>
      <c r="C108" s="2" t="s">
        <v>298</v>
      </c>
      <c r="D108" s="2">
        <v>44458878</v>
      </c>
      <c r="E108" s="23" t="s">
        <v>299</v>
      </c>
      <c r="F108" s="17">
        <v>1</v>
      </c>
      <c r="G108" s="35">
        <v>34</v>
      </c>
      <c r="H108" s="5">
        <v>34</v>
      </c>
      <c r="I108" s="15">
        <v>0</v>
      </c>
      <c r="J108" s="35">
        <v>0</v>
      </c>
      <c r="K108" s="5">
        <v>0</v>
      </c>
    </row>
    <row r="109" spans="1:11" x14ac:dyDescent="0.25">
      <c r="A109" s="6" t="s">
        <v>10</v>
      </c>
      <c r="B109" s="2" t="s">
        <v>283</v>
      </c>
      <c r="C109" s="2" t="s">
        <v>300</v>
      </c>
      <c r="D109" s="2">
        <v>47342242</v>
      </c>
      <c r="E109" s="23" t="s">
        <v>301</v>
      </c>
      <c r="F109" s="17">
        <v>15</v>
      </c>
      <c r="G109" s="35">
        <v>271</v>
      </c>
      <c r="H109" s="5">
        <v>271</v>
      </c>
      <c r="I109" s="15">
        <v>0</v>
      </c>
      <c r="J109" s="35">
        <v>0</v>
      </c>
      <c r="K109" s="5">
        <v>0</v>
      </c>
    </row>
    <row r="110" spans="1:11" x14ac:dyDescent="0.25">
      <c r="A110" s="6" t="s">
        <v>11</v>
      </c>
      <c r="B110" s="2" t="s">
        <v>15</v>
      </c>
      <c r="C110" s="2" t="s">
        <v>24</v>
      </c>
      <c r="D110" s="2">
        <v>37870475</v>
      </c>
      <c r="E110" s="23" t="s">
        <v>25</v>
      </c>
      <c r="F110" s="17">
        <v>19</v>
      </c>
      <c r="G110" s="35">
        <v>793</v>
      </c>
      <c r="H110" s="5">
        <v>793</v>
      </c>
      <c r="I110" s="15">
        <v>0</v>
      </c>
      <c r="J110" s="35">
        <v>0</v>
      </c>
      <c r="K110" s="5">
        <v>0</v>
      </c>
    </row>
    <row r="111" spans="1:11" x14ac:dyDescent="0.25">
      <c r="A111" s="6" t="s">
        <v>11</v>
      </c>
      <c r="B111" s="2" t="s">
        <v>28</v>
      </c>
      <c r="C111" s="2" t="s">
        <v>199</v>
      </c>
      <c r="D111" s="2">
        <v>321842</v>
      </c>
      <c r="E111" s="23" t="s">
        <v>200</v>
      </c>
      <c r="F111" s="17">
        <v>54</v>
      </c>
      <c r="G111" s="35">
        <v>882</v>
      </c>
      <c r="H111" s="5">
        <v>882</v>
      </c>
      <c r="I111" s="15">
        <v>0</v>
      </c>
      <c r="J111" s="35">
        <v>303</v>
      </c>
      <c r="K111" s="5">
        <v>303</v>
      </c>
    </row>
    <row r="112" spans="1:11" x14ac:dyDescent="0.25">
      <c r="A112" s="6" t="s">
        <v>11</v>
      </c>
      <c r="B112" s="2" t="s">
        <v>28</v>
      </c>
      <c r="C112" s="2" t="s">
        <v>201</v>
      </c>
      <c r="D112" s="2">
        <v>332399</v>
      </c>
      <c r="E112" s="23" t="s">
        <v>202</v>
      </c>
      <c r="F112" s="17">
        <v>14</v>
      </c>
      <c r="G112" s="35">
        <v>242</v>
      </c>
      <c r="H112" s="5">
        <v>242</v>
      </c>
      <c r="I112" s="15">
        <v>0</v>
      </c>
      <c r="J112" s="35">
        <v>0</v>
      </c>
      <c r="K112" s="5">
        <v>0</v>
      </c>
    </row>
    <row r="113" spans="1:11" x14ac:dyDescent="0.25">
      <c r="A113" s="6" t="s">
        <v>11</v>
      </c>
      <c r="B113" s="2" t="s">
        <v>28</v>
      </c>
      <c r="C113" s="2" t="s">
        <v>203</v>
      </c>
      <c r="D113" s="2">
        <v>323021</v>
      </c>
      <c r="E113" s="23" t="s">
        <v>204</v>
      </c>
      <c r="F113" s="17">
        <v>1</v>
      </c>
      <c r="G113" s="35">
        <v>429</v>
      </c>
      <c r="H113" s="5">
        <v>429</v>
      </c>
      <c r="I113" s="15">
        <v>0</v>
      </c>
      <c r="J113" s="35">
        <v>0</v>
      </c>
      <c r="K113" s="5">
        <v>0</v>
      </c>
    </row>
    <row r="114" spans="1:11" x14ac:dyDescent="0.25">
      <c r="A114" s="6" t="s">
        <v>11</v>
      </c>
      <c r="B114" s="2" t="s">
        <v>28</v>
      </c>
      <c r="C114" s="2" t="s">
        <v>205</v>
      </c>
      <c r="D114" s="2">
        <v>329321</v>
      </c>
      <c r="E114" s="23" t="s">
        <v>206</v>
      </c>
      <c r="F114" s="17">
        <v>37</v>
      </c>
      <c r="G114" s="35">
        <v>830</v>
      </c>
      <c r="H114" s="5">
        <v>830</v>
      </c>
      <c r="I114" s="15">
        <v>0</v>
      </c>
      <c r="J114" s="35">
        <v>0</v>
      </c>
      <c r="K114" s="5">
        <v>0</v>
      </c>
    </row>
    <row r="115" spans="1:11" x14ac:dyDescent="0.25">
      <c r="A115" s="6" t="s">
        <v>11</v>
      </c>
      <c r="B115" s="2" t="s">
        <v>28</v>
      </c>
      <c r="C115" s="2" t="s">
        <v>207</v>
      </c>
      <c r="D115" s="2">
        <v>323560</v>
      </c>
      <c r="E115" s="23" t="s">
        <v>208</v>
      </c>
      <c r="F115" s="17">
        <v>17</v>
      </c>
      <c r="G115" s="35">
        <v>1625</v>
      </c>
      <c r="H115" s="5">
        <v>1625</v>
      </c>
      <c r="I115" s="15">
        <v>0</v>
      </c>
      <c r="J115" s="35">
        <v>0</v>
      </c>
      <c r="K115" s="5">
        <v>0</v>
      </c>
    </row>
    <row r="116" spans="1:11" x14ac:dyDescent="0.25">
      <c r="A116" s="6" t="s">
        <v>11</v>
      </c>
      <c r="B116" s="2" t="s">
        <v>28</v>
      </c>
      <c r="C116" s="2" t="s">
        <v>209</v>
      </c>
      <c r="D116" s="2">
        <v>330167</v>
      </c>
      <c r="E116" s="23" t="s">
        <v>210</v>
      </c>
      <c r="F116" s="17">
        <v>1</v>
      </c>
      <c r="G116" s="35">
        <v>214</v>
      </c>
      <c r="H116" s="5">
        <v>214</v>
      </c>
      <c r="I116" s="15">
        <v>0</v>
      </c>
      <c r="J116" s="35">
        <v>0</v>
      </c>
      <c r="K116" s="5">
        <v>0</v>
      </c>
    </row>
    <row r="117" spans="1:11" x14ac:dyDescent="0.25">
      <c r="A117" s="6" t="s">
        <v>11</v>
      </c>
      <c r="B117" s="2" t="s">
        <v>28</v>
      </c>
      <c r="C117" s="2" t="s">
        <v>211</v>
      </c>
      <c r="D117" s="2">
        <v>331023</v>
      </c>
      <c r="E117" s="23" t="s">
        <v>212</v>
      </c>
      <c r="F117" s="17">
        <v>32</v>
      </c>
      <c r="G117" s="35">
        <v>1594</v>
      </c>
      <c r="H117" s="5">
        <v>1594</v>
      </c>
      <c r="I117" s="15">
        <v>0</v>
      </c>
      <c r="J117" s="35">
        <v>0</v>
      </c>
      <c r="K117" s="5">
        <v>0</v>
      </c>
    </row>
    <row r="118" spans="1:11" x14ac:dyDescent="0.25">
      <c r="A118" s="6" t="s">
        <v>11</v>
      </c>
      <c r="B118" s="2" t="s">
        <v>28</v>
      </c>
      <c r="C118" s="2" t="s">
        <v>213</v>
      </c>
      <c r="D118" s="2">
        <v>326607</v>
      </c>
      <c r="E118" s="23" t="s">
        <v>214</v>
      </c>
      <c r="F118" s="17">
        <v>12</v>
      </c>
      <c r="G118" s="35">
        <v>133</v>
      </c>
      <c r="H118" s="5">
        <v>133</v>
      </c>
      <c r="I118" s="15">
        <v>0</v>
      </c>
      <c r="J118" s="35">
        <v>0</v>
      </c>
      <c r="K118" s="5">
        <v>0</v>
      </c>
    </row>
    <row r="119" spans="1:11" x14ac:dyDescent="0.25">
      <c r="A119" s="6" t="s">
        <v>11</v>
      </c>
      <c r="B119" s="2" t="s">
        <v>28</v>
      </c>
      <c r="C119" s="2" t="s">
        <v>215</v>
      </c>
      <c r="D119" s="2">
        <v>326585</v>
      </c>
      <c r="E119" s="23" t="s">
        <v>216</v>
      </c>
      <c r="F119" s="17">
        <v>144</v>
      </c>
      <c r="G119" s="35">
        <v>3534</v>
      </c>
      <c r="H119" s="5">
        <v>3534</v>
      </c>
      <c r="I119" s="15">
        <v>0</v>
      </c>
      <c r="J119" s="35">
        <v>0</v>
      </c>
      <c r="K119" s="5">
        <v>0</v>
      </c>
    </row>
    <row r="120" spans="1:11" x14ac:dyDescent="0.25">
      <c r="A120" s="6" t="s">
        <v>11</v>
      </c>
      <c r="B120" s="2" t="s">
        <v>28</v>
      </c>
      <c r="C120" s="2" t="s">
        <v>217</v>
      </c>
      <c r="D120" s="2">
        <v>327018</v>
      </c>
      <c r="E120" s="23" t="s">
        <v>218</v>
      </c>
      <c r="F120" s="17">
        <v>4</v>
      </c>
      <c r="G120" s="35">
        <v>36</v>
      </c>
      <c r="H120" s="5">
        <v>36</v>
      </c>
      <c r="I120" s="15">
        <v>0</v>
      </c>
      <c r="J120" s="35">
        <v>0</v>
      </c>
      <c r="K120" s="5">
        <v>0</v>
      </c>
    </row>
    <row r="121" spans="1:11" x14ac:dyDescent="0.25">
      <c r="A121" s="6" t="s">
        <v>11</v>
      </c>
      <c r="B121" s="2" t="s">
        <v>28</v>
      </c>
      <c r="C121" s="2" t="s">
        <v>219</v>
      </c>
      <c r="D121" s="2">
        <v>330469</v>
      </c>
      <c r="E121" s="23" t="s">
        <v>220</v>
      </c>
      <c r="F121" s="17">
        <v>8</v>
      </c>
      <c r="G121" s="35">
        <v>314</v>
      </c>
      <c r="H121" s="5">
        <v>314</v>
      </c>
      <c r="I121" s="15">
        <v>0</v>
      </c>
      <c r="J121" s="35">
        <v>0</v>
      </c>
      <c r="K121" s="5">
        <v>0</v>
      </c>
    </row>
    <row r="122" spans="1:11" x14ac:dyDescent="0.25">
      <c r="A122" s="6" t="s">
        <v>11</v>
      </c>
      <c r="B122" s="2" t="s">
        <v>28</v>
      </c>
      <c r="C122" s="2" t="s">
        <v>221</v>
      </c>
      <c r="D122" s="2">
        <v>329932</v>
      </c>
      <c r="E122" s="23" t="s">
        <v>222</v>
      </c>
      <c r="F122" s="17">
        <v>11</v>
      </c>
      <c r="G122" s="35">
        <v>340</v>
      </c>
      <c r="H122" s="5">
        <v>340</v>
      </c>
      <c r="I122" s="15">
        <v>0</v>
      </c>
      <c r="J122" s="35">
        <v>0</v>
      </c>
      <c r="K122" s="5">
        <v>0</v>
      </c>
    </row>
    <row r="123" spans="1:11" x14ac:dyDescent="0.25">
      <c r="A123" s="6" t="s">
        <v>11</v>
      </c>
      <c r="B123" s="2" t="s">
        <v>28</v>
      </c>
      <c r="C123" s="2" t="s">
        <v>223</v>
      </c>
      <c r="D123" s="2">
        <v>327603</v>
      </c>
      <c r="E123" s="23" t="s">
        <v>224</v>
      </c>
      <c r="F123" s="17">
        <v>4</v>
      </c>
      <c r="G123" s="35">
        <v>252</v>
      </c>
      <c r="H123" s="5">
        <v>252</v>
      </c>
      <c r="I123" s="15">
        <v>0</v>
      </c>
      <c r="J123" s="35">
        <v>0</v>
      </c>
      <c r="K123" s="5">
        <v>0</v>
      </c>
    </row>
    <row r="124" spans="1:11" x14ac:dyDescent="0.25">
      <c r="A124" s="6" t="s">
        <v>11</v>
      </c>
      <c r="B124" s="2" t="s">
        <v>28</v>
      </c>
      <c r="C124" s="2" t="s">
        <v>225</v>
      </c>
      <c r="D124" s="2">
        <v>332852</v>
      </c>
      <c r="E124" s="23" t="s">
        <v>226</v>
      </c>
      <c r="F124" s="17">
        <v>1</v>
      </c>
      <c r="G124" s="35">
        <v>117</v>
      </c>
      <c r="H124" s="5">
        <v>117</v>
      </c>
      <c r="I124" s="15">
        <v>0</v>
      </c>
      <c r="J124" s="35">
        <v>0</v>
      </c>
      <c r="K124" s="5">
        <v>0</v>
      </c>
    </row>
    <row r="125" spans="1:11" x14ac:dyDescent="0.25">
      <c r="A125" s="6" t="s">
        <v>11</v>
      </c>
      <c r="B125" s="2" t="s">
        <v>28</v>
      </c>
      <c r="C125" s="2" t="s">
        <v>227</v>
      </c>
      <c r="D125" s="2">
        <v>326615</v>
      </c>
      <c r="E125" s="23" t="s">
        <v>228</v>
      </c>
      <c r="F125" s="17">
        <v>13</v>
      </c>
      <c r="G125" s="35">
        <v>227</v>
      </c>
      <c r="H125" s="5">
        <v>227</v>
      </c>
      <c r="I125" s="15">
        <v>0</v>
      </c>
      <c r="J125" s="35">
        <v>0</v>
      </c>
      <c r="K125" s="5">
        <v>0</v>
      </c>
    </row>
    <row r="126" spans="1:11" x14ac:dyDescent="0.25">
      <c r="A126" s="6" t="s">
        <v>11</v>
      </c>
      <c r="B126" s="2" t="s">
        <v>28</v>
      </c>
      <c r="C126" s="2" t="s">
        <v>229</v>
      </c>
      <c r="D126" s="2">
        <v>323675</v>
      </c>
      <c r="E126" s="23" t="s">
        <v>230</v>
      </c>
      <c r="F126" s="17">
        <v>5</v>
      </c>
      <c r="G126" s="35">
        <v>372</v>
      </c>
      <c r="H126" s="5">
        <v>372</v>
      </c>
      <c r="I126" s="15">
        <v>0</v>
      </c>
      <c r="J126" s="35">
        <v>0</v>
      </c>
      <c r="K126" s="5">
        <v>0</v>
      </c>
    </row>
    <row r="127" spans="1:11" x14ac:dyDescent="0.25">
      <c r="A127" s="6" t="s">
        <v>11</v>
      </c>
      <c r="B127" s="2" t="s">
        <v>28</v>
      </c>
      <c r="C127" s="2" t="s">
        <v>231</v>
      </c>
      <c r="D127" s="2">
        <v>323683</v>
      </c>
      <c r="E127" s="23" t="s">
        <v>232</v>
      </c>
      <c r="F127" s="17">
        <v>4</v>
      </c>
      <c r="G127" s="35">
        <v>146</v>
      </c>
      <c r="H127" s="5">
        <v>146</v>
      </c>
      <c r="I127" s="15">
        <v>0</v>
      </c>
      <c r="J127" s="35">
        <v>0</v>
      </c>
      <c r="K127" s="5">
        <v>0</v>
      </c>
    </row>
    <row r="128" spans="1:11" x14ac:dyDescent="0.25">
      <c r="A128" s="6" t="s">
        <v>11</v>
      </c>
      <c r="B128" s="2" t="s">
        <v>28</v>
      </c>
      <c r="C128" s="2" t="s">
        <v>233</v>
      </c>
      <c r="D128" s="2">
        <v>326666</v>
      </c>
      <c r="E128" s="23" t="s">
        <v>234</v>
      </c>
      <c r="F128" s="17">
        <v>17</v>
      </c>
      <c r="G128" s="35">
        <v>522</v>
      </c>
      <c r="H128" s="5">
        <v>522</v>
      </c>
      <c r="I128" s="15">
        <v>0</v>
      </c>
      <c r="J128" s="35">
        <v>0</v>
      </c>
      <c r="K128" s="5">
        <v>0</v>
      </c>
    </row>
    <row r="129" spans="1:11" x14ac:dyDescent="0.25">
      <c r="A129" s="6" t="s">
        <v>11</v>
      </c>
      <c r="B129" s="2" t="s">
        <v>28</v>
      </c>
      <c r="C129" s="2" t="s">
        <v>235</v>
      </c>
      <c r="D129" s="2">
        <v>330248</v>
      </c>
      <c r="E129" s="23" t="s">
        <v>236</v>
      </c>
      <c r="F129" s="17">
        <v>8</v>
      </c>
      <c r="G129" s="35">
        <v>289</v>
      </c>
      <c r="H129" s="5">
        <v>289</v>
      </c>
      <c r="I129" s="15">
        <v>0</v>
      </c>
      <c r="J129" s="35">
        <v>0</v>
      </c>
      <c r="K129" s="5">
        <v>0</v>
      </c>
    </row>
    <row r="130" spans="1:11" x14ac:dyDescent="0.25">
      <c r="A130" s="6" t="s">
        <v>11</v>
      </c>
      <c r="B130" s="2" t="s">
        <v>263</v>
      </c>
      <c r="C130" s="2" t="s">
        <v>279</v>
      </c>
      <c r="D130" s="2">
        <v>179124</v>
      </c>
      <c r="E130" s="23" t="s">
        <v>280</v>
      </c>
      <c r="F130" s="17">
        <v>37</v>
      </c>
      <c r="G130" s="35">
        <v>1700</v>
      </c>
      <c r="H130" s="5">
        <v>1700</v>
      </c>
      <c r="I130" s="15">
        <v>0</v>
      </c>
      <c r="J130" s="35">
        <v>0</v>
      </c>
      <c r="K130" s="5">
        <v>0</v>
      </c>
    </row>
    <row r="131" spans="1:11" x14ac:dyDescent="0.25">
      <c r="A131" s="6" t="s">
        <v>11</v>
      </c>
      <c r="B131" s="2" t="s">
        <v>263</v>
      </c>
      <c r="C131" s="2" t="s">
        <v>281</v>
      </c>
      <c r="D131" s="2">
        <v>31997520</v>
      </c>
      <c r="E131" s="23" t="s">
        <v>282</v>
      </c>
      <c r="F131" s="17">
        <v>21</v>
      </c>
      <c r="G131" s="35">
        <v>367</v>
      </c>
      <c r="H131" s="5">
        <v>367</v>
      </c>
      <c r="I131" s="15">
        <v>0</v>
      </c>
      <c r="J131" s="35">
        <v>0</v>
      </c>
      <c r="K131" s="5">
        <v>0</v>
      </c>
    </row>
    <row r="132" spans="1:11" x14ac:dyDescent="0.25">
      <c r="A132" s="6" t="s">
        <v>11</v>
      </c>
      <c r="B132" s="2" t="s">
        <v>283</v>
      </c>
      <c r="C132" s="2" t="s">
        <v>302</v>
      </c>
      <c r="D132" s="2">
        <v>44405847</v>
      </c>
      <c r="E132" s="23" t="s">
        <v>303</v>
      </c>
      <c r="F132" s="17">
        <v>13</v>
      </c>
      <c r="G132" s="35">
        <v>204</v>
      </c>
      <c r="H132" s="5">
        <v>204</v>
      </c>
      <c r="I132" s="15">
        <v>0</v>
      </c>
      <c r="J132" s="35">
        <v>0</v>
      </c>
      <c r="K132" s="5">
        <v>0</v>
      </c>
    </row>
    <row r="133" spans="1:11" x14ac:dyDescent="0.25">
      <c r="A133" s="6" t="s">
        <v>13</v>
      </c>
      <c r="B133" s="2" t="s">
        <v>3</v>
      </c>
      <c r="C133" s="2" t="s">
        <v>12</v>
      </c>
      <c r="D133" s="2">
        <v>54131430</v>
      </c>
      <c r="E133" s="23" t="s">
        <v>14</v>
      </c>
      <c r="F133" s="17">
        <v>14</v>
      </c>
      <c r="G133" s="35">
        <v>798</v>
      </c>
      <c r="H133" s="5">
        <v>798</v>
      </c>
      <c r="I133" s="15">
        <v>0</v>
      </c>
      <c r="J133" s="35">
        <v>0</v>
      </c>
      <c r="K133" s="5">
        <v>0</v>
      </c>
    </row>
    <row r="134" spans="1:11" x14ac:dyDescent="0.25">
      <c r="A134" s="6" t="s">
        <v>13</v>
      </c>
      <c r="B134" s="2" t="s">
        <v>15</v>
      </c>
      <c r="C134" s="2" t="s">
        <v>26</v>
      </c>
      <c r="D134" s="2">
        <v>35541016</v>
      </c>
      <c r="E134" s="23" t="s">
        <v>27</v>
      </c>
      <c r="F134" s="17">
        <v>8</v>
      </c>
      <c r="G134" s="35">
        <v>265</v>
      </c>
      <c r="H134" s="5">
        <v>265</v>
      </c>
      <c r="I134" s="15">
        <v>0</v>
      </c>
      <c r="J134" s="35">
        <v>0</v>
      </c>
      <c r="K134" s="5">
        <v>0</v>
      </c>
    </row>
    <row r="135" spans="1:11" x14ac:dyDescent="0.25">
      <c r="A135" s="6" t="s">
        <v>13</v>
      </c>
      <c r="B135" s="2" t="s">
        <v>28</v>
      </c>
      <c r="C135" s="2" t="s">
        <v>237</v>
      </c>
      <c r="D135" s="2">
        <v>691135</v>
      </c>
      <c r="E135" s="23" t="s">
        <v>238</v>
      </c>
      <c r="F135" s="17">
        <v>236</v>
      </c>
      <c r="G135" s="35">
        <v>8290</v>
      </c>
      <c r="H135" s="5">
        <v>8290</v>
      </c>
      <c r="I135" s="15">
        <v>6</v>
      </c>
      <c r="J135" s="35">
        <v>616</v>
      </c>
      <c r="K135" s="5">
        <v>616</v>
      </c>
    </row>
    <row r="136" spans="1:11" x14ac:dyDescent="0.25">
      <c r="A136" s="6" t="s">
        <v>13</v>
      </c>
      <c r="B136" s="2" t="s">
        <v>28</v>
      </c>
      <c r="C136" s="2" t="s">
        <v>239</v>
      </c>
      <c r="D136" s="2">
        <v>329282</v>
      </c>
      <c r="E136" s="23" t="s">
        <v>240</v>
      </c>
      <c r="F136" s="17">
        <v>13</v>
      </c>
      <c r="G136" s="35">
        <v>943</v>
      </c>
      <c r="H136" s="5">
        <v>943</v>
      </c>
      <c r="I136" s="15">
        <v>0</v>
      </c>
      <c r="J136" s="35">
        <v>0</v>
      </c>
      <c r="K136" s="5">
        <v>0</v>
      </c>
    </row>
    <row r="137" spans="1:11" x14ac:dyDescent="0.25">
      <c r="A137" s="6" t="s">
        <v>13</v>
      </c>
      <c r="B137" s="2" t="s">
        <v>28</v>
      </c>
      <c r="C137" s="2" t="s">
        <v>241</v>
      </c>
      <c r="D137" s="2">
        <v>325490</v>
      </c>
      <c r="E137" s="23" t="s">
        <v>242</v>
      </c>
      <c r="F137" s="17">
        <v>23</v>
      </c>
      <c r="G137" s="35">
        <v>2061</v>
      </c>
      <c r="H137" s="5">
        <v>2061</v>
      </c>
      <c r="I137" s="15">
        <v>0</v>
      </c>
      <c r="J137" s="35">
        <v>0</v>
      </c>
      <c r="K137" s="5">
        <v>0</v>
      </c>
    </row>
    <row r="138" spans="1:11" x14ac:dyDescent="0.25">
      <c r="A138" s="6" t="s">
        <v>13</v>
      </c>
      <c r="B138" s="2" t="s">
        <v>28</v>
      </c>
      <c r="C138" s="2" t="s">
        <v>243</v>
      </c>
      <c r="D138" s="2">
        <v>328758</v>
      </c>
      <c r="E138" s="23" t="s">
        <v>244</v>
      </c>
      <c r="F138" s="17">
        <v>11</v>
      </c>
      <c r="G138" s="35">
        <v>615</v>
      </c>
      <c r="H138" s="5">
        <v>615</v>
      </c>
      <c r="I138" s="15">
        <v>0</v>
      </c>
      <c r="J138" s="35">
        <v>0</v>
      </c>
      <c r="K138" s="5">
        <v>0</v>
      </c>
    </row>
    <row r="139" spans="1:11" x14ac:dyDescent="0.25">
      <c r="A139" s="6" t="s">
        <v>13</v>
      </c>
      <c r="B139" s="2" t="s">
        <v>28</v>
      </c>
      <c r="C139" s="2" t="s">
        <v>245</v>
      </c>
      <c r="D139" s="2">
        <v>329614</v>
      </c>
      <c r="E139" s="23" t="s">
        <v>246</v>
      </c>
      <c r="F139" s="17">
        <v>31</v>
      </c>
      <c r="G139" s="35">
        <v>1228</v>
      </c>
      <c r="H139" s="5">
        <v>1228</v>
      </c>
      <c r="I139" s="15">
        <v>0</v>
      </c>
      <c r="J139" s="35">
        <v>0</v>
      </c>
      <c r="K139" s="5">
        <v>0</v>
      </c>
    </row>
    <row r="140" spans="1:11" x14ac:dyDescent="0.25">
      <c r="A140" s="6" t="s">
        <v>13</v>
      </c>
      <c r="B140" s="2" t="s">
        <v>28</v>
      </c>
      <c r="C140" s="2" t="s">
        <v>247</v>
      </c>
      <c r="D140" s="2">
        <v>332038</v>
      </c>
      <c r="E140" s="23" t="s">
        <v>248</v>
      </c>
      <c r="F140" s="17">
        <v>6</v>
      </c>
      <c r="G140" s="35">
        <v>343</v>
      </c>
      <c r="H140" s="5">
        <v>343</v>
      </c>
      <c r="I140" s="15">
        <v>0</v>
      </c>
      <c r="J140" s="35">
        <v>0</v>
      </c>
      <c r="K140" s="5">
        <v>0</v>
      </c>
    </row>
    <row r="141" spans="1:11" x14ac:dyDescent="0.25">
      <c r="A141" s="6" t="s">
        <v>13</v>
      </c>
      <c r="B141" s="2" t="s">
        <v>28</v>
      </c>
      <c r="C141" s="2" t="s">
        <v>249</v>
      </c>
      <c r="D141" s="2">
        <v>324060</v>
      </c>
      <c r="E141" s="23" t="s">
        <v>250</v>
      </c>
      <c r="F141" s="17">
        <v>1</v>
      </c>
      <c r="G141" s="35">
        <v>270</v>
      </c>
      <c r="H141" s="5">
        <v>270</v>
      </c>
      <c r="I141" s="15">
        <v>0</v>
      </c>
      <c r="J141" s="35">
        <v>0</v>
      </c>
      <c r="K141" s="5">
        <v>0</v>
      </c>
    </row>
    <row r="142" spans="1:11" x14ac:dyDescent="0.25">
      <c r="A142" s="6" t="s">
        <v>13</v>
      </c>
      <c r="B142" s="2" t="s">
        <v>28</v>
      </c>
      <c r="C142" s="2" t="s">
        <v>251</v>
      </c>
      <c r="D142" s="2">
        <v>324116</v>
      </c>
      <c r="E142" s="23" t="s">
        <v>252</v>
      </c>
      <c r="F142" s="17">
        <v>5</v>
      </c>
      <c r="G142" s="35">
        <v>181</v>
      </c>
      <c r="H142" s="5">
        <v>181</v>
      </c>
      <c r="I142" s="15">
        <v>0</v>
      </c>
      <c r="J142" s="35">
        <v>0</v>
      </c>
      <c r="K142" s="5">
        <v>0</v>
      </c>
    </row>
    <row r="143" spans="1:11" x14ac:dyDescent="0.25">
      <c r="A143" s="6" t="s">
        <v>13</v>
      </c>
      <c r="B143" s="2" t="s">
        <v>28</v>
      </c>
      <c r="C143" s="2" t="s">
        <v>253</v>
      </c>
      <c r="D143" s="2">
        <v>325376</v>
      </c>
      <c r="E143" s="23" t="s">
        <v>254</v>
      </c>
      <c r="F143" s="17">
        <v>1</v>
      </c>
      <c r="G143" s="35">
        <v>354</v>
      </c>
      <c r="H143" s="5">
        <v>354</v>
      </c>
      <c r="I143" s="15">
        <v>0</v>
      </c>
      <c r="J143" s="35">
        <v>0</v>
      </c>
      <c r="K143" s="5">
        <v>0</v>
      </c>
    </row>
    <row r="144" spans="1:11" x14ac:dyDescent="0.25">
      <c r="A144" s="6" t="s">
        <v>13</v>
      </c>
      <c r="B144" s="2" t="s">
        <v>28</v>
      </c>
      <c r="C144" s="2" t="s">
        <v>255</v>
      </c>
      <c r="D144" s="2">
        <v>329517</v>
      </c>
      <c r="E144" s="23" t="s">
        <v>256</v>
      </c>
      <c r="F144" s="17">
        <v>4</v>
      </c>
      <c r="G144" s="35">
        <v>475</v>
      </c>
      <c r="H144" s="5">
        <v>475</v>
      </c>
      <c r="I144" s="15">
        <v>0</v>
      </c>
      <c r="J144" s="35">
        <v>0</v>
      </c>
      <c r="K144" s="5">
        <v>0</v>
      </c>
    </row>
    <row r="145" spans="1:11" x14ac:dyDescent="0.25">
      <c r="A145" s="6" t="s">
        <v>13</v>
      </c>
      <c r="B145" s="2" t="s">
        <v>28</v>
      </c>
      <c r="C145" s="2" t="s">
        <v>257</v>
      </c>
      <c r="D145" s="2">
        <v>324698</v>
      </c>
      <c r="E145" s="23" t="s">
        <v>258</v>
      </c>
      <c r="F145" s="17">
        <v>2</v>
      </c>
      <c r="G145" s="35">
        <v>825</v>
      </c>
      <c r="H145" s="5">
        <v>825</v>
      </c>
      <c r="I145" s="15">
        <v>0</v>
      </c>
      <c r="J145" s="35">
        <v>0</v>
      </c>
      <c r="K145" s="5">
        <v>0</v>
      </c>
    </row>
    <row r="146" spans="1:11" x14ac:dyDescent="0.25">
      <c r="A146" s="6" t="s">
        <v>13</v>
      </c>
      <c r="B146" s="2" t="s">
        <v>28</v>
      </c>
      <c r="C146" s="2" t="s">
        <v>259</v>
      </c>
      <c r="D146" s="2">
        <v>329550</v>
      </c>
      <c r="E146" s="23" t="s">
        <v>260</v>
      </c>
      <c r="F146" s="17">
        <v>2</v>
      </c>
      <c r="G146" s="35">
        <v>162</v>
      </c>
      <c r="H146" s="5">
        <v>162</v>
      </c>
      <c r="I146" s="15">
        <v>0</v>
      </c>
      <c r="J146" s="35">
        <v>0</v>
      </c>
      <c r="K146" s="5">
        <v>0</v>
      </c>
    </row>
    <row r="147" spans="1:11" x14ac:dyDescent="0.25">
      <c r="A147" s="6" t="s">
        <v>13</v>
      </c>
      <c r="B147" s="2" t="s">
        <v>28</v>
      </c>
      <c r="C147" s="2" t="s">
        <v>261</v>
      </c>
      <c r="D147" s="2">
        <v>326003</v>
      </c>
      <c r="E147" s="23" t="s">
        <v>262</v>
      </c>
      <c r="F147" s="17">
        <v>5</v>
      </c>
      <c r="G147" s="35">
        <v>123</v>
      </c>
      <c r="H147" s="5">
        <v>123</v>
      </c>
      <c r="I147" s="15">
        <v>0</v>
      </c>
      <c r="J147" s="35">
        <v>0</v>
      </c>
      <c r="K147" s="5">
        <v>0</v>
      </c>
    </row>
    <row r="148" spans="1:11" x14ac:dyDescent="0.25">
      <c r="A148" s="6" t="s">
        <v>13</v>
      </c>
      <c r="B148" s="2" t="s">
        <v>283</v>
      </c>
      <c r="C148" s="2" t="s">
        <v>304</v>
      </c>
      <c r="D148" s="2">
        <v>31257267</v>
      </c>
      <c r="E148" s="23" t="s">
        <v>305</v>
      </c>
      <c r="F148" s="17">
        <v>3</v>
      </c>
      <c r="G148" s="35">
        <v>638</v>
      </c>
      <c r="H148" s="5">
        <v>638</v>
      </c>
      <c r="I148" s="15">
        <v>0</v>
      </c>
      <c r="J148" s="35">
        <v>0</v>
      </c>
      <c r="K148" s="5">
        <v>0</v>
      </c>
    </row>
    <row r="149" spans="1:11" x14ac:dyDescent="0.25">
      <c r="A149" s="6" t="s">
        <v>13</v>
      </c>
      <c r="B149" s="2" t="s">
        <v>283</v>
      </c>
      <c r="C149" s="2" t="s">
        <v>306</v>
      </c>
      <c r="D149" s="2">
        <v>90000101</v>
      </c>
      <c r="E149" s="23" t="s">
        <v>307</v>
      </c>
      <c r="F149" s="17">
        <v>1</v>
      </c>
      <c r="G149" s="35">
        <v>110</v>
      </c>
      <c r="H149" s="5">
        <v>110</v>
      </c>
      <c r="I149" s="15">
        <v>0</v>
      </c>
      <c r="J149" s="35">
        <v>0</v>
      </c>
      <c r="K149" s="5">
        <v>0</v>
      </c>
    </row>
    <row r="150" spans="1:11" x14ac:dyDescent="0.25">
      <c r="A150" s="6" t="s">
        <v>13</v>
      </c>
      <c r="B150" s="2" t="s">
        <v>283</v>
      </c>
      <c r="C150" s="2" t="s">
        <v>308</v>
      </c>
      <c r="D150" s="2">
        <v>90000312</v>
      </c>
      <c r="E150" s="23" t="s">
        <v>309</v>
      </c>
      <c r="F150" s="17">
        <v>16</v>
      </c>
      <c r="G150" s="35">
        <v>301</v>
      </c>
      <c r="H150" s="5">
        <v>301</v>
      </c>
      <c r="I150" s="15">
        <v>0</v>
      </c>
      <c r="J150" s="35">
        <v>0</v>
      </c>
      <c r="K150" s="5">
        <v>0</v>
      </c>
    </row>
    <row r="151" spans="1:11" x14ac:dyDescent="0.25">
      <c r="A151" s="6" t="s">
        <v>13</v>
      </c>
      <c r="B151" s="2" t="s">
        <v>283</v>
      </c>
      <c r="C151" s="2" t="s">
        <v>310</v>
      </c>
      <c r="D151" s="2">
        <v>90000121</v>
      </c>
      <c r="E151" s="23" t="s">
        <v>311</v>
      </c>
      <c r="F151" s="17">
        <v>0</v>
      </c>
      <c r="G151" s="35">
        <v>0</v>
      </c>
      <c r="H151" s="5">
        <v>0</v>
      </c>
      <c r="I151" s="15">
        <v>4</v>
      </c>
      <c r="J151" s="35">
        <v>690</v>
      </c>
      <c r="K151" s="5">
        <v>690</v>
      </c>
    </row>
    <row r="152" spans="1:11" s="7" customFormat="1" ht="15.75" thickBot="1" x14ac:dyDescent="0.3">
      <c r="A152" s="47"/>
      <c r="B152" s="48"/>
      <c r="C152" s="48"/>
      <c r="D152" s="48"/>
      <c r="E152" s="67" t="s">
        <v>320</v>
      </c>
      <c r="F152" s="70">
        <f t="shared" ref="F152:K152" si="0">SUM(F3:F151)</f>
        <v>3111</v>
      </c>
      <c r="G152" s="36">
        <f t="shared" si="0"/>
        <v>129815</v>
      </c>
      <c r="H152" s="53">
        <f t="shared" si="0"/>
        <v>129815</v>
      </c>
      <c r="I152" s="103">
        <f t="shared" si="0"/>
        <v>74</v>
      </c>
      <c r="J152" s="11">
        <f t="shared" si="0"/>
        <v>7873</v>
      </c>
      <c r="K152" s="104">
        <f t="shared" si="0"/>
        <v>7873</v>
      </c>
    </row>
  </sheetData>
  <autoFilter ref="A2:K152" xr:uid="{CB1B6D9F-6FD8-4D82-BC65-974DBD64305E}"/>
  <sortState ref="A3:K151">
    <sortCondition ref="A3:A151" customList="BA,TV,TC,NR,ZA,BB,PO,KE"/>
    <sortCondition ref="B3:B151" customList="K,V,O,C,S"/>
    <sortCondition ref="E3:E151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školy</vt:lpstr>
      <vt:lpstr>zriaďovatelia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2022-07-12T07:12:16Z</dcterms:modified>
</cp:coreProperties>
</file>