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hambalkova\Desktop\2022\JKC Apríl 2022\"/>
    </mc:Choice>
  </mc:AlternateContent>
  <xr:revisionPtr revIDLastSave="0" documentId="13_ncr:1_{D91676DE-CDCD-4B67-9911-1F4F369D9AE7}" xr6:coauthVersionLast="36" xr6:coauthVersionMax="36" xr10:uidLastSave="{00000000-0000-0000-0000-000000000000}"/>
  <bookViews>
    <workbookView xWindow="0" yWindow="0" windowWidth="28800" windowHeight="11625" activeTab="1" xr2:uid="{B63E1115-9DBE-422B-95B1-B11D69D38C90}"/>
  </bookViews>
  <sheets>
    <sheet name="školy" sheetId="2" r:id="rId1"/>
    <sheet name="zriaďovatelia" sheetId="3" r:id="rId2"/>
  </sheets>
  <definedNames>
    <definedName name="_xlnm._FilterDatabase" localSheetId="0" hidden="1">školy!$A$3:$AB$3</definedName>
    <definedName name="_xlnm._FilterDatabase" localSheetId="1" hidden="1">zriaďovatelia!$A$2:$M$170</definedName>
    <definedName name="_xlnm.Print_Titles" localSheetId="0">školy!$2:$3</definedName>
    <definedName name="_xlnm.Print_Titles" localSheetId="1">zriaďovatelia!$2:$2</definedName>
    <definedName name="_xlnm.Print_Area" localSheetId="0">školy!$A$1:$AA$289</definedName>
    <definedName name="_xlnm.Print_Area" localSheetId="1">zriaďovatelia!$A$1:$J$170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0" i="3" l="1"/>
  <c r="F170" i="3"/>
  <c r="G170" i="3"/>
  <c r="H170" i="3"/>
  <c r="I170" i="3"/>
  <c r="J170" i="3"/>
  <c r="J289" i="2"/>
  <c r="V289" i="2"/>
  <c r="U289" i="2"/>
  <c r="R289" i="2"/>
  <c r="Q289" i="2"/>
  <c r="P289" i="2"/>
  <c r="O289" i="2"/>
  <c r="N289" i="2"/>
  <c r="M289" i="2"/>
  <c r="L289" i="2"/>
  <c r="K289" i="2"/>
  <c r="X288" i="2"/>
  <c r="AA288" i="2" s="1"/>
  <c r="W288" i="2"/>
  <c r="Y288" i="2" s="1"/>
  <c r="T288" i="2"/>
  <c r="S288" i="2"/>
  <c r="X287" i="2"/>
  <c r="AA287" i="2" s="1"/>
  <c r="W287" i="2"/>
  <c r="Y287" i="2" s="1"/>
  <c r="T287" i="2"/>
  <c r="S287" i="2"/>
  <c r="X286" i="2"/>
  <c r="AA286" i="2" s="1"/>
  <c r="W286" i="2"/>
  <c r="Y286" i="2" s="1"/>
  <c r="T286" i="2"/>
  <c r="S286" i="2"/>
  <c r="X285" i="2"/>
  <c r="AA285" i="2" s="1"/>
  <c r="W285" i="2"/>
  <c r="Y285" i="2" s="1"/>
  <c r="T285" i="2"/>
  <c r="S285" i="2"/>
  <c r="X284" i="2"/>
  <c r="AA284" i="2" s="1"/>
  <c r="W284" i="2"/>
  <c r="Y284" i="2" s="1"/>
  <c r="T284" i="2"/>
  <c r="S284" i="2"/>
  <c r="X283" i="2"/>
  <c r="AA283" i="2" s="1"/>
  <c r="W283" i="2"/>
  <c r="Y283" i="2" s="1"/>
  <c r="T283" i="2"/>
  <c r="S283" i="2"/>
  <c r="X282" i="2"/>
  <c r="AA282" i="2" s="1"/>
  <c r="W282" i="2"/>
  <c r="Y282" i="2" s="1"/>
  <c r="T282" i="2"/>
  <c r="S282" i="2"/>
  <c r="X281" i="2"/>
  <c r="AA281" i="2" s="1"/>
  <c r="W281" i="2"/>
  <c r="Y281" i="2" s="1"/>
  <c r="T281" i="2"/>
  <c r="S281" i="2"/>
  <c r="X280" i="2"/>
  <c r="AA280" i="2" s="1"/>
  <c r="W280" i="2"/>
  <c r="Y280" i="2" s="1"/>
  <c r="T280" i="2"/>
  <c r="S280" i="2"/>
  <c r="X279" i="2"/>
  <c r="AA279" i="2" s="1"/>
  <c r="W279" i="2"/>
  <c r="Y279" i="2" s="1"/>
  <c r="T279" i="2"/>
  <c r="S279" i="2"/>
  <c r="X278" i="2"/>
  <c r="AA278" i="2" s="1"/>
  <c r="W278" i="2"/>
  <c r="Y278" i="2" s="1"/>
  <c r="Z278" i="2" s="1"/>
  <c r="T278" i="2"/>
  <c r="S278" i="2"/>
  <c r="X277" i="2"/>
  <c r="AA277" i="2" s="1"/>
  <c r="W277" i="2"/>
  <c r="Y277" i="2" s="1"/>
  <c r="T277" i="2"/>
  <c r="S277" i="2"/>
  <c r="X276" i="2"/>
  <c r="AA276" i="2" s="1"/>
  <c r="W276" i="2"/>
  <c r="Y276" i="2" s="1"/>
  <c r="T276" i="2"/>
  <c r="S276" i="2"/>
  <c r="X275" i="2"/>
  <c r="AA275" i="2" s="1"/>
  <c r="W275" i="2"/>
  <c r="Y275" i="2" s="1"/>
  <c r="T275" i="2"/>
  <c r="S275" i="2"/>
  <c r="X274" i="2"/>
  <c r="AA274" i="2" s="1"/>
  <c r="W274" i="2"/>
  <c r="Y274" i="2" s="1"/>
  <c r="T274" i="2"/>
  <c r="S274" i="2"/>
  <c r="X273" i="2"/>
  <c r="AA273" i="2" s="1"/>
  <c r="W273" i="2"/>
  <c r="Y273" i="2" s="1"/>
  <c r="T273" i="2"/>
  <c r="S273" i="2"/>
  <c r="X272" i="2"/>
  <c r="AA272" i="2" s="1"/>
  <c r="W272" i="2"/>
  <c r="Y272" i="2" s="1"/>
  <c r="T272" i="2"/>
  <c r="S272" i="2"/>
  <c r="X271" i="2"/>
  <c r="AA271" i="2" s="1"/>
  <c r="W271" i="2"/>
  <c r="Y271" i="2" s="1"/>
  <c r="T271" i="2"/>
  <c r="S271" i="2"/>
  <c r="X270" i="2"/>
  <c r="AA270" i="2" s="1"/>
  <c r="W270" i="2"/>
  <c r="Y270" i="2" s="1"/>
  <c r="T270" i="2"/>
  <c r="S270" i="2"/>
  <c r="X269" i="2"/>
  <c r="AA269" i="2" s="1"/>
  <c r="W269" i="2"/>
  <c r="Y269" i="2" s="1"/>
  <c r="T269" i="2"/>
  <c r="S269" i="2"/>
  <c r="X268" i="2"/>
  <c r="AA268" i="2" s="1"/>
  <c r="W268" i="2"/>
  <c r="Y268" i="2" s="1"/>
  <c r="T268" i="2"/>
  <c r="S268" i="2"/>
  <c r="X267" i="2"/>
  <c r="AA267" i="2" s="1"/>
  <c r="W267" i="2"/>
  <c r="Y267" i="2" s="1"/>
  <c r="T267" i="2"/>
  <c r="S267" i="2"/>
  <c r="X266" i="2"/>
  <c r="AA266" i="2" s="1"/>
  <c r="W266" i="2"/>
  <c r="Y266" i="2" s="1"/>
  <c r="T266" i="2"/>
  <c r="S266" i="2"/>
  <c r="X265" i="2"/>
  <c r="AA265" i="2" s="1"/>
  <c r="W265" i="2"/>
  <c r="Y265" i="2" s="1"/>
  <c r="T265" i="2"/>
  <c r="S265" i="2"/>
  <c r="X264" i="2"/>
  <c r="AA264" i="2" s="1"/>
  <c r="W264" i="2"/>
  <c r="Y264" i="2" s="1"/>
  <c r="T264" i="2"/>
  <c r="S264" i="2"/>
  <c r="X263" i="2"/>
  <c r="AA263" i="2" s="1"/>
  <c r="W263" i="2"/>
  <c r="Y263" i="2" s="1"/>
  <c r="T263" i="2"/>
  <c r="S263" i="2"/>
  <c r="X262" i="2"/>
  <c r="AA262" i="2" s="1"/>
  <c r="W262" i="2"/>
  <c r="Y262" i="2" s="1"/>
  <c r="T262" i="2"/>
  <c r="S262" i="2"/>
  <c r="X261" i="2"/>
  <c r="AA261" i="2" s="1"/>
  <c r="W261" i="2"/>
  <c r="Y261" i="2" s="1"/>
  <c r="T261" i="2"/>
  <c r="S261" i="2"/>
  <c r="X260" i="2"/>
  <c r="AA260" i="2" s="1"/>
  <c r="W260" i="2"/>
  <c r="Y260" i="2" s="1"/>
  <c r="Z260" i="2" s="1"/>
  <c r="T260" i="2"/>
  <c r="S260" i="2"/>
  <c r="X259" i="2"/>
  <c r="AA259" i="2" s="1"/>
  <c r="W259" i="2"/>
  <c r="Y259" i="2" s="1"/>
  <c r="T259" i="2"/>
  <c r="S259" i="2"/>
  <c r="X258" i="2"/>
  <c r="AA258" i="2" s="1"/>
  <c r="W258" i="2"/>
  <c r="Y258" i="2" s="1"/>
  <c r="T258" i="2"/>
  <c r="S258" i="2"/>
  <c r="X257" i="2"/>
  <c r="AA257" i="2" s="1"/>
  <c r="W257" i="2"/>
  <c r="Y257" i="2" s="1"/>
  <c r="T257" i="2"/>
  <c r="S257" i="2"/>
  <c r="X256" i="2"/>
  <c r="AA256" i="2" s="1"/>
  <c r="W256" i="2"/>
  <c r="Y256" i="2" s="1"/>
  <c r="T256" i="2"/>
  <c r="S256" i="2"/>
  <c r="X255" i="2"/>
  <c r="AA255" i="2" s="1"/>
  <c r="W255" i="2"/>
  <c r="Y255" i="2" s="1"/>
  <c r="T255" i="2"/>
  <c r="S255" i="2"/>
  <c r="X254" i="2"/>
  <c r="AA254" i="2" s="1"/>
  <c r="W254" i="2"/>
  <c r="Y254" i="2" s="1"/>
  <c r="T254" i="2"/>
  <c r="S254" i="2"/>
  <c r="X253" i="2"/>
  <c r="AA253" i="2" s="1"/>
  <c r="W253" i="2"/>
  <c r="Y253" i="2" s="1"/>
  <c r="T253" i="2"/>
  <c r="S253" i="2"/>
  <c r="X252" i="2"/>
  <c r="AA252" i="2" s="1"/>
  <c r="W252" i="2"/>
  <c r="Y252" i="2" s="1"/>
  <c r="T252" i="2"/>
  <c r="S252" i="2"/>
  <c r="X251" i="2"/>
  <c r="AA251" i="2" s="1"/>
  <c r="W251" i="2"/>
  <c r="Y251" i="2" s="1"/>
  <c r="T251" i="2"/>
  <c r="S251" i="2"/>
  <c r="X250" i="2"/>
  <c r="AA250" i="2" s="1"/>
  <c r="W250" i="2"/>
  <c r="Y250" i="2" s="1"/>
  <c r="T250" i="2"/>
  <c r="S250" i="2"/>
  <c r="X249" i="2"/>
  <c r="AA249" i="2" s="1"/>
  <c r="W249" i="2"/>
  <c r="Y249" i="2" s="1"/>
  <c r="T249" i="2"/>
  <c r="S249" i="2"/>
  <c r="X248" i="2"/>
  <c r="AA248" i="2" s="1"/>
  <c r="W248" i="2"/>
  <c r="Y248" i="2" s="1"/>
  <c r="Z248" i="2" s="1"/>
  <c r="T248" i="2"/>
  <c r="S248" i="2"/>
  <c r="X247" i="2"/>
  <c r="AA247" i="2" s="1"/>
  <c r="W247" i="2"/>
  <c r="Y247" i="2" s="1"/>
  <c r="T247" i="2"/>
  <c r="S247" i="2"/>
  <c r="X246" i="2"/>
  <c r="AA246" i="2" s="1"/>
  <c r="W246" i="2"/>
  <c r="Y246" i="2" s="1"/>
  <c r="T246" i="2"/>
  <c r="S246" i="2"/>
  <c r="X245" i="2"/>
  <c r="AA245" i="2" s="1"/>
  <c r="W245" i="2"/>
  <c r="Y245" i="2" s="1"/>
  <c r="T245" i="2"/>
  <c r="S245" i="2"/>
  <c r="X244" i="2"/>
  <c r="AA244" i="2" s="1"/>
  <c r="W244" i="2"/>
  <c r="Y244" i="2" s="1"/>
  <c r="T244" i="2"/>
  <c r="S244" i="2"/>
  <c r="X243" i="2"/>
  <c r="AA243" i="2" s="1"/>
  <c r="W243" i="2"/>
  <c r="Y243" i="2" s="1"/>
  <c r="T243" i="2"/>
  <c r="S243" i="2"/>
  <c r="X242" i="2"/>
  <c r="AA242" i="2" s="1"/>
  <c r="W242" i="2"/>
  <c r="Y242" i="2" s="1"/>
  <c r="T242" i="2"/>
  <c r="S242" i="2"/>
  <c r="X241" i="2"/>
  <c r="AA241" i="2" s="1"/>
  <c r="W241" i="2"/>
  <c r="Y241" i="2" s="1"/>
  <c r="T241" i="2"/>
  <c r="S241" i="2"/>
  <c r="X240" i="2"/>
  <c r="AA240" i="2" s="1"/>
  <c r="W240" i="2"/>
  <c r="Y240" i="2" s="1"/>
  <c r="T240" i="2"/>
  <c r="S240" i="2"/>
  <c r="X239" i="2"/>
  <c r="AA239" i="2" s="1"/>
  <c r="W239" i="2"/>
  <c r="Y239" i="2" s="1"/>
  <c r="T239" i="2"/>
  <c r="S239" i="2"/>
  <c r="X238" i="2"/>
  <c r="AA238" i="2" s="1"/>
  <c r="W238" i="2"/>
  <c r="Y238" i="2" s="1"/>
  <c r="T238" i="2"/>
  <c r="S238" i="2"/>
  <c r="X237" i="2"/>
  <c r="AA237" i="2" s="1"/>
  <c r="W237" i="2"/>
  <c r="Y237" i="2" s="1"/>
  <c r="T237" i="2"/>
  <c r="S237" i="2"/>
  <c r="X236" i="2"/>
  <c r="AA236" i="2" s="1"/>
  <c r="W236" i="2"/>
  <c r="Y236" i="2" s="1"/>
  <c r="T236" i="2"/>
  <c r="S236" i="2"/>
  <c r="X235" i="2"/>
  <c r="AA235" i="2" s="1"/>
  <c r="W235" i="2"/>
  <c r="Y235" i="2" s="1"/>
  <c r="T235" i="2"/>
  <c r="S235" i="2"/>
  <c r="X234" i="2"/>
  <c r="AA234" i="2" s="1"/>
  <c r="Z234" i="2" s="1"/>
  <c r="W234" i="2"/>
  <c r="Y234" i="2" s="1"/>
  <c r="T234" i="2"/>
  <c r="S234" i="2"/>
  <c r="X233" i="2"/>
  <c r="AA233" i="2" s="1"/>
  <c r="W233" i="2"/>
  <c r="Y233" i="2" s="1"/>
  <c r="T233" i="2"/>
  <c r="S233" i="2"/>
  <c r="X232" i="2"/>
  <c r="AA232" i="2" s="1"/>
  <c r="W232" i="2"/>
  <c r="Y232" i="2" s="1"/>
  <c r="T232" i="2"/>
  <c r="S232" i="2"/>
  <c r="X231" i="2"/>
  <c r="AA231" i="2" s="1"/>
  <c r="W231" i="2"/>
  <c r="Y231" i="2" s="1"/>
  <c r="T231" i="2"/>
  <c r="S231" i="2"/>
  <c r="X230" i="2"/>
  <c r="AA230" i="2" s="1"/>
  <c r="W230" i="2"/>
  <c r="Y230" i="2" s="1"/>
  <c r="T230" i="2"/>
  <c r="S230" i="2"/>
  <c r="X229" i="2"/>
  <c r="AA229" i="2" s="1"/>
  <c r="W229" i="2"/>
  <c r="Y229" i="2" s="1"/>
  <c r="T229" i="2"/>
  <c r="S229" i="2"/>
  <c r="X228" i="2"/>
  <c r="AA228" i="2" s="1"/>
  <c r="W228" i="2"/>
  <c r="Y228" i="2" s="1"/>
  <c r="T228" i="2"/>
  <c r="S228" i="2"/>
  <c r="X227" i="2"/>
  <c r="AA227" i="2" s="1"/>
  <c r="W227" i="2"/>
  <c r="Y227" i="2" s="1"/>
  <c r="T227" i="2"/>
  <c r="S227" i="2"/>
  <c r="X226" i="2"/>
  <c r="AA226" i="2" s="1"/>
  <c r="W226" i="2"/>
  <c r="Y226" i="2" s="1"/>
  <c r="T226" i="2"/>
  <c r="S226" i="2"/>
  <c r="X225" i="2"/>
  <c r="AA225" i="2" s="1"/>
  <c r="W225" i="2"/>
  <c r="Y225" i="2" s="1"/>
  <c r="T225" i="2"/>
  <c r="S225" i="2"/>
  <c r="X224" i="2"/>
  <c r="AA224" i="2" s="1"/>
  <c r="W224" i="2"/>
  <c r="Y224" i="2" s="1"/>
  <c r="T224" i="2"/>
  <c r="S224" i="2"/>
  <c r="X223" i="2"/>
  <c r="AA223" i="2" s="1"/>
  <c r="W223" i="2"/>
  <c r="Y223" i="2" s="1"/>
  <c r="T223" i="2"/>
  <c r="S223" i="2"/>
  <c r="X222" i="2"/>
  <c r="AA222" i="2" s="1"/>
  <c r="W222" i="2"/>
  <c r="Y222" i="2" s="1"/>
  <c r="T222" i="2"/>
  <c r="S222" i="2"/>
  <c r="X221" i="2"/>
  <c r="AA221" i="2" s="1"/>
  <c r="W221" i="2"/>
  <c r="Y221" i="2" s="1"/>
  <c r="T221" i="2"/>
  <c r="S221" i="2"/>
  <c r="X220" i="2"/>
  <c r="AA220" i="2" s="1"/>
  <c r="W220" i="2"/>
  <c r="Y220" i="2" s="1"/>
  <c r="T220" i="2"/>
  <c r="S220" i="2"/>
  <c r="X219" i="2"/>
  <c r="AA219" i="2" s="1"/>
  <c r="W219" i="2"/>
  <c r="Y219" i="2" s="1"/>
  <c r="T219" i="2"/>
  <c r="S219" i="2"/>
  <c r="X218" i="2"/>
  <c r="AA218" i="2" s="1"/>
  <c r="W218" i="2"/>
  <c r="Y218" i="2" s="1"/>
  <c r="T218" i="2"/>
  <c r="S218" i="2"/>
  <c r="X217" i="2"/>
  <c r="AA217" i="2" s="1"/>
  <c r="W217" i="2"/>
  <c r="Y217" i="2" s="1"/>
  <c r="T217" i="2"/>
  <c r="S217" i="2"/>
  <c r="X216" i="2"/>
  <c r="AA216" i="2" s="1"/>
  <c r="Z216" i="2" s="1"/>
  <c r="W216" i="2"/>
  <c r="Y216" i="2" s="1"/>
  <c r="T216" i="2"/>
  <c r="S216" i="2"/>
  <c r="X215" i="2"/>
  <c r="AA215" i="2" s="1"/>
  <c r="W215" i="2"/>
  <c r="Y215" i="2" s="1"/>
  <c r="T215" i="2"/>
  <c r="S215" i="2"/>
  <c r="X214" i="2"/>
  <c r="AA214" i="2" s="1"/>
  <c r="W214" i="2"/>
  <c r="Y214" i="2" s="1"/>
  <c r="T214" i="2"/>
  <c r="S214" i="2"/>
  <c r="X213" i="2"/>
  <c r="AA213" i="2" s="1"/>
  <c r="W213" i="2"/>
  <c r="Y213" i="2" s="1"/>
  <c r="T213" i="2"/>
  <c r="S213" i="2"/>
  <c r="X212" i="2"/>
  <c r="AA212" i="2" s="1"/>
  <c r="W212" i="2"/>
  <c r="Y212" i="2" s="1"/>
  <c r="T212" i="2"/>
  <c r="S212" i="2"/>
  <c r="X211" i="2"/>
  <c r="AA211" i="2" s="1"/>
  <c r="W211" i="2"/>
  <c r="Y211" i="2" s="1"/>
  <c r="T211" i="2"/>
  <c r="S211" i="2"/>
  <c r="X210" i="2"/>
  <c r="AA210" i="2" s="1"/>
  <c r="W210" i="2"/>
  <c r="Y210" i="2" s="1"/>
  <c r="T210" i="2"/>
  <c r="S210" i="2"/>
  <c r="X209" i="2"/>
  <c r="AA209" i="2" s="1"/>
  <c r="W209" i="2"/>
  <c r="Y209" i="2" s="1"/>
  <c r="T209" i="2"/>
  <c r="S209" i="2"/>
  <c r="X208" i="2"/>
  <c r="AA208" i="2" s="1"/>
  <c r="W208" i="2"/>
  <c r="Y208" i="2" s="1"/>
  <c r="T208" i="2"/>
  <c r="S208" i="2"/>
  <c r="X207" i="2"/>
  <c r="AA207" i="2" s="1"/>
  <c r="W207" i="2"/>
  <c r="Y207" i="2" s="1"/>
  <c r="T207" i="2"/>
  <c r="S207" i="2"/>
  <c r="X206" i="2"/>
  <c r="AA206" i="2" s="1"/>
  <c r="W206" i="2"/>
  <c r="Y206" i="2" s="1"/>
  <c r="T206" i="2"/>
  <c r="S206" i="2"/>
  <c r="X205" i="2"/>
  <c r="AA205" i="2" s="1"/>
  <c r="W205" i="2"/>
  <c r="Y205" i="2" s="1"/>
  <c r="T205" i="2"/>
  <c r="S205" i="2"/>
  <c r="X204" i="2"/>
  <c r="AA204" i="2" s="1"/>
  <c r="W204" i="2"/>
  <c r="Y204" i="2" s="1"/>
  <c r="T204" i="2"/>
  <c r="S204" i="2"/>
  <c r="X203" i="2"/>
  <c r="AA203" i="2" s="1"/>
  <c r="W203" i="2"/>
  <c r="Y203" i="2" s="1"/>
  <c r="T203" i="2"/>
  <c r="S203" i="2"/>
  <c r="X202" i="2"/>
  <c r="AA202" i="2" s="1"/>
  <c r="W202" i="2"/>
  <c r="Y202" i="2" s="1"/>
  <c r="T202" i="2"/>
  <c r="S202" i="2"/>
  <c r="X201" i="2"/>
  <c r="AA201" i="2" s="1"/>
  <c r="W201" i="2"/>
  <c r="Y201" i="2" s="1"/>
  <c r="T201" i="2"/>
  <c r="S201" i="2"/>
  <c r="X200" i="2"/>
  <c r="AA200" i="2" s="1"/>
  <c r="W200" i="2"/>
  <c r="Y200" i="2" s="1"/>
  <c r="T200" i="2"/>
  <c r="S200" i="2"/>
  <c r="X199" i="2"/>
  <c r="AA199" i="2" s="1"/>
  <c r="W199" i="2"/>
  <c r="Y199" i="2" s="1"/>
  <c r="T199" i="2"/>
  <c r="S199" i="2"/>
  <c r="X198" i="2"/>
  <c r="AA198" i="2" s="1"/>
  <c r="W198" i="2"/>
  <c r="Y198" i="2" s="1"/>
  <c r="T198" i="2"/>
  <c r="S198" i="2"/>
  <c r="X197" i="2"/>
  <c r="AA197" i="2" s="1"/>
  <c r="W197" i="2"/>
  <c r="Y197" i="2" s="1"/>
  <c r="T197" i="2"/>
  <c r="S197" i="2"/>
  <c r="X196" i="2"/>
  <c r="AA196" i="2" s="1"/>
  <c r="W196" i="2"/>
  <c r="Y196" i="2" s="1"/>
  <c r="T196" i="2"/>
  <c r="S196" i="2"/>
  <c r="X195" i="2"/>
  <c r="AA195" i="2" s="1"/>
  <c r="W195" i="2"/>
  <c r="Y195" i="2" s="1"/>
  <c r="T195" i="2"/>
  <c r="S195" i="2"/>
  <c r="X194" i="2"/>
  <c r="AA194" i="2" s="1"/>
  <c r="W194" i="2"/>
  <c r="Y194" i="2" s="1"/>
  <c r="T194" i="2"/>
  <c r="S194" i="2"/>
  <c r="X193" i="2"/>
  <c r="AA193" i="2" s="1"/>
  <c r="W193" i="2"/>
  <c r="Y193" i="2" s="1"/>
  <c r="T193" i="2"/>
  <c r="S193" i="2"/>
  <c r="X192" i="2"/>
  <c r="AA192" i="2" s="1"/>
  <c r="W192" i="2"/>
  <c r="Y192" i="2" s="1"/>
  <c r="T192" i="2"/>
  <c r="S192" i="2"/>
  <c r="X191" i="2"/>
  <c r="AA191" i="2" s="1"/>
  <c r="W191" i="2"/>
  <c r="Y191" i="2" s="1"/>
  <c r="T191" i="2"/>
  <c r="S191" i="2"/>
  <c r="X190" i="2"/>
  <c r="AA190" i="2" s="1"/>
  <c r="W190" i="2"/>
  <c r="Y190" i="2" s="1"/>
  <c r="T190" i="2"/>
  <c r="S190" i="2"/>
  <c r="X189" i="2"/>
  <c r="AA189" i="2" s="1"/>
  <c r="W189" i="2"/>
  <c r="Y189" i="2" s="1"/>
  <c r="T189" i="2"/>
  <c r="S189" i="2"/>
  <c r="X188" i="2"/>
  <c r="AA188" i="2" s="1"/>
  <c r="W188" i="2"/>
  <c r="Y188" i="2" s="1"/>
  <c r="T188" i="2"/>
  <c r="S188" i="2"/>
  <c r="AA187" i="2"/>
  <c r="X187" i="2"/>
  <c r="W187" i="2"/>
  <c r="Y187" i="2" s="1"/>
  <c r="T187" i="2"/>
  <c r="S187" i="2"/>
  <c r="X186" i="2"/>
  <c r="AA186" i="2" s="1"/>
  <c r="W186" i="2"/>
  <c r="Y186" i="2" s="1"/>
  <c r="T186" i="2"/>
  <c r="S186" i="2"/>
  <c r="X185" i="2"/>
  <c r="AA185" i="2" s="1"/>
  <c r="W185" i="2"/>
  <c r="Y185" i="2" s="1"/>
  <c r="T185" i="2"/>
  <c r="S185" i="2"/>
  <c r="X184" i="2"/>
  <c r="AA184" i="2" s="1"/>
  <c r="W184" i="2"/>
  <c r="Y184" i="2" s="1"/>
  <c r="T184" i="2"/>
  <c r="S184" i="2"/>
  <c r="X183" i="2"/>
  <c r="AA183" i="2" s="1"/>
  <c r="W183" i="2"/>
  <c r="Y183" i="2" s="1"/>
  <c r="Z183" i="2" s="1"/>
  <c r="T183" i="2"/>
  <c r="S183" i="2"/>
  <c r="X182" i="2"/>
  <c r="AA182" i="2" s="1"/>
  <c r="W182" i="2"/>
  <c r="Y182" i="2" s="1"/>
  <c r="T182" i="2"/>
  <c r="S182" i="2"/>
  <c r="X181" i="2"/>
  <c r="AA181" i="2" s="1"/>
  <c r="W181" i="2"/>
  <c r="Y181" i="2" s="1"/>
  <c r="T181" i="2"/>
  <c r="S181" i="2"/>
  <c r="X180" i="2"/>
  <c r="AA180" i="2" s="1"/>
  <c r="W180" i="2"/>
  <c r="Y180" i="2" s="1"/>
  <c r="T180" i="2"/>
  <c r="S180" i="2"/>
  <c r="X179" i="2"/>
  <c r="AA179" i="2" s="1"/>
  <c r="W179" i="2"/>
  <c r="Y179" i="2" s="1"/>
  <c r="T179" i="2"/>
  <c r="S179" i="2"/>
  <c r="X178" i="2"/>
  <c r="AA178" i="2" s="1"/>
  <c r="W178" i="2"/>
  <c r="Y178" i="2" s="1"/>
  <c r="T178" i="2"/>
  <c r="S178" i="2"/>
  <c r="X177" i="2"/>
  <c r="AA177" i="2" s="1"/>
  <c r="W177" i="2"/>
  <c r="Y177" i="2" s="1"/>
  <c r="T177" i="2"/>
  <c r="S177" i="2"/>
  <c r="X176" i="2"/>
  <c r="AA176" i="2" s="1"/>
  <c r="W176" i="2"/>
  <c r="Y176" i="2" s="1"/>
  <c r="T176" i="2"/>
  <c r="S176" i="2"/>
  <c r="X175" i="2"/>
  <c r="AA175" i="2" s="1"/>
  <c r="W175" i="2"/>
  <c r="Y175" i="2" s="1"/>
  <c r="T175" i="2"/>
  <c r="S175" i="2"/>
  <c r="X174" i="2"/>
  <c r="AA174" i="2" s="1"/>
  <c r="W174" i="2"/>
  <c r="Y174" i="2" s="1"/>
  <c r="T174" i="2"/>
  <c r="S174" i="2"/>
  <c r="X173" i="2"/>
  <c r="AA173" i="2" s="1"/>
  <c r="W173" i="2"/>
  <c r="Y173" i="2" s="1"/>
  <c r="T173" i="2"/>
  <c r="S173" i="2"/>
  <c r="X172" i="2"/>
  <c r="AA172" i="2" s="1"/>
  <c r="W172" i="2"/>
  <c r="Y172" i="2" s="1"/>
  <c r="T172" i="2"/>
  <c r="S172" i="2"/>
  <c r="X171" i="2"/>
  <c r="AA171" i="2" s="1"/>
  <c r="W171" i="2"/>
  <c r="Y171" i="2" s="1"/>
  <c r="T171" i="2"/>
  <c r="S171" i="2"/>
  <c r="X170" i="2"/>
  <c r="AA170" i="2" s="1"/>
  <c r="W170" i="2"/>
  <c r="Y170" i="2" s="1"/>
  <c r="T170" i="2"/>
  <c r="S170" i="2"/>
  <c r="X169" i="2"/>
  <c r="AA169" i="2" s="1"/>
  <c r="W169" i="2"/>
  <c r="Y169" i="2" s="1"/>
  <c r="T169" i="2"/>
  <c r="S169" i="2"/>
  <c r="X168" i="2"/>
  <c r="AA168" i="2" s="1"/>
  <c r="W168" i="2"/>
  <c r="Y168" i="2" s="1"/>
  <c r="T168" i="2"/>
  <c r="S168" i="2"/>
  <c r="X167" i="2"/>
  <c r="AA167" i="2" s="1"/>
  <c r="W167" i="2"/>
  <c r="Y167" i="2" s="1"/>
  <c r="T167" i="2"/>
  <c r="S167" i="2"/>
  <c r="X166" i="2"/>
  <c r="AA166" i="2" s="1"/>
  <c r="W166" i="2"/>
  <c r="Y166" i="2" s="1"/>
  <c r="T166" i="2"/>
  <c r="S166" i="2"/>
  <c r="X165" i="2"/>
  <c r="AA165" i="2" s="1"/>
  <c r="W165" i="2"/>
  <c r="Y165" i="2" s="1"/>
  <c r="T165" i="2"/>
  <c r="S165" i="2"/>
  <c r="X164" i="2"/>
  <c r="AA164" i="2" s="1"/>
  <c r="W164" i="2"/>
  <c r="Y164" i="2" s="1"/>
  <c r="T164" i="2"/>
  <c r="S164" i="2"/>
  <c r="X163" i="2"/>
  <c r="AA163" i="2" s="1"/>
  <c r="W163" i="2"/>
  <c r="Y163" i="2" s="1"/>
  <c r="T163" i="2"/>
  <c r="S163" i="2"/>
  <c r="X162" i="2"/>
  <c r="AA162" i="2" s="1"/>
  <c r="W162" i="2"/>
  <c r="Y162" i="2" s="1"/>
  <c r="T162" i="2"/>
  <c r="S162" i="2"/>
  <c r="AA161" i="2"/>
  <c r="X161" i="2"/>
  <c r="W161" i="2"/>
  <c r="Y161" i="2" s="1"/>
  <c r="T161" i="2"/>
  <c r="S161" i="2"/>
  <c r="X160" i="2"/>
  <c r="AA160" i="2" s="1"/>
  <c r="W160" i="2"/>
  <c r="Y160" i="2" s="1"/>
  <c r="T160" i="2"/>
  <c r="S160" i="2"/>
  <c r="X159" i="2"/>
  <c r="AA159" i="2" s="1"/>
  <c r="W159" i="2"/>
  <c r="Y159" i="2" s="1"/>
  <c r="T159" i="2"/>
  <c r="S159" i="2"/>
  <c r="X158" i="2"/>
  <c r="AA158" i="2" s="1"/>
  <c r="W158" i="2"/>
  <c r="Y158" i="2" s="1"/>
  <c r="Z158" i="2" s="1"/>
  <c r="T158" i="2"/>
  <c r="S158" i="2"/>
  <c r="X157" i="2"/>
  <c r="AA157" i="2" s="1"/>
  <c r="W157" i="2"/>
  <c r="Y157" i="2" s="1"/>
  <c r="T157" i="2"/>
  <c r="S157" i="2"/>
  <c r="X156" i="2"/>
  <c r="AA156" i="2" s="1"/>
  <c r="W156" i="2"/>
  <c r="Y156" i="2" s="1"/>
  <c r="T156" i="2"/>
  <c r="S156" i="2"/>
  <c r="X155" i="2"/>
  <c r="AA155" i="2" s="1"/>
  <c r="W155" i="2"/>
  <c r="Y155" i="2" s="1"/>
  <c r="T155" i="2"/>
  <c r="S155" i="2"/>
  <c r="X154" i="2"/>
  <c r="AA154" i="2" s="1"/>
  <c r="W154" i="2"/>
  <c r="Y154" i="2" s="1"/>
  <c r="T154" i="2"/>
  <c r="S154" i="2"/>
  <c r="X153" i="2"/>
  <c r="AA153" i="2" s="1"/>
  <c r="W153" i="2"/>
  <c r="Y153" i="2" s="1"/>
  <c r="T153" i="2"/>
  <c r="S153" i="2"/>
  <c r="X152" i="2"/>
  <c r="AA152" i="2" s="1"/>
  <c r="W152" i="2"/>
  <c r="Y152" i="2" s="1"/>
  <c r="T152" i="2"/>
  <c r="S152" i="2"/>
  <c r="X151" i="2"/>
  <c r="AA151" i="2" s="1"/>
  <c r="W151" i="2"/>
  <c r="Y151" i="2" s="1"/>
  <c r="T151" i="2"/>
  <c r="S151" i="2"/>
  <c r="X150" i="2"/>
  <c r="AA150" i="2" s="1"/>
  <c r="W150" i="2"/>
  <c r="Y150" i="2" s="1"/>
  <c r="T150" i="2"/>
  <c r="S150" i="2"/>
  <c r="X149" i="2"/>
  <c r="AA149" i="2" s="1"/>
  <c r="W149" i="2"/>
  <c r="Y149" i="2" s="1"/>
  <c r="T149" i="2"/>
  <c r="S149" i="2"/>
  <c r="X148" i="2"/>
  <c r="AA148" i="2" s="1"/>
  <c r="W148" i="2"/>
  <c r="Y148" i="2" s="1"/>
  <c r="T148" i="2"/>
  <c r="S148" i="2"/>
  <c r="X147" i="2"/>
  <c r="AA147" i="2" s="1"/>
  <c r="W147" i="2"/>
  <c r="Y147" i="2" s="1"/>
  <c r="T147" i="2"/>
  <c r="S147" i="2"/>
  <c r="X146" i="2"/>
  <c r="AA146" i="2" s="1"/>
  <c r="W146" i="2"/>
  <c r="Y146" i="2" s="1"/>
  <c r="T146" i="2"/>
  <c r="S146" i="2"/>
  <c r="X145" i="2"/>
  <c r="AA145" i="2" s="1"/>
  <c r="W145" i="2"/>
  <c r="Y145" i="2" s="1"/>
  <c r="T145" i="2"/>
  <c r="S145" i="2"/>
  <c r="X144" i="2"/>
  <c r="AA144" i="2" s="1"/>
  <c r="W144" i="2"/>
  <c r="Y144" i="2" s="1"/>
  <c r="T144" i="2"/>
  <c r="S144" i="2"/>
  <c r="X143" i="2"/>
  <c r="AA143" i="2" s="1"/>
  <c r="W143" i="2"/>
  <c r="Y143" i="2" s="1"/>
  <c r="T143" i="2"/>
  <c r="S143" i="2"/>
  <c r="X142" i="2"/>
  <c r="AA142" i="2" s="1"/>
  <c r="W142" i="2"/>
  <c r="Y142" i="2" s="1"/>
  <c r="T142" i="2"/>
  <c r="S142" i="2"/>
  <c r="X141" i="2"/>
  <c r="AA141" i="2" s="1"/>
  <c r="W141" i="2"/>
  <c r="Y141" i="2" s="1"/>
  <c r="T141" i="2"/>
  <c r="S141" i="2"/>
  <c r="X140" i="2"/>
  <c r="AA140" i="2" s="1"/>
  <c r="W140" i="2"/>
  <c r="Y140" i="2" s="1"/>
  <c r="T140" i="2"/>
  <c r="S140" i="2"/>
  <c r="X139" i="2"/>
  <c r="AA139" i="2" s="1"/>
  <c r="W139" i="2"/>
  <c r="Y139" i="2" s="1"/>
  <c r="T139" i="2"/>
  <c r="S139" i="2"/>
  <c r="Y138" i="2"/>
  <c r="X138" i="2"/>
  <c r="AA138" i="2" s="1"/>
  <c r="W138" i="2"/>
  <c r="T138" i="2"/>
  <c r="S138" i="2"/>
  <c r="Y137" i="2"/>
  <c r="X137" i="2"/>
  <c r="AA137" i="2" s="1"/>
  <c r="W137" i="2"/>
  <c r="T137" i="2"/>
  <c r="S137" i="2"/>
  <c r="X136" i="2"/>
  <c r="AA136" i="2" s="1"/>
  <c r="W136" i="2"/>
  <c r="Y136" i="2" s="1"/>
  <c r="T136" i="2"/>
  <c r="S136" i="2"/>
  <c r="X135" i="2"/>
  <c r="AA135" i="2" s="1"/>
  <c r="W135" i="2"/>
  <c r="Y135" i="2" s="1"/>
  <c r="T135" i="2"/>
  <c r="S135" i="2"/>
  <c r="X134" i="2"/>
  <c r="AA134" i="2" s="1"/>
  <c r="W134" i="2"/>
  <c r="Y134" i="2" s="1"/>
  <c r="T134" i="2"/>
  <c r="S134" i="2"/>
  <c r="X133" i="2"/>
  <c r="AA133" i="2" s="1"/>
  <c r="W133" i="2"/>
  <c r="Y133" i="2" s="1"/>
  <c r="T133" i="2"/>
  <c r="S133" i="2"/>
  <c r="X132" i="2"/>
  <c r="AA132" i="2" s="1"/>
  <c r="W132" i="2"/>
  <c r="Y132" i="2" s="1"/>
  <c r="T132" i="2"/>
  <c r="S132" i="2"/>
  <c r="X131" i="2"/>
  <c r="AA131" i="2" s="1"/>
  <c r="W131" i="2"/>
  <c r="Y131" i="2" s="1"/>
  <c r="T131" i="2"/>
  <c r="S131" i="2"/>
  <c r="X130" i="2"/>
  <c r="AA130" i="2" s="1"/>
  <c r="W130" i="2"/>
  <c r="Y130" i="2" s="1"/>
  <c r="Z130" i="2" s="1"/>
  <c r="T130" i="2"/>
  <c r="S130" i="2"/>
  <c r="X129" i="2"/>
  <c r="AA129" i="2" s="1"/>
  <c r="W129" i="2"/>
  <c r="Y129" i="2" s="1"/>
  <c r="T129" i="2"/>
  <c r="S129" i="2"/>
  <c r="X128" i="2"/>
  <c r="AA128" i="2" s="1"/>
  <c r="W128" i="2"/>
  <c r="Y128" i="2" s="1"/>
  <c r="T128" i="2"/>
  <c r="S128" i="2"/>
  <c r="X127" i="2"/>
  <c r="AA127" i="2" s="1"/>
  <c r="W127" i="2"/>
  <c r="Y127" i="2" s="1"/>
  <c r="T127" i="2"/>
  <c r="S127" i="2"/>
  <c r="X126" i="2"/>
  <c r="AA126" i="2" s="1"/>
  <c r="W126" i="2"/>
  <c r="Y126" i="2" s="1"/>
  <c r="T126" i="2"/>
  <c r="S126" i="2"/>
  <c r="X125" i="2"/>
  <c r="AA125" i="2" s="1"/>
  <c r="W125" i="2"/>
  <c r="Y125" i="2" s="1"/>
  <c r="T125" i="2"/>
  <c r="S125" i="2"/>
  <c r="X124" i="2"/>
  <c r="AA124" i="2" s="1"/>
  <c r="W124" i="2"/>
  <c r="Y124" i="2" s="1"/>
  <c r="T124" i="2"/>
  <c r="S124" i="2"/>
  <c r="X123" i="2"/>
  <c r="AA123" i="2" s="1"/>
  <c r="W123" i="2"/>
  <c r="Y123" i="2" s="1"/>
  <c r="T123" i="2"/>
  <c r="S123" i="2"/>
  <c r="X122" i="2"/>
  <c r="AA122" i="2" s="1"/>
  <c r="W122" i="2"/>
  <c r="Y122" i="2" s="1"/>
  <c r="T122" i="2"/>
  <c r="S122" i="2"/>
  <c r="X121" i="2"/>
  <c r="AA121" i="2" s="1"/>
  <c r="W121" i="2"/>
  <c r="Y121" i="2" s="1"/>
  <c r="T121" i="2"/>
  <c r="S121" i="2"/>
  <c r="X120" i="2"/>
  <c r="AA120" i="2" s="1"/>
  <c r="W120" i="2"/>
  <c r="Y120" i="2" s="1"/>
  <c r="T120" i="2"/>
  <c r="S120" i="2"/>
  <c r="X119" i="2"/>
  <c r="AA119" i="2" s="1"/>
  <c r="W119" i="2"/>
  <c r="Y119" i="2" s="1"/>
  <c r="T119" i="2"/>
  <c r="S119" i="2"/>
  <c r="X118" i="2"/>
  <c r="AA118" i="2" s="1"/>
  <c r="W118" i="2"/>
  <c r="Y118" i="2" s="1"/>
  <c r="T118" i="2"/>
  <c r="S118" i="2"/>
  <c r="X117" i="2"/>
  <c r="AA117" i="2" s="1"/>
  <c r="W117" i="2"/>
  <c r="Y117" i="2" s="1"/>
  <c r="T117" i="2"/>
  <c r="S117" i="2"/>
  <c r="X116" i="2"/>
  <c r="AA116" i="2" s="1"/>
  <c r="W116" i="2"/>
  <c r="Y116" i="2" s="1"/>
  <c r="T116" i="2"/>
  <c r="S116" i="2"/>
  <c r="X115" i="2"/>
  <c r="AA115" i="2" s="1"/>
  <c r="W115" i="2"/>
  <c r="Y115" i="2" s="1"/>
  <c r="T115" i="2"/>
  <c r="S115" i="2"/>
  <c r="X114" i="2"/>
  <c r="AA114" i="2" s="1"/>
  <c r="W114" i="2"/>
  <c r="Y114" i="2" s="1"/>
  <c r="T114" i="2"/>
  <c r="S114" i="2"/>
  <c r="X113" i="2"/>
  <c r="AA113" i="2" s="1"/>
  <c r="W113" i="2"/>
  <c r="Y113" i="2" s="1"/>
  <c r="T113" i="2"/>
  <c r="S113" i="2"/>
  <c r="X112" i="2"/>
  <c r="AA112" i="2" s="1"/>
  <c r="W112" i="2"/>
  <c r="Y112" i="2" s="1"/>
  <c r="T112" i="2"/>
  <c r="S112" i="2"/>
  <c r="X111" i="2"/>
  <c r="AA111" i="2" s="1"/>
  <c r="W111" i="2"/>
  <c r="Y111" i="2" s="1"/>
  <c r="T111" i="2"/>
  <c r="S111" i="2"/>
  <c r="X110" i="2"/>
  <c r="AA110" i="2" s="1"/>
  <c r="W110" i="2"/>
  <c r="Y110" i="2" s="1"/>
  <c r="T110" i="2"/>
  <c r="S110" i="2"/>
  <c r="X109" i="2"/>
  <c r="AA109" i="2" s="1"/>
  <c r="W109" i="2"/>
  <c r="Y109" i="2" s="1"/>
  <c r="T109" i="2"/>
  <c r="S109" i="2"/>
  <c r="X108" i="2"/>
  <c r="AA108" i="2" s="1"/>
  <c r="W108" i="2"/>
  <c r="Y108" i="2" s="1"/>
  <c r="T108" i="2"/>
  <c r="S108" i="2"/>
  <c r="X107" i="2"/>
  <c r="AA107" i="2" s="1"/>
  <c r="W107" i="2"/>
  <c r="Y107" i="2" s="1"/>
  <c r="T107" i="2"/>
  <c r="S107" i="2"/>
  <c r="X106" i="2"/>
  <c r="AA106" i="2" s="1"/>
  <c r="W106" i="2"/>
  <c r="Y106" i="2" s="1"/>
  <c r="T106" i="2"/>
  <c r="S106" i="2"/>
  <c r="X105" i="2"/>
  <c r="AA105" i="2" s="1"/>
  <c r="W105" i="2"/>
  <c r="Y105" i="2" s="1"/>
  <c r="T105" i="2"/>
  <c r="S105" i="2"/>
  <c r="X104" i="2"/>
  <c r="AA104" i="2" s="1"/>
  <c r="W104" i="2"/>
  <c r="Y104" i="2" s="1"/>
  <c r="T104" i="2"/>
  <c r="S104" i="2"/>
  <c r="X103" i="2"/>
  <c r="AA103" i="2" s="1"/>
  <c r="W103" i="2"/>
  <c r="Y103" i="2" s="1"/>
  <c r="T103" i="2"/>
  <c r="S103" i="2"/>
  <c r="X102" i="2"/>
  <c r="AA102" i="2" s="1"/>
  <c r="W102" i="2"/>
  <c r="Y102" i="2" s="1"/>
  <c r="T102" i="2"/>
  <c r="S102" i="2"/>
  <c r="AA101" i="2"/>
  <c r="W101" i="2"/>
  <c r="Y101" i="2" s="1"/>
  <c r="T101" i="2"/>
  <c r="S101" i="2"/>
  <c r="X100" i="2"/>
  <c r="AA100" i="2" s="1"/>
  <c r="W100" i="2"/>
  <c r="Y100" i="2" s="1"/>
  <c r="T100" i="2"/>
  <c r="S100" i="2"/>
  <c r="X99" i="2"/>
  <c r="AA99" i="2" s="1"/>
  <c r="W99" i="2"/>
  <c r="Y99" i="2" s="1"/>
  <c r="T99" i="2"/>
  <c r="S99" i="2"/>
  <c r="X98" i="2"/>
  <c r="AA98" i="2" s="1"/>
  <c r="W98" i="2"/>
  <c r="Y98" i="2" s="1"/>
  <c r="T98" i="2"/>
  <c r="S98" i="2"/>
  <c r="X97" i="2"/>
  <c r="AA97" i="2" s="1"/>
  <c r="W97" i="2"/>
  <c r="Y97" i="2" s="1"/>
  <c r="T97" i="2"/>
  <c r="S97" i="2"/>
  <c r="X96" i="2"/>
  <c r="AA96" i="2" s="1"/>
  <c r="W96" i="2"/>
  <c r="Y96" i="2" s="1"/>
  <c r="T96" i="2"/>
  <c r="S96" i="2"/>
  <c r="X95" i="2"/>
  <c r="AA95" i="2" s="1"/>
  <c r="W95" i="2"/>
  <c r="Y95" i="2" s="1"/>
  <c r="T95" i="2"/>
  <c r="S95" i="2"/>
  <c r="X94" i="2"/>
  <c r="AA94" i="2" s="1"/>
  <c r="W94" i="2"/>
  <c r="Y94" i="2" s="1"/>
  <c r="T94" i="2"/>
  <c r="S94" i="2"/>
  <c r="X93" i="2"/>
  <c r="AA93" i="2" s="1"/>
  <c r="W93" i="2"/>
  <c r="Y93" i="2" s="1"/>
  <c r="T93" i="2"/>
  <c r="S93" i="2"/>
  <c r="X92" i="2"/>
  <c r="AA92" i="2" s="1"/>
  <c r="W92" i="2"/>
  <c r="Y92" i="2" s="1"/>
  <c r="T92" i="2"/>
  <c r="X91" i="2"/>
  <c r="AA91" i="2" s="1"/>
  <c r="W91" i="2"/>
  <c r="Y91" i="2" s="1"/>
  <c r="T91" i="2"/>
  <c r="S91" i="2"/>
  <c r="X90" i="2"/>
  <c r="AA90" i="2" s="1"/>
  <c r="W90" i="2"/>
  <c r="Y90" i="2" s="1"/>
  <c r="T90" i="2"/>
  <c r="X89" i="2"/>
  <c r="AA89" i="2" s="1"/>
  <c r="W89" i="2"/>
  <c r="Y89" i="2" s="1"/>
  <c r="T89" i="2"/>
  <c r="S89" i="2"/>
  <c r="X88" i="2"/>
  <c r="AA88" i="2" s="1"/>
  <c r="W88" i="2"/>
  <c r="Y88" i="2" s="1"/>
  <c r="T88" i="2"/>
  <c r="S88" i="2"/>
  <c r="X87" i="2"/>
  <c r="AA87" i="2" s="1"/>
  <c r="W87" i="2"/>
  <c r="Y87" i="2" s="1"/>
  <c r="T87" i="2"/>
  <c r="S87" i="2"/>
  <c r="X86" i="2"/>
  <c r="AA86" i="2" s="1"/>
  <c r="W86" i="2"/>
  <c r="Y86" i="2" s="1"/>
  <c r="T86" i="2"/>
  <c r="S86" i="2"/>
  <c r="X85" i="2"/>
  <c r="AA85" i="2" s="1"/>
  <c r="W85" i="2"/>
  <c r="Y85" i="2" s="1"/>
  <c r="T85" i="2"/>
  <c r="S85" i="2"/>
  <c r="X84" i="2"/>
  <c r="AA84" i="2" s="1"/>
  <c r="W84" i="2"/>
  <c r="Y84" i="2" s="1"/>
  <c r="T84" i="2"/>
  <c r="S84" i="2"/>
  <c r="X83" i="2"/>
  <c r="AA83" i="2" s="1"/>
  <c r="W83" i="2"/>
  <c r="Y83" i="2" s="1"/>
  <c r="T83" i="2"/>
  <c r="S83" i="2"/>
  <c r="X82" i="2"/>
  <c r="AA82" i="2" s="1"/>
  <c r="W82" i="2"/>
  <c r="Y82" i="2" s="1"/>
  <c r="T82" i="2"/>
  <c r="S82" i="2"/>
  <c r="X81" i="2"/>
  <c r="AA81" i="2" s="1"/>
  <c r="W81" i="2"/>
  <c r="Y81" i="2" s="1"/>
  <c r="T81" i="2"/>
  <c r="S81" i="2"/>
  <c r="X80" i="2"/>
  <c r="AA80" i="2" s="1"/>
  <c r="W80" i="2"/>
  <c r="Y80" i="2" s="1"/>
  <c r="T80" i="2"/>
  <c r="S80" i="2"/>
  <c r="X79" i="2"/>
  <c r="AA79" i="2" s="1"/>
  <c r="W79" i="2"/>
  <c r="Y79" i="2" s="1"/>
  <c r="T79" i="2"/>
  <c r="S79" i="2"/>
  <c r="X78" i="2"/>
  <c r="AA78" i="2" s="1"/>
  <c r="W78" i="2"/>
  <c r="Y78" i="2" s="1"/>
  <c r="T78" i="2"/>
  <c r="S78" i="2"/>
  <c r="X77" i="2"/>
  <c r="AA77" i="2" s="1"/>
  <c r="W77" i="2"/>
  <c r="Y77" i="2" s="1"/>
  <c r="T77" i="2"/>
  <c r="S77" i="2"/>
  <c r="X76" i="2"/>
  <c r="AA76" i="2" s="1"/>
  <c r="W76" i="2"/>
  <c r="Y76" i="2" s="1"/>
  <c r="T76" i="2"/>
  <c r="S76" i="2"/>
  <c r="X75" i="2"/>
  <c r="AA75" i="2" s="1"/>
  <c r="W75" i="2"/>
  <c r="Y75" i="2" s="1"/>
  <c r="T75" i="2"/>
  <c r="S75" i="2"/>
  <c r="X74" i="2"/>
  <c r="AA74" i="2" s="1"/>
  <c r="W74" i="2"/>
  <c r="Y74" i="2" s="1"/>
  <c r="T74" i="2"/>
  <c r="S74" i="2"/>
  <c r="X73" i="2"/>
  <c r="AA73" i="2" s="1"/>
  <c r="W73" i="2"/>
  <c r="Y73" i="2" s="1"/>
  <c r="T73" i="2"/>
  <c r="S73" i="2"/>
  <c r="X72" i="2"/>
  <c r="AA72" i="2" s="1"/>
  <c r="W72" i="2"/>
  <c r="Y72" i="2" s="1"/>
  <c r="T72" i="2"/>
  <c r="S72" i="2"/>
  <c r="X71" i="2"/>
  <c r="AA71" i="2" s="1"/>
  <c r="W71" i="2"/>
  <c r="Y71" i="2" s="1"/>
  <c r="T71" i="2"/>
  <c r="S71" i="2"/>
  <c r="X70" i="2"/>
  <c r="AA70" i="2" s="1"/>
  <c r="W70" i="2"/>
  <c r="Y70" i="2" s="1"/>
  <c r="T70" i="2"/>
  <c r="S70" i="2"/>
  <c r="X69" i="2"/>
  <c r="AA69" i="2" s="1"/>
  <c r="W69" i="2"/>
  <c r="Y69" i="2" s="1"/>
  <c r="T69" i="2"/>
  <c r="S69" i="2"/>
  <c r="X68" i="2"/>
  <c r="AA68" i="2" s="1"/>
  <c r="W68" i="2"/>
  <c r="Y68" i="2" s="1"/>
  <c r="T68" i="2"/>
  <c r="S68" i="2"/>
  <c r="X67" i="2"/>
  <c r="AA67" i="2" s="1"/>
  <c r="W67" i="2"/>
  <c r="Y67" i="2" s="1"/>
  <c r="T67" i="2"/>
  <c r="S67" i="2"/>
  <c r="X66" i="2"/>
  <c r="AA66" i="2" s="1"/>
  <c r="W66" i="2"/>
  <c r="Y66" i="2" s="1"/>
  <c r="T66" i="2"/>
  <c r="S66" i="2"/>
  <c r="X65" i="2"/>
  <c r="AA65" i="2" s="1"/>
  <c r="W65" i="2"/>
  <c r="Y65" i="2" s="1"/>
  <c r="T65" i="2"/>
  <c r="S65" i="2"/>
  <c r="X64" i="2"/>
  <c r="AA64" i="2" s="1"/>
  <c r="W64" i="2"/>
  <c r="Y64" i="2" s="1"/>
  <c r="T64" i="2"/>
  <c r="S64" i="2"/>
  <c r="X63" i="2"/>
  <c r="AA63" i="2" s="1"/>
  <c r="W63" i="2"/>
  <c r="Y63" i="2" s="1"/>
  <c r="T63" i="2"/>
  <c r="S63" i="2"/>
  <c r="X62" i="2"/>
  <c r="AA62" i="2" s="1"/>
  <c r="W62" i="2"/>
  <c r="Y62" i="2" s="1"/>
  <c r="T62" i="2"/>
  <c r="S62" i="2"/>
  <c r="X61" i="2"/>
  <c r="AA61" i="2" s="1"/>
  <c r="W61" i="2"/>
  <c r="Y61" i="2" s="1"/>
  <c r="T61" i="2"/>
  <c r="S61" i="2"/>
  <c r="X60" i="2"/>
  <c r="AA60" i="2" s="1"/>
  <c r="Z60" i="2" s="1"/>
  <c r="W60" i="2"/>
  <c r="Y60" i="2" s="1"/>
  <c r="T60" i="2"/>
  <c r="S60" i="2"/>
  <c r="X59" i="2"/>
  <c r="AA59" i="2" s="1"/>
  <c r="W59" i="2"/>
  <c r="Y59" i="2" s="1"/>
  <c r="T59" i="2"/>
  <c r="S59" i="2"/>
  <c r="X58" i="2"/>
  <c r="AA58" i="2" s="1"/>
  <c r="W58" i="2"/>
  <c r="Y58" i="2" s="1"/>
  <c r="T58" i="2"/>
  <c r="S58" i="2"/>
  <c r="X57" i="2"/>
  <c r="AA57" i="2" s="1"/>
  <c r="W57" i="2"/>
  <c r="Y57" i="2" s="1"/>
  <c r="T57" i="2"/>
  <c r="S57" i="2"/>
  <c r="X56" i="2"/>
  <c r="AA56" i="2" s="1"/>
  <c r="W56" i="2"/>
  <c r="Y56" i="2" s="1"/>
  <c r="T56" i="2"/>
  <c r="S56" i="2"/>
  <c r="X55" i="2"/>
  <c r="AA55" i="2" s="1"/>
  <c r="W55" i="2"/>
  <c r="Y55" i="2" s="1"/>
  <c r="T55" i="2"/>
  <c r="S55" i="2"/>
  <c r="X54" i="2"/>
  <c r="AA54" i="2" s="1"/>
  <c r="W54" i="2"/>
  <c r="Y54" i="2" s="1"/>
  <c r="T54" i="2"/>
  <c r="S54" i="2"/>
  <c r="X53" i="2"/>
  <c r="AA53" i="2" s="1"/>
  <c r="W53" i="2"/>
  <c r="Y53" i="2" s="1"/>
  <c r="T53" i="2"/>
  <c r="S53" i="2"/>
  <c r="X52" i="2"/>
  <c r="AA52" i="2" s="1"/>
  <c r="W52" i="2"/>
  <c r="Y52" i="2" s="1"/>
  <c r="T52" i="2"/>
  <c r="S52" i="2"/>
  <c r="X51" i="2"/>
  <c r="AA51" i="2" s="1"/>
  <c r="W51" i="2"/>
  <c r="Y51" i="2" s="1"/>
  <c r="T51" i="2"/>
  <c r="S51" i="2"/>
  <c r="X50" i="2"/>
  <c r="AA50" i="2" s="1"/>
  <c r="W50" i="2"/>
  <c r="Y50" i="2" s="1"/>
  <c r="T50" i="2"/>
  <c r="S50" i="2"/>
  <c r="X49" i="2"/>
  <c r="AA49" i="2" s="1"/>
  <c r="W49" i="2"/>
  <c r="Y49" i="2" s="1"/>
  <c r="T49" i="2"/>
  <c r="S49" i="2"/>
  <c r="X48" i="2"/>
  <c r="AA48" i="2" s="1"/>
  <c r="W48" i="2"/>
  <c r="Y48" i="2" s="1"/>
  <c r="T48" i="2"/>
  <c r="S48" i="2"/>
  <c r="X47" i="2"/>
  <c r="AA47" i="2" s="1"/>
  <c r="W47" i="2"/>
  <c r="Y47" i="2" s="1"/>
  <c r="T47" i="2"/>
  <c r="S47" i="2"/>
  <c r="X46" i="2"/>
  <c r="AA46" i="2" s="1"/>
  <c r="W46" i="2"/>
  <c r="Y46" i="2" s="1"/>
  <c r="T46" i="2"/>
  <c r="S46" i="2"/>
  <c r="X45" i="2"/>
  <c r="AA45" i="2" s="1"/>
  <c r="W45" i="2"/>
  <c r="Y45" i="2" s="1"/>
  <c r="T45" i="2"/>
  <c r="S45" i="2"/>
  <c r="X44" i="2"/>
  <c r="AA44" i="2" s="1"/>
  <c r="W44" i="2"/>
  <c r="Y44" i="2" s="1"/>
  <c r="T44" i="2"/>
  <c r="S44" i="2"/>
  <c r="X43" i="2"/>
  <c r="AA43" i="2" s="1"/>
  <c r="W43" i="2"/>
  <c r="Y43" i="2" s="1"/>
  <c r="T43" i="2"/>
  <c r="S43" i="2"/>
  <c r="X42" i="2"/>
  <c r="AA42" i="2" s="1"/>
  <c r="W42" i="2"/>
  <c r="Y42" i="2" s="1"/>
  <c r="T42" i="2"/>
  <c r="S42" i="2"/>
  <c r="X41" i="2"/>
  <c r="AA41" i="2" s="1"/>
  <c r="W41" i="2"/>
  <c r="Y41" i="2" s="1"/>
  <c r="T41" i="2"/>
  <c r="S41" i="2"/>
  <c r="X40" i="2"/>
  <c r="AA40" i="2" s="1"/>
  <c r="W40" i="2"/>
  <c r="Y40" i="2" s="1"/>
  <c r="T40" i="2"/>
  <c r="S40" i="2"/>
  <c r="X39" i="2"/>
  <c r="AA39" i="2" s="1"/>
  <c r="W39" i="2"/>
  <c r="Y39" i="2" s="1"/>
  <c r="T39" i="2"/>
  <c r="S39" i="2"/>
  <c r="X38" i="2"/>
  <c r="AA38" i="2" s="1"/>
  <c r="W38" i="2"/>
  <c r="Y38" i="2" s="1"/>
  <c r="T38" i="2"/>
  <c r="S38" i="2"/>
  <c r="X37" i="2"/>
  <c r="AA37" i="2" s="1"/>
  <c r="W37" i="2"/>
  <c r="Y37" i="2" s="1"/>
  <c r="T37" i="2"/>
  <c r="S37" i="2"/>
  <c r="X36" i="2"/>
  <c r="AA36" i="2" s="1"/>
  <c r="W36" i="2"/>
  <c r="Y36" i="2" s="1"/>
  <c r="T36" i="2"/>
  <c r="S36" i="2"/>
  <c r="X35" i="2"/>
  <c r="AA35" i="2" s="1"/>
  <c r="W35" i="2"/>
  <c r="Y35" i="2" s="1"/>
  <c r="T35" i="2"/>
  <c r="S35" i="2"/>
  <c r="X34" i="2"/>
  <c r="AA34" i="2" s="1"/>
  <c r="W34" i="2"/>
  <c r="Y34" i="2" s="1"/>
  <c r="T34" i="2"/>
  <c r="S34" i="2"/>
  <c r="X33" i="2"/>
  <c r="AA33" i="2" s="1"/>
  <c r="W33" i="2"/>
  <c r="Y33" i="2" s="1"/>
  <c r="T33" i="2"/>
  <c r="S33" i="2"/>
  <c r="X32" i="2"/>
  <c r="AA32" i="2" s="1"/>
  <c r="W32" i="2"/>
  <c r="Y32" i="2" s="1"/>
  <c r="T32" i="2"/>
  <c r="S32" i="2"/>
  <c r="X31" i="2"/>
  <c r="AA31" i="2" s="1"/>
  <c r="W31" i="2"/>
  <c r="Y31" i="2" s="1"/>
  <c r="T31" i="2"/>
  <c r="S31" i="2"/>
  <c r="X30" i="2"/>
  <c r="AA30" i="2" s="1"/>
  <c r="W30" i="2"/>
  <c r="Y30" i="2" s="1"/>
  <c r="T30" i="2"/>
  <c r="S30" i="2"/>
  <c r="X29" i="2"/>
  <c r="AA29" i="2" s="1"/>
  <c r="W29" i="2"/>
  <c r="Y29" i="2" s="1"/>
  <c r="T29" i="2"/>
  <c r="S29" i="2"/>
  <c r="AA28" i="2"/>
  <c r="W28" i="2"/>
  <c r="Y28" i="2" s="1"/>
  <c r="T28" i="2"/>
  <c r="S28" i="2"/>
  <c r="X27" i="2"/>
  <c r="AA27" i="2" s="1"/>
  <c r="W27" i="2"/>
  <c r="Y27" i="2" s="1"/>
  <c r="T27" i="2"/>
  <c r="S27" i="2"/>
  <c r="X26" i="2"/>
  <c r="AA26" i="2" s="1"/>
  <c r="W26" i="2"/>
  <c r="Y26" i="2" s="1"/>
  <c r="T26" i="2"/>
  <c r="S26" i="2"/>
  <c r="X25" i="2"/>
  <c r="AA25" i="2" s="1"/>
  <c r="W25" i="2"/>
  <c r="Y25" i="2" s="1"/>
  <c r="T25" i="2"/>
  <c r="S25" i="2"/>
  <c r="X24" i="2"/>
  <c r="AA24" i="2" s="1"/>
  <c r="W24" i="2"/>
  <c r="Y24" i="2" s="1"/>
  <c r="T24" i="2"/>
  <c r="S24" i="2"/>
  <c r="X23" i="2"/>
  <c r="AA23" i="2" s="1"/>
  <c r="W23" i="2"/>
  <c r="Y23" i="2" s="1"/>
  <c r="T23" i="2"/>
  <c r="S23" i="2"/>
  <c r="X22" i="2"/>
  <c r="AA22" i="2" s="1"/>
  <c r="W22" i="2"/>
  <c r="Y22" i="2" s="1"/>
  <c r="T22" i="2"/>
  <c r="S22" i="2"/>
  <c r="X21" i="2"/>
  <c r="AA21" i="2" s="1"/>
  <c r="W21" i="2"/>
  <c r="Y21" i="2" s="1"/>
  <c r="T21" i="2"/>
  <c r="S21" i="2"/>
  <c r="X20" i="2"/>
  <c r="AA20" i="2" s="1"/>
  <c r="W20" i="2"/>
  <c r="Y20" i="2" s="1"/>
  <c r="T20" i="2"/>
  <c r="S20" i="2"/>
  <c r="X19" i="2"/>
  <c r="AA19" i="2" s="1"/>
  <c r="W19" i="2"/>
  <c r="Y19" i="2" s="1"/>
  <c r="T19" i="2"/>
  <c r="S19" i="2"/>
  <c r="X18" i="2"/>
  <c r="AA18" i="2" s="1"/>
  <c r="W18" i="2"/>
  <c r="Y18" i="2" s="1"/>
  <c r="T18" i="2"/>
  <c r="S18" i="2"/>
  <c r="X17" i="2"/>
  <c r="AA17" i="2" s="1"/>
  <c r="W17" i="2"/>
  <c r="Y17" i="2" s="1"/>
  <c r="T17" i="2"/>
  <c r="S17" i="2"/>
  <c r="X16" i="2"/>
  <c r="AA16" i="2" s="1"/>
  <c r="W16" i="2"/>
  <c r="Y16" i="2" s="1"/>
  <c r="T16" i="2"/>
  <c r="S16" i="2"/>
  <c r="X15" i="2"/>
  <c r="AA15" i="2" s="1"/>
  <c r="W15" i="2"/>
  <c r="Y15" i="2" s="1"/>
  <c r="T15" i="2"/>
  <c r="S15" i="2"/>
  <c r="X14" i="2"/>
  <c r="AA14" i="2" s="1"/>
  <c r="W14" i="2"/>
  <c r="Y14" i="2" s="1"/>
  <c r="T14" i="2"/>
  <c r="S14" i="2"/>
  <c r="X13" i="2"/>
  <c r="AA13" i="2" s="1"/>
  <c r="W13" i="2"/>
  <c r="Y13" i="2" s="1"/>
  <c r="T13" i="2"/>
  <c r="S13" i="2"/>
  <c r="X12" i="2"/>
  <c r="AA12" i="2" s="1"/>
  <c r="W12" i="2"/>
  <c r="Y12" i="2" s="1"/>
  <c r="T12" i="2"/>
  <c r="S12" i="2"/>
  <c r="X11" i="2"/>
  <c r="AA11" i="2" s="1"/>
  <c r="W11" i="2"/>
  <c r="Y11" i="2" s="1"/>
  <c r="T11" i="2"/>
  <c r="S11" i="2"/>
  <c r="X10" i="2"/>
  <c r="AA10" i="2" s="1"/>
  <c r="W10" i="2"/>
  <c r="Y10" i="2" s="1"/>
  <c r="T10" i="2"/>
  <c r="S10" i="2"/>
  <c r="X9" i="2"/>
  <c r="AA9" i="2" s="1"/>
  <c r="W9" i="2"/>
  <c r="Y9" i="2" s="1"/>
  <c r="T9" i="2"/>
  <c r="S9" i="2"/>
  <c r="X8" i="2"/>
  <c r="AA8" i="2" s="1"/>
  <c r="W8" i="2"/>
  <c r="Y8" i="2" s="1"/>
  <c r="Z8" i="2" s="1"/>
  <c r="T8" i="2"/>
  <c r="S8" i="2"/>
  <c r="X7" i="2"/>
  <c r="AA7" i="2" s="1"/>
  <c r="W7" i="2"/>
  <c r="Y7" i="2" s="1"/>
  <c r="T7" i="2"/>
  <c r="S7" i="2"/>
  <c r="X6" i="2"/>
  <c r="AA6" i="2" s="1"/>
  <c r="W6" i="2"/>
  <c r="Y6" i="2" s="1"/>
  <c r="T6" i="2"/>
  <c r="S6" i="2"/>
  <c r="X5" i="2"/>
  <c r="AA5" i="2" s="1"/>
  <c r="W5" i="2"/>
  <c r="Y5" i="2" s="1"/>
  <c r="T5" i="2"/>
  <c r="S5" i="2"/>
  <c r="X4" i="2"/>
  <c r="AA4" i="2" s="1"/>
  <c r="W4" i="2"/>
  <c r="T4" i="2"/>
  <c r="S4" i="2"/>
  <c r="L3" i="2"/>
  <c r="K3" i="2"/>
  <c r="Z15" i="2" l="1"/>
  <c r="Z18" i="2"/>
  <c r="Z30" i="2"/>
  <c r="Z45" i="2"/>
  <c r="Z212" i="2"/>
  <c r="Z221" i="2"/>
  <c r="Z230" i="2"/>
  <c r="T289" i="2"/>
  <c r="Z226" i="2"/>
  <c r="Z244" i="2"/>
  <c r="Z7" i="2"/>
  <c r="Z13" i="2"/>
  <c r="Z58" i="2"/>
  <c r="Z64" i="2"/>
  <c r="Z108" i="2"/>
  <c r="Z193" i="2"/>
  <c r="Z264" i="2"/>
  <c r="Z176" i="2"/>
  <c r="Z186" i="2"/>
  <c r="Z214" i="2"/>
  <c r="Z148" i="2"/>
  <c r="Z157" i="2"/>
  <c r="Z271" i="2"/>
  <c r="Z274" i="2"/>
  <c r="Z280" i="2"/>
  <c r="Z76" i="2"/>
  <c r="Z82" i="2"/>
  <c r="Z162" i="2"/>
  <c r="Z84" i="2"/>
  <c r="Z124" i="2"/>
  <c r="Z138" i="2"/>
  <c r="Z246" i="2"/>
  <c r="Z69" i="2"/>
  <c r="Z68" i="2"/>
  <c r="Z52" i="2"/>
  <c r="Z220" i="2"/>
  <c r="Z67" i="2"/>
  <c r="Z85" i="2"/>
  <c r="Z31" i="2"/>
  <c r="Z57" i="2"/>
  <c r="Z96" i="2"/>
  <c r="Z103" i="2"/>
  <c r="Z106" i="2"/>
  <c r="Z172" i="2"/>
  <c r="Z175" i="2"/>
  <c r="Z194" i="2"/>
  <c r="Z204" i="2"/>
  <c r="Z219" i="2"/>
  <c r="Z222" i="2"/>
  <c r="Z237" i="2"/>
  <c r="Z256" i="2"/>
  <c r="Z270" i="2"/>
  <c r="Z156" i="2"/>
  <c r="Z17" i="2"/>
  <c r="Z77" i="2"/>
  <c r="Z163" i="2"/>
  <c r="Z180" i="2"/>
  <c r="Z184" i="2"/>
  <c r="Z190" i="2"/>
  <c r="Z210" i="2"/>
  <c r="Z136" i="2"/>
  <c r="Z167" i="2"/>
  <c r="Z197" i="2"/>
  <c r="Z72" i="2"/>
  <c r="Z5" i="2"/>
  <c r="Z79" i="2"/>
  <c r="Z119" i="2"/>
  <c r="Z143" i="2"/>
  <c r="Z168" i="2"/>
  <c r="Z54" i="2"/>
  <c r="Z78" i="2"/>
  <c r="Z262" i="2"/>
  <c r="Z44" i="2"/>
  <c r="Z66" i="2"/>
  <c r="Z81" i="2"/>
  <c r="Z102" i="2"/>
  <c r="Z109" i="2"/>
  <c r="Z121" i="2"/>
  <c r="Z145" i="2"/>
  <c r="Z154" i="2"/>
  <c r="Z161" i="2"/>
  <c r="Z166" i="2"/>
  <c r="Z174" i="2"/>
  <c r="Z196" i="2"/>
  <c r="Z247" i="2"/>
  <c r="Z252" i="2"/>
  <c r="Z55" i="2"/>
  <c r="Z198" i="2"/>
  <c r="Z6" i="2"/>
  <c r="Z28" i="2"/>
  <c r="Z56" i="2"/>
  <c r="Z65" i="2"/>
  <c r="Z70" i="2"/>
  <c r="Z80" i="2"/>
  <c r="Z101" i="2"/>
  <c r="Z115" i="2"/>
  <c r="Z120" i="2"/>
  <c r="Z133" i="2"/>
  <c r="Z165" i="2"/>
  <c r="Z169" i="2"/>
  <c r="Z199" i="2"/>
  <c r="Z208" i="2"/>
  <c r="Z211" i="2"/>
  <c r="Z223" i="2"/>
  <c r="Z228" i="2"/>
  <c r="Z251" i="2"/>
  <c r="Z259" i="2"/>
  <c r="Z269" i="2"/>
  <c r="Z42" i="2"/>
  <c r="Z49" i="2"/>
  <c r="Z99" i="2"/>
  <c r="Z229" i="2"/>
  <c r="Z240" i="2"/>
  <c r="Z48" i="2"/>
  <c r="Z239" i="2"/>
  <c r="Z277" i="2"/>
  <c r="Z283" i="2"/>
  <c r="Z43" i="2"/>
  <c r="Z241" i="2"/>
  <c r="Z282" i="2"/>
  <c r="Z114" i="2"/>
  <c r="Z202" i="2"/>
  <c r="Z232" i="2"/>
  <c r="Z250" i="2"/>
  <c r="Z261" i="2"/>
  <c r="Z268" i="2"/>
  <c r="Z35" i="2"/>
  <c r="Z139" i="2"/>
  <c r="Z233" i="2"/>
  <c r="Z36" i="2"/>
  <c r="Z61" i="2"/>
  <c r="Z93" i="2"/>
  <c r="Z112" i="2"/>
  <c r="Z127" i="2"/>
  <c r="Z151" i="2"/>
  <c r="Z192" i="2"/>
  <c r="S289" i="2"/>
  <c r="Z205" i="2"/>
  <c r="Z37" i="2"/>
  <c r="Z59" i="2"/>
  <c r="Z73" i="2"/>
  <c r="Z95" i="2"/>
  <c r="W289" i="2"/>
  <c r="Z53" i="2"/>
  <c r="Z92" i="2"/>
  <c r="Z98" i="2"/>
  <c r="Z118" i="2"/>
  <c r="Z122" i="2"/>
  <c r="Z134" i="2"/>
  <c r="Z142" i="2"/>
  <c r="Z144" i="2"/>
  <c r="Z160" i="2"/>
  <c r="Z179" i="2"/>
  <c r="Z181" i="2"/>
  <c r="Z201" i="2"/>
  <c r="Z238" i="2"/>
  <c r="Z203" i="2"/>
  <c r="Z24" i="2"/>
  <c r="Z41" i="2"/>
  <c r="Z71" i="2"/>
  <c r="Z91" i="2"/>
  <c r="Z105" i="2"/>
  <c r="Z47" i="2"/>
  <c r="Z10" i="2"/>
  <c r="Z19" i="2"/>
  <c r="Z32" i="2"/>
  <c r="Z63" i="2"/>
  <c r="Z75" i="2"/>
  <c r="Z111" i="2"/>
  <c r="Z117" i="2"/>
  <c r="Z126" i="2"/>
  <c r="Z150" i="2"/>
  <c r="Z178" i="2"/>
  <c r="Z279" i="2"/>
  <c r="Z285" i="2"/>
  <c r="Z22" i="2"/>
  <c r="Z235" i="2"/>
  <c r="Z287" i="2"/>
  <c r="Z23" i="2"/>
  <c r="Z11" i="2"/>
  <c r="Z12" i="2"/>
  <c r="Z16" i="2"/>
  <c r="Z29" i="2"/>
  <c r="Z88" i="2"/>
  <c r="Z125" i="2"/>
  <c r="Z132" i="2"/>
  <c r="Z137" i="2"/>
  <c r="Z155" i="2"/>
  <c r="Z185" i="2"/>
  <c r="Z187" i="2"/>
  <c r="Z215" i="2"/>
  <c r="Z217" i="2"/>
  <c r="Z253" i="2"/>
  <c r="Z263" i="2"/>
  <c r="Z265" i="2"/>
  <c r="Z9" i="2"/>
  <c r="Z50" i="2"/>
  <c r="Z51" i="2"/>
  <c r="Z62" i="2"/>
  <c r="Z74" i="2"/>
  <c r="Z87" i="2"/>
  <c r="Z14" i="2"/>
  <c r="Z21" i="2"/>
  <c r="Z34" i="2"/>
  <c r="Z20" i="2"/>
  <c r="Z27" i="2"/>
  <c r="Z33" i="2"/>
  <c r="Z40" i="2"/>
  <c r="Z25" i="2"/>
  <c r="Z26" i="2"/>
  <c r="Z38" i="2"/>
  <c r="Z39" i="2"/>
  <c r="Z46" i="2"/>
  <c r="Z258" i="2"/>
  <c r="AA289" i="2"/>
  <c r="Z171" i="2"/>
  <c r="Z189" i="2"/>
  <c r="Z207" i="2"/>
  <c r="Z225" i="2"/>
  <c r="Z243" i="2"/>
  <c r="Z284" i="2"/>
  <c r="Z131" i="2"/>
  <c r="Z135" i="2"/>
  <c r="Z140" i="2"/>
  <c r="Z149" i="2"/>
  <c r="Z152" i="2"/>
  <c r="Z170" i="2"/>
  <c r="Z188" i="2"/>
  <c r="Z206" i="2"/>
  <c r="Z224" i="2"/>
  <c r="Z242" i="2"/>
  <c r="Z83" i="2"/>
  <c r="Z90" i="2"/>
  <c r="Z94" i="2"/>
  <c r="Z97" i="2"/>
  <c r="Z104" i="2"/>
  <c r="X289" i="2"/>
  <c r="Z86" i="2"/>
  <c r="Z89" i="2"/>
  <c r="Z100" i="2"/>
  <c r="Z107" i="2"/>
  <c r="Z110" i="2"/>
  <c r="Z129" i="2"/>
  <c r="Z147" i="2"/>
  <c r="Z164" i="2"/>
  <c r="Z182" i="2"/>
  <c r="Z200" i="2"/>
  <c r="Z218" i="2"/>
  <c r="Z236" i="2"/>
  <c r="Z266" i="2"/>
  <c r="Z276" i="2"/>
  <c r="Y4" i="2"/>
  <c r="Z113" i="2"/>
  <c r="Z116" i="2"/>
  <c r="Z123" i="2"/>
  <c r="Z128" i="2"/>
  <c r="Z146" i="2"/>
  <c r="Z159" i="2"/>
  <c r="Z173" i="2"/>
  <c r="Z177" i="2"/>
  <c r="Z191" i="2"/>
  <c r="Z195" i="2"/>
  <c r="Z209" i="2"/>
  <c r="Z213" i="2"/>
  <c r="Z227" i="2"/>
  <c r="Z231" i="2"/>
  <c r="Z245" i="2"/>
  <c r="Z255" i="2"/>
  <c r="Z257" i="2"/>
  <c r="Z273" i="2"/>
  <c r="Z286" i="2"/>
  <c r="Z141" i="2"/>
  <c r="Z153" i="2"/>
  <c r="Z249" i="2"/>
  <c r="Z267" i="2"/>
  <c r="Z275" i="2"/>
  <c r="Z254" i="2"/>
  <c r="Z272" i="2"/>
  <c r="Z281" i="2"/>
  <c r="Z288" i="2"/>
  <c r="Y289" i="2" l="1"/>
  <c r="Z4" i="2"/>
  <c r="Z28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U267" authorId="0" shapeId="0" xr:uid="{99F4A6D8-2703-47C3-89B3-94F09A070BDD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mzda dohoda</t>
        </r>
      </text>
    </comment>
  </commentList>
</comments>
</file>

<file path=xl/sharedStrings.xml><?xml version="1.0" encoding="utf-8"?>
<sst xmlns="http://schemas.openxmlformats.org/spreadsheetml/2006/main" count="2710" uniqueCount="918">
  <si>
    <t>Typ zriaď.</t>
  </si>
  <si>
    <t>Kód zriaď. pre fin.</t>
  </si>
  <si>
    <t>IČO zriaď.</t>
  </si>
  <si>
    <t>Kraj sídla zriaď.</t>
  </si>
  <si>
    <t>Názov zriaďovateľa</t>
  </si>
  <si>
    <t>SPOLU</t>
  </si>
  <si>
    <t>z toho: UA 
(zdroj 11UA)</t>
  </si>
  <si>
    <t>z toho: ostatní (zdroj 111)</t>
  </si>
  <si>
    <t>K</t>
  </si>
  <si>
    <t>KBA</t>
  </si>
  <si>
    <t>BA</t>
  </si>
  <si>
    <t xml:space="preserve">Regionálny úrad školskej správy v Bratislave </t>
  </si>
  <si>
    <t>KZA</t>
  </si>
  <si>
    <t>ZA</t>
  </si>
  <si>
    <t xml:space="preserve">Regionálny úrad školskej správy v Žiline </t>
  </si>
  <si>
    <t>KKE</t>
  </si>
  <si>
    <t>KE</t>
  </si>
  <si>
    <t xml:space="preserve">Regionálny úrad školskej správy v Košiciach </t>
  </si>
  <si>
    <t>V</t>
  </si>
  <si>
    <t>VBA</t>
  </si>
  <si>
    <t>Bratislavský samosprávny kraj</t>
  </si>
  <si>
    <t>VBB</t>
  </si>
  <si>
    <t>BB</t>
  </si>
  <si>
    <t>Banskobystrický samosprávny kraj</t>
  </si>
  <si>
    <t>VKE</t>
  </si>
  <si>
    <t>Košický samosprávny kraj</t>
  </si>
  <si>
    <t>VNR</t>
  </si>
  <si>
    <t>NR</t>
  </si>
  <si>
    <t>Nitriansky samosprávny kraj</t>
  </si>
  <si>
    <t>VPO</t>
  </si>
  <si>
    <t>PO</t>
  </si>
  <si>
    <t>Prešovský samosprávny kraj</t>
  </si>
  <si>
    <t>VTV</t>
  </si>
  <si>
    <t>TV</t>
  </si>
  <si>
    <t>Trnavský samosprávny kraj</t>
  </si>
  <si>
    <t>VZA</t>
  </si>
  <si>
    <t>Žilinský samosprávny kraj</t>
  </si>
  <si>
    <t>O</t>
  </si>
  <si>
    <t>O500011</t>
  </si>
  <si>
    <t>Mesto Nitra</t>
  </si>
  <si>
    <t>O500101</t>
  </si>
  <si>
    <t>Obec Čakajovce</t>
  </si>
  <si>
    <t>O500364</t>
  </si>
  <si>
    <t>Obec Jedľové Kostoľany</t>
  </si>
  <si>
    <t>O500372</t>
  </si>
  <si>
    <t>Obec Jelenec</t>
  </si>
  <si>
    <t>O500631</t>
  </si>
  <si>
    <t>Obec Nová Ves nad Žitavou</t>
  </si>
  <si>
    <t>O500933</t>
  </si>
  <si>
    <t>Mesto Vráble</t>
  </si>
  <si>
    <t>O500941</t>
  </si>
  <si>
    <t>Obec Výčapy - Opatovce</t>
  </si>
  <si>
    <t>O501026</t>
  </si>
  <si>
    <t>Mesto Komárno</t>
  </si>
  <si>
    <t>O501905</t>
  </si>
  <si>
    <t>Mesto Šamorín</t>
  </si>
  <si>
    <t>O502031</t>
  </si>
  <si>
    <t>Mesto Levice</t>
  </si>
  <si>
    <t>O502120</t>
  </si>
  <si>
    <t>Obec Čaka</t>
  </si>
  <si>
    <t>O502766</t>
  </si>
  <si>
    <t>Obec Starý Tekov</t>
  </si>
  <si>
    <t>O502782</t>
  </si>
  <si>
    <t>Mesto Šahy</t>
  </si>
  <si>
    <t>O502863</t>
  </si>
  <si>
    <t>Mesto Tlmače</t>
  </si>
  <si>
    <t>O502936</t>
  </si>
  <si>
    <t>Obec Veľký Ďur</t>
  </si>
  <si>
    <t>O502995</t>
  </si>
  <si>
    <t>Obec Žemberovce</t>
  </si>
  <si>
    <t>O503011</t>
  </si>
  <si>
    <t>Mesto Nové Zámky</t>
  </si>
  <si>
    <t>O503134</t>
  </si>
  <si>
    <t>Obec Dedinka</t>
  </si>
  <si>
    <t>O503177</t>
  </si>
  <si>
    <t>Obec Dvory nad Žitavou</t>
  </si>
  <si>
    <t>O503185</t>
  </si>
  <si>
    <t>Obec Gbelce</t>
  </si>
  <si>
    <t>O503363</t>
  </si>
  <si>
    <t>Obec Maňa</t>
  </si>
  <si>
    <t>O503584</t>
  </si>
  <si>
    <t>Mesto Štúrovo</t>
  </si>
  <si>
    <t>O503631</t>
  </si>
  <si>
    <t>Obec Veľké Lovce</t>
  </si>
  <si>
    <t>O503771</t>
  </si>
  <si>
    <t>Obec Horné Saliby</t>
  </si>
  <si>
    <t>O503835</t>
  </si>
  <si>
    <t>Obec Jelka</t>
  </si>
  <si>
    <t>O504009</t>
  </si>
  <si>
    <t>Mesto Sereď</t>
  </si>
  <si>
    <t>O504017</t>
  </si>
  <si>
    <t>Mesto Sládkovičovo</t>
  </si>
  <si>
    <t>O504025</t>
  </si>
  <si>
    <t>Mesto Šaľa</t>
  </si>
  <si>
    <t>O504131</t>
  </si>
  <si>
    <t>Obec Veľké Úľany</t>
  </si>
  <si>
    <t>O504238</t>
  </si>
  <si>
    <t>Obec Borský Mikuláš</t>
  </si>
  <si>
    <t>O504297</t>
  </si>
  <si>
    <t>Obec Cerová</t>
  </si>
  <si>
    <t>O504459</t>
  </si>
  <si>
    <t>Obec Kopčany</t>
  </si>
  <si>
    <t>O504513</t>
  </si>
  <si>
    <t>Obec Kúty</t>
  </si>
  <si>
    <t>O504815</t>
  </si>
  <si>
    <t>Mesto Skalica</t>
  </si>
  <si>
    <t>O504998</t>
  </si>
  <si>
    <t>Mesto Topoľčany</t>
  </si>
  <si>
    <t>O505820</t>
  </si>
  <si>
    <t>TC</t>
  </si>
  <si>
    <t>Mesto Trenčín</t>
  </si>
  <si>
    <t>O506745</t>
  </si>
  <si>
    <t>Mesto Trnava</t>
  </si>
  <si>
    <t>O506877</t>
  </si>
  <si>
    <t>Obec Cífer</t>
  </si>
  <si>
    <t>O507032</t>
  </si>
  <si>
    <t>Mesto Hlohovec</t>
  </si>
  <si>
    <t>O507342</t>
  </si>
  <si>
    <t>Obec Moravany nad Váhom</t>
  </si>
  <si>
    <t>O507440</t>
  </si>
  <si>
    <t>Mesto Piešťany</t>
  </si>
  <si>
    <t>O507687</t>
  </si>
  <si>
    <t>Obec Trstín</t>
  </si>
  <si>
    <t>O507741</t>
  </si>
  <si>
    <t>Obec Voderady</t>
  </si>
  <si>
    <t>O507806</t>
  </si>
  <si>
    <t>Obec Báhoň</t>
  </si>
  <si>
    <t>O507997</t>
  </si>
  <si>
    <t>Obec Kalinkovo</t>
  </si>
  <si>
    <t>O508063</t>
  </si>
  <si>
    <t>Mesto Malacky</t>
  </si>
  <si>
    <t>O508101</t>
  </si>
  <si>
    <t>Mesto Modra</t>
  </si>
  <si>
    <t>O508110</t>
  </si>
  <si>
    <t>Obec Most pri Bratislave</t>
  </si>
  <si>
    <t>O508195</t>
  </si>
  <si>
    <t>Obec Plavecký Štvrtok</t>
  </si>
  <si>
    <t>O508250</t>
  </si>
  <si>
    <t>Obec Šenkvice</t>
  </si>
  <si>
    <t>O508322</t>
  </si>
  <si>
    <t>Obec Vištuk</t>
  </si>
  <si>
    <t>O508438</t>
  </si>
  <si>
    <t>Mesto Banská Bystrica</t>
  </si>
  <si>
    <t>O508608</t>
  </si>
  <si>
    <t>Obec Heľpa</t>
  </si>
  <si>
    <t>O508748</t>
  </si>
  <si>
    <t>Obec Ľubietová</t>
  </si>
  <si>
    <t>O508918</t>
  </si>
  <si>
    <t>Obec Poniky</t>
  </si>
  <si>
    <t>O509124</t>
  </si>
  <si>
    <t>Obec Závadka nad Hronom</t>
  </si>
  <si>
    <t>O509132</t>
  </si>
  <si>
    <t>Mesto Čadca</t>
  </si>
  <si>
    <t>O509256</t>
  </si>
  <si>
    <t>Mesto Kysucké Nové Mesto</t>
  </si>
  <si>
    <t>O509345</t>
  </si>
  <si>
    <t>Obec Oščadnica</t>
  </si>
  <si>
    <t>O509400</t>
  </si>
  <si>
    <t>Obec Raková</t>
  </si>
  <si>
    <t>O509485</t>
  </si>
  <si>
    <t>Obec Staškov</t>
  </si>
  <si>
    <t>O509540</t>
  </si>
  <si>
    <t>Mesto Dolný Kubín</t>
  </si>
  <si>
    <t>O509639</t>
  </si>
  <si>
    <t>Obec Dlhá nad Oravou</t>
  </si>
  <si>
    <t>O509663</t>
  </si>
  <si>
    <t>Obec Hladovka</t>
  </si>
  <si>
    <t>O509728</t>
  </si>
  <si>
    <t>Obec Klin</t>
  </si>
  <si>
    <t>O509761</t>
  </si>
  <si>
    <t>Obec Krivá</t>
  </si>
  <si>
    <t>O509809</t>
  </si>
  <si>
    <t>Obec Lokca</t>
  </si>
  <si>
    <t>O509825</t>
  </si>
  <si>
    <t>Obec Malatiná</t>
  </si>
  <si>
    <t>O509850</t>
  </si>
  <si>
    <t>Obec Mútne</t>
  </si>
  <si>
    <t>O509868</t>
  </si>
  <si>
    <t>Mesto Námestovo</t>
  </si>
  <si>
    <t>O509876</t>
  </si>
  <si>
    <t>Obec Nižná</t>
  </si>
  <si>
    <t>O509906</t>
  </si>
  <si>
    <t>Obec Oravská Lesná</t>
  </si>
  <si>
    <t>O509914</t>
  </si>
  <si>
    <t>Obec Oravská Polhora</t>
  </si>
  <si>
    <t>O510033</t>
  </si>
  <si>
    <t>Obec Rabčice</t>
  </si>
  <si>
    <t>O510106</t>
  </si>
  <si>
    <t>Mesto Trstená</t>
  </si>
  <si>
    <t>O510637</t>
  </si>
  <si>
    <t>Obec Liptovská Osada</t>
  </si>
  <si>
    <t>O510670</t>
  </si>
  <si>
    <t>Obec Liptovská Teplá</t>
  </si>
  <si>
    <t>O510726</t>
  </si>
  <si>
    <t>Mesto Liptovský Hrádok</t>
  </si>
  <si>
    <t>O510734</t>
  </si>
  <si>
    <t>Obec Liptovský Ján</t>
  </si>
  <si>
    <t>O510998</t>
  </si>
  <si>
    <t>Mesto Ružomberok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</si>
  <si>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</si>
  <si>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</si>
  <si>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</si>
  <si>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</si>
  <si>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</si>
  <si>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</si>
  <si>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</si>
  <si>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</si>
  <si>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O512354</t>
  </si>
  <si>
    <t>Obec Kláštor pod Znievom</t>
  </si>
  <si>
    <t>O512389</t>
  </si>
  <si>
    <t>Obec Krpeľany</t>
  </si>
  <si>
    <t>O512648</t>
  </si>
  <si>
    <t>Obec Sučany</t>
  </si>
  <si>
    <t>O513008</t>
  </si>
  <si>
    <t>Obec Domaniža</t>
  </si>
  <si>
    <t>O513342</t>
  </si>
  <si>
    <t>Obec Lysá pod Makytou</t>
  </si>
  <si>
    <t>O514462</t>
  </si>
  <si>
    <t>Mesto Rimavská Sobota</t>
  </si>
  <si>
    <t>O514829</t>
  </si>
  <si>
    <t>Mesto Hnúšťa</t>
  </si>
  <si>
    <t>O516589</t>
  </si>
  <si>
    <t>Mesto Žiar nad Hronom</t>
  </si>
  <si>
    <t>O516970</t>
  </si>
  <si>
    <t>Mesto Kremnica</t>
  </si>
  <si>
    <t>O517402</t>
  </si>
  <si>
    <t>Mesto Žilina</t>
  </si>
  <si>
    <t>O517429</t>
  </si>
  <si>
    <t>Obec Belá</t>
  </si>
  <si>
    <t>O517461</t>
  </si>
  <si>
    <t>Mesto Bytča</t>
  </si>
  <si>
    <t>O517577</t>
  </si>
  <si>
    <t>Obec Hôrky</t>
  </si>
  <si>
    <t>O517658</t>
  </si>
  <si>
    <t>Obec Kamenná Poruba</t>
  </si>
  <si>
    <t>O517682</t>
  </si>
  <si>
    <t>Obec Konská</t>
  </si>
  <si>
    <t>O517739</t>
  </si>
  <si>
    <t>Obec Lietava</t>
  </si>
  <si>
    <t>O517984</t>
  </si>
  <si>
    <t>Obec Strečno</t>
  </si>
  <si>
    <t>O517992</t>
  </si>
  <si>
    <t>Obec Súľov - Hradná</t>
  </si>
  <si>
    <t>O518042</t>
  </si>
  <si>
    <t>Obec Terchová</t>
  </si>
  <si>
    <t>O518051</t>
  </si>
  <si>
    <t>Obec Turie</t>
  </si>
  <si>
    <t>O518069</t>
  </si>
  <si>
    <t>Obec Varín</t>
  </si>
  <si>
    <t>O518158</t>
  </si>
  <si>
    <t>Mesto Zvolen</t>
  </si>
  <si>
    <t>O518204</t>
  </si>
  <si>
    <t>Obec Budča</t>
  </si>
  <si>
    <t>O518557</t>
  </si>
  <si>
    <t>Mesto Krupina</t>
  </si>
  <si>
    <t>O518794</t>
  </si>
  <si>
    <t>Obec Slatinské Lazy</t>
  </si>
  <si>
    <t>O520918</t>
  </si>
  <si>
    <t>Obec Ubľa</t>
  </si>
  <si>
    <t>O521345</t>
  </si>
  <si>
    <t>Obec Družstevná pri Hornáde</t>
  </si>
  <si>
    <t>O523305</t>
  </si>
  <si>
    <t>Obec Vyšná Rybnica</t>
  </si>
  <si>
    <t>O523828</t>
  </si>
  <si>
    <t>Mesto Spišská Belá</t>
  </si>
  <si>
    <t>O525014</t>
  </si>
  <si>
    <t>Obec Petrovany</t>
  </si>
  <si>
    <t>O526142</t>
  </si>
  <si>
    <t>Mesto Revúca</t>
  </si>
  <si>
    <t>O526355</t>
  </si>
  <si>
    <t>Mesto Spišská Nová Ves</t>
  </si>
  <si>
    <t>O526665</t>
  </si>
  <si>
    <t>Mesto Stará Ľubovňa</t>
  </si>
  <si>
    <t>O526967</t>
  </si>
  <si>
    <t>Obec Plavnica</t>
  </si>
  <si>
    <t>O527106</t>
  </si>
  <si>
    <t>Mesto Svidník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</si>
  <si>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</si>
  <si>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</si>
  <si>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</si>
  <si>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</si>
  <si>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</si>
  <si>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</si>
  <si>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</si>
  <si>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</si>
  <si>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O529389</t>
  </si>
  <si>
    <t>Mestská časť Bratislava - Dúbravka</t>
  </si>
  <si>
    <t>O529460</t>
  </si>
  <si>
    <t>Mestská časť Bratislava - Petržalka</t>
  </si>
  <si>
    <t>O542717</t>
  </si>
  <si>
    <t>Obec Bojná</t>
  </si>
  <si>
    <t>O543497</t>
  </si>
  <si>
    <t>Obec Prakovce</t>
  </si>
  <si>
    <t>O543535</t>
  </si>
  <si>
    <t>Obec Slovinky</t>
  </si>
  <si>
    <t>O555789</t>
  </si>
  <si>
    <t>Obec Dolná Streda</t>
  </si>
  <si>
    <t>O556050</t>
  </si>
  <si>
    <t>Obec Úľany nad Žitavou</t>
  </si>
  <si>
    <t>O557293</t>
  </si>
  <si>
    <t>Obec Vlkanová</t>
  </si>
  <si>
    <t>O557986</t>
  </si>
  <si>
    <t>Obec Ďurčiná</t>
  </si>
  <si>
    <t>O560154</t>
  </si>
  <si>
    <t>Obec Smižany</t>
  </si>
  <si>
    <t>O582816</t>
  </si>
  <si>
    <t>Obec Žitavany</t>
  </si>
  <si>
    <t>C</t>
  </si>
  <si>
    <t>C02</t>
  </si>
  <si>
    <t>Rímskokatolícka cirkev Biskupstvo Nitra</t>
  </si>
  <si>
    <t>C04</t>
  </si>
  <si>
    <t>Rímskokatolícka cirkev Biskupstvo Banská Bystrica</t>
  </si>
  <si>
    <t>C06</t>
  </si>
  <si>
    <t>Rímskokatolícka cirkev Biskupstvo Spišské Podhradie</t>
  </si>
  <si>
    <t>C13</t>
  </si>
  <si>
    <t>Rímska únia Rádu sv. Uršule, Slovenská provincia, Provincialát Uršulínok</t>
  </si>
  <si>
    <t>C21</t>
  </si>
  <si>
    <t>Rehoľa piaristov na Slovensku</t>
  </si>
  <si>
    <t>C22</t>
  </si>
  <si>
    <t>Inštitút školských bratov</t>
  </si>
  <si>
    <t>C23</t>
  </si>
  <si>
    <t>Západný dištrikt Evanjelickej cirkvi a. v. na Slovensku</t>
  </si>
  <si>
    <t>C24</t>
  </si>
  <si>
    <t>Východný dištrikt Evanjelickej cirkvi augsburského vyznania na Slovensku</t>
  </si>
  <si>
    <t>C44</t>
  </si>
  <si>
    <t>Kongregácia Milosrdných sestier sv. Vincenta - Satmárok</t>
  </si>
  <si>
    <t>C59</t>
  </si>
  <si>
    <t>Rímskokatolícka cirkev, Žilinská diecéza</t>
  </si>
  <si>
    <t>S</t>
  </si>
  <si>
    <t>S1010</t>
  </si>
  <si>
    <t>DAPEMI s. r. o.</t>
  </si>
  <si>
    <t>S1056</t>
  </si>
  <si>
    <t xml:space="preserve">SKDK Prešov s. r. o. </t>
  </si>
  <si>
    <t>S222</t>
  </si>
  <si>
    <t>Juraj Sninský</t>
  </si>
  <si>
    <t>S283</t>
  </si>
  <si>
    <t>Mgr. Eva Bednáriková</t>
  </si>
  <si>
    <t>S381</t>
  </si>
  <si>
    <t>JUVENTAS Žilina, n.o.</t>
  </si>
  <si>
    <t>S486</t>
  </si>
  <si>
    <t>Branislav Becher</t>
  </si>
  <si>
    <t>S524</t>
  </si>
  <si>
    <t>Life Academy, s. r. o.</t>
  </si>
  <si>
    <t>S567</t>
  </si>
  <si>
    <t>Európska vzdelávacia agentúra ELBA, n.o. /European Educational Agency ELBA, n.o./</t>
  </si>
  <si>
    <t>S607</t>
  </si>
  <si>
    <t>Helena Barnová</t>
  </si>
  <si>
    <t>S815</t>
  </si>
  <si>
    <t>Deutsch-Slowakische Akademien, a.s.</t>
  </si>
  <si>
    <t>S840</t>
  </si>
  <si>
    <t>Mgr. Iveta Barková</t>
  </si>
  <si>
    <t>S863</t>
  </si>
  <si>
    <t>Mgr. Adriana Pištejová</t>
  </si>
  <si>
    <t>S872</t>
  </si>
  <si>
    <t>Občianske združenie BEZ PREDSUDKOV K ĽUDSKOSTI</t>
  </si>
  <si>
    <t>Počet žiakov, ktorí navštevovali JKC</t>
  </si>
  <si>
    <t>Počet skupín</t>
  </si>
  <si>
    <t>Počet odučených hodín v JKC spolu (za všetky skupiny)</t>
  </si>
  <si>
    <t>Potreba na dofin. osobných nákladov ( mzdy + odvody)</t>
  </si>
  <si>
    <t>Výška FP za  1 hodinu</t>
  </si>
  <si>
    <t>Potreba na dofin. prevádzkových nákladov</t>
  </si>
  <si>
    <t>CELKOVÁ POTREBA DOFIN. JKC</t>
  </si>
  <si>
    <t>CELKOVO ZAOKRÚHLENÉ</t>
  </si>
  <si>
    <t>IČO školy</t>
  </si>
  <si>
    <t>Názov právneho subjektu</t>
  </si>
  <si>
    <t>Názov obce, v ktorej škola sídli</t>
  </si>
  <si>
    <t>Ulica</t>
  </si>
  <si>
    <t>Počet žiakov školy k 15.9.2021</t>
  </si>
  <si>
    <t>Spolu</t>
  </si>
  <si>
    <t>z toho: iné deti ako z Ukrajiny</t>
  </si>
  <si>
    <t>Základná škola</t>
  </si>
  <si>
    <t>Modra</t>
  </si>
  <si>
    <t>Vajanského 93</t>
  </si>
  <si>
    <t>Malacky</t>
  </si>
  <si>
    <t>Záhorácka 95</t>
  </si>
  <si>
    <t>Základná škola Dr. Jozefa Dérera</t>
  </si>
  <si>
    <t>Gen. M. R. Štefánika 7</t>
  </si>
  <si>
    <t>Štúrova 142/A</t>
  </si>
  <si>
    <t>Bratislava-Dúbravka</t>
  </si>
  <si>
    <t>Pri kríži 11</t>
  </si>
  <si>
    <t>Sokolíkova 2</t>
  </si>
  <si>
    <t>Základná škola Anatolija Karpova</t>
  </si>
  <si>
    <t>Bratislava-Petržalka</t>
  </si>
  <si>
    <t>Černyševského 8</t>
  </si>
  <si>
    <t>Nobelovo námestie 6</t>
  </si>
  <si>
    <t>Lachova 1</t>
  </si>
  <si>
    <t>Holíčska 50</t>
  </si>
  <si>
    <t>Pankúchova 4</t>
  </si>
  <si>
    <t>Bratislava-Podunajské Biskupice</t>
  </si>
  <si>
    <t>Podzáhradná 51</t>
  </si>
  <si>
    <t>Biskupická 21</t>
  </si>
  <si>
    <t>Bieloruská 1</t>
  </si>
  <si>
    <t>Bratislava-Ružinov</t>
  </si>
  <si>
    <t>Mierová 46</t>
  </si>
  <si>
    <t>Základná škola s materskou školou</t>
  </si>
  <si>
    <t>Borodáčova 2</t>
  </si>
  <si>
    <t>Základná škola Dr. Ivana Dérera</t>
  </si>
  <si>
    <t>Bratislava-Staré Mesto</t>
  </si>
  <si>
    <t>Jelenia 16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</si>
  <si>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</si>
  <si>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</si>
  <si>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</si>
  <si>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</si>
  <si>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</si>
  <si>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</si>
  <si>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Dubová 1</t>
  </si>
  <si>
    <t>Bratislava-Vrakuňa</t>
  </si>
  <si>
    <t>Železničná 14</t>
  </si>
  <si>
    <t>Rajčianska 3</t>
  </si>
  <si>
    <t>Žitavská 1</t>
  </si>
  <si>
    <t>Báhoň</t>
  </si>
  <si>
    <t>Ul. 1. mája 3</t>
  </si>
  <si>
    <t>Kalinkovo</t>
  </si>
  <si>
    <t>Kalinkovo 194</t>
  </si>
  <si>
    <t>Most pri Bratislave</t>
  </si>
  <si>
    <t>Športová 470</t>
  </si>
  <si>
    <t>Plavecký Štvrtok</t>
  </si>
  <si>
    <t>Plavecký Štvrtok 351</t>
  </si>
  <si>
    <t>Šenkvice</t>
  </si>
  <si>
    <t>Vinohradská 62</t>
  </si>
  <si>
    <t>Vištuk</t>
  </si>
  <si>
    <t>Vištuk 44</t>
  </si>
  <si>
    <t>Gymnázium</t>
  </si>
  <si>
    <t>Bilíkova 24</t>
  </si>
  <si>
    <t>Bratislava-Karlova Ves</t>
  </si>
  <si>
    <t>Ladislava Sáru 1</t>
  </si>
  <si>
    <t>Gymnázium Antona Bernoláka</t>
  </si>
  <si>
    <t>Senec</t>
  </si>
  <si>
    <t>Lichnerova 69</t>
  </si>
  <si>
    <t>Gymnázium Alberta Einsteina</t>
  </si>
  <si>
    <t>Einsteinova 35</t>
  </si>
  <si>
    <t>Konzervatórium</t>
  </si>
  <si>
    <t>Tolstého 11</t>
  </si>
  <si>
    <t>Pezinok</t>
  </si>
  <si>
    <t>Senecká 2</t>
  </si>
  <si>
    <t>Stredná priemyselná škola elektrotechnická</t>
  </si>
  <si>
    <t>Karola Adlera 5</t>
  </si>
  <si>
    <t>Hálova 16</t>
  </si>
  <si>
    <t>Gymnázium Ivana Horvátha</t>
  </si>
  <si>
    <t>Ivana Horvátha 14</t>
  </si>
  <si>
    <t>Bratislava-Rača</t>
  </si>
  <si>
    <t>Hubeného 23</t>
  </si>
  <si>
    <t>Grösslingová 18</t>
  </si>
  <si>
    <t>Škola umeleckého priemyslu Josefa Vydru</t>
  </si>
  <si>
    <t>Dúbravská cesta 11</t>
  </si>
  <si>
    <t>Zochova 9</t>
  </si>
  <si>
    <t>Stredná odborná škola pedagogická</t>
  </si>
  <si>
    <t>Bullova 2</t>
  </si>
  <si>
    <t>Obchodná akadémia</t>
  </si>
  <si>
    <t>Dudova 4</t>
  </si>
  <si>
    <t>Gymnázium Angely Merici</t>
  </si>
  <si>
    <t>Trnava</t>
  </si>
  <si>
    <t>Hviezdoslavova 10</t>
  </si>
  <si>
    <t>Základná škola s Materskou školou Angely Merici</t>
  </si>
  <si>
    <t>Halenárska 45</t>
  </si>
  <si>
    <t>Spojená škola sv. Uršule</t>
  </si>
  <si>
    <t>Nedbalova 4</t>
  </si>
  <si>
    <t>Spojená škola de La Salle</t>
  </si>
  <si>
    <t>Čachtická 14</t>
  </si>
  <si>
    <t>Súkromná základná škola</t>
  </si>
  <si>
    <t>Zadunajská 27</t>
  </si>
  <si>
    <t>Kysucká 14</t>
  </si>
  <si>
    <t>Gymnázium Jána Hollého</t>
  </si>
  <si>
    <t>Na hlinách 7279/30</t>
  </si>
  <si>
    <t>Gymnázium Jána Baltazára Magina</t>
  </si>
  <si>
    <t>Vrbové</t>
  </si>
  <si>
    <t>Beňovského 358/100</t>
  </si>
  <si>
    <t>Základná škola Mateja Bela</t>
  </si>
  <si>
    <t>Šamorín</t>
  </si>
  <si>
    <t>Kláštorná 4</t>
  </si>
  <si>
    <t>Horné Saliby</t>
  </si>
  <si>
    <t>Hlavná 299</t>
  </si>
  <si>
    <t>Jelka</t>
  </si>
  <si>
    <t>Školská 399</t>
  </si>
  <si>
    <t>Základná škola Jana Amosa Komenského</t>
  </si>
  <si>
    <t>Sereď</t>
  </si>
  <si>
    <t>Ulica Komenského 1227/8</t>
  </si>
  <si>
    <t>Základná škola Juraja Fándlyho</t>
  </si>
  <si>
    <t>Ulica Fándlyho 763/7A</t>
  </si>
  <si>
    <t>Spojená škola</t>
  </si>
  <si>
    <t>Sládkovičovo</t>
  </si>
  <si>
    <t>Školská 1087</t>
  </si>
  <si>
    <t>Veľké Úľany</t>
  </si>
  <si>
    <t>Š. Majora 560</t>
  </si>
  <si>
    <t>Borský Mikuláš</t>
  </si>
  <si>
    <t>Záhorácka 919</t>
  </si>
  <si>
    <t>Cerová</t>
  </si>
  <si>
    <t>Cerová 277</t>
  </si>
  <si>
    <t>Kopčany</t>
  </si>
  <si>
    <t>Sasinkova 530/2</t>
  </si>
  <si>
    <t>Základná škola Andreja Radlinského</t>
  </si>
  <si>
    <t>Kúty</t>
  </si>
  <si>
    <t>Školská 694</t>
  </si>
  <si>
    <t>Skalica</t>
  </si>
  <si>
    <t>Vajanského 2</t>
  </si>
  <si>
    <t>Strážnická 1</t>
  </si>
  <si>
    <t>Mallého 2</t>
  </si>
  <si>
    <t>Vančurova 38</t>
  </si>
  <si>
    <t>Andreja Kubinu 34</t>
  </si>
  <si>
    <t>Ulica Jána Bottu 27</t>
  </si>
  <si>
    <t>Atómová 1</t>
  </si>
  <si>
    <t>Nám.Slov.uč.tovarišstva 15</t>
  </si>
  <si>
    <t>Ivana Krasku 29</t>
  </si>
  <si>
    <t>Kornela Mahra 11</t>
  </si>
  <si>
    <t>Ulica Maxima Gorkého 21</t>
  </si>
  <si>
    <t>Spartakovská 5</t>
  </si>
  <si>
    <t>Cífer</t>
  </si>
  <si>
    <t>SNP 5</t>
  </si>
  <si>
    <t>Hlohovec</t>
  </si>
  <si>
    <t>M. R. Štefánika 30</t>
  </si>
  <si>
    <t>Moravany nad Váhom</t>
  </si>
  <si>
    <t>Na výhone 188</t>
  </si>
  <si>
    <t>Základná škola F.E.Scherera</t>
  </si>
  <si>
    <t>Piešťany</t>
  </si>
  <si>
    <t>E. F. Scherrera 40</t>
  </si>
  <si>
    <t>Mojmírova 98</t>
  </si>
  <si>
    <t>Trstín</t>
  </si>
  <si>
    <t>Trstín 457</t>
  </si>
  <si>
    <t>Voderady</t>
  </si>
  <si>
    <t>Školská ulica 163/9</t>
  </si>
  <si>
    <t>Základná škola Jána Majku</t>
  </si>
  <si>
    <t>Dolná Streda</t>
  </si>
  <si>
    <t>Dolná Streda 695</t>
  </si>
  <si>
    <t>Súkromná stredná odborná škola VIA HUMANA</t>
  </si>
  <si>
    <t>Trenčín</t>
  </si>
  <si>
    <t>Bezručova 66</t>
  </si>
  <si>
    <t>Na dolinách 27</t>
  </si>
  <si>
    <t>Potočná 86</t>
  </si>
  <si>
    <t>Domaniža</t>
  </si>
  <si>
    <t>Domaniža 103</t>
  </si>
  <si>
    <t>Lysá pod Makytou</t>
  </si>
  <si>
    <t>Lysá pod Makytou 44</t>
  </si>
  <si>
    <t>Topoľčany</t>
  </si>
  <si>
    <t>17. novembra 1180/16</t>
  </si>
  <si>
    <t>Gymnázium Juraja Fándlyho</t>
  </si>
  <si>
    <t>Šaľa</t>
  </si>
  <si>
    <t>Školská 3</t>
  </si>
  <si>
    <t>Vráble</t>
  </si>
  <si>
    <t>Školská 26</t>
  </si>
  <si>
    <t>Stredná odborná škola techniky a služieb</t>
  </si>
  <si>
    <t>Nitra</t>
  </si>
  <si>
    <t>Cintorínska 4</t>
  </si>
  <si>
    <t>Stredná zdravotnícka škola</t>
  </si>
  <si>
    <t>Farská 23</t>
  </si>
  <si>
    <t>Stredná odborná škola potravinárska</t>
  </si>
  <si>
    <t>Krušovská 2091</t>
  </si>
  <si>
    <t>Škultétyho 1</t>
  </si>
  <si>
    <t>Fatranská 14</t>
  </si>
  <si>
    <t>Základná škola kráľa Svätopluka</t>
  </si>
  <si>
    <t>Dražovská 6</t>
  </si>
  <si>
    <t>Základná škola kniežaťa Pribinu</t>
  </si>
  <si>
    <t>Andreja Šulgana 1</t>
  </si>
  <si>
    <t>Tulipánová 1</t>
  </si>
  <si>
    <t>Benkova 34</t>
  </si>
  <si>
    <t>Čakajovce</t>
  </si>
  <si>
    <t>Nová 201</t>
  </si>
  <si>
    <t>Jedľové Kostoľany</t>
  </si>
  <si>
    <t>Jedľové Kostoľany 75</t>
  </si>
  <si>
    <t>Základná škola - Alapiskola</t>
  </si>
  <si>
    <t>Jelenec</t>
  </si>
  <si>
    <t>Školská 330</t>
  </si>
  <si>
    <t>Nová Ves nad Žitavou</t>
  </si>
  <si>
    <t>Partizánska 362</t>
  </si>
  <si>
    <t>Levická 903</t>
  </si>
  <si>
    <t>Základná škola s materskou školou Viliama Záborského</t>
  </si>
  <si>
    <t>Levická 737</t>
  </si>
  <si>
    <t>Výčapy-Opatovce</t>
  </si>
  <si>
    <t>Školská 185/1</t>
  </si>
  <si>
    <t>Základná škola Jána Amosa Komenského</t>
  </si>
  <si>
    <t>Komárno</t>
  </si>
  <si>
    <t>Komenského 3</t>
  </si>
  <si>
    <t>Základná škola Andreja Kmeťa</t>
  </si>
  <si>
    <t>Levice</t>
  </si>
  <si>
    <t>M. R. Štefánika 34</t>
  </si>
  <si>
    <t>Sv. Michala 42</t>
  </si>
  <si>
    <t>Pri Podlužianke 6</t>
  </si>
  <si>
    <t>Školská 14</t>
  </si>
  <si>
    <t>Čaka</t>
  </si>
  <si>
    <t>Čaka 364</t>
  </si>
  <si>
    <t>Základná škola Štefana Senčíka</t>
  </si>
  <si>
    <t>Starý Tekov</t>
  </si>
  <si>
    <t>Tekovská 17</t>
  </si>
  <si>
    <t>Základná škola Ladislava Balleka</t>
  </si>
  <si>
    <t>Šahy</t>
  </si>
  <si>
    <t>E. B. Lukáča 6</t>
  </si>
  <si>
    <t>Tlmače</t>
  </si>
  <si>
    <t>Školská 9</t>
  </si>
  <si>
    <t>Veľký Ďur</t>
  </si>
  <si>
    <t>Mochovská 4</t>
  </si>
  <si>
    <t>Žemberovce</t>
  </si>
  <si>
    <t>Osloboditeľov 30</t>
  </si>
  <si>
    <t>Nové Zámky</t>
  </si>
  <si>
    <t>Hradná 22</t>
  </si>
  <si>
    <t>G. Bethlena 41</t>
  </si>
  <si>
    <t>Dedinka</t>
  </si>
  <si>
    <t>Dedinka 142</t>
  </si>
  <si>
    <t>Dvory nad Žitavou</t>
  </si>
  <si>
    <t>Hlavné námestie 14</t>
  </si>
  <si>
    <t>Gbelce</t>
  </si>
  <si>
    <t>J. Stampayho 928/76</t>
  </si>
  <si>
    <t>Maňa</t>
  </si>
  <si>
    <t>Školská 1</t>
  </si>
  <si>
    <t>Štúrovo</t>
  </si>
  <si>
    <t>Adyho 6</t>
  </si>
  <si>
    <t>Veľké Lovce</t>
  </si>
  <si>
    <t>Veľké Lovce 59</t>
  </si>
  <si>
    <t>Základná škola Jána Hollého</t>
  </si>
  <si>
    <t>Hollého 1950/48</t>
  </si>
  <si>
    <t>Základná škola s materskou školou Jozefa Murgaša</t>
  </si>
  <si>
    <t>Horná 22</t>
  </si>
  <si>
    <t>Základná škola Jozefa Cígera Hronského</t>
  </si>
  <si>
    <t>Krátka 2</t>
  </si>
  <si>
    <t>Škultétyho 2326/11</t>
  </si>
  <si>
    <t>Gogoľova 2143/7</t>
  </si>
  <si>
    <t>Bojná</t>
  </si>
  <si>
    <t>Bojná 76</t>
  </si>
  <si>
    <t>Úľany nad Žitavou</t>
  </si>
  <si>
    <t>Hlavná 199</t>
  </si>
  <si>
    <t>Základná škola Jána Vojtecha Šimka</t>
  </si>
  <si>
    <t>Žitavany</t>
  </si>
  <si>
    <t>Šimkova 40</t>
  </si>
  <si>
    <t>Spojená katolícka škola</t>
  </si>
  <si>
    <t>Farská 19</t>
  </si>
  <si>
    <t>Základná škola svätého Don Bosca</t>
  </si>
  <si>
    <t>Zlaté Moravce</t>
  </si>
  <si>
    <t>Ul. 1. mája 24</t>
  </si>
  <si>
    <t>Základná škola svätého Ladislava</t>
  </si>
  <si>
    <t>Lipová 3868/10</t>
  </si>
  <si>
    <t>Cirkevná základná škola Žofie Bosniakovej</t>
  </si>
  <si>
    <t>Šurany</t>
  </si>
  <si>
    <t>Nám. hrdinov 6</t>
  </si>
  <si>
    <t>Katolícka spojená škola</t>
  </si>
  <si>
    <t>Nemšová</t>
  </si>
  <si>
    <t>Andovská 4</t>
  </si>
  <si>
    <t>Piaristická spojená škola sv. Jozefa Kalazanského</t>
  </si>
  <si>
    <t>Piaristická 6</t>
  </si>
  <si>
    <t>Piaristická spojená škola Františka Hanáka</t>
  </si>
  <si>
    <t>Prievidza</t>
  </si>
  <si>
    <t>A. Hlinku 44</t>
  </si>
  <si>
    <t>Gymnázium Jozefa Miloslava Hurbana</t>
  </si>
  <si>
    <t>Čadca</t>
  </si>
  <si>
    <t>17. novembra 1296</t>
  </si>
  <si>
    <t>Hotelová akadémia</t>
  </si>
  <si>
    <t>Žilina</t>
  </si>
  <si>
    <t>Hlinská 31</t>
  </si>
  <si>
    <t>Gymnázium Pavla Országha Hviezdoslava</t>
  </si>
  <si>
    <t>Dolný Kubín</t>
  </si>
  <si>
    <t>Hviezdoslavovo nám. 18</t>
  </si>
  <si>
    <t>Námestovo</t>
  </si>
  <si>
    <t>Ul. Mieru 307/23</t>
  </si>
  <si>
    <t>Rajec</t>
  </si>
  <si>
    <t>Javorová 5</t>
  </si>
  <si>
    <t>Veľká okružná 22</t>
  </si>
  <si>
    <t>Hlinská 29</t>
  </si>
  <si>
    <t>Gymnázium Jozefa Lettricha</t>
  </si>
  <si>
    <t>Martin</t>
  </si>
  <si>
    <t>J. Lettricha 2</t>
  </si>
  <si>
    <t>Rosinská cesta 4</t>
  </si>
  <si>
    <t>Liptovský Mikuláš</t>
  </si>
  <si>
    <t>Nábrežie K.Petroviča 1571</t>
  </si>
  <si>
    <t>Rázusova 2260</t>
  </si>
  <si>
    <t>M. R. Štefánika 2007</t>
  </si>
  <si>
    <t>Ulica Komenského 752</t>
  </si>
  <si>
    <t>Milošová u Prívary 477</t>
  </si>
  <si>
    <t>Kysucké Nové Mesto</t>
  </si>
  <si>
    <t>Clementisova 616/1</t>
  </si>
  <si>
    <t>Oščadnica</t>
  </si>
  <si>
    <t>Ústredie 760</t>
  </si>
  <si>
    <t>Základná škola Milana Mravca</t>
  </si>
  <si>
    <t>Raková</t>
  </si>
  <si>
    <t>Raková 950</t>
  </si>
  <si>
    <t>Staškov</t>
  </si>
  <si>
    <t>Staškov 502</t>
  </si>
  <si>
    <t>Základná škola Janka Matúšku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</si>
  <si>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</si>
  <si>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</si>
  <si>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</si>
  <si>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</si>
  <si>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</si>
  <si>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</si>
  <si>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Dlhá nad Oravou</t>
  </si>
  <si>
    <t>Dlhá nad Oravou 110</t>
  </si>
  <si>
    <t>Hladovka</t>
  </si>
  <si>
    <t>Hladovka 238</t>
  </si>
  <si>
    <t>Klin</t>
  </si>
  <si>
    <t>Kliňanská cesta 122/4</t>
  </si>
  <si>
    <t>Krivá</t>
  </si>
  <si>
    <t>Krivá 136</t>
  </si>
  <si>
    <t>Lokca</t>
  </si>
  <si>
    <t>Školská 71/3</t>
  </si>
  <si>
    <t>Malatiná</t>
  </si>
  <si>
    <t>Malatiná 70</t>
  </si>
  <si>
    <t>Mútne</t>
  </si>
  <si>
    <t>Mútne 224</t>
  </si>
  <si>
    <t>Slnečná 168/28</t>
  </si>
  <si>
    <t>Komenského 495/33</t>
  </si>
  <si>
    <t>Nižná</t>
  </si>
  <si>
    <t>Nová Doba 482</t>
  </si>
  <si>
    <t>Oravská Lesná</t>
  </si>
  <si>
    <t>Oravská Lesná 299</t>
  </si>
  <si>
    <t>Oravská Polhora</t>
  </si>
  <si>
    <t>Oravská Polhora 130</t>
  </si>
  <si>
    <t>Rabčice</t>
  </si>
  <si>
    <t>Rabčice 194</t>
  </si>
  <si>
    <t>Základná škola Pavla Országha Hviezdoslava</t>
  </si>
  <si>
    <t>Trstená</t>
  </si>
  <si>
    <t>Hviezdoslavova 822/8</t>
  </si>
  <si>
    <t>Liptovská Osada</t>
  </si>
  <si>
    <t>Školská 57</t>
  </si>
  <si>
    <t>Liptovská Teplá</t>
  </si>
  <si>
    <t>Hlinisko 320</t>
  </si>
  <si>
    <t>Liptovský Hrádok</t>
  </si>
  <si>
    <t>Hradná 342</t>
  </si>
  <si>
    <t>J. D. Matejovie 539</t>
  </si>
  <si>
    <t>Liptovský Ján</t>
  </si>
  <si>
    <t>Starojánska ulica 11/11</t>
  </si>
  <si>
    <t>Základná škola Andreja Hlinku</t>
  </si>
  <si>
    <t>Ružomberok</t>
  </si>
  <si>
    <t>Černovských martýrov 29</t>
  </si>
  <si>
    <t>Hurbanova 27</t>
  </si>
  <si>
    <t>A. Stodolu 60</t>
  </si>
  <si>
    <t>Nade Hejnej 4</t>
  </si>
  <si>
    <t>Jozefa Kronera 25</t>
  </si>
  <si>
    <t>P. Mudroňa 3</t>
  </si>
  <si>
    <t>Belá-Dulice</t>
  </si>
  <si>
    <t>Belá-Dulice 84</t>
  </si>
  <si>
    <t>Benice</t>
  </si>
  <si>
    <t>Benice 96</t>
  </si>
  <si>
    <t>Základná škola len s ročníkmi I. stupňa</t>
  </si>
  <si>
    <t>Blatnica</t>
  </si>
  <si>
    <t>Blatnica 310</t>
  </si>
  <si>
    <t>Základná škola Františka Hrušovského</t>
  </si>
  <si>
    <t>Kláštor pod Znievom</t>
  </si>
  <si>
    <t>Gymnaziálna 197</t>
  </si>
  <si>
    <t>Krpeľany</t>
  </si>
  <si>
    <t>Základná škola Slovenského národného povstania</t>
  </si>
  <si>
    <t>Sučany</t>
  </si>
  <si>
    <t>Partizánska 13</t>
  </si>
  <si>
    <t>Lichardova 24</t>
  </si>
  <si>
    <t>V. Javorku 32</t>
  </si>
  <si>
    <t>Slov. dobrovoľníkov 122/7</t>
  </si>
  <si>
    <t>Karpatská 8063/11</t>
  </si>
  <si>
    <t>Belá</t>
  </si>
  <si>
    <t>Oslobodenia č. 165</t>
  </si>
  <si>
    <t>Bytča</t>
  </si>
  <si>
    <t>Ulica mieru č. 1235</t>
  </si>
  <si>
    <t>Hôrky</t>
  </si>
  <si>
    <t>Ul. Hlavná 200/15</t>
  </si>
  <si>
    <t>Kamenná Poruba</t>
  </si>
  <si>
    <t>Školská 474/5</t>
  </si>
  <si>
    <t>Konská</t>
  </si>
  <si>
    <t>Školská ulica 399/7</t>
  </si>
  <si>
    <t>Lietava</t>
  </si>
  <si>
    <t>Lietava 216</t>
  </si>
  <si>
    <t>Strečno</t>
  </si>
  <si>
    <t>Mládeže 289</t>
  </si>
  <si>
    <t>Súľov-Hradná</t>
  </si>
  <si>
    <t>Súľov-Hradná 64</t>
  </si>
  <si>
    <t>Základná škola s materskou školou Adama Františka Kollára</t>
  </si>
  <si>
    <t>Terchová</t>
  </si>
  <si>
    <t>Školská 86</t>
  </si>
  <si>
    <t>Turie</t>
  </si>
  <si>
    <t>Turie 394</t>
  </si>
  <si>
    <t>Základná škola s materskou školou Ondreja Štefku</t>
  </si>
  <si>
    <t>Varín</t>
  </si>
  <si>
    <t>M. R. Štefánika 432</t>
  </si>
  <si>
    <t>Ďurčiná</t>
  </si>
  <si>
    <t>Ďurčiná 225</t>
  </si>
  <si>
    <t>Základná škola sv. Vincenta</t>
  </si>
  <si>
    <t>Námestie A. Hlinku 22</t>
  </si>
  <si>
    <t>Nám. Andreja Škrábika č.5</t>
  </si>
  <si>
    <t>Oravská cesta 11</t>
  </si>
  <si>
    <t>Súkromné gymnázium</t>
  </si>
  <si>
    <t>Oravská 11</t>
  </si>
  <si>
    <t>Gymnázium Andreja Sládkoviča</t>
  </si>
  <si>
    <t>Banská Bystrica</t>
  </si>
  <si>
    <t>J.A Komenského 18</t>
  </si>
  <si>
    <t>Krupina</t>
  </si>
  <si>
    <t>M. R. Štefánika 8</t>
  </si>
  <si>
    <t>Gymnázium  Augusta Horislava Škultétyho</t>
  </si>
  <si>
    <t>Veľký Krtíš</t>
  </si>
  <si>
    <t>Školská 21</t>
  </si>
  <si>
    <t>Gymnázium Ivana Kraska - Ivan Krasko Gimnázium</t>
  </si>
  <si>
    <t>Rimavská Sobota</t>
  </si>
  <si>
    <t>P. Hostinského 3</t>
  </si>
  <si>
    <t>Gymnázium Ľudovíta Štúra</t>
  </si>
  <si>
    <t>Zvolen</t>
  </si>
  <si>
    <t>Hronská 1467/3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</si>
  <si>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</si>
  <si>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</si>
  <si>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</si>
  <si>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</si>
  <si>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</si>
  <si>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</si>
  <si>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Trieda SNP 20</t>
  </si>
  <si>
    <t>Spojová 14</t>
  </si>
  <si>
    <t>Základná škola s materskou školou Jána Bakossa</t>
  </si>
  <si>
    <t>Bakossova 5</t>
  </si>
  <si>
    <t>Heľpa</t>
  </si>
  <si>
    <t>Školská 604/17</t>
  </si>
  <si>
    <t>Základná škola s materskou školou T.G.Masaryka</t>
  </si>
  <si>
    <t>Ľubietová</t>
  </si>
  <si>
    <t>Nám. V. Dunajského 4/14</t>
  </si>
  <si>
    <t>Základná škola s materskou školou Štefana Žáryho</t>
  </si>
  <si>
    <t>Poniky</t>
  </si>
  <si>
    <t>Družstevná 201</t>
  </si>
  <si>
    <t>Závadka nad Hronom</t>
  </si>
  <si>
    <t>Hviezdoslavova 30</t>
  </si>
  <si>
    <t>Základná škola P. Kellnera Hostinského</t>
  </si>
  <si>
    <t>Družstevná 835/9</t>
  </si>
  <si>
    <t>Hnúšťa</t>
  </si>
  <si>
    <t>Klokočova 742/15</t>
  </si>
  <si>
    <t>Žiar nad Hronom</t>
  </si>
  <si>
    <t>Jilemnického 2</t>
  </si>
  <si>
    <t>Dr. Janského 2</t>
  </si>
  <si>
    <t>Ul. M. R. Štefánika 17</t>
  </si>
  <si>
    <t>Kremnica</t>
  </si>
  <si>
    <t>Angyalova ulica 401/26</t>
  </si>
  <si>
    <t>Základná škola Pavla Križku</t>
  </si>
  <si>
    <t>P. Križku 392/8</t>
  </si>
  <si>
    <t>Petra Jilemnického 1035/2</t>
  </si>
  <si>
    <t>Hrnčiarska 2119/1</t>
  </si>
  <si>
    <t>M. Rázusa 1672/3</t>
  </si>
  <si>
    <t>J. Alexyho 1941/1</t>
  </si>
  <si>
    <t>Základná škola Adely Ostrolúckej</t>
  </si>
  <si>
    <t>Budča</t>
  </si>
  <si>
    <t>Školská 341/28</t>
  </si>
  <si>
    <t>Základná škola Eleny Maróthy Šoltésovej</t>
  </si>
  <si>
    <t>M. R. Štefánika 3</t>
  </si>
  <si>
    <t>Školská 10</t>
  </si>
  <si>
    <t>Slatinské Lazy</t>
  </si>
  <si>
    <t>Slatinské Lazy 112</t>
  </si>
  <si>
    <t>Základná škola  J. A. Komenského</t>
  </si>
  <si>
    <t>Revúca</t>
  </si>
  <si>
    <t>Komenského 7</t>
  </si>
  <si>
    <t>Vlkanová</t>
  </si>
  <si>
    <t>Vlkanovská 68</t>
  </si>
  <si>
    <t>Katolícka spojená škola sv. Františka Assiského</t>
  </si>
  <si>
    <t>Banská Štiavnica</t>
  </si>
  <si>
    <t>Gwerkovej-Göllnerovej 9</t>
  </si>
  <si>
    <t>Evanjelické gymnázium</t>
  </si>
  <si>
    <t>Skuteckého 5</t>
  </si>
  <si>
    <t>Lučenec</t>
  </si>
  <si>
    <t>Gemerská cesta 1</t>
  </si>
  <si>
    <t>Súkromná základná škola s materskou školou DSA</t>
  </si>
  <si>
    <t>Námestie Kubínyiho 42/6</t>
  </si>
  <si>
    <t>Poprad</t>
  </si>
  <si>
    <t>Kukučínova 4239/1</t>
  </si>
  <si>
    <t>Stredná priemyselná škola techniky a dizajnu</t>
  </si>
  <si>
    <t>Mnoheľova 828</t>
  </si>
  <si>
    <t>Stredná odborná škola polytechnická Jána Antonína Baťu</t>
  </si>
  <si>
    <t>Svit</t>
  </si>
  <si>
    <t>Štefánikova 39</t>
  </si>
  <si>
    <t>Ubľa</t>
  </si>
  <si>
    <t>Ubľa 120</t>
  </si>
  <si>
    <t>Základná škola Jozefa Maximiliána Petzvala</t>
  </si>
  <si>
    <t>Spišská Belá</t>
  </si>
  <si>
    <t>Moskovská 20</t>
  </si>
  <si>
    <t>Petrovany</t>
  </si>
  <si>
    <t>Petrovany 274</t>
  </si>
  <si>
    <t>Stará Ľubovňa</t>
  </si>
  <si>
    <t>Komenského 6</t>
  </si>
  <si>
    <t>Plavnica</t>
  </si>
  <si>
    <t>Plavnica 244</t>
  </si>
  <si>
    <t>Svidník</t>
  </si>
  <si>
    <t>Ul. Komenského 307/22</t>
  </si>
  <si>
    <t>Základná škola sv. Cyrila a Metoda</t>
  </si>
  <si>
    <t>Spišská Nová Ves</t>
  </si>
  <si>
    <t>Markušovská cesta 8</t>
  </si>
  <si>
    <t>Základná škola Povýšenia sv. Kríža</t>
  </si>
  <si>
    <t>Smižany</t>
  </si>
  <si>
    <t>Smreková 38</t>
  </si>
  <si>
    <t>Evanjelické gymnázium Jána Ámosa Komenského</t>
  </si>
  <si>
    <t>Košice-Staré Mesto</t>
  </si>
  <si>
    <t>Škultétyho 10</t>
  </si>
  <si>
    <t>Evanjelická spojená škola</t>
  </si>
  <si>
    <t>Komenského 10</t>
  </si>
  <si>
    <t>Prešov</t>
  </si>
  <si>
    <t>Námestie legionárov 3</t>
  </si>
  <si>
    <t>Súkromná spojená škola</t>
  </si>
  <si>
    <t>Rovná 597/15</t>
  </si>
  <si>
    <t>Súkromná spojená škola European English School</t>
  </si>
  <si>
    <t>Solivarská 28</t>
  </si>
  <si>
    <t>Súkromné konzervatórium Dezidera Kardoša</t>
  </si>
  <si>
    <t>M. Benku 7</t>
  </si>
  <si>
    <t>Gymnázium Milana Rastislava Štefánika</t>
  </si>
  <si>
    <t>Nám. L. Novomeského 4</t>
  </si>
  <si>
    <t>Gymnázium Pavla Horova</t>
  </si>
  <si>
    <t>Michalovce</t>
  </si>
  <si>
    <t>Masarykova 1</t>
  </si>
  <si>
    <t>Stredná športová škola</t>
  </si>
  <si>
    <t>Košice-Západ</t>
  </si>
  <si>
    <t>Trieda SNP 104</t>
  </si>
  <si>
    <t>Družstevná pri Hornáde</t>
  </si>
  <si>
    <t>Hlavná 5</t>
  </si>
  <si>
    <t>Vyšná Rybnica</t>
  </si>
  <si>
    <t>Vyšná Rybnica 138</t>
  </si>
  <si>
    <t>Komenského 2</t>
  </si>
  <si>
    <t>Prakovce</t>
  </si>
  <si>
    <t>Prakovce 307</t>
  </si>
  <si>
    <t>Slovinky</t>
  </si>
  <si>
    <t>Slovinky 71</t>
  </si>
  <si>
    <t>Súkromné konzervatórium</t>
  </si>
  <si>
    <t>Zádielska 12</t>
  </si>
  <si>
    <t>Košice-Sídlisko KVP</t>
  </si>
  <si>
    <t>Starozagorská 8</t>
  </si>
  <si>
    <t>Dofinancovanie normatívnych finančných prostriedkov na jazykový kurz detí cudzincov (JKC) za mesiac apríl 2022</t>
  </si>
  <si>
    <t>Celkový súčet</t>
  </si>
  <si>
    <t>Dofinancovanie JKC pre iné deti ako deti odídencov z Ukrajiny v € (zdroj 111)</t>
  </si>
  <si>
    <t>Žiadosť o dofinancovanie pre iné deti ako deti odídencov z Ukrajiny €</t>
  </si>
  <si>
    <t>Počet iných detí ako detí odídencov z Ukrajiny</t>
  </si>
  <si>
    <t>Dofinancovanie JKC pre deti odídencov z Ukrajiny v €
(zdroj 11UA)</t>
  </si>
  <si>
    <t>Žiadosť o dofinancovanie JKC pre deti odídencov z Ukrajiny v €</t>
  </si>
  <si>
    <t>Počet detí odídencov z Ukrajiny</t>
  </si>
  <si>
    <t>Dohodovacie konanie na zabezpečenie jazykového kurzu pre deti cudzincov - apríl 2022</t>
  </si>
  <si>
    <t>Kraj sídla zriaďovateľa</t>
  </si>
  <si>
    <t>Typ zriaďovateľa</t>
  </si>
  <si>
    <t>Kód zriaďovateľa pre financovanie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</si>
</sst>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/>
    <xf numFmtId="3" fontId="0" fillId="0" borderId="3" xfId="0" applyNumberFormat="1" applyBorder="1"/>
    <xf numFmtId="3" fontId="1" fillId="3" borderId="5" xfId="0" applyNumberFormat="1" applyFont="1" applyFill="1" applyBorder="1"/>
    <xf numFmtId="0" fontId="1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13" xfId="0" applyFill="1" applyBorder="1"/>
    <xf numFmtId="3" fontId="0" fillId="0" borderId="14" xfId="0" applyNumberFormat="1" applyBorder="1"/>
    <xf numFmtId="3" fontId="0" fillId="5" borderId="12" xfId="0" applyNumberFormat="1" applyFill="1" applyBorder="1"/>
    <xf numFmtId="3" fontId="0" fillId="5" borderId="3" xfId="0" applyNumberFormat="1" applyFill="1" applyBorder="1"/>
    <xf numFmtId="3" fontId="0" fillId="5" borderId="1" xfId="0" applyNumberFormat="1" applyFill="1" applyBorder="1"/>
    <xf numFmtId="3" fontId="0" fillId="5" borderId="13" xfId="0" applyNumberFormat="1" applyFill="1" applyBorder="1"/>
    <xf numFmtId="164" fontId="0" fillId="5" borderId="12" xfId="0" applyNumberFormat="1" applyFill="1" applyBorder="1"/>
    <xf numFmtId="164" fontId="0" fillId="5" borderId="13" xfId="0" applyNumberFormat="1" applyFill="1" applyBorder="1"/>
    <xf numFmtId="3" fontId="1" fillId="5" borderId="1" xfId="0" applyNumberFormat="1" applyFont="1" applyFill="1" applyBorder="1"/>
    <xf numFmtId="3" fontId="1" fillId="5" borderId="3" xfId="0" applyNumberFormat="1" applyFont="1" applyFill="1" applyBorder="1"/>
    <xf numFmtId="3" fontId="1" fillId="2" borderId="2" xfId="0" applyNumberFormat="1" applyFont="1" applyFill="1" applyBorder="1"/>
    <xf numFmtId="3" fontId="1" fillId="0" borderId="13" xfId="0" applyNumberFormat="1" applyFont="1" applyFill="1" applyBorder="1"/>
    <xf numFmtId="3" fontId="1" fillId="3" borderId="1" xfId="0" applyNumberFormat="1" applyFont="1" applyFill="1" applyBorder="1"/>
    <xf numFmtId="0" fontId="0" fillId="0" borderId="2" xfId="0" applyBorder="1"/>
    <xf numFmtId="0" fontId="0" fillId="0" borderId="13" xfId="0" applyBorder="1"/>
    <xf numFmtId="3" fontId="0" fillId="0" borderId="2" xfId="0" applyNumberFormat="1" applyFill="1" applyBorder="1"/>
    <xf numFmtId="3" fontId="0" fillId="0" borderId="14" xfId="0" applyNumberFormat="1" applyFill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16" xfId="0" applyFont="1" applyFill="1" applyBorder="1"/>
    <xf numFmtId="3" fontId="1" fillId="2" borderId="17" xfId="0" applyNumberFormat="1" applyFont="1" applyFill="1" applyBorder="1"/>
    <xf numFmtId="3" fontId="1" fillId="2" borderId="4" xfId="0" applyNumberFormat="1" applyFont="1" applyFill="1" applyBorder="1"/>
    <xf numFmtId="3" fontId="1" fillId="2" borderId="6" xfId="0" applyNumberFormat="1" applyFont="1" applyFill="1" applyBorder="1"/>
    <xf numFmtId="3" fontId="1" fillId="2" borderId="18" xfId="0" applyNumberFormat="1" applyFont="1" applyFill="1" applyBorder="1"/>
    <xf numFmtId="3" fontId="1" fillId="2" borderId="19" xfId="0" applyNumberFormat="1" applyFont="1" applyFill="1" applyBorder="1"/>
    <xf numFmtId="164" fontId="1" fillId="2" borderId="18" xfId="0" applyNumberFormat="1" applyFont="1" applyFill="1" applyBorder="1"/>
    <xf numFmtId="164" fontId="1" fillId="2" borderId="19" xfId="0" applyNumberFormat="1" applyFont="1" applyFill="1" applyBorder="1"/>
    <xf numFmtId="3" fontId="1" fillId="2" borderId="5" xfId="0" applyNumberFormat="1" applyFont="1" applyFill="1" applyBorder="1"/>
    <xf numFmtId="3" fontId="1" fillId="3" borderId="4" xfId="0" applyNumberFormat="1" applyFont="1" applyFill="1" applyBorder="1"/>
    <xf numFmtId="3" fontId="1" fillId="3" borderId="6" xfId="0" applyNumberFormat="1" applyFont="1" applyFill="1" applyBorder="1"/>
    <xf numFmtId="164" fontId="0" fillId="0" borderId="0" xfId="0" applyNumberFormat="1"/>
    <xf numFmtId="0" fontId="1" fillId="0" borderId="0" xfId="0" applyFont="1" applyBorder="1"/>
    <xf numFmtId="3" fontId="1" fillId="0" borderId="0" xfId="0" applyNumberFormat="1" applyFont="1" applyBorder="1"/>
    <xf numFmtId="164" fontId="1" fillId="0" borderId="0" xfId="0" applyNumberFormat="1" applyFont="1" applyBorder="1"/>
    <xf numFmtId="4" fontId="1" fillId="0" borderId="0" xfId="0" applyNumberFormat="1" applyFont="1" applyBorder="1"/>
    <xf numFmtId="3" fontId="4" fillId="2" borderId="11" xfId="0" applyNumberFormat="1" applyFont="1" applyFill="1" applyBorder="1"/>
    <xf numFmtId="3" fontId="4" fillId="0" borderId="10" xfId="0" applyNumberFormat="1" applyFont="1" applyBorder="1"/>
    <xf numFmtId="3" fontId="4" fillId="0" borderId="9" xfId="0" applyNumberFormat="1" applyFont="1" applyBorder="1"/>
    <xf numFmtId="3" fontId="4" fillId="3" borderId="11" xfId="0" applyNumberFormat="1" applyFont="1" applyFill="1" applyBorder="1"/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3" fontId="4" fillId="2" borderId="3" xfId="0" applyNumberFormat="1" applyFont="1" applyFill="1" applyBorder="1"/>
    <xf numFmtId="3" fontId="5" fillId="0" borderId="2" xfId="0" applyNumberFormat="1" applyFont="1" applyBorder="1"/>
    <xf numFmtId="3" fontId="5" fillId="0" borderId="1" xfId="0" applyNumberFormat="1" applyFont="1" applyBorder="1"/>
    <xf numFmtId="3" fontId="4" fillId="3" borderId="3" xfId="0" applyNumberFormat="1" applyFont="1" applyFill="1" applyBorder="1"/>
    <xf numFmtId="0" fontId="5" fillId="0" borderId="2" xfId="0" applyFont="1" applyBorder="1" applyAlignment="1">
      <alignment wrapText="1"/>
    </xf>
    <xf numFmtId="0" fontId="5" fillId="0" borderId="2" xfId="0" applyFont="1" applyBorder="1"/>
    <xf numFmtId="0" fontId="5" fillId="0" borderId="1" xfId="0" applyFont="1" applyBorder="1"/>
    <xf numFmtId="3" fontId="4" fillId="2" borderId="23" xfId="0" applyNumberFormat="1" applyFont="1" applyFill="1" applyBorder="1"/>
    <xf numFmtId="3" fontId="5" fillId="0" borderId="24" xfId="0" applyNumberFormat="1" applyFont="1" applyBorder="1"/>
    <xf numFmtId="3" fontId="5" fillId="0" borderId="25" xfId="0" applyNumberFormat="1" applyFont="1" applyBorder="1"/>
    <xf numFmtId="3" fontId="4" fillId="3" borderId="23" xfId="0" applyNumberFormat="1" applyFont="1" applyFill="1" applyBorder="1"/>
    <xf numFmtId="0" fontId="5" fillId="0" borderId="24" xfId="0" applyFont="1" applyBorder="1" applyAlignment="1">
      <alignment wrapText="1"/>
    </xf>
    <xf numFmtId="0" fontId="5" fillId="0" borderId="24" xfId="0" applyFont="1" applyBorder="1"/>
    <xf numFmtId="0" fontId="5" fillId="0" borderId="25" xfId="0" applyFont="1" applyBorder="1"/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5" fillId="0" borderId="5" xfId="0" applyFont="1" applyBorder="1" applyAlignment="1">
      <alignment wrapText="1"/>
    </xf>
    <xf numFmtId="3" fontId="5" fillId="0" borderId="4" xfId="0" applyNumberFormat="1" applyFont="1" applyBorder="1"/>
    <xf numFmtId="3" fontId="5" fillId="0" borderId="5" xfId="0" applyNumberFormat="1" applyFont="1" applyBorder="1"/>
    <xf numFmtId="3" fontId="4" fillId="3" borderId="6" xfId="0" applyNumberFormat="1" applyFont="1" applyFill="1" applyBorder="1"/>
    <xf numFmtId="3" fontId="4" fillId="2" borderId="6" xfId="0" applyNumberFormat="1" applyFont="1" applyFill="1" applyBorder="1"/>
    <xf numFmtId="0" fontId="0" fillId="2" borderId="3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164" fontId="0" fillId="2" borderId="29" xfId="0" applyNumberFormat="1" applyFill="1" applyBorder="1" applyAlignment="1">
      <alignment horizontal="center" vertical="center" wrapText="1"/>
    </xf>
    <xf numFmtId="164" fontId="0" fillId="2" borderId="34" xfId="0" applyNumberForma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3" fontId="1" fillId="3" borderId="27" xfId="0" applyNumberFormat="1" applyFont="1" applyFill="1" applyBorder="1" applyAlignment="1">
      <alignment horizontal="center" vertical="center" wrapText="1"/>
    </xf>
    <xf numFmtId="3" fontId="1" fillId="3" borderId="28" xfId="0" applyNumberFormat="1" applyFont="1" applyFill="1" applyBorder="1" applyAlignment="1">
      <alignment horizontal="center" vertical="center" wrapText="1"/>
    </xf>
    <xf numFmtId="3" fontId="1" fillId="3" borderId="30" xfId="0" applyNumberFormat="1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4" xfId="0" applyFill="1" applyBorder="1"/>
    <xf numFmtId="0" fontId="0" fillId="0" borderId="35" xfId="0" applyFill="1" applyBorder="1"/>
    <xf numFmtId="3" fontId="0" fillId="0" borderId="36" xfId="0" applyNumberFormat="1" applyBorder="1"/>
    <xf numFmtId="3" fontId="0" fillId="5" borderId="37" xfId="0" applyNumberFormat="1" applyFill="1" applyBorder="1"/>
    <xf numFmtId="3" fontId="0" fillId="5" borderId="23" xfId="0" applyNumberFormat="1" applyFill="1" applyBorder="1"/>
    <xf numFmtId="3" fontId="0" fillId="5" borderId="25" xfId="0" applyNumberFormat="1" applyFill="1" applyBorder="1"/>
    <xf numFmtId="3" fontId="0" fillId="5" borderId="35" xfId="0" applyNumberFormat="1" applyFill="1" applyBorder="1"/>
    <xf numFmtId="3" fontId="1" fillId="0" borderId="25" xfId="0" applyNumberFormat="1" applyFont="1" applyFill="1" applyBorder="1"/>
    <xf numFmtId="3" fontId="1" fillId="0" borderId="23" xfId="0" applyNumberFormat="1" applyFont="1" applyFill="1" applyBorder="1"/>
    <xf numFmtId="164" fontId="0" fillId="5" borderId="37" xfId="0" applyNumberFormat="1" applyFill="1" applyBorder="1"/>
    <xf numFmtId="164" fontId="0" fillId="5" borderId="35" xfId="0" applyNumberFormat="1" applyFill="1" applyBorder="1"/>
    <xf numFmtId="3" fontId="1" fillId="5" borderId="25" xfId="0" applyNumberFormat="1" applyFont="1" applyFill="1" applyBorder="1"/>
    <xf numFmtId="3" fontId="1" fillId="5" borderId="23" xfId="0" applyNumberFormat="1" applyFont="1" applyFill="1" applyBorder="1"/>
    <xf numFmtId="3" fontId="1" fillId="2" borderId="24" xfId="0" applyNumberFormat="1" applyFont="1" applyFill="1" applyBorder="1"/>
    <xf numFmtId="3" fontId="1" fillId="0" borderId="35" xfId="0" applyNumberFormat="1" applyFont="1" applyFill="1" applyBorder="1"/>
    <xf numFmtId="3" fontId="1" fillId="3" borderId="25" xfId="0" applyNumberFormat="1" applyFont="1" applyFill="1" applyBorder="1"/>
    <xf numFmtId="3" fontId="0" fillId="0" borderId="24" xfId="0" applyNumberFormat="1" applyBorder="1"/>
    <xf numFmtId="3" fontId="0" fillId="0" borderId="23" xfId="0" applyNumberFormat="1" applyBorder="1"/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0" xfId="0" applyFill="1" applyBorder="1" applyAlignment="1">
      <alignment vertical="center" wrapText="1"/>
    </xf>
    <xf numFmtId="0" fontId="0" fillId="2" borderId="38" xfId="0" applyFill="1" applyBorder="1" applyAlignment="1">
      <alignment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64" fontId="0" fillId="2" borderId="26" xfId="0" applyNumberFormat="1" applyFill="1" applyBorder="1" applyAlignment="1">
      <alignment horizontal="center" vertical="center" wrapText="1"/>
    </xf>
    <xf numFmtId="164" fontId="0" fillId="2" borderId="38" xfId="0" applyNumberForma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 vertical="center" wrapText="1"/>
    </xf>
    <xf numFmtId="3" fontId="1" fillId="3" borderId="10" xfId="0" applyNumberFormat="1" applyFont="1" applyFill="1" applyBorder="1" applyAlignment="1">
      <alignment horizontal="center" vertical="center" wrapText="1"/>
    </xf>
    <xf numFmtId="3" fontId="1" fillId="3" borderId="1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CBD42-2A98-4375-883F-16FDF3FF4BDA}">
  <sheetPr>
    <pageSetUpPr fitToPage="1"/>
  </sheetPr>
  <dimension ref="A1:AA292"/>
  <sheetViews>
    <sheetView zoomScaleNormal="100" workbookViewId="0">
      <pane ySplit="3" topLeftCell="A196" activePane="bottomLeft" state="frozen"/>
      <selection pane="bottomLeft" activeCell="F204" sqref="F204"/>
    </sheetView>
  </sheetViews>
  <sheetFormatPr defaultRowHeight="15" x14ac:dyDescent="0.25"/>
  <cols>
    <col min="1" max="1" width="6" style="7" customWidth="1"/>
    <col min="2" max="2" width="9.7109375" style="7" customWidth="1"/>
    <col min="3" max="3" width="10.140625" style="7" customWidth="1"/>
    <col min="4" max="4" width="6.42578125" style="7" customWidth="1"/>
    <col min="5" max="5" width="37.7109375" customWidth="1"/>
    <col min="6" max="6" width="10.5703125" customWidth="1"/>
    <col min="7" max="7" width="40.42578125" customWidth="1"/>
    <col min="8" max="8" width="23.7109375" customWidth="1"/>
    <col min="9" max="9" width="21.7109375" customWidth="1"/>
    <col min="10" max="10" width="10.140625" customWidth="1"/>
    <col min="11" max="11" width="8.140625" customWidth="1"/>
    <col min="13" max="13" width="7.7109375" customWidth="1"/>
    <col min="15" max="15" width="7.7109375" customWidth="1"/>
    <col min="17" max="18" width="9.140625" style="6"/>
    <col min="19" max="19" width="9.140625" style="45" customWidth="1"/>
    <col min="20" max="20" width="9.140625" style="45"/>
    <col min="21" max="22" width="9.140625" style="6"/>
    <col min="23" max="23" width="12.7109375" customWidth="1"/>
    <col min="25" max="27" width="11.85546875" customWidth="1"/>
  </cols>
  <sheetData>
    <row r="1" spans="1:27" ht="21" thickBot="1" x14ac:dyDescent="0.35">
      <c r="A1" s="140" t="s">
        <v>906</v>
      </c>
      <c r="J1" s="46"/>
      <c r="K1" s="47"/>
      <c r="L1" s="47"/>
      <c r="M1" s="47"/>
      <c r="N1" s="47"/>
      <c r="O1" s="47"/>
      <c r="P1" s="47"/>
      <c r="Q1" s="47"/>
      <c r="R1" s="47"/>
      <c r="S1" s="48"/>
      <c r="T1" s="48"/>
      <c r="U1" s="47"/>
      <c r="V1" s="47"/>
      <c r="W1" s="49"/>
      <c r="X1" s="47"/>
      <c r="Y1" s="47"/>
      <c r="Z1" s="47"/>
      <c r="AA1" s="47"/>
    </row>
    <row r="2" spans="1:27" s="10" customFormat="1" ht="60" customHeight="1" thickBot="1" x14ac:dyDescent="0.3">
      <c r="A2" s="9"/>
      <c r="B2" s="9"/>
      <c r="C2" s="9"/>
      <c r="D2" s="9"/>
      <c r="E2" s="9"/>
      <c r="F2" s="9"/>
      <c r="G2" s="9"/>
      <c r="H2" s="9"/>
      <c r="I2" s="9"/>
      <c r="K2" s="88" t="s">
        <v>355</v>
      </c>
      <c r="L2" s="89"/>
      <c r="M2" s="90" t="s">
        <v>356</v>
      </c>
      <c r="N2" s="91"/>
      <c r="O2" s="92" t="s">
        <v>357</v>
      </c>
      <c r="P2" s="93"/>
      <c r="Q2" s="94" t="s">
        <v>358</v>
      </c>
      <c r="R2" s="95"/>
      <c r="S2" s="96" t="s">
        <v>359</v>
      </c>
      <c r="T2" s="97"/>
      <c r="U2" s="94" t="s">
        <v>360</v>
      </c>
      <c r="V2" s="95"/>
      <c r="W2" s="98" t="s">
        <v>361</v>
      </c>
      <c r="X2" s="99"/>
      <c r="Y2" s="100" t="s">
        <v>362</v>
      </c>
      <c r="Z2" s="101"/>
      <c r="AA2" s="102"/>
    </row>
    <row r="3" spans="1:27" s="10" customFormat="1" ht="60.75" thickBot="1" x14ac:dyDescent="0.3">
      <c r="A3" s="123" t="s">
        <v>0</v>
      </c>
      <c r="B3" s="124" t="s">
        <v>1</v>
      </c>
      <c r="C3" s="125" t="s">
        <v>2</v>
      </c>
      <c r="D3" s="124" t="s">
        <v>3</v>
      </c>
      <c r="E3" s="125" t="s">
        <v>4</v>
      </c>
      <c r="F3" s="124" t="s">
        <v>363</v>
      </c>
      <c r="G3" s="125" t="s">
        <v>364</v>
      </c>
      <c r="H3" s="125" t="s">
        <v>365</v>
      </c>
      <c r="I3" s="126" t="s">
        <v>366</v>
      </c>
      <c r="J3" s="127" t="s">
        <v>367</v>
      </c>
      <c r="K3" s="128" t="str">
        <f t="shared" ref="K3:L3" si="0">M3</f>
        <v>Spolu</v>
      </c>
      <c r="L3" s="129" t="str">
        <f t="shared" si="0"/>
        <v>z toho: iné deti ako z Ukrajiny</v>
      </c>
      <c r="M3" s="123" t="s">
        <v>368</v>
      </c>
      <c r="N3" s="129" t="s">
        <v>369</v>
      </c>
      <c r="O3" s="128" t="s">
        <v>368</v>
      </c>
      <c r="P3" s="130" t="s">
        <v>369</v>
      </c>
      <c r="Q3" s="131" t="s">
        <v>368</v>
      </c>
      <c r="R3" s="132" t="s">
        <v>369</v>
      </c>
      <c r="S3" s="133" t="s">
        <v>368</v>
      </c>
      <c r="T3" s="134" t="s">
        <v>369</v>
      </c>
      <c r="U3" s="131" t="s">
        <v>368</v>
      </c>
      <c r="V3" s="132" t="s">
        <v>369</v>
      </c>
      <c r="W3" s="135" t="s">
        <v>368</v>
      </c>
      <c r="X3" s="136" t="s">
        <v>369</v>
      </c>
      <c r="Y3" s="137" t="s">
        <v>5</v>
      </c>
      <c r="Z3" s="138" t="s">
        <v>6</v>
      </c>
      <c r="AA3" s="139" t="s">
        <v>7</v>
      </c>
    </row>
    <row r="4" spans="1:27" x14ac:dyDescent="0.25">
      <c r="A4" s="103" t="s">
        <v>37</v>
      </c>
      <c r="B4" s="104" t="s">
        <v>131</v>
      </c>
      <c r="C4" s="104">
        <v>304956</v>
      </c>
      <c r="D4" s="104" t="s">
        <v>10</v>
      </c>
      <c r="E4" s="105" t="s">
        <v>132</v>
      </c>
      <c r="F4" s="105">
        <v>36062219</v>
      </c>
      <c r="G4" s="105" t="s">
        <v>370</v>
      </c>
      <c r="H4" s="105" t="s">
        <v>371</v>
      </c>
      <c r="I4" s="106" t="s">
        <v>372</v>
      </c>
      <c r="J4" s="107">
        <v>435</v>
      </c>
      <c r="K4" s="108">
        <v>14</v>
      </c>
      <c r="L4" s="109">
        <v>3</v>
      </c>
      <c r="M4" s="110">
        <v>2</v>
      </c>
      <c r="N4" s="109">
        <v>1</v>
      </c>
      <c r="O4" s="108">
        <v>64</v>
      </c>
      <c r="P4" s="111">
        <v>48</v>
      </c>
      <c r="Q4" s="112">
        <v>737</v>
      </c>
      <c r="R4" s="113">
        <v>593.28</v>
      </c>
      <c r="S4" s="114">
        <f t="shared" ref="S4:S67" si="1">Q4/O4</f>
        <v>11.515625</v>
      </c>
      <c r="T4" s="115">
        <f t="shared" ref="T4:T67" si="2">IFERROR(R4/P4,0)</f>
        <v>12.36</v>
      </c>
      <c r="U4" s="116">
        <v>0</v>
      </c>
      <c r="V4" s="117">
        <v>0</v>
      </c>
      <c r="W4" s="118">
        <f t="shared" ref="W4:X27" si="3">U4+Q4</f>
        <v>737</v>
      </c>
      <c r="X4" s="119">
        <f t="shared" si="3"/>
        <v>593.28</v>
      </c>
      <c r="Y4" s="120">
        <f>ROUNDUP(W4,0)</f>
        <v>737</v>
      </c>
      <c r="Z4" s="121">
        <f>Y4-AA4</f>
        <v>143</v>
      </c>
      <c r="AA4" s="122">
        <f>ROUNDUP(X4,0)</f>
        <v>594</v>
      </c>
    </row>
    <row r="5" spans="1:27" x14ac:dyDescent="0.25">
      <c r="A5" s="1" t="s">
        <v>37</v>
      </c>
      <c r="B5" s="2" t="s">
        <v>129</v>
      </c>
      <c r="C5" s="2">
        <v>304913</v>
      </c>
      <c r="D5" s="2" t="s">
        <v>10</v>
      </c>
      <c r="E5" s="27" t="s">
        <v>130</v>
      </c>
      <c r="F5" s="27">
        <v>31773729</v>
      </c>
      <c r="G5" s="27" t="s">
        <v>370</v>
      </c>
      <c r="H5" s="27" t="s">
        <v>373</v>
      </c>
      <c r="I5" s="28" t="s">
        <v>374</v>
      </c>
      <c r="J5" s="15">
        <v>581</v>
      </c>
      <c r="K5" s="16">
        <v>18</v>
      </c>
      <c r="L5" s="17">
        <v>6</v>
      </c>
      <c r="M5" s="18">
        <v>6</v>
      </c>
      <c r="N5" s="17">
        <v>6</v>
      </c>
      <c r="O5" s="16">
        <v>96</v>
      </c>
      <c r="P5" s="19">
        <v>32</v>
      </c>
      <c r="Q5" s="22">
        <v>1160</v>
      </c>
      <c r="R5" s="23">
        <v>386</v>
      </c>
      <c r="S5" s="20">
        <f t="shared" si="1"/>
        <v>12.083333333333334</v>
      </c>
      <c r="T5" s="21">
        <f t="shared" si="2"/>
        <v>12.0625</v>
      </c>
      <c r="U5" s="22">
        <v>0</v>
      </c>
      <c r="V5" s="23">
        <v>0</v>
      </c>
      <c r="W5" s="24">
        <f t="shared" si="3"/>
        <v>1160</v>
      </c>
      <c r="X5" s="25">
        <f t="shared" si="3"/>
        <v>386</v>
      </c>
      <c r="Y5" s="26">
        <f t="shared" ref="Y5:Y68" si="4">ROUNDUP(W5,0)</f>
        <v>1160</v>
      </c>
      <c r="Z5" s="3">
        <f t="shared" ref="Z5:Z68" si="5">Y5-AA5</f>
        <v>774</v>
      </c>
      <c r="AA5" s="4">
        <f t="shared" ref="AA5:AA68" si="6">ROUNDUP(X5,0)</f>
        <v>386</v>
      </c>
    </row>
    <row r="6" spans="1:27" x14ac:dyDescent="0.25">
      <c r="A6" s="1" t="s">
        <v>37</v>
      </c>
      <c r="B6" s="2" t="s">
        <v>129</v>
      </c>
      <c r="C6" s="2">
        <v>304913</v>
      </c>
      <c r="D6" s="2" t="s">
        <v>10</v>
      </c>
      <c r="E6" s="27" t="s">
        <v>130</v>
      </c>
      <c r="F6" s="27">
        <v>31811493</v>
      </c>
      <c r="G6" s="27" t="s">
        <v>375</v>
      </c>
      <c r="H6" s="27" t="s">
        <v>373</v>
      </c>
      <c r="I6" s="28" t="s">
        <v>376</v>
      </c>
      <c r="J6" s="15">
        <v>709</v>
      </c>
      <c r="K6" s="16">
        <v>14</v>
      </c>
      <c r="L6" s="17">
        <v>10</v>
      </c>
      <c r="M6" s="18">
        <v>3</v>
      </c>
      <c r="N6" s="17">
        <v>1</v>
      </c>
      <c r="O6" s="16">
        <v>46</v>
      </c>
      <c r="P6" s="19">
        <v>18</v>
      </c>
      <c r="Q6" s="22">
        <v>643.67999999999995</v>
      </c>
      <c r="R6" s="23">
        <v>232.92</v>
      </c>
      <c r="S6" s="20">
        <f t="shared" si="1"/>
        <v>13.993043478260869</v>
      </c>
      <c r="T6" s="21">
        <f t="shared" si="2"/>
        <v>12.94</v>
      </c>
      <c r="U6" s="22">
        <v>0</v>
      </c>
      <c r="V6" s="23">
        <v>0</v>
      </c>
      <c r="W6" s="24">
        <f t="shared" si="3"/>
        <v>643.67999999999995</v>
      </c>
      <c r="X6" s="25">
        <f t="shared" si="3"/>
        <v>232.92</v>
      </c>
      <c r="Y6" s="26">
        <f t="shared" si="4"/>
        <v>644</v>
      </c>
      <c r="Z6" s="3">
        <f t="shared" si="5"/>
        <v>411</v>
      </c>
      <c r="AA6" s="4">
        <f t="shared" si="6"/>
        <v>233</v>
      </c>
    </row>
    <row r="7" spans="1:27" x14ac:dyDescent="0.25">
      <c r="A7" s="1" t="s">
        <v>37</v>
      </c>
      <c r="B7" s="2" t="s">
        <v>129</v>
      </c>
      <c r="C7" s="2">
        <v>304913</v>
      </c>
      <c r="D7" s="2" t="s">
        <v>10</v>
      </c>
      <c r="E7" s="27" t="s">
        <v>130</v>
      </c>
      <c r="F7" s="27">
        <v>36064181</v>
      </c>
      <c r="G7" s="27" t="s">
        <v>370</v>
      </c>
      <c r="H7" s="27" t="s">
        <v>373</v>
      </c>
      <c r="I7" s="28" t="s">
        <v>377</v>
      </c>
      <c r="J7" s="15">
        <v>489</v>
      </c>
      <c r="K7" s="16">
        <v>3</v>
      </c>
      <c r="L7" s="17">
        <v>0</v>
      </c>
      <c r="M7" s="18">
        <v>2</v>
      </c>
      <c r="N7" s="17">
        <v>0</v>
      </c>
      <c r="O7" s="16">
        <v>24</v>
      </c>
      <c r="P7" s="19">
        <v>0</v>
      </c>
      <c r="Q7" s="22">
        <v>388.30500000000001</v>
      </c>
      <c r="R7" s="23">
        <v>0</v>
      </c>
      <c r="S7" s="20">
        <f t="shared" si="1"/>
        <v>16.179375</v>
      </c>
      <c r="T7" s="21">
        <f t="shared" si="2"/>
        <v>0</v>
      </c>
      <c r="U7" s="22">
        <v>0</v>
      </c>
      <c r="V7" s="23">
        <v>0</v>
      </c>
      <c r="W7" s="24">
        <f t="shared" si="3"/>
        <v>388.30500000000001</v>
      </c>
      <c r="X7" s="25">
        <f t="shared" si="3"/>
        <v>0</v>
      </c>
      <c r="Y7" s="26">
        <f t="shared" si="4"/>
        <v>389</v>
      </c>
      <c r="Z7" s="3">
        <f t="shared" si="5"/>
        <v>389</v>
      </c>
      <c r="AA7" s="4">
        <f t="shared" si="6"/>
        <v>0</v>
      </c>
    </row>
    <row r="8" spans="1:27" x14ac:dyDescent="0.25">
      <c r="A8" s="1" t="s">
        <v>37</v>
      </c>
      <c r="B8" s="2" t="s">
        <v>285</v>
      </c>
      <c r="C8" s="2">
        <v>603406</v>
      </c>
      <c r="D8" s="2" t="s">
        <v>10</v>
      </c>
      <c r="E8" s="27" t="s">
        <v>286</v>
      </c>
      <c r="F8" s="27">
        <v>36060917</v>
      </c>
      <c r="G8" s="27" t="s">
        <v>370</v>
      </c>
      <c r="H8" s="27" t="s">
        <v>378</v>
      </c>
      <c r="I8" s="28" t="s">
        <v>379</v>
      </c>
      <c r="J8" s="15">
        <v>706</v>
      </c>
      <c r="K8" s="16">
        <v>15</v>
      </c>
      <c r="L8" s="17">
        <v>1</v>
      </c>
      <c r="M8" s="18">
        <v>5</v>
      </c>
      <c r="N8" s="17">
        <v>1</v>
      </c>
      <c r="O8" s="16">
        <v>58</v>
      </c>
      <c r="P8" s="19">
        <v>10</v>
      </c>
      <c r="Q8" s="22">
        <v>709.44</v>
      </c>
      <c r="R8" s="23">
        <v>133.80000000000001</v>
      </c>
      <c r="S8" s="20">
        <f t="shared" si="1"/>
        <v>12.231724137931035</v>
      </c>
      <c r="T8" s="21">
        <f t="shared" si="2"/>
        <v>13.38</v>
      </c>
      <c r="U8" s="22">
        <v>1013.82</v>
      </c>
      <c r="V8" s="23">
        <v>0</v>
      </c>
      <c r="W8" s="24">
        <f t="shared" si="3"/>
        <v>1723.2600000000002</v>
      </c>
      <c r="X8" s="25">
        <f t="shared" si="3"/>
        <v>133.80000000000001</v>
      </c>
      <c r="Y8" s="26">
        <f t="shared" si="4"/>
        <v>1724</v>
      </c>
      <c r="Z8" s="3">
        <f t="shared" si="5"/>
        <v>1590</v>
      </c>
      <c r="AA8" s="4">
        <f t="shared" si="6"/>
        <v>134</v>
      </c>
    </row>
    <row r="9" spans="1:27" x14ac:dyDescent="0.25">
      <c r="A9" s="1" t="s">
        <v>37</v>
      </c>
      <c r="B9" s="2" t="s">
        <v>285</v>
      </c>
      <c r="C9" s="2">
        <v>603406</v>
      </c>
      <c r="D9" s="2" t="s">
        <v>10</v>
      </c>
      <c r="E9" s="27" t="s">
        <v>286</v>
      </c>
      <c r="F9" s="27">
        <v>36071021</v>
      </c>
      <c r="G9" s="27" t="s">
        <v>370</v>
      </c>
      <c r="H9" s="27" t="s">
        <v>378</v>
      </c>
      <c r="I9" s="28" t="s">
        <v>380</v>
      </c>
      <c r="J9" s="15">
        <v>591</v>
      </c>
      <c r="K9" s="16">
        <v>15</v>
      </c>
      <c r="L9" s="17">
        <v>0</v>
      </c>
      <c r="M9" s="18">
        <v>2</v>
      </c>
      <c r="N9" s="17">
        <v>0</v>
      </c>
      <c r="O9" s="16">
        <v>32</v>
      </c>
      <c r="P9" s="19">
        <v>0</v>
      </c>
      <c r="Q9" s="22">
        <v>352</v>
      </c>
      <c r="R9" s="23">
        <v>0</v>
      </c>
      <c r="S9" s="20">
        <f t="shared" si="1"/>
        <v>11</v>
      </c>
      <c r="T9" s="21">
        <f t="shared" si="2"/>
        <v>0</v>
      </c>
      <c r="U9" s="22">
        <v>68.62</v>
      </c>
      <c r="V9" s="23">
        <v>0</v>
      </c>
      <c r="W9" s="24">
        <f t="shared" si="3"/>
        <v>420.62</v>
      </c>
      <c r="X9" s="25">
        <f t="shared" si="3"/>
        <v>0</v>
      </c>
      <c r="Y9" s="26">
        <f t="shared" si="4"/>
        <v>421</v>
      </c>
      <c r="Z9" s="3">
        <f t="shared" si="5"/>
        <v>421</v>
      </c>
      <c r="AA9" s="4">
        <f t="shared" si="6"/>
        <v>0</v>
      </c>
    </row>
    <row r="10" spans="1:27" x14ac:dyDescent="0.25">
      <c r="A10" s="1" t="s">
        <v>37</v>
      </c>
      <c r="B10" s="2" t="s">
        <v>287</v>
      </c>
      <c r="C10" s="2">
        <v>603201</v>
      </c>
      <c r="D10" s="2" t="s">
        <v>10</v>
      </c>
      <c r="E10" s="27" t="s">
        <v>288</v>
      </c>
      <c r="F10" s="27">
        <v>31754929</v>
      </c>
      <c r="G10" s="27" t="s">
        <v>381</v>
      </c>
      <c r="H10" s="27" t="s">
        <v>382</v>
      </c>
      <c r="I10" s="28" t="s">
        <v>383</v>
      </c>
      <c r="J10" s="15">
        <v>446</v>
      </c>
      <c r="K10" s="16">
        <v>5</v>
      </c>
      <c r="L10" s="17">
        <v>0</v>
      </c>
      <c r="M10" s="18">
        <v>5</v>
      </c>
      <c r="N10" s="17">
        <v>0</v>
      </c>
      <c r="O10" s="16">
        <v>200</v>
      </c>
      <c r="P10" s="19">
        <v>0</v>
      </c>
      <c r="Q10" s="22">
        <v>1823</v>
      </c>
      <c r="R10" s="23">
        <v>0</v>
      </c>
      <c r="S10" s="20">
        <f t="shared" si="1"/>
        <v>9.1150000000000002</v>
      </c>
      <c r="T10" s="21">
        <f t="shared" si="2"/>
        <v>0</v>
      </c>
      <c r="U10" s="22">
        <v>0</v>
      </c>
      <c r="V10" s="23">
        <v>0</v>
      </c>
      <c r="W10" s="24">
        <f t="shared" si="3"/>
        <v>1823</v>
      </c>
      <c r="X10" s="25">
        <f t="shared" si="3"/>
        <v>0</v>
      </c>
      <c r="Y10" s="26">
        <f t="shared" si="4"/>
        <v>1823</v>
      </c>
      <c r="Z10" s="3">
        <f t="shared" si="5"/>
        <v>1823</v>
      </c>
      <c r="AA10" s="4">
        <f t="shared" si="6"/>
        <v>0</v>
      </c>
    </row>
    <row r="11" spans="1:27" x14ac:dyDescent="0.25">
      <c r="A11" s="1" t="s">
        <v>37</v>
      </c>
      <c r="B11" s="2" t="s">
        <v>287</v>
      </c>
      <c r="C11" s="2">
        <v>603201</v>
      </c>
      <c r="D11" s="2" t="s">
        <v>10</v>
      </c>
      <c r="E11" s="27" t="s">
        <v>288</v>
      </c>
      <c r="F11" s="27">
        <v>31754953</v>
      </c>
      <c r="G11" s="27" t="s">
        <v>370</v>
      </c>
      <c r="H11" s="27" t="s">
        <v>382</v>
      </c>
      <c r="I11" s="28" t="s">
        <v>384</v>
      </c>
      <c r="J11" s="15">
        <v>351</v>
      </c>
      <c r="K11" s="16">
        <v>10</v>
      </c>
      <c r="L11" s="17">
        <v>0</v>
      </c>
      <c r="M11" s="18">
        <v>2</v>
      </c>
      <c r="N11" s="17">
        <v>0</v>
      </c>
      <c r="O11" s="16">
        <v>15</v>
      </c>
      <c r="P11" s="19">
        <v>0</v>
      </c>
      <c r="Q11" s="22">
        <v>138.74</v>
      </c>
      <c r="R11" s="23">
        <v>0</v>
      </c>
      <c r="S11" s="20">
        <f t="shared" si="1"/>
        <v>9.2493333333333343</v>
      </c>
      <c r="T11" s="21">
        <f t="shared" si="2"/>
        <v>0</v>
      </c>
      <c r="U11" s="22">
        <v>0</v>
      </c>
      <c r="V11" s="23">
        <v>0</v>
      </c>
      <c r="W11" s="24">
        <f t="shared" si="3"/>
        <v>138.74</v>
      </c>
      <c r="X11" s="25">
        <f t="shared" si="3"/>
        <v>0</v>
      </c>
      <c r="Y11" s="26">
        <f t="shared" si="4"/>
        <v>139</v>
      </c>
      <c r="Z11" s="3">
        <f t="shared" si="5"/>
        <v>139</v>
      </c>
      <c r="AA11" s="4">
        <f t="shared" si="6"/>
        <v>0</v>
      </c>
    </row>
    <row r="12" spans="1:27" x14ac:dyDescent="0.25">
      <c r="A12" s="1" t="s">
        <v>37</v>
      </c>
      <c r="B12" s="2" t="s">
        <v>287</v>
      </c>
      <c r="C12" s="2">
        <v>603201</v>
      </c>
      <c r="D12" s="2" t="s">
        <v>10</v>
      </c>
      <c r="E12" s="27" t="s">
        <v>288</v>
      </c>
      <c r="F12" s="27">
        <v>31780474</v>
      </c>
      <c r="G12" s="27" t="s">
        <v>370</v>
      </c>
      <c r="H12" s="27" t="s">
        <v>382</v>
      </c>
      <c r="I12" s="28" t="s">
        <v>385</v>
      </c>
      <c r="J12" s="15">
        <v>499</v>
      </c>
      <c r="K12" s="16">
        <v>8</v>
      </c>
      <c r="L12" s="17">
        <v>5</v>
      </c>
      <c r="M12" s="18">
        <v>2</v>
      </c>
      <c r="N12" s="17">
        <v>2</v>
      </c>
      <c r="O12" s="16">
        <v>80</v>
      </c>
      <c r="P12" s="19">
        <v>80</v>
      </c>
      <c r="Q12" s="22">
        <v>877.67</v>
      </c>
      <c r="R12" s="23">
        <v>877.67</v>
      </c>
      <c r="S12" s="20">
        <f t="shared" si="1"/>
        <v>10.970874999999999</v>
      </c>
      <c r="T12" s="21">
        <f t="shared" si="2"/>
        <v>10.970874999999999</v>
      </c>
      <c r="U12" s="22">
        <v>0</v>
      </c>
      <c r="V12" s="23">
        <v>0</v>
      </c>
      <c r="W12" s="24">
        <f t="shared" si="3"/>
        <v>877.67</v>
      </c>
      <c r="X12" s="25">
        <f t="shared" si="3"/>
        <v>877.67</v>
      </c>
      <c r="Y12" s="26">
        <f t="shared" si="4"/>
        <v>878</v>
      </c>
      <c r="Z12" s="3">
        <f t="shared" si="5"/>
        <v>0</v>
      </c>
      <c r="AA12" s="4">
        <f t="shared" si="6"/>
        <v>878</v>
      </c>
    </row>
    <row r="13" spans="1:27" x14ac:dyDescent="0.25">
      <c r="A13" s="1" t="s">
        <v>37</v>
      </c>
      <c r="B13" s="2" t="s">
        <v>287</v>
      </c>
      <c r="C13" s="2">
        <v>603201</v>
      </c>
      <c r="D13" s="2" t="s">
        <v>10</v>
      </c>
      <c r="E13" s="27" t="s">
        <v>288</v>
      </c>
      <c r="F13" s="27">
        <v>31780491</v>
      </c>
      <c r="G13" s="27" t="s">
        <v>370</v>
      </c>
      <c r="H13" s="27" t="s">
        <v>382</v>
      </c>
      <c r="I13" s="28" t="s">
        <v>386</v>
      </c>
      <c r="J13" s="15">
        <v>415</v>
      </c>
      <c r="K13" s="16">
        <v>13</v>
      </c>
      <c r="L13" s="17">
        <v>0</v>
      </c>
      <c r="M13" s="18">
        <v>3</v>
      </c>
      <c r="N13" s="17">
        <v>0</v>
      </c>
      <c r="O13" s="16">
        <v>48</v>
      </c>
      <c r="P13" s="19">
        <v>0</v>
      </c>
      <c r="Q13" s="22">
        <v>462.06</v>
      </c>
      <c r="R13" s="23">
        <v>0</v>
      </c>
      <c r="S13" s="20">
        <f t="shared" si="1"/>
        <v>9.6262500000000006</v>
      </c>
      <c r="T13" s="21">
        <f t="shared" si="2"/>
        <v>0</v>
      </c>
      <c r="U13" s="22">
        <v>0</v>
      </c>
      <c r="V13" s="23">
        <v>0</v>
      </c>
      <c r="W13" s="24">
        <f t="shared" si="3"/>
        <v>462.06</v>
      </c>
      <c r="X13" s="25">
        <f t="shared" si="3"/>
        <v>0</v>
      </c>
      <c r="Y13" s="26">
        <f t="shared" si="4"/>
        <v>463</v>
      </c>
      <c r="Z13" s="3">
        <f t="shared" si="5"/>
        <v>463</v>
      </c>
      <c r="AA13" s="4">
        <f t="shared" si="6"/>
        <v>0</v>
      </c>
    </row>
    <row r="14" spans="1:27" x14ac:dyDescent="0.25">
      <c r="A14" s="1" t="s">
        <v>37</v>
      </c>
      <c r="B14" s="2" t="s">
        <v>287</v>
      </c>
      <c r="C14" s="2">
        <v>603201</v>
      </c>
      <c r="D14" s="2" t="s">
        <v>10</v>
      </c>
      <c r="E14" s="27" t="s">
        <v>288</v>
      </c>
      <c r="F14" s="27">
        <v>31781853</v>
      </c>
      <c r="G14" s="27" t="s">
        <v>370</v>
      </c>
      <c r="H14" s="27" t="s">
        <v>382</v>
      </c>
      <c r="I14" s="28" t="s">
        <v>387</v>
      </c>
      <c r="J14" s="15">
        <v>672</v>
      </c>
      <c r="K14" s="16">
        <v>14</v>
      </c>
      <c r="L14" s="17">
        <v>0</v>
      </c>
      <c r="M14" s="18">
        <v>4</v>
      </c>
      <c r="N14" s="17">
        <v>0</v>
      </c>
      <c r="O14" s="16">
        <v>160</v>
      </c>
      <c r="P14" s="19">
        <v>0</v>
      </c>
      <c r="Q14" s="22">
        <v>1572</v>
      </c>
      <c r="R14" s="23">
        <v>0</v>
      </c>
      <c r="S14" s="20">
        <f t="shared" si="1"/>
        <v>9.8249999999999993</v>
      </c>
      <c r="T14" s="21">
        <f t="shared" si="2"/>
        <v>0</v>
      </c>
      <c r="U14" s="22">
        <v>0</v>
      </c>
      <c r="V14" s="23">
        <v>0</v>
      </c>
      <c r="W14" s="24">
        <f t="shared" si="3"/>
        <v>1572</v>
      </c>
      <c r="X14" s="25">
        <f t="shared" si="3"/>
        <v>0</v>
      </c>
      <c r="Y14" s="26">
        <f t="shared" si="4"/>
        <v>1572</v>
      </c>
      <c r="Z14" s="3">
        <f t="shared" si="5"/>
        <v>1572</v>
      </c>
      <c r="AA14" s="4">
        <f t="shared" si="6"/>
        <v>0</v>
      </c>
    </row>
    <row r="15" spans="1:27" x14ac:dyDescent="0.25">
      <c r="A15" s="1" t="s">
        <v>37</v>
      </c>
      <c r="B15" s="2" t="s">
        <v>279</v>
      </c>
      <c r="C15" s="2">
        <v>641383</v>
      </c>
      <c r="D15" s="2" t="s">
        <v>10</v>
      </c>
      <c r="E15" s="27" t="s">
        <v>280</v>
      </c>
      <c r="F15" s="27">
        <v>31745041</v>
      </c>
      <c r="G15" s="27" t="s">
        <v>370</v>
      </c>
      <c r="H15" s="27" t="s">
        <v>388</v>
      </c>
      <c r="I15" s="28" t="s">
        <v>389</v>
      </c>
      <c r="J15" s="15">
        <v>606</v>
      </c>
      <c r="K15" s="16">
        <v>6</v>
      </c>
      <c r="L15" s="17">
        <v>0</v>
      </c>
      <c r="M15" s="18">
        <v>1</v>
      </c>
      <c r="N15" s="17">
        <v>0</v>
      </c>
      <c r="O15" s="16">
        <v>20</v>
      </c>
      <c r="P15" s="19">
        <v>0</v>
      </c>
      <c r="Q15" s="22">
        <v>229.91</v>
      </c>
      <c r="R15" s="23">
        <v>0</v>
      </c>
      <c r="S15" s="20">
        <f t="shared" si="1"/>
        <v>11.4955</v>
      </c>
      <c r="T15" s="21">
        <f t="shared" si="2"/>
        <v>0</v>
      </c>
      <c r="U15" s="22">
        <v>0</v>
      </c>
      <c r="V15" s="23">
        <v>0</v>
      </c>
      <c r="W15" s="24">
        <f t="shared" si="3"/>
        <v>229.91</v>
      </c>
      <c r="X15" s="25">
        <f t="shared" si="3"/>
        <v>0</v>
      </c>
      <c r="Y15" s="26">
        <f t="shared" si="4"/>
        <v>230</v>
      </c>
      <c r="Z15" s="3">
        <f t="shared" si="5"/>
        <v>230</v>
      </c>
      <c r="AA15" s="4">
        <f t="shared" si="6"/>
        <v>0</v>
      </c>
    </row>
    <row r="16" spans="1:27" x14ac:dyDescent="0.25">
      <c r="A16" s="1" t="s">
        <v>37</v>
      </c>
      <c r="B16" s="2" t="s">
        <v>279</v>
      </c>
      <c r="C16" s="2">
        <v>641383</v>
      </c>
      <c r="D16" s="2" t="s">
        <v>10</v>
      </c>
      <c r="E16" s="27" t="s">
        <v>280</v>
      </c>
      <c r="F16" s="27">
        <v>31748201</v>
      </c>
      <c r="G16" s="27" t="s">
        <v>370</v>
      </c>
      <c r="H16" s="27" t="s">
        <v>388</v>
      </c>
      <c r="I16" s="28" t="s">
        <v>390</v>
      </c>
      <c r="J16" s="15">
        <v>204</v>
      </c>
      <c r="K16" s="16">
        <v>9</v>
      </c>
      <c r="L16" s="17">
        <v>0</v>
      </c>
      <c r="M16" s="18">
        <v>1</v>
      </c>
      <c r="N16" s="17">
        <v>0</v>
      </c>
      <c r="O16" s="16">
        <v>19</v>
      </c>
      <c r="P16" s="19">
        <v>0</v>
      </c>
      <c r="Q16" s="22">
        <v>212.8</v>
      </c>
      <c r="R16" s="23">
        <v>0</v>
      </c>
      <c r="S16" s="20">
        <f t="shared" si="1"/>
        <v>11.200000000000001</v>
      </c>
      <c r="T16" s="21">
        <f t="shared" si="2"/>
        <v>0</v>
      </c>
      <c r="U16" s="22">
        <v>0</v>
      </c>
      <c r="V16" s="23">
        <v>0</v>
      </c>
      <c r="W16" s="24">
        <f t="shared" si="3"/>
        <v>212.8</v>
      </c>
      <c r="X16" s="25">
        <f t="shared" si="3"/>
        <v>0</v>
      </c>
      <c r="Y16" s="26">
        <f t="shared" si="4"/>
        <v>213</v>
      </c>
      <c r="Z16" s="3">
        <f t="shared" si="5"/>
        <v>213</v>
      </c>
      <c r="AA16" s="4">
        <f t="shared" si="6"/>
        <v>0</v>
      </c>
    </row>
    <row r="17" spans="1:27" x14ac:dyDescent="0.25">
      <c r="A17" s="1" t="s">
        <v>37</v>
      </c>
      <c r="B17" s="2" t="s">
        <v>279</v>
      </c>
      <c r="C17" s="2">
        <v>641383</v>
      </c>
      <c r="D17" s="2" t="s">
        <v>10</v>
      </c>
      <c r="E17" s="27" t="s">
        <v>280</v>
      </c>
      <c r="F17" s="27">
        <v>31780741</v>
      </c>
      <c r="G17" s="27" t="s">
        <v>370</v>
      </c>
      <c r="H17" s="27" t="s">
        <v>388</v>
      </c>
      <c r="I17" s="28" t="s">
        <v>391</v>
      </c>
      <c r="J17" s="15">
        <v>326</v>
      </c>
      <c r="K17" s="16">
        <v>24</v>
      </c>
      <c r="L17" s="17">
        <v>0</v>
      </c>
      <c r="M17" s="18">
        <v>1</v>
      </c>
      <c r="N17" s="17">
        <v>0</v>
      </c>
      <c r="O17" s="16">
        <v>15</v>
      </c>
      <c r="P17" s="19">
        <v>0</v>
      </c>
      <c r="Q17" s="22">
        <v>132</v>
      </c>
      <c r="R17" s="23">
        <v>0</v>
      </c>
      <c r="S17" s="20">
        <f t="shared" si="1"/>
        <v>8.8000000000000007</v>
      </c>
      <c r="T17" s="21">
        <f t="shared" si="2"/>
        <v>0</v>
      </c>
      <c r="U17" s="22">
        <v>300</v>
      </c>
      <c r="V17" s="23">
        <v>0</v>
      </c>
      <c r="W17" s="24">
        <f t="shared" si="3"/>
        <v>432</v>
      </c>
      <c r="X17" s="25">
        <f t="shared" si="3"/>
        <v>0</v>
      </c>
      <c r="Y17" s="26">
        <f t="shared" si="4"/>
        <v>432</v>
      </c>
      <c r="Z17" s="3">
        <f t="shared" si="5"/>
        <v>432</v>
      </c>
      <c r="AA17" s="4">
        <f t="shared" si="6"/>
        <v>0</v>
      </c>
    </row>
    <row r="18" spans="1:27" x14ac:dyDescent="0.25">
      <c r="A18" s="1" t="s">
        <v>37</v>
      </c>
      <c r="B18" s="2" t="s">
        <v>281</v>
      </c>
      <c r="C18" s="2">
        <v>603155</v>
      </c>
      <c r="D18" s="2" t="s">
        <v>10</v>
      </c>
      <c r="E18" s="27" t="s">
        <v>282</v>
      </c>
      <c r="F18" s="27">
        <v>31780750</v>
      </c>
      <c r="G18" s="27" t="s">
        <v>370</v>
      </c>
      <c r="H18" s="27" t="s">
        <v>392</v>
      </c>
      <c r="I18" s="28" t="s">
        <v>393</v>
      </c>
      <c r="J18" s="15">
        <v>544</v>
      </c>
      <c r="K18" s="16">
        <v>20</v>
      </c>
      <c r="L18" s="17">
        <v>0</v>
      </c>
      <c r="M18" s="18">
        <v>2</v>
      </c>
      <c r="N18" s="17">
        <v>0</v>
      </c>
      <c r="O18" s="16">
        <v>30</v>
      </c>
      <c r="P18" s="19">
        <v>0</v>
      </c>
      <c r="Q18" s="22">
        <v>280.45999999999998</v>
      </c>
      <c r="R18" s="23">
        <v>0</v>
      </c>
      <c r="S18" s="20">
        <f t="shared" si="1"/>
        <v>9.3486666666666665</v>
      </c>
      <c r="T18" s="21">
        <f t="shared" si="2"/>
        <v>0</v>
      </c>
      <c r="U18" s="22">
        <v>0</v>
      </c>
      <c r="V18" s="23">
        <v>0</v>
      </c>
      <c r="W18" s="24">
        <f t="shared" si="3"/>
        <v>280.45999999999998</v>
      </c>
      <c r="X18" s="25">
        <f t="shared" si="3"/>
        <v>0</v>
      </c>
      <c r="Y18" s="26">
        <f t="shared" si="4"/>
        <v>281</v>
      </c>
      <c r="Z18" s="3">
        <f t="shared" si="5"/>
        <v>281</v>
      </c>
      <c r="AA18" s="4">
        <f t="shared" si="6"/>
        <v>0</v>
      </c>
    </row>
    <row r="19" spans="1:27" x14ac:dyDescent="0.25">
      <c r="A19" s="1" t="s">
        <v>37</v>
      </c>
      <c r="B19" s="2" t="s">
        <v>281</v>
      </c>
      <c r="C19" s="2">
        <v>603155</v>
      </c>
      <c r="D19" s="2" t="s">
        <v>10</v>
      </c>
      <c r="E19" s="27" t="s">
        <v>282</v>
      </c>
      <c r="F19" s="27">
        <v>52848094</v>
      </c>
      <c r="G19" s="27" t="s">
        <v>394</v>
      </c>
      <c r="H19" s="27" t="s">
        <v>392</v>
      </c>
      <c r="I19" s="28" t="s">
        <v>395</v>
      </c>
      <c r="J19" s="15">
        <v>350</v>
      </c>
      <c r="K19" s="16">
        <v>15</v>
      </c>
      <c r="L19" s="17">
        <v>0</v>
      </c>
      <c r="M19" s="18">
        <v>1</v>
      </c>
      <c r="N19" s="17">
        <v>0</v>
      </c>
      <c r="O19" s="16">
        <v>19</v>
      </c>
      <c r="P19" s="19">
        <v>0</v>
      </c>
      <c r="Q19" s="22">
        <v>253.65</v>
      </c>
      <c r="R19" s="23">
        <v>0</v>
      </c>
      <c r="S19" s="20">
        <f t="shared" si="1"/>
        <v>13.35</v>
      </c>
      <c r="T19" s="21">
        <f t="shared" si="2"/>
        <v>0</v>
      </c>
      <c r="U19" s="22">
        <v>0</v>
      </c>
      <c r="V19" s="23">
        <v>0</v>
      </c>
      <c r="W19" s="24">
        <f t="shared" si="3"/>
        <v>253.65</v>
      </c>
      <c r="X19" s="25">
        <f t="shared" si="3"/>
        <v>0</v>
      </c>
      <c r="Y19" s="26">
        <f t="shared" si="4"/>
        <v>254</v>
      </c>
      <c r="Z19" s="3">
        <f t="shared" si="5"/>
        <v>254</v>
      </c>
      <c r="AA19" s="4">
        <f t="shared" si="6"/>
        <v>0</v>
      </c>
    </row>
    <row r="20" spans="1:27" x14ac:dyDescent="0.25">
      <c r="A20" s="1" t="s">
        <v>37</v>
      </c>
      <c r="B20" s="2" t="s">
        <v>277</v>
      </c>
      <c r="C20" s="2">
        <v>603147</v>
      </c>
      <c r="D20" s="2" t="s">
        <v>10</v>
      </c>
      <c r="E20" s="27" t="s">
        <v>278</v>
      </c>
      <c r="F20" s="27">
        <v>30791847</v>
      </c>
      <c r="G20" s="27" t="s">
        <v>396</v>
      </c>
      <c r="H20" s="27" t="s">
        <v>397</v>
      </c>
      <c r="I20" s="28" t="s">
        <v>398</v>
      </c>
      <c r="J20" s="15">
        <v>348</v>
      </c>
      <c r="K20" s="16">
        <v>34</v>
      </c>
      <c r="L20" s="17">
        <v>0</v>
      </c>
      <c r="M20" s="18">
        <v>3</v>
      </c>
      <c r="N20" s="17">
        <v>0</v>
      </c>
      <c r="O20" s="16">
        <v>72</v>
      </c>
      <c r="P20" s="19">
        <v>0</v>
      </c>
      <c r="Q20" s="22">
        <v>1054.18</v>
      </c>
      <c r="R20" s="23">
        <v>0</v>
      </c>
      <c r="S20" s="20">
        <f t="shared" si="1"/>
        <v>14.641388888888891</v>
      </c>
      <c r="T20" s="21">
        <f t="shared" si="2"/>
        <v>0</v>
      </c>
      <c r="U20" s="22">
        <v>0</v>
      </c>
      <c r="V20" s="23">
        <v>0</v>
      </c>
      <c r="W20" s="24">
        <f t="shared" si="3"/>
        <v>1054.18</v>
      </c>
      <c r="X20" s="25">
        <f t="shared" si="3"/>
        <v>0</v>
      </c>
      <c r="Y20" s="26">
        <f t="shared" si="4"/>
        <v>1055</v>
      </c>
      <c r="Z20" s="3">
        <f t="shared" si="5"/>
        <v>1055</v>
      </c>
      <c r="AA20" s="4">
        <f t="shared" si="6"/>
        <v>0</v>
      </c>
    </row>
    <row r="21" spans="1:27" x14ac:dyDescent="0.25">
      <c r="A21" s="1" t="s">
        <v>37</v>
      </c>
      <c r="B21" s="2" t="s">
        <v>277</v>
      </c>
      <c r="C21" s="2">
        <v>603147</v>
      </c>
      <c r="D21" s="2" t="s">
        <v>10</v>
      </c>
      <c r="E21" s="27" t="s">
        <v>278</v>
      </c>
      <c r="F21" s="27">
        <v>31810934</v>
      </c>
      <c r="G21" s="27" t="s">
        <v>370</v>
      </c>
      <c r="H21" s="27" t="s">
        <v>397</v>
      </c>
      <c r="I21" s="28" t="s">
        <v>399</v>
      </c>
      <c r="J21" s="15">
        <v>379</v>
      </c>
      <c r="K21" s="16">
        <v>15</v>
      </c>
      <c r="L21" s="17">
        <v>0</v>
      </c>
      <c r="M21" s="18">
        <v>2</v>
      </c>
      <c r="N21" s="17">
        <v>0</v>
      </c>
      <c r="O21" s="16">
        <v>48</v>
      </c>
      <c r="P21" s="19">
        <v>0</v>
      </c>
      <c r="Q21" s="22">
        <v>698</v>
      </c>
      <c r="R21" s="23">
        <v>0</v>
      </c>
      <c r="S21" s="20">
        <f t="shared" si="1"/>
        <v>14.541666666666666</v>
      </c>
      <c r="T21" s="21">
        <f t="shared" si="2"/>
        <v>0</v>
      </c>
      <c r="U21" s="22">
        <v>0</v>
      </c>
      <c r="V21" s="23">
        <v>0</v>
      </c>
      <c r="W21" s="24">
        <f t="shared" si="3"/>
        <v>698</v>
      </c>
      <c r="X21" s="25">
        <f t="shared" si="3"/>
        <v>0</v>
      </c>
      <c r="Y21" s="26">
        <f t="shared" si="4"/>
        <v>698</v>
      </c>
      <c r="Z21" s="3">
        <f t="shared" si="5"/>
        <v>698</v>
      </c>
      <c r="AA21" s="4">
        <f t="shared" si="6"/>
        <v>0</v>
      </c>
    </row>
    <row r="22" spans="1:27" x14ac:dyDescent="0.25">
      <c r="A22" s="1" t="s">
        <v>37</v>
      </c>
      <c r="B22" s="2" t="s">
        <v>277</v>
      </c>
      <c r="C22" s="2">
        <v>603147</v>
      </c>
      <c r="D22" s="2" t="s">
        <v>10</v>
      </c>
      <c r="E22" s="27" t="s">
        <v>278</v>
      </c>
      <c r="F22" s="27">
        <v>31810969</v>
      </c>
      <c r="G22" s="27" t="s">
        <v>400</v>
      </c>
      <c r="H22" s="27" t="s">
        <v>397</v>
      </c>
      <c r="I22" s="28" t="s">
        <v>401</v>
      </c>
      <c r="J22" s="15">
        <v>434</v>
      </c>
      <c r="K22" s="16">
        <v>34</v>
      </c>
      <c r="L22" s="17">
        <v>1</v>
      </c>
      <c r="M22" s="18">
        <v>4</v>
      </c>
      <c r="N22" s="17">
        <v>0</v>
      </c>
      <c r="O22" s="16">
        <v>56</v>
      </c>
      <c r="P22" s="19">
        <v>14</v>
      </c>
      <c r="Q22" s="22">
        <v>727</v>
      </c>
      <c r="R22" s="23">
        <v>22</v>
      </c>
      <c r="S22" s="20">
        <f t="shared" si="1"/>
        <v>12.982142857142858</v>
      </c>
      <c r="T22" s="21">
        <f t="shared" si="2"/>
        <v>1.5714285714285714</v>
      </c>
      <c r="U22" s="22">
        <v>340</v>
      </c>
      <c r="V22" s="23">
        <v>10</v>
      </c>
      <c r="W22" s="24">
        <f t="shared" si="3"/>
        <v>1067</v>
      </c>
      <c r="X22" s="25">
        <f t="shared" si="3"/>
        <v>32</v>
      </c>
      <c r="Y22" s="26">
        <f t="shared" si="4"/>
        <v>1067</v>
      </c>
      <c r="Z22" s="3">
        <f t="shared" si="5"/>
        <v>1035</v>
      </c>
      <c r="AA22" s="4">
        <f t="shared" si="6"/>
        <v>32</v>
      </c>
    </row>
    <row r="23" spans="1:27" x14ac:dyDescent="0.25">
      <c r="A23" s="1" t="s">
        <v>37</v>
      </c>
      <c r="B23" s="2" t="s">
        <v>277</v>
      </c>
      <c r="C23" s="2">
        <v>603147</v>
      </c>
      <c r="D23" s="2" t="s">
        <v>10</v>
      </c>
      <c r="E23" s="27" t="s">
        <v>278</v>
      </c>
      <c r="F23" s="27">
        <v>31810993</v>
      </c>
      <c r="G23" s="27" t="s">
        <v>402</v>
      </c>
      <c r="H23" s="27" t="s">
        <v>397</v>
      </c>
      <c r="I23" s="28" t="s">
        <v>403</v>
      </c>
      <c r="J23" s="15">
        <v>443</v>
      </c>
      <c r="K23" s="16">
        <v>33</v>
      </c>
      <c r="L23" s="17">
        <v>0</v>
      </c>
      <c r="M23" s="18">
        <v>2</v>
      </c>
      <c r="N23" s="17">
        <v>0</v>
      </c>
      <c r="O23" s="16">
        <v>28</v>
      </c>
      <c r="P23" s="19">
        <v>0</v>
      </c>
      <c r="Q23" s="22">
        <v>356.69</v>
      </c>
      <c r="R23" s="23">
        <v>0</v>
      </c>
      <c r="S23" s="20">
        <f t="shared" si="1"/>
        <v>12.738928571428572</v>
      </c>
      <c r="T23" s="21">
        <f t="shared" si="2"/>
        <v>0</v>
      </c>
      <c r="U23" s="22">
        <v>120</v>
      </c>
      <c r="V23" s="23">
        <v>0</v>
      </c>
      <c r="W23" s="24">
        <f t="shared" si="3"/>
        <v>476.69</v>
      </c>
      <c r="X23" s="25">
        <f t="shared" si="3"/>
        <v>0</v>
      </c>
      <c r="Y23" s="26">
        <f t="shared" si="4"/>
        <v>477</v>
      </c>
      <c r="Z23" s="3">
        <f t="shared" si="5"/>
        <v>477</v>
      </c>
      <c r="AA23" s="4">
        <f t="shared" si="6"/>
        <v>0</v>
      </c>
    </row>
    <row r="24" spans="1:27" x14ac:dyDescent="0.25">
      <c r="A24" s="1" t="s">
        <v>37</v>
      </c>
      <c r="B24" s="2" t="s">
        <v>277</v>
      </c>
      <c r="C24" s="2">
        <v>603147</v>
      </c>
      <c r="D24" s="2" t="s">
        <v>10</v>
      </c>
      <c r="E24" s="27" t="s">
        <v>278</v>
      </c>
      <c r="F24" s="27">
        <v>36064092</v>
      </c>
      <c r="G24" s="27" t="s">
        <v>370</v>
      </c>
      <c r="H24" s="27" t="s">
        <v>397</v>
      </c>
      <c r="I24" s="28" t="s">
        <v>404</v>
      </c>
      <c r="J24" s="15">
        <v>548</v>
      </c>
      <c r="K24" s="16">
        <v>40</v>
      </c>
      <c r="L24" s="17">
        <v>0</v>
      </c>
      <c r="M24" s="18">
        <v>5</v>
      </c>
      <c r="N24" s="17">
        <v>0</v>
      </c>
      <c r="O24" s="16">
        <v>60</v>
      </c>
      <c r="P24" s="19">
        <v>0</v>
      </c>
      <c r="Q24" s="22">
        <v>1094</v>
      </c>
      <c r="R24" s="23">
        <v>0</v>
      </c>
      <c r="S24" s="20">
        <f t="shared" si="1"/>
        <v>18.233333333333334</v>
      </c>
      <c r="T24" s="21">
        <f t="shared" si="2"/>
        <v>0</v>
      </c>
      <c r="U24" s="22">
        <v>0</v>
      </c>
      <c r="V24" s="23">
        <v>0</v>
      </c>
      <c r="W24" s="24">
        <f t="shared" si="3"/>
        <v>1094</v>
      </c>
      <c r="X24" s="25">
        <f t="shared" si="3"/>
        <v>0</v>
      </c>
      <c r="Y24" s="26">
        <f t="shared" si="4"/>
        <v>1094</v>
      </c>
      <c r="Z24" s="3">
        <f t="shared" si="5"/>
        <v>1094</v>
      </c>
      <c r="AA24" s="4">
        <f t="shared" si="6"/>
        <v>0</v>
      </c>
    </row>
    <row r="25" spans="1:27" x14ac:dyDescent="0.25">
      <c r="A25" s="1" t="s">
        <v>37</v>
      </c>
      <c r="B25" s="2" t="s">
        <v>277</v>
      </c>
      <c r="C25" s="2">
        <v>603147</v>
      </c>
      <c r="D25" s="2" t="s">
        <v>10</v>
      </c>
      <c r="E25" s="27" t="s">
        <v>278</v>
      </c>
      <c r="F25" s="27">
        <v>52604519</v>
      </c>
      <c r="G25" s="27" t="s">
        <v>394</v>
      </c>
      <c r="H25" s="27" t="s">
        <v>397</v>
      </c>
      <c r="I25" s="28" t="s">
        <v>405</v>
      </c>
      <c r="J25" s="15">
        <v>427</v>
      </c>
      <c r="K25" s="16">
        <v>11</v>
      </c>
      <c r="L25" s="17">
        <v>0</v>
      </c>
      <c r="M25" s="18">
        <v>2</v>
      </c>
      <c r="N25" s="17">
        <v>0</v>
      </c>
      <c r="O25" s="16">
        <v>64</v>
      </c>
      <c r="P25" s="19">
        <v>0</v>
      </c>
      <c r="Q25" s="22">
        <v>800</v>
      </c>
      <c r="R25" s="23">
        <v>0</v>
      </c>
      <c r="S25" s="20">
        <f t="shared" si="1"/>
        <v>12.5</v>
      </c>
      <c r="T25" s="21">
        <f t="shared" si="2"/>
        <v>0</v>
      </c>
      <c r="U25" s="22">
        <v>128</v>
      </c>
      <c r="V25" s="23">
        <v>0</v>
      </c>
      <c r="W25" s="24">
        <f t="shared" si="3"/>
        <v>928</v>
      </c>
      <c r="X25" s="25">
        <f t="shared" si="3"/>
        <v>0</v>
      </c>
      <c r="Y25" s="26">
        <f t="shared" si="4"/>
        <v>928</v>
      </c>
      <c r="Z25" s="3">
        <f t="shared" si="5"/>
        <v>928</v>
      </c>
      <c r="AA25" s="4">
        <f t="shared" si="6"/>
        <v>0</v>
      </c>
    </row>
    <row r="26" spans="1:27" x14ac:dyDescent="0.25">
      <c r="A26" s="1" t="s">
        <v>37</v>
      </c>
      <c r="B26" s="2" t="s">
        <v>283</v>
      </c>
      <c r="C26" s="2">
        <v>603295</v>
      </c>
      <c r="D26" s="2" t="s">
        <v>10</v>
      </c>
      <c r="E26" s="27" t="s">
        <v>284</v>
      </c>
      <c r="F26" s="27">
        <v>30810655</v>
      </c>
      <c r="G26" s="27" t="s">
        <v>370</v>
      </c>
      <c r="H26" s="27" t="s">
        <v>406</v>
      </c>
      <c r="I26" s="28" t="s">
        <v>407</v>
      </c>
      <c r="J26" s="15">
        <v>742</v>
      </c>
      <c r="K26" s="16">
        <v>17</v>
      </c>
      <c r="L26" s="17">
        <v>0</v>
      </c>
      <c r="M26" s="18">
        <v>4</v>
      </c>
      <c r="N26" s="17">
        <v>0</v>
      </c>
      <c r="O26" s="16">
        <v>235</v>
      </c>
      <c r="P26" s="19">
        <v>0</v>
      </c>
      <c r="Q26" s="22">
        <v>2152.6</v>
      </c>
      <c r="R26" s="23">
        <v>0</v>
      </c>
      <c r="S26" s="20">
        <f t="shared" si="1"/>
        <v>9.16</v>
      </c>
      <c r="T26" s="21">
        <f t="shared" si="2"/>
        <v>0</v>
      </c>
      <c r="U26" s="22">
        <v>0</v>
      </c>
      <c r="V26" s="23">
        <v>0</v>
      </c>
      <c r="W26" s="24">
        <f t="shared" si="3"/>
        <v>2152.6</v>
      </c>
      <c r="X26" s="25">
        <f t="shared" si="3"/>
        <v>0</v>
      </c>
      <c r="Y26" s="26">
        <f t="shared" si="4"/>
        <v>2153</v>
      </c>
      <c r="Z26" s="3">
        <f t="shared" si="5"/>
        <v>2153</v>
      </c>
      <c r="AA26" s="4">
        <f t="shared" si="6"/>
        <v>0</v>
      </c>
    </row>
    <row r="27" spans="1:27" x14ac:dyDescent="0.25">
      <c r="A27" s="1" t="s">
        <v>37</v>
      </c>
      <c r="B27" s="2" t="s">
        <v>283</v>
      </c>
      <c r="C27" s="2">
        <v>603295</v>
      </c>
      <c r="D27" s="2" t="s">
        <v>10</v>
      </c>
      <c r="E27" s="27" t="s">
        <v>284</v>
      </c>
      <c r="F27" s="27">
        <v>31780717</v>
      </c>
      <c r="G27" s="27" t="s">
        <v>370</v>
      </c>
      <c r="H27" s="27" t="s">
        <v>406</v>
      </c>
      <c r="I27" s="28" t="s">
        <v>408</v>
      </c>
      <c r="J27" s="15">
        <v>654</v>
      </c>
      <c r="K27" s="16">
        <v>8</v>
      </c>
      <c r="L27" s="17">
        <v>0</v>
      </c>
      <c r="M27" s="18">
        <v>2</v>
      </c>
      <c r="N27" s="17">
        <v>0</v>
      </c>
      <c r="O27" s="16">
        <v>120</v>
      </c>
      <c r="P27" s="19">
        <v>0</v>
      </c>
      <c r="Q27" s="22">
        <v>1373</v>
      </c>
      <c r="R27" s="23">
        <v>0</v>
      </c>
      <c r="S27" s="20">
        <f t="shared" si="1"/>
        <v>11.441666666666666</v>
      </c>
      <c r="T27" s="21">
        <f t="shared" si="2"/>
        <v>0</v>
      </c>
      <c r="U27" s="22">
        <v>0</v>
      </c>
      <c r="V27" s="23">
        <v>0</v>
      </c>
      <c r="W27" s="24">
        <f t="shared" si="3"/>
        <v>1373</v>
      </c>
      <c r="X27" s="25">
        <f t="shared" si="3"/>
        <v>0</v>
      </c>
      <c r="Y27" s="26">
        <f t="shared" si="4"/>
        <v>1373</v>
      </c>
      <c r="Z27" s="3">
        <f t="shared" si="5"/>
        <v>1373</v>
      </c>
      <c r="AA27" s="4">
        <f t="shared" si="6"/>
        <v>0</v>
      </c>
    </row>
    <row r="28" spans="1:27" x14ac:dyDescent="0.25">
      <c r="A28" s="1" t="s">
        <v>37</v>
      </c>
      <c r="B28" s="2" t="s">
        <v>283</v>
      </c>
      <c r="C28" s="2">
        <v>603295</v>
      </c>
      <c r="D28" s="2" t="s">
        <v>10</v>
      </c>
      <c r="E28" s="27" t="s">
        <v>284</v>
      </c>
      <c r="F28" s="27">
        <v>31780806</v>
      </c>
      <c r="G28" s="27" t="s">
        <v>370</v>
      </c>
      <c r="H28" s="27" t="s">
        <v>406</v>
      </c>
      <c r="I28" s="28" t="s">
        <v>409</v>
      </c>
      <c r="J28" s="15">
        <v>373</v>
      </c>
      <c r="K28" s="16">
        <v>24</v>
      </c>
      <c r="L28" s="17">
        <v>0</v>
      </c>
      <c r="M28" s="18">
        <v>3</v>
      </c>
      <c r="N28" s="17">
        <v>0</v>
      </c>
      <c r="O28" s="16">
        <v>180</v>
      </c>
      <c r="P28" s="19">
        <v>0</v>
      </c>
      <c r="Q28" s="22">
        <v>1888.8</v>
      </c>
      <c r="R28" s="23">
        <v>0</v>
      </c>
      <c r="S28" s="20">
        <f t="shared" si="1"/>
        <v>10.493333333333332</v>
      </c>
      <c r="T28" s="21">
        <f t="shared" si="2"/>
        <v>0</v>
      </c>
      <c r="U28" s="22">
        <v>0</v>
      </c>
      <c r="V28" s="23">
        <v>0</v>
      </c>
      <c r="W28" s="24">
        <f t="shared" ref="W28:X43" si="7">U28+Q28</f>
        <v>1888.8</v>
      </c>
      <c r="X28" s="25">
        <v>0</v>
      </c>
      <c r="Y28" s="26">
        <f t="shared" si="4"/>
        <v>1889</v>
      </c>
      <c r="Z28" s="3">
        <f t="shared" si="5"/>
        <v>1889</v>
      </c>
      <c r="AA28" s="4">
        <f t="shared" si="6"/>
        <v>0</v>
      </c>
    </row>
    <row r="29" spans="1:27" x14ac:dyDescent="0.25">
      <c r="A29" s="1" t="s">
        <v>37</v>
      </c>
      <c r="B29" s="2" t="s">
        <v>125</v>
      </c>
      <c r="C29" s="2">
        <v>304654</v>
      </c>
      <c r="D29" s="2" t="s">
        <v>10</v>
      </c>
      <c r="E29" s="27" t="s">
        <v>126</v>
      </c>
      <c r="F29" s="27">
        <v>31816908</v>
      </c>
      <c r="G29" s="27" t="s">
        <v>394</v>
      </c>
      <c r="H29" s="27" t="s">
        <v>410</v>
      </c>
      <c r="I29" s="28" t="s">
        <v>411</v>
      </c>
      <c r="J29" s="15">
        <v>345</v>
      </c>
      <c r="K29" s="16">
        <v>8</v>
      </c>
      <c r="L29" s="17">
        <v>0</v>
      </c>
      <c r="M29" s="18">
        <v>2</v>
      </c>
      <c r="N29" s="17">
        <v>0</v>
      </c>
      <c r="O29" s="16">
        <v>40</v>
      </c>
      <c r="P29" s="19">
        <v>0</v>
      </c>
      <c r="Q29" s="22">
        <v>440</v>
      </c>
      <c r="R29" s="23">
        <v>0</v>
      </c>
      <c r="S29" s="20">
        <f t="shared" si="1"/>
        <v>11</v>
      </c>
      <c r="T29" s="21">
        <f t="shared" si="2"/>
        <v>0</v>
      </c>
      <c r="U29" s="22">
        <v>0</v>
      </c>
      <c r="V29" s="23">
        <v>0</v>
      </c>
      <c r="W29" s="24">
        <f t="shared" si="7"/>
        <v>440</v>
      </c>
      <c r="X29" s="25">
        <f t="shared" si="7"/>
        <v>0</v>
      </c>
      <c r="Y29" s="26">
        <f t="shared" si="4"/>
        <v>440</v>
      </c>
      <c r="Z29" s="3">
        <f t="shared" si="5"/>
        <v>440</v>
      </c>
      <c r="AA29" s="4">
        <f t="shared" si="6"/>
        <v>0</v>
      </c>
    </row>
    <row r="30" spans="1:27" x14ac:dyDescent="0.25">
      <c r="A30" s="1" t="s">
        <v>37</v>
      </c>
      <c r="B30" s="2" t="s">
        <v>127</v>
      </c>
      <c r="C30" s="2">
        <v>304841</v>
      </c>
      <c r="D30" s="2" t="s">
        <v>10</v>
      </c>
      <c r="E30" s="27" t="s">
        <v>128</v>
      </c>
      <c r="F30" s="27">
        <v>710055366</v>
      </c>
      <c r="G30" s="27" t="s">
        <v>370</v>
      </c>
      <c r="H30" s="27" t="s">
        <v>412</v>
      </c>
      <c r="I30" s="28" t="s">
        <v>413</v>
      </c>
      <c r="J30" s="15">
        <v>103</v>
      </c>
      <c r="K30" s="16">
        <v>7</v>
      </c>
      <c r="L30" s="17">
        <v>0</v>
      </c>
      <c r="M30" s="18">
        <v>2</v>
      </c>
      <c r="N30" s="17">
        <v>0</v>
      </c>
      <c r="O30" s="16">
        <v>44</v>
      </c>
      <c r="P30" s="19">
        <v>0</v>
      </c>
      <c r="Q30" s="22">
        <v>229.81</v>
      </c>
      <c r="R30" s="23">
        <v>0</v>
      </c>
      <c r="S30" s="20">
        <f t="shared" si="1"/>
        <v>5.2229545454545452</v>
      </c>
      <c r="T30" s="21">
        <f t="shared" si="2"/>
        <v>0</v>
      </c>
      <c r="U30" s="22">
        <v>0</v>
      </c>
      <c r="V30" s="23">
        <v>0</v>
      </c>
      <c r="W30" s="24">
        <f t="shared" si="7"/>
        <v>229.81</v>
      </c>
      <c r="X30" s="25">
        <f t="shared" si="7"/>
        <v>0</v>
      </c>
      <c r="Y30" s="26">
        <f t="shared" si="4"/>
        <v>230</v>
      </c>
      <c r="Z30" s="3">
        <f t="shared" si="5"/>
        <v>230</v>
      </c>
      <c r="AA30" s="4">
        <f t="shared" si="6"/>
        <v>0</v>
      </c>
    </row>
    <row r="31" spans="1:27" x14ac:dyDescent="0.25">
      <c r="A31" s="1" t="s">
        <v>37</v>
      </c>
      <c r="B31" s="2" t="s">
        <v>133</v>
      </c>
      <c r="C31" s="2">
        <v>304964</v>
      </c>
      <c r="D31" s="2" t="s">
        <v>10</v>
      </c>
      <c r="E31" s="27" t="s">
        <v>134</v>
      </c>
      <c r="F31" s="27">
        <v>31810462</v>
      </c>
      <c r="G31" s="27" t="s">
        <v>370</v>
      </c>
      <c r="H31" s="27" t="s">
        <v>414</v>
      </c>
      <c r="I31" s="28" t="s">
        <v>415</v>
      </c>
      <c r="J31" s="15">
        <v>446</v>
      </c>
      <c r="K31" s="16">
        <v>5</v>
      </c>
      <c r="L31" s="17">
        <v>0</v>
      </c>
      <c r="M31" s="18">
        <v>1</v>
      </c>
      <c r="N31" s="17">
        <v>0</v>
      </c>
      <c r="O31" s="16">
        <v>16</v>
      </c>
      <c r="P31" s="19">
        <v>0</v>
      </c>
      <c r="Q31" s="22">
        <v>204</v>
      </c>
      <c r="R31" s="23">
        <v>0</v>
      </c>
      <c r="S31" s="20">
        <f t="shared" si="1"/>
        <v>12.75</v>
      </c>
      <c r="T31" s="21">
        <f t="shared" si="2"/>
        <v>0</v>
      </c>
      <c r="U31" s="22">
        <v>0</v>
      </c>
      <c r="V31" s="23">
        <v>0</v>
      </c>
      <c r="W31" s="24">
        <f t="shared" si="7"/>
        <v>204</v>
      </c>
      <c r="X31" s="25">
        <f t="shared" si="7"/>
        <v>0</v>
      </c>
      <c r="Y31" s="26">
        <f t="shared" si="4"/>
        <v>204</v>
      </c>
      <c r="Z31" s="3">
        <f t="shared" si="5"/>
        <v>204</v>
      </c>
      <c r="AA31" s="4">
        <f t="shared" si="6"/>
        <v>0</v>
      </c>
    </row>
    <row r="32" spans="1:27" x14ac:dyDescent="0.25">
      <c r="A32" s="1" t="s">
        <v>37</v>
      </c>
      <c r="B32" s="2" t="s">
        <v>135</v>
      </c>
      <c r="C32" s="2">
        <v>305049</v>
      </c>
      <c r="D32" s="2" t="s">
        <v>10</v>
      </c>
      <c r="E32" s="27" t="s">
        <v>136</v>
      </c>
      <c r="F32" s="27">
        <v>31810276</v>
      </c>
      <c r="G32" s="27" t="s">
        <v>370</v>
      </c>
      <c r="H32" s="27" t="s">
        <v>416</v>
      </c>
      <c r="I32" s="28" t="s">
        <v>417</v>
      </c>
      <c r="J32" s="15">
        <v>147</v>
      </c>
      <c r="K32" s="16">
        <v>4</v>
      </c>
      <c r="L32" s="17">
        <v>1</v>
      </c>
      <c r="M32" s="18">
        <v>1</v>
      </c>
      <c r="N32" s="17">
        <v>1</v>
      </c>
      <c r="O32" s="16">
        <v>48</v>
      </c>
      <c r="P32" s="19">
        <v>48</v>
      </c>
      <c r="Q32" s="22">
        <v>515.52</v>
      </c>
      <c r="R32" s="23">
        <v>515.52</v>
      </c>
      <c r="S32" s="20">
        <f t="shared" si="1"/>
        <v>10.74</v>
      </c>
      <c r="T32" s="21">
        <f t="shared" si="2"/>
        <v>10.74</v>
      </c>
      <c r="U32" s="22">
        <v>0</v>
      </c>
      <c r="V32" s="23">
        <v>0</v>
      </c>
      <c r="W32" s="24">
        <f t="shared" si="7"/>
        <v>515.52</v>
      </c>
      <c r="X32" s="25">
        <f t="shared" si="7"/>
        <v>515.52</v>
      </c>
      <c r="Y32" s="26">
        <f t="shared" si="4"/>
        <v>516</v>
      </c>
      <c r="Z32" s="3">
        <f t="shared" si="5"/>
        <v>0</v>
      </c>
      <c r="AA32" s="4">
        <f t="shared" si="6"/>
        <v>516</v>
      </c>
    </row>
    <row r="33" spans="1:27" x14ac:dyDescent="0.25">
      <c r="A33" s="1" t="s">
        <v>37</v>
      </c>
      <c r="B33" s="2" t="s">
        <v>137</v>
      </c>
      <c r="C33" s="2">
        <v>305103</v>
      </c>
      <c r="D33" s="2" t="s">
        <v>10</v>
      </c>
      <c r="E33" s="27" t="s">
        <v>138</v>
      </c>
      <c r="F33" s="27">
        <v>31817017</v>
      </c>
      <c r="G33" s="27" t="s">
        <v>370</v>
      </c>
      <c r="H33" s="27" t="s">
        <v>418</v>
      </c>
      <c r="I33" s="28" t="s">
        <v>419</v>
      </c>
      <c r="J33" s="15">
        <v>441</v>
      </c>
      <c r="K33" s="16">
        <v>9</v>
      </c>
      <c r="L33" s="17">
        <v>0</v>
      </c>
      <c r="M33" s="18">
        <v>1</v>
      </c>
      <c r="N33" s="17">
        <v>0</v>
      </c>
      <c r="O33" s="16">
        <v>8</v>
      </c>
      <c r="P33" s="19">
        <v>0</v>
      </c>
      <c r="Q33" s="22">
        <v>99.07</v>
      </c>
      <c r="R33" s="23">
        <v>0</v>
      </c>
      <c r="S33" s="20">
        <f t="shared" si="1"/>
        <v>12.383749999999999</v>
      </c>
      <c r="T33" s="21">
        <f t="shared" si="2"/>
        <v>0</v>
      </c>
      <c r="U33" s="22">
        <v>0</v>
      </c>
      <c r="V33" s="23">
        <v>0</v>
      </c>
      <c r="W33" s="24">
        <f t="shared" si="7"/>
        <v>99.07</v>
      </c>
      <c r="X33" s="25">
        <f t="shared" si="7"/>
        <v>0</v>
      </c>
      <c r="Y33" s="26">
        <f t="shared" si="4"/>
        <v>100</v>
      </c>
      <c r="Z33" s="3">
        <f t="shared" si="5"/>
        <v>100</v>
      </c>
      <c r="AA33" s="4">
        <f t="shared" si="6"/>
        <v>0</v>
      </c>
    </row>
    <row r="34" spans="1:27" x14ac:dyDescent="0.25">
      <c r="A34" s="1" t="s">
        <v>37</v>
      </c>
      <c r="B34" s="2" t="s">
        <v>139</v>
      </c>
      <c r="C34" s="2">
        <v>305171</v>
      </c>
      <c r="D34" s="2" t="s">
        <v>10</v>
      </c>
      <c r="E34" s="27" t="s">
        <v>140</v>
      </c>
      <c r="F34" s="27">
        <v>31817025</v>
      </c>
      <c r="G34" s="27" t="s">
        <v>394</v>
      </c>
      <c r="H34" s="27" t="s">
        <v>420</v>
      </c>
      <c r="I34" s="28" t="s">
        <v>421</v>
      </c>
      <c r="J34" s="15">
        <v>147</v>
      </c>
      <c r="K34" s="16">
        <v>3</v>
      </c>
      <c r="L34" s="17">
        <v>0</v>
      </c>
      <c r="M34" s="18">
        <v>1</v>
      </c>
      <c r="N34" s="17">
        <v>0</v>
      </c>
      <c r="O34" s="16">
        <v>17</v>
      </c>
      <c r="P34" s="19">
        <v>0</v>
      </c>
      <c r="Q34" s="22">
        <v>305</v>
      </c>
      <c r="R34" s="23">
        <v>0</v>
      </c>
      <c r="S34" s="20">
        <f t="shared" si="1"/>
        <v>17.941176470588236</v>
      </c>
      <c r="T34" s="21">
        <f t="shared" si="2"/>
        <v>0</v>
      </c>
      <c r="U34" s="22">
        <v>0</v>
      </c>
      <c r="V34" s="23">
        <v>0</v>
      </c>
      <c r="W34" s="24">
        <f t="shared" si="7"/>
        <v>305</v>
      </c>
      <c r="X34" s="25">
        <f t="shared" si="7"/>
        <v>0</v>
      </c>
      <c r="Y34" s="26">
        <f t="shared" si="4"/>
        <v>305</v>
      </c>
      <c r="Z34" s="3">
        <f t="shared" si="5"/>
        <v>305</v>
      </c>
      <c r="AA34" s="4">
        <f t="shared" si="6"/>
        <v>0</v>
      </c>
    </row>
    <row r="35" spans="1:27" x14ac:dyDescent="0.25">
      <c r="A35" s="1" t="s">
        <v>8</v>
      </c>
      <c r="B35" s="2" t="s">
        <v>9</v>
      </c>
      <c r="C35" s="2">
        <v>54130395</v>
      </c>
      <c r="D35" s="2" t="s">
        <v>10</v>
      </c>
      <c r="E35" s="27" t="s">
        <v>11</v>
      </c>
      <c r="F35" s="27">
        <v>605751</v>
      </c>
      <c r="G35" s="27" t="s">
        <v>422</v>
      </c>
      <c r="H35" s="27" t="s">
        <v>378</v>
      </c>
      <c r="I35" s="28" t="s">
        <v>423</v>
      </c>
      <c r="J35" s="15">
        <v>1122</v>
      </c>
      <c r="K35" s="16">
        <v>18</v>
      </c>
      <c r="L35" s="17">
        <v>0</v>
      </c>
      <c r="M35" s="18">
        <v>1</v>
      </c>
      <c r="N35" s="17">
        <v>0</v>
      </c>
      <c r="O35" s="16">
        <v>13</v>
      </c>
      <c r="P35" s="19">
        <v>0</v>
      </c>
      <c r="Q35" s="22">
        <v>176</v>
      </c>
      <c r="R35" s="23">
        <v>0</v>
      </c>
      <c r="S35" s="20">
        <f t="shared" si="1"/>
        <v>13.538461538461538</v>
      </c>
      <c r="T35" s="21">
        <f t="shared" si="2"/>
        <v>0</v>
      </c>
      <c r="U35" s="22">
        <v>0</v>
      </c>
      <c r="V35" s="23">
        <v>0</v>
      </c>
      <c r="W35" s="24">
        <f t="shared" si="7"/>
        <v>176</v>
      </c>
      <c r="X35" s="25">
        <f t="shared" si="7"/>
        <v>0</v>
      </c>
      <c r="Y35" s="26">
        <f t="shared" si="4"/>
        <v>176</v>
      </c>
      <c r="Z35" s="3">
        <f t="shared" si="5"/>
        <v>176</v>
      </c>
      <c r="AA35" s="4">
        <f t="shared" si="6"/>
        <v>0</v>
      </c>
    </row>
    <row r="36" spans="1:27" x14ac:dyDescent="0.25">
      <c r="A36" s="1" t="s">
        <v>8</v>
      </c>
      <c r="B36" s="2" t="s">
        <v>9</v>
      </c>
      <c r="C36" s="2">
        <v>54130395</v>
      </c>
      <c r="D36" s="2" t="s">
        <v>10</v>
      </c>
      <c r="E36" s="27" t="s">
        <v>11</v>
      </c>
      <c r="F36" s="27">
        <v>17337054</v>
      </c>
      <c r="G36" s="27" t="s">
        <v>422</v>
      </c>
      <c r="H36" s="27" t="s">
        <v>424</v>
      </c>
      <c r="I36" s="28" t="s">
        <v>425</v>
      </c>
      <c r="J36" s="15">
        <v>731</v>
      </c>
      <c r="K36" s="16">
        <v>9</v>
      </c>
      <c r="L36" s="17">
        <v>0</v>
      </c>
      <c r="M36" s="18">
        <v>1</v>
      </c>
      <c r="N36" s="17">
        <v>0</v>
      </c>
      <c r="O36" s="16">
        <v>14</v>
      </c>
      <c r="P36" s="19">
        <v>0</v>
      </c>
      <c r="Q36" s="22">
        <v>215</v>
      </c>
      <c r="R36" s="23">
        <v>0</v>
      </c>
      <c r="S36" s="20">
        <f t="shared" si="1"/>
        <v>15.357142857142858</v>
      </c>
      <c r="T36" s="21">
        <f t="shared" si="2"/>
        <v>0</v>
      </c>
      <c r="U36" s="22">
        <v>59</v>
      </c>
      <c r="V36" s="23">
        <v>0</v>
      </c>
      <c r="W36" s="24">
        <f t="shared" si="7"/>
        <v>274</v>
      </c>
      <c r="X36" s="25">
        <f t="shared" si="7"/>
        <v>0</v>
      </c>
      <c r="Y36" s="26">
        <f t="shared" si="4"/>
        <v>274</v>
      </c>
      <c r="Z36" s="3">
        <f t="shared" si="5"/>
        <v>274</v>
      </c>
      <c r="AA36" s="4">
        <f t="shared" si="6"/>
        <v>0</v>
      </c>
    </row>
    <row r="37" spans="1:27" x14ac:dyDescent="0.25">
      <c r="A37" s="1" t="s">
        <v>18</v>
      </c>
      <c r="B37" s="2" t="s">
        <v>19</v>
      </c>
      <c r="C37" s="2">
        <v>36063606</v>
      </c>
      <c r="D37" s="2" t="s">
        <v>10</v>
      </c>
      <c r="E37" s="27" t="s">
        <v>20</v>
      </c>
      <c r="F37" s="27">
        <v>160326</v>
      </c>
      <c r="G37" s="27" t="s">
        <v>426</v>
      </c>
      <c r="H37" s="27" t="s">
        <v>427</v>
      </c>
      <c r="I37" s="28" t="s">
        <v>428</v>
      </c>
      <c r="J37" s="15">
        <v>339</v>
      </c>
      <c r="K37" s="16">
        <v>3</v>
      </c>
      <c r="L37" s="17">
        <v>0</v>
      </c>
      <c r="M37" s="18">
        <v>1</v>
      </c>
      <c r="N37" s="17">
        <v>0</v>
      </c>
      <c r="O37" s="16">
        <v>10</v>
      </c>
      <c r="P37" s="19">
        <v>0</v>
      </c>
      <c r="Q37" s="22">
        <v>112</v>
      </c>
      <c r="R37" s="23">
        <v>0</v>
      </c>
      <c r="S37" s="20">
        <f t="shared" si="1"/>
        <v>11.2</v>
      </c>
      <c r="T37" s="21">
        <f t="shared" si="2"/>
        <v>0</v>
      </c>
      <c r="U37" s="22">
        <v>0</v>
      </c>
      <c r="V37" s="23">
        <v>0</v>
      </c>
      <c r="W37" s="24">
        <f t="shared" si="7"/>
        <v>112</v>
      </c>
      <c r="X37" s="25">
        <f t="shared" si="7"/>
        <v>0</v>
      </c>
      <c r="Y37" s="26">
        <f t="shared" si="4"/>
        <v>112</v>
      </c>
      <c r="Z37" s="3">
        <f t="shared" si="5"/>
        <v>112</v>
      </c>
      <c r="AA37" s="4">
        <f t="shared" si="6"/>
        <v>0</v>
      </c>
    </row>
    <row r="38" spans="1:27" x14ac:dyDescent="0.25">
      <c r="A38" s="1" t="s">
        <v>18</v>
      </c>
      <c r="B38" s="2" t="s">
        <v>19</v>
      </c>
      <c r="C38" s="2">
        <v>36063606</v>
      </c>
      <c r="D38" s="2" t="s">
        <v>10</v>
      </c>
      <c r="E38" s="27" t="s">
        <v>20</v>
      </c>
      <c r="F38" s="27">
        <v>605760</v>
      </c>
      <c r="G38" s="27" t="s">
        <v>429</v>
      </c>
      <c r="H38" s="27" t="s">
        <v>382</v>
      </c>
      <c r="I38" s="28" t="s">
        <v>430</v>
      </c>
      <c r="J38" s="15">
        <v>476</v>
      </c>
      <c r="K38" s="16">
        <v>45</v>
      </c>
      <c r="L38" s="17">
        <v>0</v>
      </c>
      <c r="M38" s="18">
        <v>2</v>
      </c>
      <c r="N38" s="17">
        <v>0</v>
      </c>
      <c r="O38" s="16">
        <v>6</v>
      </c>
      <c r="P38" s="19">
        <v>0</v>
      </c>
      <c r="Q38" s="22">
        <v>103</v>
      </c>
      <c r="R38" s="23">
        <v>0</v>
      </c>
      <c r="S38" s="20">
        <f t="shared" si="1"/>
        <v>17.166666666666668</v>
      </c>
      <c r="T38" s="21">
        <f t="shared" si="2"/>
        <v>0</v>
      </c>
      <c r="U38" s="22">
        <v>355</v>
      </c>
      <c r="V38" s="23">
        <v>0</v>
      </c>
      <c r="W38" s="24">
        <f t="shared" si="7"/>
        <v>458</v>
      </c>
      <c r="X38" s="25">
        <f t="shared" si="7"/>
        <v>0</v>
      </c>
      <c r="Y38" s="26">
        <f t="shared" si="4"/>
        <v>458</v>
      </c>
      <c r="Z38" s="3">
        <f t="shared" si="5"/>
        <v>458</v>
      </c>
      <c r="AA38" s="4">
        <f t="shared" si="6"/>
        <v>0</v>
      </c>
    </row>
    <row r="39" spans="1:27" x14ac:dyDescent="0.25">
      <c r="A39" s="1" t="s">
        <v>18</v>
      </c>
      <c r="B39" s="2" t="s">
        <v>19</v>
      </c>
      <c r="C39" s="2">
        <v>36063606</v>
      </c>
      <c r="D39" s="2" t="s">
        <v>10</v>
      </c>
      <c r="E39" s="27" t="s">
        <v>20</v>
      </c>
      <c r="F39" s="27">
        <v>605808</v>
      </c>
      <c r="G39" s="27" t="s">
        <v>431</v>
      </c>
      <c r="H39" s="27" t="s">
        <v>397</v>
      </c>
      <c r="I39" s="28" t="s">
        <v>432</v>
      </c>
      <c r="J39" s="15">
        <v>631</v>
      </c>
      <c r="K39" s="16">
        <v>7</v>
      </c>
      <c r="L39" s="17">
        <v>0</v>
      </c>
      <c r="M39" s="18">
        <v>1</v>
      </c>
      <c r="N39" s="17">
        <v>0</v>
      </c>
      <c r="O39" s="16">
        <v>21</v>
      </c>
      <c r="P39" s="19">
        <v>0</v>
      </c>
      <c r="Q39" s="22">
        <v>211</v>
      </c>
      <c r="R39" s="23">
        <v>0</v>
      </c>
      <c r="S39" s="20">
        <f t="shared" si="1"/>
        <v>10.047619047619047</v>
      </c>
      <c r="T39" s="21">
        <f t="shared" si="2"/>
        <v>0</v>
      </c>
      <c r="U39" s="22">
        <v>231</v>
      </c>
      <c r="V39" s="23">
        <v>0</v>
      </c>
      <c r="W39" s="24">
        <f t="shared" si="7"/>
        <v>442</v>
      </c>
      <c r="X39" s="25">
        <f t="shared" si="7"/>
        <v>0</v>
      </c>
      <c r="Y39" s="26">
        <f t="shared" si="4"/>
        <v>442</v>
      </c>
      <c r="Z39" s="3">
        <f t="shared" si="5"/>
        <v>442</v>
      </c>
      <c r="AA39" s="4">
        <f t="shared" si="6"/>
        <v>0</v>
      </c>
    </row>
    <row r="40" spans="1:27" x14ac:dyDescent="0.25">
      <c r="A40" s="1" t="s">
        <v>18</v>
      </c>
      <c r="B40" s="2" t="s">
        <v>19</v>
      </c>
      <c r="C40" s="2">
        <v>36063606</v>
      </c>
      <c r="D40" s="2" t="s">
        <v>10</v>
      </c>
      <c r="E40" s="27" t="s">
        <v>20</v>
      </c>
      <c r="F40" s="27">
        <v>17050201</v>
      </c>
      <c r="G40" s="27" t="s">
        <v>422</v>
      </c>
      <c r="H40" s="27" t="s">
        <v>433</v>
      </c>
      <c r="I40" s="28" t="s">
        <v>434</v>
      </c>
      <c r="J40" s="15">
        <v>386</v>
      </c>
      <c r="K40" s="16">
        <v>8</v>
      </c>
      <c r="L40" s="17">
        <v>0</v>
      </c>
      <c r="M40" s="18">
        <v>1</v>
      </c>
      <c r="N40" s="17">
        <v>0</v>
      </c>
      <c r="O40" s="16">
        <v>7</v>
      </c>
      <c r="P40" s="19">
        <v>0</v>
      </c>
      <c r="Q40" s="22">
        <v>96</v>
      </c>
      <c r="R40" s="23">
        <v>0</v>
      </c>
      <c r="S40" s="20">
        <f t="shared" si="1"/>
        <v>13.714285714285714</v>
      </c>
      <c r="T40" s="21">
        <f t="shared" si="2"/>
        <v>0</v>
      </c>
      <c r="U40" s="22">
        <v>0</v>
      </c>
      <c r="V40" s="23">
        <v>0</v>
      </c>
      <c r="W40" s="24">
        <f t="shared" si="7"/>
        <v>96</v>
      </c>
      <c r="X40" s="25">
        <f t="shared" si="7"/>
        <v>0</v>
      </c>
      <c r="Y40" s="26">
        <f t="shared" si="4"/>
        <v>96</v>
      </c>
      <c r="Z40" s="3">
        <f t="shared" si="5"/>
        <v>96</v>
      </c>
      <c r="AA40" s="4">
        <f t="shared" si="6"/>
        <v>0</v>
      </c>
    </row>
    <row r="41" spans="1:27" x14ac:dyDescent="0.25">
      <c r="A41" s="1" t="s">
        <v>18</v>
      </c>
      <c r="B41" s="2" t="s">
        <v>19</v>
      </c>
      <c r="C41" s="2">
        <v>36063606</v>
      </c>
      <c r="D41" s="2" t="s">
        <v>10</v>
      </c>
      <c r="E41" s="27" t="s">
        <v>20</v>
      </c>
      <c r="F41" s="27">
        <v>17319161</v>
      </c>
      <c r="G41" s="27" t="s">
        <v>435</v>
      </c>
      <c r="H41" s="27" t="s">
        <v>378</v>
      </c>
      <c r="I41" s="28" t="s">
        <v>436</v>
      </c>
      <c r="J41" s="15">
        <v>441</v>
      </c>
      <c r="K41" s="16">
        <v>1</v>
      </c>
      <c r="L41" s="17">
        <v>0</v>
      </c>
      <c r="M41" s="18">
        <v>1</v>
      </c>
      <c r="N41" s="17">
        <v>0</v>
      </c>
      <c r="O41" s="16">
        <v>21</v>
      </c>
      <c r="P41" s="19">
        <v>0</v>
      </c>
      <c r="Q41" s="22">
        <v>211</v>
      </c>
      <c r="R41" s="23">
        <v>0</v>
      </c>
      <c r="S41" s="20">
        <f t="shared" si="1"/>
        <v>10.047619047619047</v>
      </c>
      <c r="T41" s="21">
        <f t="shared" si="2"/>
        <v>0</v>
      </c>
      <c r="U41" s="22">
        <v>33</v>
      </c>
      <c r="V41" s="23">
        <v>0</v>
      </c>
      <c r="W41" s="24">
        <f t="shared" si="7"/>
        <v>244</v>
      </c>
      <c r="X41" s="25">
        <f t="shared" si="7"/>
        <v>0</v>
      </c>
      <c r="Y41" s="26">
        <f t="shared" si="4"/>
        <v>244</v>
      </c>
      <c r="Z41" s="3">
        <f t="shared" si="5"/>
        <v>244</v>
      </c>
      <c r="AA41" s="4">
        <f t="shared" si="6"/>
        <v>0</v>
      </c>
    </row>
    <row r="42" spans="1:27" x14ac:dyDescent="0.25">
      <c r="A42" s="1" t="s">
        <v>18</v>
      </c>
      <c r="B42" s="2" t="s">
        <v>19</v>
      </c>
      <c r="C42" s="2">
        <v>36063606</v>
      </c>
      <c r="D42" s="2" t="s">
        <v>10</v>
      </c>
      <c r="E42" s="27" t="s">
        <v>20</v>
      </c>
      <c r="F42" s="27">
        <v>17327661</v>
      </c>
      <c r="G42" s="27" t="s">
        <v>435</v>
      </c>
      <c r="H42" s="27" t="s">
        <v>382</v>
      </c>
      <c r="I42" s="28" t="s">
        <v>437</v>
      </c>
      <c r="J42" s="15">
        <v>577</v>
      </c>
      <c r="K42" s="16">
        <v>1</v>
      </c>
      <c r="L42" s="17">
        <v>0</v>
      </c>
      <c r="M42" s="18">
        <v>1</v>
      </c>
      <c r="N42" s="17">
        <v>0</v>
      </c>
      <c r="O42" s="16">
        <v>21</v>
      </c>
      <c r="P42" s="19">
        <v>0</v>
      </c>
      <c r="Q42" s="22">
        <v>211</v>
      </c>
      <c r="R42" s="23">
        <v>0</v>
      </c>
      <c r="S42" s="20">
        <f t="shared" si="1"/>
        <v>10.047619047619047</v>
      </c>
      <c r="T42" s="21">
        <f t="shared" si="2"/>
        <v>0</v>
      </c>
      <c r="U42" s="22">
        <v>33</v>
      </c>
      <c r="V42" s="23">
        <v>0</v>
      </c>
      <c r="W42" s="24">
        <f t="shared" si="7"/>
        <v>244</v>
      </c>
      <c r="X42" s="25">
        <f t="shared" si="7"/>
        <v>0</v>
      </c>
      <c r="Y42" s="26">
        <f t="shared" si="4"/>
        <v>244</v>
      </c>
      <c r="Z42" s="3">
        <f t="shared" si="5"/>
        <v>244</v>
      </c>
      <c r="AA42" s="4">
        <f t="shared" si="6"/>
        <v>0</v>
      </c>
    </row>
    <row r="43" spans="1:27" x14ac:dyDescent="0.25">
      <c r="A43" s="1" t="s">
        <v>18</v>
      </c>
      <c r="B43" s="2" t="s">
        <v>19</v>
      </c>
      <c r="C43" s="2">
        <v>36063606</v>
      </c>
      <c r="D43" s="2" t="s">
        <v>10</v>
      </c>
      <c r="E43" s="27" t="s">
        <v>20</v>
      </c>
      <c r="F43" s="27">
        <v>17337062</v>
      </c>
      <c r="G43" s="27" t="s">
        <v>438</v>
      </c>
      <c r="H43" s="27" t="s">
        <v>392</v>
      </c>
      <c r="I43" s="28" t="s">
        <v>439</v>
      </c>
      <c r="J43" s="15">
        <v>437</v>
      </c>
      <c r="K43" s="16">
        <v>17</v>
      </c>
      <c r="L43" s="17">
        <v>0</v>
      </c>
      <c r="M43" s="18">
        <v>1</v>
      </c>
      <c r="N43" s="17">
        <v>0</v>
      </c>
      <c r="O43" s="16">
        <v>21</v>
      </c>
      <c r="P43" s="19">
        <v>0</v>
      </c>
      <c r="Q43" s="22">
        <v>211</v>
      </c>
      <c r="R43" s="23">
        <v>0</v>
      </c>
      <c r="S43" s="20">
        <f t="shared" si="1"/>
        <v>10.047619047619047</v>
      </c>
      <c r="T43" s="21">
        <f t="shared" si="2"/>
        <v>0</v>
      </c>
      <c r="U43" s="22">
        <v>561</v>
      </c>
      <c r="V43" s="23">
        <v>0</v>
      </c>
      <c r="W43" s="24">
        <f t="shared" si="7"/>
        <v>772</v>
      </c>
      <c r="X43" s="25">
        <f t="shared" si="7"/>
        <v>0</v>
      </c>
      <c r="Y43" s="26">
        <f t="shared" si="4"/>
        <v>772</v>
      </c>
      <c r="Z43" s="3">
        <f t="shared" si="5"/>
        <v>772</v>
      </c>
      <c r="AA43" s="4">
        <f t="shared" si="6"/>
        <v>0</v>
      </c>
    </row>
    <row r="44" spans="1:27" x14ac:dyDescent="0.25">
      <c r="A44" s="1" t="s">
        <v>18</v>
      </c>
      <c r="B44" s="2" t="s">
        <v>19</v>
      </c>
      <c r="C44" s="2">
        <v>36063606</v>
      </c>
      <c r="D44" s="2" t="s">
        <v>10</v>
      </c>
      <c r="E44" s="27" t="s">
        <v>20</v>
      </c>
      <c r="F44" s="27">
        <v>17337071</v>
      </c>
      <c r="G44" s="27" t="s">
        <v>422</v>
      </c>
      <c r="H44" s="27" t="s">
        <v>440</v>
      </c>
      <c r="I44" s="28" t="s">
        <v>441</v>
      </c>
      <c r="J44" s="15">
        <v>392</v>
      </c>
      <c r="K44" s="16">
        <v>7</v>
      </c>
      <c r="L44" s="17">
        <v>0</v>
      </c>
      <c r="M44" s="18">
        <v>1</v>
      </c>
      <c r="N44" s="17">
        <v>0</v>
      </c>
      <c r="O44" s="16">
        <v>21</v>
      </c>
      <c r="P44" s="19">
        <v>0</v>
      </c>
      <c r="Q44" s="22">
        <v>211</v>
      </c>
      <c r="R44" s="23">
        <v>0</v>
      </c>
      <c r="S44" s="20">
        <f t="shared" si="1"/>
        <v>10.047619047619047</v>
      </c>
      <c r="T44" s="21">
        <f t="shared" si="2"/>
        <v>0</v>
      </c>
      <c r="U44" s="22">
        <v>231</v>
      </c>
      <c r="V44" s="23">
        <v>0</v>
      </c>
      <c r="W44" s="24">
        <f t="shared" ref="W44:X59" si="8">U44+Q44</f>
        <v>442</v>
      </c>
      <c r="X44" s="25">
        <f t="shared" si="8"/>
        <v>0</v>
      </c>
      <c r="Y44" s="26">
        <f t="shared" si="4"/>
        <v>442</v>
      </c>
      <c r="Z44" s="3">
        <f t="shared" si="5"/>
        <v>442</v>
      </c>
      <c r="AA44" s="4">
        <f t="shared" si="6"/>
        <v>0</v>
      </c>
    </row>
    <row r="45" spans="1:27" x14ac:dyDescent="0.25">
      <c r="A45" s="1" t="s">
        <v>18</v>
      </c>
      <c r="B45" s="2" t="s">
        <v>19</v>
      </c>
      <c r="C45" s="2">
        <v>36063606</v>
      </c>
      <c r="D45" s="2" t="s">
        <v>10</v>
      </c>
      <c r="E45" s="27" t="s">
        <v>20</v>
      </c>
      <c r="F45" s="27">
        <v>17337101</v>
      </c>
      <c r="G45" s="27" t="s">
        <v>422</v>
      </c>
      <c r="H45" s="27" t="s">
        <v>397</v>
      </c>
      <c r="I45" s="28" t="s">
        <v>442</v>
      </c>
      <c r="J45" s="15">
        <v>622</v>
      </c>
      <c r="K45" s="16">
        <v>6</v>
      </c>
      <c r="L45" s="17">
        <v>0</v>
      </c>
      <c r="M45" s="18">
        <v>1</v>
      </c>
      <c r="N45" s="17">
        <v>0</v>
      </c>
      <c r="O45" s="16">
        <v>21</v>
      </c>
      <c r="P45" s="19">
        <v>0</v>
      </c>
      <c r="Q45" s="22">
        <v>211</v>
      </c>
      <c r="R45" s="23">
        <v>0</v>
      </c>
      <c r="S45" s="20">
        <f t="shared" si="1"/>
        <v>10.047619047619047</v>
      </c>
      <c r="T45" s="21">
        <f t="shared" si="2"/>
        <v>0</v>
      </c>
      <c r="U45" s="22">
        <v>198</v>
      </c>
      <c r="V45" s="23">
        <v>0</v>
      </c>
      <c r="W45" s="24">
        <f t="shared" si="8"/>
        <v>409</v>
      </c>
      <c r="X45" s="25">
        <f t="shared" si="8"/>
        <v>0</v>
      </c>
      <c r="Y45" s="26">
        <f t="shared" si="4"/>
        <v>409</v>
      </c>
      <c r="Z45" s="3">
        <f t="shared" si="5"/>
        <v>409</v>
      </c>
      <c r="AA45" s="4">
        <f t="shared" si="6"/>
        <v>0</v>
      </c>
    </row>
    <row r="46" spans="1:27" x14ac:dyDescent="0.25">
      <c r="A46" s="1" t="s">
        <v>18</v>
      </c>
      <c r="B46" s="2" t="s">
        <v>19</v>
      </c>
      <c r="C46" s="2">
        <v>36063606</v>
      </c>
      <c r="D46" s="2" t="s">
        <v>10</v>
      </c>
      <c r="E46" s="27" t="s">
        <v>20</v>
      </c>
      <c r="F46" s="27">
        <v>30775329</v>
      </c>
      <c r="G46" s="27" t="s">
        <v>443</v>
      </c>
      <c r="H46" s="27" t="s">
        <v>424</v>
      </c>
      <c r="I46" s="28" t="s">
        <v>444</v>
      </c>
      <c r="J46" s="15">
        <v>341</v>
      </c>
      <c r="K46" s="16">
        <v>1</v>
      </c>
      <c r="L46" s="17">
        <v>0</v>
      </c>
      <c r="M46" s="18">
        <v>1</v>
      </c>
      <c r="N46" s="17">
        <v>0</v>
      </c>
      <c r="O46" s="16">
        <v>21</v>
      </c>
      <c r="P46" s="19">
        <v>0</v>
      </c>
      <c r="Q46" s="22">
        <v>211</v>
      </c>
      <c r="R46" s="23">
        <v>0</v>
      </c>
      <c r="S46" s="20">
        <f t="shared" si="1"/>
        <v>10.047619047619047</v>
      </c>
      <c r="T46" s="21">
        <f t="shared" si="2"/>
        <v>0</v>
      </c>
      <c r="U46" s="22">
        <v>33</v>
      </c>
      <c r="V46" s="23">
        <v>0</v>
      </c>
      <c r="W46" s="24">
        <f t="shared" si="8"/>
        <v>244</v>
      </c>
      <c r="X46" s="25">
        <f t="shared" si="8"/>
        <v>0</v>
      </c>
      <c r="Y46" s="26">
        <f t="shared" si="4"/>
        <v>244</v>
      </c>
      <c r="Z46" s="3">
        <f t="shared" si="5"/>
        <v>244</v>
      </c>
      <c r="AA46" s="4">
        <f t="shared" si="6"/>
        <v>0</v>
      </c>
    </row>
    <row r="47" spans="1:27" x14ac:dyDescent="0.25">
      <c r="A47" s="1" t="s">
        <v>18</v>
      </c>
      <c r="B47" s="2" t="s">
        <v>19</v>
      </c>
      <c r="C47" s="2">
        <v>36063606</v>
      </c>
      <c r="D47" s="2" t="s">
        <v>10</v>
      </c>
      <c r="E47" s="27" t="s">
        <v>20</v>
      </c>
      <c r="F47" s="27">
        <v>30775353</v>
      </c>
      <c r="G47" s="27" t="s">
        <v>435</v>
      </c>
      <c r="H47" s="27" t="s">
        <v>397</v>
      </c>
      <c r="I47" s="28" t="s">
        <v>445</v>
      </c>
      <c r="J47" s="15">
        <v>469</v>
      </c>
      <c r="K47" s="16">
        <v>4</v>
      </c>
      <c r="L47" s="17">
        <v>0</v>
      </c>
      <c r="M47" s="18">
        <v>1</v>
      </c>
      <c r="N47" s="17">
        <v>0</v>
      </c>
      <c r="O47" s="16">
        <v>12</v>
      </c>
      <c r="P47" s="19">
        <v>0</v>
      </c>
      <c r="Q47" s="22">
        <v>211</v>
      </c>
      <c r="R47" s="23">
        <v>0</v>
      </c>
      <c r="S47" s="20">
        <f t="shared" si="1"/>
        <v>17.583333333333332</v>
      </c>
      <c r="T47" s="21">
        <f t="shared" si="2"/>
        <v>0</v>
      </c>
      <c r="U47" s="22">
        <v>132</v>
      </c>
      <c r="V47" s="23">
        <v>0</v>
      </c>
      <c r="W47" s="24">
        <f t="shared" si="8"/>
        <v>343</v>
      </c>
      <c r="X47" s="25">
        <f t="shared" si="8"/>
        <v>0</v>
      </c>
      <c r="Y47" s="26">
        <f t="shared" si="4"/>
        <v>343</v>
      </c>
      <c r="Z47" s="3">
        <f t="shared" si="5"/>
        <v>343</v>
      </c>
      <c r="AA47" s="4">
        <f t="shared" si="6"/>
        <v>0</v>
      </c>
    </row>
    <row r="48" spans="1:27" x14ac:dyDescent="0.25">
      <c r="A48" s="1" t="s">
        <v>18</v>
      </c>
      <c r="B48" s="2" t="s">
        <v>19</v>
      </c>
      <c r="C48" s="2">
        <v>36063606</v>
      </c>
      <c r="D48" s="2" t="s">
        <v>10</v>
      </c>
      <c r="E48" s="27" t="s">
        <v>20</v>
      </c>
      <c r="F48" s="27">
        <v>30775361</v>
      </c>
      <c r="G48" s="27" t="s">
        <v>446</v>
      </c>
      <c r="H48" s="27" t="s">
        <v>378</v>
      </c>
      <c r="I48" s="28" t="s">
        <v>447</v>
      </c>
      <c r="J48" s="15">
        <v>482</v>
      </c>
      <c r="K48" s="16">
        <v>1</v>
      </c>
      <c r="L48" s="17">
        <v>0</v>
      </c>
      <c r="M48" s="18">
        <v>1</v>
      </c>
      <c r="N48" s="17">
        <v>0</v>
      </c>
      <c r="O48" s="16">
        <v>21</v>
      </c>
      <c r="P48" s="19">
        <v>0</v>
      </c>
      <c r="Q48" s="22">
        <v>211</v>
      </c>
      <c r="R48" s="23">
        <v>0</v>
      </c>
      <c r="S48" s="20">
        <f t="shared" si="1"/>
        <v>10.047619047619047</v>
      </c>
      <c r="T48" s="21">
        <f t="shared" si="2"/>
        <v>0</v>
      </c>
      <c r="U48" s="22">
        <v>33</v>
      </c>
      <c r="V48" s="23">
        <v>0</v>
      </c>
      <c r="W48" s="24">
        <f t="shared" si="8"/>
        <v>244</v>
      </c>
      <c r="X48" s="25">
        <f t="shared" si="8"/>
        <v>0</v>
      </c>
      <c r="Y48" s="26">
        <f t="shared" si="4"/>
        <v>244</v>
      </c>
      <c r="Z48" s="3">
        <f t="shared" si="5"/>
        <v>244</v>
      </c>
      <c r="AA48" s="4">
        <f t="shared" si="6"/>
        <v>0</v>
      </c>
    </row>
    <row r="49" spans="1:27" x14ac:dyDescent="0.25">
      <c r="A49" s="1" t="s">
        <v>18</v>
      </c>
      <c r="B49" s="2" t="s">
        <v>19</v>
      </c>
      <c r="C49" s="2">
        <v>36063606</v>
      </c>
      <c r="D49" s="2" t="s">
        <v>10</v>
      </c>
      <c r="E49" s="27" t="s">
        <v>20</v>
      </c>
      <c r="F49" s="27">
        <v>30775434</v>
      </c>
      <c r="G49" s="27" t="s">
        <v>448</v>
      </c>
      <c r="H49" s="27" t="s">
        <v>382</v>
      </c>
      <c r="I49" s="28" t="s">
        <v>449</v>
      </c>
      <c r="J49" s="15">
        <v>359</v>
      </c>
      <c r="K49" s="16">
        <v>1</v>
      </c>
      <c r="L49" s="17">
        <v>0</v>
      </c>
      <c r="M49" s="18">
        <v>1</v>
      </c>
      <c r="N49" s="17">
        <v>0</v>
      </c>
      <c r="O49" s="16">
        <v>3</v>
      </c>
      <c r="P49" s="19">
        <v>0</v>
      </c>
      <c r="Q49" s="22">
        <v>60</v>
      </c>
      <c r="R49" s="23">
        <v>0</v>
      </c>
      <c r="S49" s="20">
        <f t="shared" si="1"/>
        <v>20</v>
      </c>
      <c r="T49" s="21">
        <f t="shared" si="2"/>
        <v>0</v>
      </c>
      <c r="U49" s="22">
        <v>33</v>
      </c>
      <c r="V49" s="23">
        <v>0</v>
      </c>
      <c r="W49" s="24">
        <f t="shared" si="8"/>
        <v>93</v>
      </c>
      <c r="X49" s="25">
        <f t="shared" si="8"/>
        <v>0</v>
      </c>
      <c r="Y49" s="26">
        <f t="shared" si="4"/>
        <v>93</v>
      </c>
      <c r="Z49" s="3">
        <f t="shared" si="5"/>
        <v>93</v>
      </c>
      <c r="AA49" s="4">
        <f t="shared" si="6"/>
        <v>0</v>
      </c>
    </row>
    <row r="50" spans="1:27" x14ac:dyDescent="0.25">
      <c r="A50" s="1" t="s">
        <v>307</v>
      </c>
      <c r="B50" s="2" t="s">
        <v>314</v>
      </c>
      <c r="C50" s="2">
        <v>586722</v>
      </c>
      <c r="D50" s="2" t="s">
        <v>10</v>
      </c>
      <c r="E50" s="27" t="s">
        <v>315</v>
      </c>
      <c r="F50" s="27">
        <v>588032</v>
      </c>
      <c r="G50" s="27" t="s">
        <v>450</v>
      </c>
      <c r="H50" s="27" t="s">
        <v>451</v>
      </c>
      <c r="I50" s="28" t="s">
        <v>452</v>
      </c>
      <c r="J50" s="15">
        <v>437</v>
      </c>
      <c r="K50" s="16">
        <v>9</v>
      </c>
      <c r="L50" s="17">
        <v>0</v>
      </c>
      <c r="M50" s="18">
        <v>1</v>
      </c>
      <c r="N50" s="17">
        <v>0</v>
      </c>
      <c r="O50" s="16">
        <v>6</v>
      </c>
      <c r="P50" s="19">
        <v>0</v>
      </c>
      <c r="Q50" s="22">
        <v>86</v>
      </c>
      <c r="R50" s="23">
        <v>0</v>
      </c>
      <c r="S50" s="20">
        <f t="shared" si="1"/>
        <v>14.333333333333334</v>
      </c>
      <c r="T50" s="21">
        <f t="shared" si="2"/>
        <v>0</v>
      </c>
      <c r="U50" s="22">
        <v>0</v>
      </c>
      <c r="V50" s="23">
        <v>0</v>
      </c>
      <c r="W50" s="24">
        <f t="shared" si="8"/>
        <v>86</v>
      </c>
      <c r="X50" s="25">
        <f t="shared" si="8"/>
        <v>0</v>
      </c>
      <c r="Y50" s="26">
        <f t="shared" si="4"/>
        <v>86</v>
      </c>
      <c r="Z50" s="3">
        <f t="shared" si="5"/>
        <v>86</v>
      </c>
      <c r="AA50" s="4">
        <f t="shared" si="6"/>
        <v>0</v>
      </c>
    </row>
    <row r="51" spans="1:27" x14ac:dyDescent="0.25">
      <c r="A51" s="1" t="s">
        <v>307</v>
      </c>
      <c r="B51" s="2" t="s">
        <v>314</v>
      </c>
      <c r="C51" s="2">
        <v>586722</v>
      </c>
      <c r="D51" s="2" t="s">
        <v>10</v>
      </c>
      <c r="E51" s="27" t="s">
        <v>315</v>
      </c>
      <c r="F51" s="27">
        <v>17643902</v>
      </c>
      <c r="G51" s="27" t="s">
        <v>453</v>
      </c>
      <c r="H51" s="27" t="s">
        <v>451</v>
      </c>
      <c r="I51" s="28" t="s">
        <v>454</v>
      </c>
      <c r="J51" s="15">
        <v>517</v>
      </c>
      <c r="K51" s="16">
        <v>6</v>
      </c>
      <c r="L51" s="17">
        <v>0</v>
      </c>
      <c r="M51" s="18">
        <v>1</v>
      </c>
      <c r="N51" s="17">
        <v>0</v>
      </c>
      <c r="O51" s="16">
        <v>6</v>
      </c>
      <c r="P51" s="19">
        <v>0</v>
      </c>
      <c r="Q51" s="22">
        <v>122</v>
      </c>
      <c r="R51" s="23">
        <v>0</v>
      </c>
      <c r="S51" s="20">
        <f t="shared" si="1"/>
        <v>20.333333333333332</v>
      </c>
      <c r="T51" s="21">
        <f t="shared" si="2"/>
        <v>0</v>
      </c>
      <c r="U51" s="22">
        <v>40</v>
      </c>
      <c r="V51" s="23">
        <v>0</v>
      </c>
      <c r="W51" s="24">
        <f t="shared" si="8"/>
        <v>162</v>
      </c>
      <c r="X51" s="25">
        <f t="shared" si="8"/>
        <v>0</v>
      </c>
      <c r="Y51" s="26">
        <f t="shared" si="4"/>
        <v>162</v>
      </c>
      <c r="Z51" s="3">
        <f t="shared" si="5"/>
        <v>162</v>
      </c>
      <c r="AA51" s="4">
        <f t="shared" si="6"/>
        <v>0</v>
      </c>
    </row>
    <row r="52" spans="1:27" x14ac:dyDescent="0.25">
      <c r="A52" s="1" t="s">
        <v>307</v>
      </c>
      <c r="B52" s="2" t="s">
        <v>314</v>
      </c>
      <c r="C52" s="2">
        <v>586722</v>
      </c>
      <c r="D52" s="2" t="s">
        <v>10</v>
      </c>
      <c r="E52" s="27" t="s">
        <v>315</v>
      </c>
      <c r="F52" s="27">
        <v>52547477</v>
      </c>
      <c r="G52" s="27" t="s">
        <v>455</v>
      </c>
      <c r="H52" s="27" t="s">
        <v>397</v>
      </c>
      <c r="I52" s="28" t="s">
        <v>456</v>
      </c>
      <c r="J52" s="15">
        <v>633</v>
      </c>
      <c r="K52" s="16">
        <v>2</v>
      </c>
      <c r="L52" s="17">
        <v>0</v>
      </c>
      <c r="M52" s="18">
        <v>2</v>
      </c>
      <c r="N52" s="17">
        <v>0</v>
      </c>
      <c r="O52" s="16">
        <v>24</v>
      </c>
      <c r="P52" s="19">
        <v>0</v>
      </c>
      <c r="Q52" s="22">
        <v>422</v>
      </c>
      <c r="R52" s="23">
        <v>0</v>
      </c>
      <c r="S52" s="20">
        <f t="shared" si="1"/>
        <v>17.583333333333332</v>
      </c>
      <c r="T52" s="21">
        <f t="shared" si="2"/>
        <v>0</v>
      </c>
      <c r="U52" s="22">
        <v>66</v>
      </c>
      <c r="V52" s="23">
        <v>0</v>
      </c>
      <c r="W52" s="24">
        <f t="shared" si="8"/>
        <v>488</v>
      </c>
      <c r="X52" s="25">
        <f t="shared" si="8"/>
        <v>0</v>
      </c>
      <c r="Y52" s="26">
        <f t="shared" si="4"/>
        <v>488</v>
      </c>
      <c r="Z52" s="3">
        <f t="shared" si="5"/>
        <v>488</v>
      </c>
      <c r="AA52" s="4">
        <f t="shared" si="6"/>
        <v>0</v>
      </c>
    </row>
    <row r="53" spans="1:27" x14ac:dyDescent="0.25">
      <c r="A53" s="1" t="s">
        <v>307</v>
      </c>
      <c r="B53" s="2" t="s">
        <v>318</v>
      </c>
      <c r="C53" s="2">
        <v>585661</v>
      </c>
      <c r="D53" s="2" t="s">
        <v>10</v>
      </c>
      <c r="E53" s="27" t="s">
        <v>319</v>
      </c>
      <c r="F53" s="27">
        <v>42258120</v>
      </c>
      <c r="G53" s="27" t="s">
        <v>457</v>
      </c>
      <c r="H53" s="27" t="s">
        <v>440</v>
      </c>
      <c r="I53" s="28" t="s">
        <v>458</v>
      </c>
      <c r="J53" s="15">
        <v>530</v>
      </c>
      <c r="K53" s="16">
        <v>10</v>
      </c>
      <c r="L53" s="17">
        <v>0</v>
      </c>
      <c r="M53" s="18">
        <v>2</v>
      </c>
      <c r="N53" s="17">
        <v>0</v>
      </c>
      <c r="O53" s="16">
        <v>16</v>
      </c>
      <c r="P53" s="19">
        <v>0</v>
      </c>
      <c r="Q53" s="22">
        <v>189</v>
      </c>
      <c r="R53" s="23">
        <v>0</v>
      </c>
      <c r="S53" s="20">
        <f t="shared" si="1"/>
        <v>11.8125</v>
      </c>
      <c r="T53" s="21">
        <f t="shared" si="2"/>
        <v>0</v>
      </c>
      <c r="U53" s="22">
        <v>0</v>
      </c>
      <c r="V53" s="23">
        <v>0</v>
      </c>
      <c r="W53" s="24">
        <f t="shared" si="8"/>
        <v>189</v>
      </c>
      <c r="X53" s="25">
        <f t="shared" si="8"/>
        <v>0</v>
      </c>
      <c r="Y53" s="26">
        <f t="shared" si="4"/>
        <v>189</v>
      </c>
      <c r="Z53" s="3">
        <f t="shared" si="5"/>
        <v>189</v>
      </c>
      <c r="AA53" s="4">
        <f t="shared" si="6"/>
        <v>0</v>
      </c>
    </row>
    <row r="54" spans="1:27" x14ac:dyDescent="0.25">
      <c r="A54" s="1" t="s">
        <v>328</v>
      </c>
      <c r="B54" s="2" t="s">
        <v>345</v>
      </c>
      <c r="C54" s="2">
        <v>90000241</v>
      </c>
      <c r="D54" s="2" t="s">
        <v>10</v>
      </c>
      <c r="E54" s="27" t="s">
        <v>346</v>
      </c>
      <c r="F54" s="27">
        <v>42258031</v>
      </c>
      <c r="G54" s="27" t="s">
        <v>459</v>
      </c>
      <c r="H54" s="27" t="s">
        <v>382</v>
      </c>
      <c r="I54" s="28" t="s">
        <v>460</v>
      </c>
      <c r="J54" s="15">
        <v>128</v>
      </c>
      <c r="K54" s="16">
        <v>4</v>
      </c>
      <c r="L54" s="17">
        <v>0</v>
      </c>
      <c r="M54" s="18">
        <v>2</v>
      </c>
      <c r="N54" s="17">
        <v>0</v>
      </c>
      <c r="O54" s="16">
        <v>30</v>
      </c>
      <c r="P54" s="19">
        <v>0</v>
      </c>
      <c r="Q54" s="22">
        <v>750</v>
      </c>
      <c r="R54" s="23">
        <v>0</v>
      </c>
      <c r="S54" s="20">
        <f t="shared" si="1"/>
        <v>25</v>
      </c>
      <c r="T54" s="21">
        <f t="shared" si="2"/>
        <v>0</v>
      </c>
      <c r="U54" s="22">
        <v>0</v>
      </c>
      <c r="V54" s="23">
        <v>0</v>
      </c>
      <c r="W54" s="24">
        <f t="shared" si="8"/>
        <v>750</v>
      </c>
      <c r="X54" s="25">
        <f t="shared" si="8"/>
        <v>0</v>
      </c>
      <c r="Y54" s="26">
        <f t="shared" si="4"/>
        <v>750</v>
      </c>
      <c r="Z54" s="3">
        <f t="shared" si="5"/>
        <v>750</v>
      </c>
      <c r="AA54" s="4">
        <f t="shared" si="6"/>
        <v>0</v>
      </c>
    </row>
    <row r="55" spans="1:27" x14ac:dyDescent="0.25">
      <c r="A55" s="1" t="s">
        <v>328</v>
      </c>
      <c r="B55" s="2" t="s">
        <v>349</v>
      </c>
      <c r="C55" s="2">
        <v>90000299</v>
      </c>
      <c r="D55" s="2" t="s">
        <v>10</v>
      </c>
      <c r="E55" s="27" t="s">
        <v>350</v>
      </c>
      <c r="F55" s="27">
        <v>50096630</v>
      </c>
      <c r="G55" s="27" t="s">
        <v>459</v>
      </c>
      <c r="H55" s="27" t="s">
        <v>427</v>
      </c>
      <c r="I55" s="28" t="s">
        <v>461</v>
      </c>
      <c r="J55" s="15">
        <v>208</v>
      </c>
      <c r="K55" s="16">
        <v>6</v>
      </c>
      <c r="L55" s="17">
        <v>0</v>
      </c>
      <c r="M55" s="18">
        <v>1</v>
      </c>
      <c r="N55" s="17">
        <v>0</v>
      </c>
      <c r="O55" s="16">
        <v>20</v>
      </c>
      <c r="P55" s="19">
        <v>0</v>
      </c>
      <c r="Q55" s="22">
        <v>396</v>
      </c>
      <c r="R55" s="23">
        <v>0</v>
      </c>
      <c r="S55" s="20">
        <f t="shared" si="1"/>
        <v>19.8</v>
      </c>
      <c r="T55" s="21">
        <f t="shared" si="2"/>
        <v>0</v>
      </c>
      <c r="U55" s="22">
        <v>0</v>
      </c>
      <c r="V55" s="23">
        <v>0</v>
      </c>
      <c r="W55" s="24">
        <f t="shared" si="8"/>
        <v>396</v>
      </c>
      <c r="X55" s="25">
        <f t="shared" si="8"/>
        <v>0</v>
      </c>
      <c r="Y55" s="26">
        <f t="shared" si="4"/>
        <v>396</v>
      </c>
      <c r="Z55" s="3">
        <f t="shared" si="5"/>
        <v>396</v>
      </c>
      <c r="AA55" s="4">
        <f t="shared" si="6"/>
        <v>0</v>
      </c>
    </row>
    <row r="56" spans="1:27" x14ac:dyDescent="0.25">
      <c r="A56" s="1" t="s">
        <v>18</v>
      </c>
      <c r="B56" s="2" t="s">
        <v>32</v>
      </c>
      <c r="C56" s="2">
        <v>37836901</v>
      </c>
      <c r="D56" s="2" t="s">
        <v>33</v>
      </c>
      <c r="E56" s="27" t="s">
        <v>34</v>
      </c>
      <c r="F56" s="27">
        <v>160466</v>
      </c>
      <c r="G56" s="27" t="s">
        <v>462</v>
      </c>
      <c r="H56" s="27" t="s">
        <v>451</v>
      </c>
      <c r="I56" s="28" t="s">
        <v>463</v>
      </c>
      <c r="J56" s="15">
        <v>680</v>
      </c>
      <c r="K56" s="16">
        <v>13</v>
      </c>
      <c r="L56" s="17">
        <v>0</v>
      </c>
      <c r="M56" s="18">
        <v>1</v>
      </c>
      <c r="N56" s="17">
        <v>0</v>
      </c>
      <c r="O56" s="16">
        <v>14</v>
      </c>
      <c r="P56" s="19">
        <v>0</v>
      </c>
      <c r="Q56" s="22">
        <v>378.56</v>
      </c>
      <c r="R56" s="23">
        <v>0</v>
      </c>
      <c r="S56" s="20">
        <f t="shared" si="1"/>
        <v>27.04</v>
      </c>
      <c r="T56" s="21">
        <f t="shared" si="2"/>
        <v>0</v>
      </c>
      <c r="U56" s="22">
        <v>0</v>
      </c>
      <c r="V56" s="23">
        <v>0</v>
      </c>
      <c r="W56" s="24">
        <f t="shared" si="8"/>
        <v>378.56</v>
      </c>
      <c r="X56" s="25">
        <f t="shared" si="8"/>
        <v>0</v>
      </c>
      <c r="Y56" s="26">
        <f t="shared" si="4"/>
        <v>379</v>
      </c>
      <c r="Z56" s="3">
        <f t="shared" si="5"/>
        <v>379</v>
      </c>
      <c r="AA56" s="4">
        <f t="shared" si="6"/>
        <v>0</v>
      </c>
    </row>
    <row r="57" spans="1:27" x14ac:dyDescent="0.25">
      <c r="A57" s="1" t="s">
        <v>18</v>
      </c>
      <c r="B57" s="2" t="s">
        <v>32</v>
      </c>
      <c r="C57" s="2">
        <v>37836901</v>
      </c>
      <c r="D57" s="2" t="s">
        <v>33</v>
      </c>
      <c r="E57" s="27" t="s">
        <v>34</v>
      </c>
      <c r="F57" s="27">
        <v>36092479</v>
      </c>
      <c r="G57" s="27" t="s">
        <v>464</v>
      </c>
      <c r="H57" s="27" t="s">
        <v>465</v>
      </c>
      <c r="I57" s="28" t="s">
        <v>466</v>
      </c>
      <c r="J57" s="15">
        <v>203</v>
      </c>
      <c r="K57" s="16">
        <v>3</v>
      </c>
      <c r="L57" s="17">
        <v>1</v>
      </c>
      <c r="M57" s="18">
        <v>1</v>
      </c>
      <c r="N57" s="17">
        <v>0</v>
      </c>
      <c r="O57" s="16">
        <v>12</v>
      </c>
      <c r="P57" s="19">
        <v>12</v>
      </c>
      <c r="Q57" s="22">
        <v>162</v>
      </c>
      <c r="R57" s="23">
        <v>54</v>
      </c>
      <c r="S57" s="20">
        <f t="shared" si="1"/>
        <v>13.5</v>
      </c>
      <c r="T57" s="21">
        <f t="shared" si="2"/>
        <v>4.5</v>
      </c>
      <c r="U57" s="22">
        <v>15</v>
      </c>
      <c r="V57" s="23">
        <v>5</v>
      </c>
      <c r="W57" s="24">
        <f t="shared" si="8"/>
        <v>177</v>
      </c>
      <c r="X57" s="25">
        <f t="shared" si="8"/>
        <v>59</v>
      </c>
      <c r="Y57" s="26">
        <f t="shared" si="4"/>
        <v>177</v>
      </c>
      <c r="Z57" s="3">
        <f t="shared" si="5"/>
        <v>118</v>
      </c>
      <c r="AA57" s="4">
        <f t="shared" si="6"/>
        <v>59</v>
      </c>
    </row>
    <row r="58" spans="1:27" x14ac:dyDescent="0.25">
      <c r="A58" s="1" t="s">
        <v>37</v>
      </c>
      <c r="B58" s="2" t="s">
        <v>54</v>
      </c>
      <c r="C58" s="2">
        <v>305723</v>
      </c>
      <c r="D58" s="2" t="s">
        <v>33</v>
      </c>
      <c r="E58" s="27" t="s">
        <v>55</v>
      </c>
      <c r="F58" s="27">
        <v>36086568</v>
      </c>
      <c r="G58" s="27" t="s">
        <v>467</v>
      </c>
      <c r="H58" s="27" t="s">
        <v>468</v>
      </c>
      <c r="I58" s="28" t="s">
        <v>469</v>
      </c>
      <c r="J58" s="15">
        <v>1093</v>
      </c>
      <c r="K58" s="16">
        <v>19</v>
      </c>
      <c r="L58" s="17">
        <v>0</v>
      </c>
      <c r="M58" s="18">
        <v>2</v>
      </c>
      <c r="N58" s="17">
        <v>0</v>
      </c>
      <c r="O58" s="16">
        <v>29</v>
      </c>
      <c r="P58" s="19">
        <v>0</v>
      </c>
      <c r="Q58" s="22">
        <v>392.07</v>
      </c>
      <c r="R58" s="23">
        <v>0</v>
      </c>
      <c r="S58" s="20">
        <f t="shared" si="1"/>
        <v>13.519655172413794</v>
      </c>
      <c r="T58" s="21">
        <f t="shared" si="2"/>
        <v>0</v>
      </c>
      <c r="U58" s="22">
        <v>120</v>
      </c>
      <c r="V58" s="23">
        <v>0</v>
      </c>
      <c r="W58" s="24">
        <f t="shared" si="8"/>
        <v>512.06999999999994</v>
      </c>
      <c r="X58" s="25">
        <f t="shared" si="8"/>
        <v>0</v>
      </c>
      <c r="Y58" s="26">
        <f t="shared" si="4"/>
        <v>513</v>
      </c>
      <c r="Z58" s="3">
        <f t="shared" si="5"/>
        <v>513</v>
      </c>
      <c r="AA58" s="4">
        <f t="shared" si="6"/>
        <v>0</v>
      </c>
    </row>
    <row r="59" spans="1:27" x14ac:dyDescent="0.25">
      <c r="A59" s="1" t="s">
        <v>37</v>
      </c>
      <c r="B59" s="2" t="s">
        <v>84</v>
      </c>
      <c r="C59" s="2">
        <v>305952</v>
      </c>
      <c r="D59" s="2" t="s">
        <v>33</v>
      </c>
      <c r="E59" s="27" t="s">
        <v>85</v>
      </c>
      <c r="F59" s="27">
        <v>37836692</v>
      </c>
      <c r="G59" s="27" t="s">
        <v>394</v>
      </c>
      <c r="H59" s="27" t="s">
        <v>470</v>
      </c>
      <c r="I59" s="28" t="s">
        <v>471</v>
      </c>
      <c r="J59" s="15">
        <v>181</v>
      </c>
      <c r="K59" s="16">
        <v>9</v>
      </c>
      <c r="L59" s="17">
        <v>0</v>
      </c>
      <c r="M59" s="18">
        <v>1</v>
      </c>
      <c r="N59" s="17">
        <v>0</v>
      </c>
      <c r="O59" s="16">
        <v>18</v>
      </c>
      <c r="P59" s="19">
        <v>0</v>
      </c>
      <c r="Q59" s="22">
        <v>310.2</v>
      </c>
      <c r="R59" s="23">
        <v>0</v>
      </c>
      <c r="S59" s="20">
        <f t="shared" si="1"/>
        <v>17.233333333333334</v>
      </c>
      <c r="T59" s="21">
        <f t="shared" si="2"/>
        <v>0</v>
      </c>
      <c r="U59" s="22">
        <v>228</v>
      </c>
      <c r="V59" s="23">
        <v>0</v>
      </c>
      <c r="W59" s="24">
        <f t="shared" si="8"/>
        <v>538.20000000000005</v>
      </c>
      <c r="X59" s="25">
        <f t="shared" si="8"/>
        <v>0</v>
      </c>
      <c r="Y59" s="26">
        <f t="shared" si="4"/>
        <v>539</v>
      </c>
      <c r="Z59" s="3">
        <f t="shared" si="5"/>
        <v>539</v>
      </c>
      <c r="AA59" s="4">
        <f t="shared" si="6"/>
        <v>0</v>
      </c>
    </row>
    <row r="60" spans="1:27" x14ac:dyDescent="0.25">
      <c r="A60" s="1" t="s">
        <v>37</v>
      </c>
      <c r="B60" s="2" t="s">
        <v>86</v>
      </c>
      <c r="C60" s="2">
        <v>306011</v>
      </c>
      <c r="D60" s="2" t="s">
        <v>33</v>
      </c>
      <c r="E60" s="27" t="s">
        <v>87</v>
      </c>
      <c r="F60" s="27">
        <v>37836684</v>
      </c>
      <c r="G60" s="27" t="s">
        <v>370</v>
      </c>
      <c r="H60" s="27" t="s">
        <v>472</v>
      </c>
      <c r="I60" s="28" t="s">
        <v>473</v>
      </c>
      <c r="J60" s="15">
        <v>261</v>
      </c>
      <c r="K60" s="16">
        <v>9</v>
      </c>
      <c r="L60" s="17">
        <v>0</v>
      </c>
      <c r="M60" s="18">
        <v>1</v>
      </c>
      <c r="N60" s="17">
        <v>0</v>
      </c>
      <c r="O60" s="16">
        <v>16</v>
      </c>
      <c r="P60" s="19">
        <v>0</v>
      </c>
      <c r="Q60" s="22">
        <v>177.3</v>
      </c>
      <c r="R60" s="23">
        <v>0</v>
      </c>
      <c r="S60" s="20">
        <f t="shared" si="1"/>
        <v>11.081250000000001</v>
      </c>
      <c r="T60" s="21">
        <f t="shared" si="2"/>
        <v>0</v>
      </c>
      <c r="U60" s="22">
        <v>0</v>
      </c>
      <c r="V60" s="23">
        <v>0</v>
      </c>
      <c r="W60" s="24">
        <f t="shared" ref="W60:X118" si="9">U60+Q60</f>
        <v>177.3</v>
      </c>
      <c r="X60" s="25">
        <f t="shared" si="9"/>
        <v>0</v>
      </c>
      <c r="Y60" s="26">
        <f t="shared" si="4"/>
        <v>178</v>
      </c>
      <c r="Z60" s="3">
        <f t="shared" si="5"/>
        <v>178</v>
      </c>
      <c r="AA60" s="4">
        <f t="shared" si="6"/>
        <v>0</v>
      </c>
    </row>
    <row r="61" spans="1:27" x14ac:dyDescent="0.25">
      <c r="A61" s="1" t="s">
        <v>37</v>
      </c>
      <c r="B61" s="2" t="s">
        <v>88</v>
      </c>
      <c r="C61" s="2">
        <v>306169</v>
      </c>
      <c r="D61" s="2" t="s">
        <v>33</v>
      </c>
      <c r="E61" s="27" t="s">
        <v>89</v>
      </c>
      <c r="F61" s="27">
        <v>37836706</v>
      </c>
      <c r="G61" s="27" t="s">
        <v>474</v>
      </c>
      <c r="H61" s="27" t="s">
        <v>475</v>
      </c>
      <c r="I61" s="28" t="s">
        <v>476</v>
      </c>
      <c r="J61" s="15">
        <v>547</v>
      </c>
      <c r="K61" s="16">
        <v>25</v>
      </c>
      <c r="L61" s="17">
        <v>0</v>
      </c>
      <c r="M61" s="18">
        <v>5</v>
      </c>
      <c r="N61" s="17">
        <v>0</v>
      </c>
      <c r="O61" s="16">
        <v>62</v>
      </c>
      <c r="P61" s="19">
        <v>0</v>
      </c>
      <c r="Q61" s="22">
        <v>908.16</v>
      </c>
      <c r="R61" s="23">
        <v>0</v>
      </c>
      <c r="S61" s="20">
        <f t="shared" si="1"/>
        <v>14.64774193548387</v>
      </c>
      <c r="T61" s="21">
        <f t="shared" si="2"/>
        <v>0</v>
      </c>
      <c r="U61" s="22">
        <v>0</v>
      </c>
      <c r="V61" s="23">
        <v>0</v>
      </c>
      <c r="W61" s="24">
        <f t="shared" si="9"/>
        <v>908.16</v>
      </c>
      <c r="X61" s="25">
        <f t="shared" si="9"/>
        <v>0</v>
      </c>
      <c r="Y61" s="26">
        <f t="shared" si="4"/>
        <v>909</v>
      </c>
      <c r="Z61" s="3">
        <f t="shared" si="5"/>
        <v>909</v>
      </c>
      <c r="AA61" s="4">
        <f t="shared" si="6"/>
        <v>0</v>
      </c>
    </row>
    <row r="62" spans="1:27" x14ac:dyDescent="0.25">
      <c r="A62" s="1" t="s">
        <v>37</v>
      </c>
      <c r="B62" s="2" t="s">
        <v>88</v>
      </c>
      <c r="C62" s="2">
        <v>306169</v>
      </c>
      <c r="D62" s="2" t="s">
        <v>33</v>
      </c>
      <c r="E62" s="27" t="s">
        <v>89</v>
      </c>
      <c r="F62" s="27">
        <v>37839918</v>
      </c>
      <c r="G62" s="27" t="s">
        <v>477</v>
      </c>
      <c r="H62" s="27" t="s">
        <v>475</v>
      </c>
      <c r="I62" s="28" t="s">
        <v>478</v>
      </c>
      <c r="J62" s="15">
        <v>682</v>
      </c>
      <c r="K62" s="16">
        <v>12</v>
      </c>
      <c r="L62" s="17">
        <v>0</v>
      </c>
      <c r="M62" s="18">
        <v>2</v>
      </c>
      <c r="N62" s="17">
        <v>0</v>
      </c>
      <c r="O62" s="16">
        <v>32</v>
      </c>
      <c r="P62" s="19">
        <v>0</v>
      </c>
      <c r="Q62" s="22">
        <v>430</v>
      </c>
      <c r="R62" s="23">
        <v>0</v>
      </c>
      <c r="S62" s="20">
        <f t="shared" si="1"/>
        <v>13.4375</v>
      </c>
      <c r="T62" s="21">
        <f t="shared" si="2"/>
        <v>0</v>
      </c>
      <c r="U62" s="22">
        <v>0</v>
      </c>
      <c r="V62" s="23">
        <v>0</v>
      </c>
      <c r="W62" s="24">
        <f t="shared" si="9"/>
        <v>430</v>
      </c>
      <c r="X62" s="25">
        <f t="shared" si="9"/>
        <v>0</v>
      </c>
      <c r="Y62" s="26">
        <f t="shared" si="4"/>
        <v>430</v>
      </c>
      <c r="Z62" s="3">
        <f t="shared" si="5"/>
        <v>430</v>
      </c>
      <c r="AA62" s="4">
        <f t="shared" si="6"/>
        <v>0</v>
      </c>
    </row>
    <row r="63" spans="1:27" x14ac:dyDescent="0.25">
      <c r="A63" s="1" t="s">
        <v>37</v>
      </c>
      <c r="B63" s="2" t="s">
        <v>90</v>
      </c>
      <c r="C63" s="2">
        <v>306177</v>
      </c>
      <c r="D63" s="2" t="s">
        <v>33</v>
      </c>
      <c r="E63" s="27" t="s">
        <v>91</v>
      </c>
      <c r="F63" s="27">
        <v>36094234</v>
      </c>
      <c r="G63" s="27" t="s">
        <v>479</v>
      </c>
      <c r="H63" s="27" t="s">
        <v>480</v>
      </c>
      <c r="I63" s="28" t="s">
        <v>481</v>
      </c>
      <c r="J63" s="15">
        <v>345</v>
      </c>
      <c r="K63" s="16">
        <v>18</v>
      </c>
      <c r="L63" s="17">
        <v>0</v>
      </c>
      <c r="M63" s="18">
        <v>2</v>
      </c>
      <c r="N63" s="17">
        <v>0</v>
      </c>
      <c r="O63" s="16">
        <v>20</v>
      </c>
      <c r="P63" s="19">
        <v>0</v>
      </c>
      <c r="Q63" s="22">
        <v>269.89999999999998</v>
      </c>
      <c r="R63" s="23">
        <v>0</v>
      </c>
      <c r="S63" s="20">
        <f t="shared" si="1"/>
        <v>13.494999999999999</v>
      </c>
      <c r="T63" s="21">
        <f t="shared" si="2"/>
        <v>0</v>
      </c>
      <c r="U63" s="22">
        <v>0</v>
      </c>
      <c r="V63" s="23">
        <v>0</v>
      </c>
      <c r="W63" s="24">
        <f t="shared" si="9"/>
        <v>269.89999999999998</v>
      </c>
      <c r="X63" s="25">
        <f t="shared" si="9"/>
        <v>0</v>
      </c>
      <c r="Y63" s="26">
        <f t="shared" si="4"/>
        <v>270</v>
      </c>
      <c r="Z63" s="3">
        <f t="shared" si="5"/>
        <v>270</v>
      </c>
      <c r="AA63" s="4">
        <f t="shared" si="6"/>
        <v>0</v>
      </c>
    </row>
    <row r="64" spans="1:27" x14ac:dyDescent="0.25">
      <c r="A64" s="1" t="s">
        <v>37</v>
      </c>
      <c r="B64" s="2" t="s">
        <v>94</v>
      </c>
      <c r="C64" s="2">
        <v>306282</v>
      </c>
      <c r="D64" s="2" t="s">
        <v>33</v>
      </c>
      <c r="E64" s="27" t="s">
        <v>95</v>
      </c>
      <c r="F64" s="27">
        <v>36094226</v>
      </c>
      <c r="G64" s="27" t="s">
        <v>370</v>
      </c>
      <c r="H64" s="27" t="s">
        <v>482</v>
      </c>
      <c r="I64" s="28" t="s">
        <v>483</v>
      </c>
      <c r="J64" s="15">
        <v>381</v>
      </c>
      <c r="K64" s="16">
        <v>11</v>
      </c>
      <c r="L64" s="17">
        <v>0</v>
      </c>
      <c r="M64" s="18">
        <v>1</v>
      </c>
      <c r="N64" s="17">
        <v>0</v>
      </c>
      <c r="O64" s="16">
        <v>31</v>
      </c>
      <c r="P64" s="19">
        <v>0</v>
      </c>
      <c r="Q64" s="22">
        <v>334.68</v>
      </c>
      <c r="R64" s="23">
        <v>0</v>
      </c>
      <c r="S64" s="20">
        <f t="shared" si="1"/>
        <v>10.796129032258065</v>
      </c>
      <c r="T64" s="21">
        <f t="shared" si="2"/>
        <v>0</v>
      </c>
      <c r="U64" s="22">
        <v>0</v>
      </c>
      <c r="V64" s="23">
        <v>0</v>
      </c>
      <c r="W64" s="24">
        <f t="shared" si="9"/>
        <v>334.68</v>
      </c>
      <c r="X64" s="25">
        <f t="shared" si="9"/>
        <v>0</v>
      </c>
      <c r="Y64" s="26">
        <f t="shared" si="4"/>
        <v>335</v>
      </c>
      <c r="Z64" s="3">
        <f t="shared" si="5"/>
        <v>335</v>
      </c>
      <c r="AA64" s="4">
        <f t="shared" si="6"/>
        <v>0</v>
      </c>
    </row>
    <row r="65" spans="1:27" x14ac:dyDescent="0.25">
      <c r="A65" s="1" t="s">
        <v>37</v>
      </c>
      <c r="B65" s="2" t="s">
        <v>96</v>
      </c>
      <c r="C65" s="2">
        <v>309419</v>
      </c>
      <c r="D65" s="2" t="s">
        <v>33</v>
      </c>
      <c r="E65" s="27" t="s">
        <v>97</v>
      </c>
      <c r="F65" s="27">
        <v>34028277</v>
      </c>
      <c r="G65" s="27" t="s">
        <v>370</v>
      </c>
      <c r="H65" s="27" t="s">
        <v>484</v>
      </c>
      <c r="I65" s="28" t="s">
        <v>485</v>
      </c>
      <c r="J65" s="15">
        <v>316</v>
      </c>
      <c r="K65" s="16">
        <v>2</v>
      </c>
      <c r="L65" s="17">
        <v>0</v>
      </c>
      <c r="M65" s="18">
        <v>1</v>
      </c>
      <c r="N65" s="17">
        <v>0</v>
      </c>
      <c r="O65" s="16">
        <v>16</v>
      </c>
      <c r="P65" s="19">
        <v>0</v>
      </c>
      <c r="Q65" s="22">
        <v>216</v>
      </c>
      <c r="R65" s="23">
        <v>0</v>
      </c>
      <c r="S65" s="20">
        <f t="shared" si="1"/>
        <v>13.5</v>
      </c>
      <c r="T65" s="21">
        <f t="shared" si="2"/>
        <v>0</v>
      </c>
      <c r="U65" s="22">
        <v>0</v>
      </c>
      <c r="V65" s="23">
        <v>0</v>
      </c>
      <c r="W65" s="24">
        <f t="shared" si="9"/>
        <v>216</v>
      </c>
      <c r="X65" s="25">
        <f t="shared" si="9"/>
        <v>0</v>
      </c>
      <c r="Y65" s="26">
        <f t="shared" si="4"/>
        <v>216</v>
      </c>
      <c r="Z65" s="3">
        <f t="shared" si="5"/>
        <v>216</v>
      </c>
      <c r="AA65" s="4">
        <f t="shared" si="6"/>
        <v>0</v>
      </c>
    </row>
    <row r="66" spans="1:27" x14ac:dyDescent="0.25">
      <c r="A66" s="1" t="s">
        <v>37</v>
      </c>
      <c r="B66" s="2" t="s">
        <v>98</v>
      </c>
      <c r="C66" s="2">
        <v>309478</v>
      </c>
      <c r="D66" s="2" t="s">
        <v>33</v>
      </c>
      <c r="E66" s="27" t="s">
        <v>99</v>
      </c>
      <c r="F66" s="27">
        <v>37837095</v>
      </c>
      <c r="G66" s="27" t="s">
        <v>394</v>
      </c>
      <c r="H66" s="27" t="s">
        <v>486</v>
      </c>
      <c r="I66" s="28" t="s">
        <v>487</v>
      </c>
      <c r="J66" s="15">
        <v>157</v>
      </c>
      <c r="K66" s="16">
        <v>1</v>
      </c>
      <c r="L66" s="17">
        <v>0</v>
      </c>
      <c r="M66" s="18">
        <v>1</v>
      </c>
      <c r="N66" s="17">
        <v>0</v>
      </c>
      <c r="O66" s="16">
        <v>18</v>
      </c>
      <c r="P66" s="19">
        <v>0</v>
      </c>
      <c r="Q66" s="22">
        <v>288</v>
      </c>
      <c r="R66" s="23">
        <v>0</v>
      </c>
      <c r="S66" s="20">
        <f t="shared" si="1"/>
        <v>16</v>
      </c>
      <c r="T66" s="21">
        <f t="shared" si="2"/>
        <v>0</v>
      </c>
      <c r="U66" s="22">
        <v>0</v>
      </c>
      <c r="V66" s="23">
        <v>0</v>
      </c>
      <c r="W66" s="24">
        <f t="shared" si="9"/>
        <v>288</v>
      </c>
      <c r="X66" s="25">
        <f t="shared" si="9"/>
        <v>0</v>
      </c>
      <c r="Y66" s="26">
        <f t="shared" si="4"/>
        <v>288</v>
      </c>
      <c r="Z66" s="3">
        <f t="shared" si="5"/>
        <v>288</v>
      </c>
      <c r="AA66" s="4">
        <f t="shared" si="6"/>
        <v>0</v>
      </c>
    </row>
    <row r="67" spans="1:27" x14ac:dyDescent="0.25">
      <c r="A67" s="1" t="s">
        <v>37</v>
      </c>
      <c r="B67" s="2" t="s">
        <v>100</v>
      </c>
      <c r="C67" s="2">
        <v>309613</v>
      </c>
      <c r="D67" s="2" t="s">
        <v>33</v>
      </c>
      <c r="E67" s="27" t="s">
        <v>101</v>
      </c>
      <c r="F67" s="27">
        <v>37838521</v>
      </c>
      <c r="G67" s="27" t="s">
        <v>370</v>
      </c>
      <c r="H67" s="27" t="s">
        <v>488</v>
      </c>
      <c r="I67" s="28" t="s">
        <v>489</v>
      </c>
      <c r="J67" s="15">
        <v>192</v>
      </c>
      <c r="K67" s="16">
        <v>3</v>
      </c>
      <c r="L67" s="17">
        <v>0</v>
      </c>
      <c r="M67" s="18">
        <v>1</v>
      </c>
      <c r="N67" s="17">
        <v>0</v>
      </c>
      <c r="O67" s="16">
        <v>14</v>
      </c>
      <c r="P67" s="19">
        <v>0</v>
      </c>
      <c r="Q67" s="22">
        <v>215.37</v>
      </c>
      <c r="R67" s="23">
        <v>0</v>
      </c>
      <c r="S67" s="20">
        <f t="shared" si="1"/>
        <v>15.383571428571429</v>
      </c>
      <c r="T67" s="21">
        <f t="shared" si="2"/>
        <v>0</v>
      </c>
      <c r="U67" s="22">
        <v>0</v>
      </c>
      <c r="V67" s="23">
        <v>0</v>
      </c>
      <c r="W67" s="24">
        <f t="shared" si="9"/>
        <v>215.37</v>
      </c>
      <c r="X67" s="25">
        <f t="shared" si="9"/>
        <v>0</v>
      </c>
      <c r="Y67" s="26">
        <f t="shared" si="4"/>
        <v>216</v>
      </c>
      <c r="Z67" s="3">
        <f t="shared" si="5"/>
        <v>216</v>
      </c>
      <c r="AA67" s="4">
        <f t="shared" si="6"/>
        <v>0</v>
      </c>
    </row>
    <row r="68" spans="1:27" x14ac:dyDescent="0.25">
      <c r="A68" s="1" t="s">
        <v>37</v>
      </c>
      <c r="B68" s="2" t="s">
        <v>102</v>
      </c>
      <c r="C68" s="2">
        <v>309672</v>
      </c>
      <c r="D68" s="2" t="s">
        <v>33</v>
      </c>
      <c r="E68" s="27" t="s">
        <v>103</v>
      </c>
      <c r="F68" s="27">
        <v>31827829</v>
      </c>
      <c r="G68" s="27" t="s">
        <v>490</v>
      </c>
      <c r="H68" s="27" t="s">
        <v>491</v>
      </c>
      <c r="I68" s="28" t="s">
        <v>492</v>
      </c>
      <c r="J68" s="15">
        <v>381</v>
      </c>
      <c r="K68" s="16">
        <v>14</v>
      </c>
      <c r="L68" s="17">
        <v>0</v>
      </c>
      <c r="M68" s="18">
        <v>2</v>
      </c>
      <c r="N68" s="17">
        <v>0</v>
      </c>
      <c r="O68" s="16">
        <v>26</v>
      </c>
      <c r="P68" s="19">
        <v>0</v>
      </c>
      <c r="Q68" s="22">
        <v>393.87</v>
      </c>
      <c r="R68" s="23">
        <v>0</v>
      </c>
      <c r="S68" s="20">
        <f t="shared" ref="S68:S131" si="10">Q68/O68</f>
        <v>15.148846153846154</v>
      </c>
      <c r="T68" s="21">
        <f t="shared" ref="T68:T131" si="11">IFERROR(R68/P68,0)</f>
        <v>0</v>
      </c>
      <c r="U68" s="22">
        <v>314.93</v>
      </c>
      <c r="V68" s="23">
        <v>0</v>
      </c>
      <c r="W68" s="24">
        <f t="shared" si="9"/>
        <v>708.8</v>
      </c>
      <c r="X68" s="25">
        <f t="shared" si="9"/>
        <v>0</v>
      </c>
      <c r="Y68" s="26">
        <f t="shared" si="4"/>
        <v>709</v>
      </c>
      <c r="Z68" s="3">
        <f t="shared" si="5"/>
        <v>709</v>
      </c>
      <c r="AA68" s="4">
        <f t="shared" si="6"/>
        <v>0</v>
      </c>
    </row>
    <row r="69" spans="1:27" x14ac:dyDescent="0.25">
      <c r="A69" s="1" t="s">
        <v>37</v>
      </c>
      <c r="B69" s="2" t="s">
        <v>104</v>
      </c>
      <c r="C69" s="2">
        <v>309982</v>
      </c>
      <c r="D69" s="2" t="s">
        <v>33</v>
      </c>
      <c r="E69" s="27" t="s">
        <v>105</v>
      </c>
      <c r="F69" s="27">
        <v>37838181</v>
      </c>
      <c r="G69" s="27" t="s">
        <v>370</v>
      </c>
      <c r="H69" s="27" t="s">
        <v>493</v>
      </c>
      <c r="I69" s="28" t="s">
        <v>494</v>
      </c>
      <c r="J69" s="15">
        <v>777</v>
      </c>
      <c r="K69" s="16">
        <v>19</v>
      </c>
      <c r="L69" s="17">
        <v>0</v>
      </c>
      <c r="M69" s="18">
        <v>2</v>
      </c>
      <c r="N69" s="17">
        <v>0</v>
      </c>
      <c r="O69" s="16">
        <v>22</v>
      </c>
      <c r="P69" s="19">
        <v>0</v>
      </c>
      <c r="Q69" s="22">
        <v>339.6</v>
      </c>
      <c r="R69" s="23">
        <v>0</v>
      </c>
      <c r="S69" s="20">
        <f t="shared" si="10"/>
        <v>15.436363636363637</v>
      </c>
      <c r="T69" s="21">
        <f t="shared" si="11"/>
        <v>0</v>
      </c>
      <c r="U69" s="22">
        <v>0</v>
      </c>
      <c r="V69" s="23">
        <v>0</v>
      </c>
      <c r="W69" s="24">
        <f t="shared" si="9"/>
        <v>339.6</v>
      </c>
      <c r="X69" s="25">
        <f t="shared" si="9"/>
        <v>0</v>
      </c>
      <c r="Y69" s="26">
        <f t="shared" ref="Y69:Y132" si="12">ROUNDUP(W69,0)</f>
        <v>340</v>
      </c>
      <c r="Z69" s="3">
        <f t="shared" ref="Z69:Z132" si="13">Y69-AA69</f>
        <v>340</v>
      </c>
      <c r="AA69" s="4">
        <f t="shared" ref="AA69:AA132" si="14">ROUNDUP(X69,0)</f>
        <v>0</v>
      </c>
    </row>
    <row r="70" spans="1:27" x14ac:dyDescent="0.25">
      <c r="A70" s="1" t="s">
        <v>37</v>
      </c>
      <c r="B70" s="2" t="s">
        <v>104</v>
      </c>
      <c r="C70" s="2">
        <v>309982</v>
      </c>
      <c r="D70" s="2" t="s">
        <v>33</v>
      </c>
      <c r="E70" s="27" t="s">
        <v>105</v>
      </c>
      <c r="F70" s="27">
        <v>37838491</v>
      </c>
      <c r="G70" s="27" t="s">
        <v>370</v>
      </c>
      <c r="H70" s="27" t="s">
        <v>493</v>
      </c>
      <c r="I70" s="28" t="s">
        <v>495</v>
      </c>
      <c r="J70" s="15">
        <v>618</v>
      </c>
      <c r="K70" s="16">
        <v>18</v>
      </c>
      <c r="L70" s="17">
        <v>0</v>
      </c>
      <c r="M70" s="18">
        <v>3</v>
      </c>
      <c r="N70" s="17">
        <v>0</v>
      </c>
      <c r="O70" s="16">
        <v>29.5</v>
      </c>
      <c r="P70" s="19">
        <v>0</v>
      </c>
      <c r="Q70" s="22">
        <v>469</v>
      </c>
      <c r="R70" s="23">
        <v>0</v>
      </c>
      <c r="S70" s="20">
        <f t="shared" si="10"/>
        <v>15.898305084745763</v>
      </c>
      <c r="T70" s="21">
        <f t="shared" si="11"/>
        <v>0</v>
      </c>
      <c r="U70" s="22">
        <v>0</v>
      </c>
      <c r="V70" s="23">
        <v>0</v>
      </c>
      <c r="W70" s="24">
        <f t="shared" si="9"/>
        <v>469</v>
      </c>
      <c r="X70" s="25">
        <f t="shared" si="9"/>
        <v>0</v>
      </c>
      <c r="Y70" s="26">
        <f t="shared" si="12"/>
        <v>469</v>
      </c>
      <c r="Z70" s="3">
        <f t="shared" si="13"/>
        <v>469</v>
      </c>
      <c r="AA70" s="4">
        <f t="shared" si="14"/>
        <v>0</v>
      </c>
    </row>
    <row r="71" spans="1:27" x14ac:dyDescent="0.25">
      <c r="A71" s="1" t="s">
        <v>37</v>
      </c>
      <c r="B71" s="2" t="s">
        <v>104</v>
      </c>
      <c r="C71" s="2">
        <v>309982</v>
      </c>
      <c r="D71" s="2" t="s">
        <v>33</v>
      </c>
      <c r="E71" s="27" t="s">
        <v>105</v>
      </c>
      <c r="F71" s="27">
        <v>37838504</v>
      </c>
      <c r="G71" s="27" t="s">
        <v>370</v>
      </c>
      <c r="H71" s="27" t="s">
        <v>493</v>
      </c>
      <c r="I71" s="28" t="s">
        <v>496</v>
      </c>
      <c r="J71" s="15">
        <v>159</v>
      </c>
      <c r="K71" s="16">
        <v>7</v>
      </c>
      <c r="L71" s="17">
        <v>0</v>
      </c>
      <c r="M71" s="18">
        <v>1</v>
      </c>
      <c r="N71" s="17">
        <v>0</v>
      </c>
      <c r="O71" s="16">
        <v>16</v>
      </c>
      <c r="P71" s="19">
        <v>0</v>
      </c>
      <c r="Q71" s="22">
        <v>255</v>
      </c>
      <c r="R71" s="23">
        <v>0</v>
      </c>
      <c r="S71" s="20">
        <f t="shared" si="10"/>
        <v>15.9375</v>
      </c>
      <c r="T71" s="21">
        <f t="shared" si="11"/>
        <v>0</v>
      </c>
      <c r="U71" s="22">
        <v>0</v>
      </c>
      <c r="V71" s="23">
        <v>0</v>
      </c>
      <c r="W71" s="24">
        <f t="shared" si="9"/>
        <v>255</v>
      </c>
      <c r="X71" s="25">
        <f t="shared" si="9"/>
        <v>0</v>
      </c>
      <c r="Y71" s="26">
        <f t="shared" si="12"/>
        <v>255</v>
      </c>
      <c r="Z71" s="3">
        <f t="shared" si="13"/>
        <v>255</v>
      </c>
      <c r="AA71" s="4">
        <f t="shared" si="14"/>
        <v>0</v>
      </c>
    </row>
    <row r="72" spans="1:27" x14ac:dyDescent="0.25">
      <c r="A72" s="1" t="s">
        <v>37</v>
      </c>
      <c r="B72" s="2" t="s">
        <v>111</v>
      </c>
      <c r="C72" s="2">
        <v>313114</v>
      </c>
      <c r="D72" s="2" t="s">
        <v>33</v>
      </c>
      <c r="E72" s="27" t="s">
        <v>112</v>
      </c>
      <c r="F72" s="27">
        <v>31875394</v>
      </c>
      <c r="G72" s="27" t="s">
        <v>394</v>
      </c>
      <c r="H72" s="27" t="s">
        <v>451</v>
      </c>
      <c r="I72" s="28" t="s">
        <v>497</v>
      </c>
      <c r="J72" s="15">
        <v>522</v>
      </c>
      <c r="K72" s="16">
        <v>15</v>
      </c>
      <c r="L72" s="17">
        <v>0</v>
      </c>
      <c r="M72" s="18">
        <v>2</v>
      </c>
      <c r="N72" s="17">
        <v>0</v>
      </c>
      <c r="O72" s="16">
        <v>8</v>
      </c>
      <c r="P72" s="19">
        <v>0</v>
      </c>
      <c r="Q72" s="22">
        <v>147</v>
      </c>
      <c r="R72" s="23">
        <v>0</v>
      </c>
      <c r="S72" s="20">
        <f t="shared" si="10"/>
        <v>18.375</v>
      </c>
      <c r="T72" s="21">
        <f t="shared" si="11"/>
        <v>0</v>
      </c>
      <c r="U72" s="22">
        <v>0</v>
      </c>
      <c r="V72" s="23">
        <v>0</v>
      </c>
      <c r="W72" s="24">
        <f t="shared" si="9"/>
        <v>147</v>
      </c>
      <c r="X72" s="25">
        <f t="shared" si="9"/>
        <v>0</v>
      </c>
      <c r="Y72" s="26">
        <f t="shared" si="12"/>
        <v>147</v>
      </c>
      <c r="Z72" s="3">
        <f t="shared" si="13"/>
        <v>147</v>
      </c>
      <c r="AA72" s="4">
        <f t="shared" si="14"/>
        <v>0</v>
      </c>
    </row>
    <row r="73" spans="1:27" x14ac:dyDescent="0.25">
      <c r="A73" s="1" t="s">
        <v>37</v>
      </c>
      <c r="B73" s="2" t="s">
        <v>111</v>
      </c>
      <c r="C73" s="2">
        <v>313114</v>
      </c>
      <c r="D73" s="2" t="s">
        <v>33</v>
      </c>
      <c r="E73" s="27" t="s">
        <v>112</v>
      </c>
      <c r="F73" s="27">
        <v>36080543</v>
      </c>
      <c r="G73" s="27" t="s">
        <v>394</v>
      </c>
      <c r="H73" s="27" t="s">
        <v>451</v>
      </c>
      <c r="I73" s="28" t="s">
        <v>498</v>
      </c>
      <c r="J73" s="15">
        <v>443</v>
      </c>
      <c r="K73" s="16">
        <v>53</v>
      </c>
      <c r="L73" s="17">
        <v>15</v>
      </c>
      <c r="M73" s="18">
        <v>4</v>
      </c>
      <c r="N73" s="17">
        <v>1</v>
      </c>
      <c r="O73" s="16">
        <v>40</v>
      </c>
      <c r="P73" s="19">
        <v>11</v>
      </c>
      <c r="Q73" s="22">
        <v>600</v>
      </c>
      <c r="R73" s="23">
        <v>170</v>
      </c>
      <c r="S73" s="20">
        <f t="shared" si="10"/>
        <v>15</v>
      </c>
      <c r="T73" s="21">
        <f t="shared" si="11"/>
        <v>15.454545454545455</v>
      </c>
      <c r="U73" s="22">
        <v>100</v>
      </c>
      <c r="V73" s="23">
        <v>28</v>
      </c>
      <c r="W73" s="24">
        <f t="shared" si="9"/>
        <v>700</v>
      </c>
      <c r="X73" s="25">
        <f t="shared" si="9"/>
        <v>198</v>
      </c>
      <c r="Y73" s="26">
        <f t="shared" si="12"/>
        <v>700</v>
      </c>
      <c r="Z73" s="3">
        <f t="shared" si="13"/>
        <v>502</v>
      </c>
      <c r="AA73" s="4">
        <f t="shared" si="14"/>
        <v>198</v>
      </c>
    </row>
    <row r="74" spans="1:27" x14ac:dyDescent="0.25">
      <c r="A74" s="1" t="s">
        <v>37</v>
      </c>
      <c r="B74" s="2" t="s">
        <v>111</v>
      </c>
      <c r="C74" s="2">
        <v>313114</v>
      </c>
      <c r="D74" s="2" t="s">
        <v>33</v>
      </c>
      <c r="E74" s="27" t="s">
        <v>112</v>
      </c>
      <c r="F74" s="27">
        <v>36080594</v>
      </c>
      <c r="G74" s="27" t="s">
        <v>394</v>
      </c>
      <c r="H74" s="27" t="s">
        <v>451</v>
      </c>
      <c r="I74" s="28" t="s">
        <v>499</v>
      </c>
      <c r="J74" s="15">
        <v>699</v>
      </c>
      <c r="K74" s="16">
        <v>9</v>
      </c>
      <c r="L74" s="17">
        <v>0</v>
      </c>
      <c r="M74" s="18">
        <v>1</v>
      </c>
      <c r="N74" s="17">
        <v>0</v>
      </c>
      <c r="O74" s="16">
        <v>12</v>
      </c>
      <c r="P74" s="19">
        <v>0</v>
      </c>
      <c r="Q74" s="22">
        <v>211.96</v>
      </c>
      <c r="R74" s="23">
        <v>0</v>
      </c>
      <c r="S74" s="20">
        <f t="shared" si="10"/>
        <v>17.663333333333334</v>
      </c>
      <c r="T74" s="21">
        <f t="shared" si="11"/>
        <v>0</v>
      </c>
      <c r="U74" s="22">
        <v>0</v>
      </c>
      <c r="V74" s="23">
        <v>0</v>
      </c>
      <c r="W74" s="24">
        <f t="shared" si="9"/>
        <v>211.96</v>
      </c>
      <c r="X74" s="25">
        <f t="shared" si="9"/>
        <v>0</v>
      </c>
      <c r="Y74" s="26">
        <f t="shared" si="12"/>
        <v>212</v>
      </c>
      <c r="Z74" s="3">
        <f t="shared" si="13"/>
        <v>212</v>
      </c>
      <c r="AA74" s="4">
        <f t="shared" si="14"/>
        <v>0</v>
      </c>
    </row>
    <row r="75" spans="1:27" x14ac:dyDescent="0.25">
      <c r="A75" s="1" t="s">
        <v>37</v>
      </c>
      <c r="B75" s="2" t="s">
        <v>111</v>
      </c>
      <c r="C75" s="2">
        <v>313114</v>
      </c>
      <c r="D75" s="2" t="s">
        <v>33</v>
      </c>
      <c r="E75" s="27" t="s">
        <v>112</v>
      </c>
      <c r="F75" s="27">
        <v>36080756</v>
      </c>
      <c r="G75" s="27" t="s">
        <v>394</v>
      </c>
      <c r="H75" s="27" t="s">
        <v>451</v>
      </c>
      <c r="I75" s="28" t="s">
        <v>500</v>
      </c>
      <c r="J75" s="15">
        <v>486</v>
      </c>
      <c r="K75" s="16">
        <v>6</v>
      </c>
      <c r="L75" s="17">
        <v>0</v>
      </c>
      <c r="M75" s="18">
        <v>3</v>
      </c>
      <c r="N75" s="17">
        <v>0</v>
      </c>
      <c r="O75" s="16">
        <v>9</v>
      </c>
      <c r="P75" s="19">
        <v>0</v>
      </c>
      <c r="Q75" s="22">
        <v>131</v>
      </c>
      <c r="R75" s="23">
        <v>0</v>
      </c>
      <c r="S75" s="20">
        <f t="shared" si="10"/>
        <v>14.555555555555555</v>
      </c>
      <c r="T75" s="21">
        <f t="shared" si="11"/>
        <v>0</v>
      </c>
      <c r="U75" s="22">
        <v>0</v>
      </c>
      <c r="V75" s="23">
        <v>0</v>
      </c>
      <c r="W75" s="24">
        <f t="shared" si="9"/>
        <v>131</v>
      </c>
      <c r="X75" s="25">
        <f t="shared" si="9"/>
        <v>0</v>
      </c>
      <c r="Y75" s="26">
        <f t="shared" si="12"/>
        <v>131</v>
      </c>
      <c r="Z75" s="3">
        <f t="shared" si="13"/>
        <v>131</v>
      </c>
      <c r="AA75" s="4">
        <f t="shared" si="14"/>
        <v>0</v>
      </c>
    </row>
    <row r="76" spans="1:27" x14ac:dyDescent="0.25">
      <c r="A76" s="1" t="s">
        <v>37</v>
      </c>
      <c r="B76" s="2" t="s">
        <v>111</v>
      </c>
      <c r="C76" s="2">
        <v>313114</v>
      </c>
      <c r="D76" s="2" t="s">
        <v>33</v>
      </c>
      <c r="E76" s="27" t="s">
        <v>112</v>
      </c>
      <c r="F76" s="27">
        <v>36080772</v>
      </c>
      <c r="G76" s="27" t="s">
        <v>394</v>
      </c>
      <c r="H76" s="27" t="s">
        <v>451</v>
      </c>
      <c r="I76" s="28" t="s">
        <v>501</v>
      </c>
      <c r="J76" s="15">
        <v>751</v>
      </c>
      <c r="K76" s="16">
        <v>12</v>
      </c>
      <c r="L76" s="17">
        <v>0</v>
      </c>
      <c r="M76" s="18">
        <v>2</v>
      </c>
      <c r="N76" s="17">
        <v>0</v>
      </c>
      <c r="O76" s="16">
        <v>26</v>
      </c>
      <c r="P76" s="19">
        <v>0</v>
      </c>
      <c r="Q76" s="22">
        <v>352.16</v>
      </c>
      <c r="R76" s="23">
        <v>0</v>
      </c>
      <c r="S76" s="20">
        <f t="shared" si="10"/>
        <v>13.544615384615385</v>
      </c>
      <c r="T76" s="21">
        <f t="shared" si="11"/>
        <v>0</v>
      </c>
      <c r="U76" s="22">
        <v>0</v>
      </c>
      <c r="V76" s="23">
        <v>0</v>
      </c>
      <c r="W76" s="24">
        <f t="shared" si="9"/>
        <v>352.16</v>
      </c>
      <c r="X76" s="25">
        <f t="shared" si="9"/>
        <v>0</v>
      </c>
      <c r="Y76" s="26">
        <f t="shared" si="12"/>
        <v>353</v>
      </c>
      <c r="Z76" s="3">
        <f t="shared" si="13"/>
        <v>353</v>
      </c>
      <c r="AA76" s="4">
        <f t="shared" si="14"/>
        <v>0</v>
      </c>
    </row>
    <row r="77" spans="1:27" x14ac:dyDescent="0.25">
      <c r="A77" s="1" t="s">
        <v>37</v>
      </c>
      <c r="B77" s="2" t="s">
        <v>111</v>
      </c>
      <c r="C77" s="2">
        <v>313114</v>
      </c>
      <c r="D77" s="2" t="s">
        <v>33</v>
      </c>
      <c r="E77" s="27" t="s">
        <v>112</v>
      </c>
      <c r="F77" s="27">
        <v>36080829</v>
      </c>
      <c r="G77" s="27" t="s">
        <v>394</v>
      </c>
      <c r="H77" s="27" t="s">
        <v>451</v>
      </c>
      <c r="I77" s="28" t="s">
        <v>502</v>
      </c>
      <c r="J77" s="15">
        <v>232</v>
      </c>
      <c r="K77" s="16">
        <v>1</v>
      </c>
      <c r="L77" s="17">
        <v>1</v>
      </c>
      <c r="M77" s="18">
        <v>1</v>
      </c>
      <c r="N77" s="17">
        <v>1</v>
      </c>
      <c r="O77" s="16">
        <v>12</v>
      </c>
      <c r="P77" s="19">
        <v>12</v>
      </c>
      <c r="Q77" s="22">
        <v>216.04</v>
      </c>
      <c r="R77" s="23">
        <v>216.04</v>
      </c>
      <c r="S77" s="20">
        <f t="shared" si="10"/>
        <v>18.003333333333334</v>
      </c>
      <c r="T77" s="21">
        <f t="shared" si="11"/>
        <v>18.003333333333334</v>
      </c>
      <c r="U77" s="22">
        <v>0</v>
      </c>
      <c r="V77" s="23">
        <v>0</v>
      </c>
      <c r="W77" s="24">
        <f t="shared" si="9"/>
        <v>216.04</v>
      </c>
      <c r="X77" s="25">
        <f t="shared" si="9"/>
        <v>216.04</v>
      </c>
      <c r="Y77" s="26">
        <f t="shared" si="12"/>
        <v>217</v>
      </c>
      <c r="Z77" s="3">
        <f t="shared" si="13"/>
        <v>0</v>
      </c>
      <c r="AA77" s="4">
        <f t="shared" si="14"/>
        <v>217</v>
      </c>
    </row>
    <row r="78" spans="1:27" x14ac:dyDescent="0.25">
      <c r="A78" s="1" t="s">
        <v>37</v>
      </c>
      <c r="B78" s="2" t="s">
        <v>111</v>
      </c>
      <c r="C78" s="2">
        <v>313114</v>
      </c>
      <c r="D78" s="2" t="s">
        <v>33</v>
      </c>
      <c r="E78" s="27" t="s">
        <v>112</v>
      </c>
      <c r="F78" s="27">
        <v>37990357</v>
      </c>
      <c r="G78" s="27" t="s">
        <v>394</v>
      </c>
      <c r="H78" s="27" t="s">
        <v>451</v>
      </c>
      <c r="I78" s="28" t="s">
        <v>503</v>
      </c>
      <c r="J78" s="15">
        <v>599</v>
      </c>
      <c r="K78" s="16">
        <v>21</v>
      </c>
      <c r="L78" s="17">
        <v>2</v>
      </c>
      <c r="M78" s="18">
        <v>2</v>
      </c>
      <c r="N78" s="17">
        <v>1</v>
      </c>
      <c r="O78" s="16">
        <v>26</v>
      </c>
      <c r="P78" s="19">
        <v>3</v>
      </c>
      <c r="Q78" s="22">
        <v>310</v>
      </c>
      <c r="R78" s="23">
        <v>30</v>
      </c>
      <c r="S78" s="20">
        <f t="shared" si="10"/>
        <v>11.923076923076923</v>
      </c>
      <c r="T78" s="21">
        <f t="shared" si="11"/>
        <v>10</v>
      </c>
      <c r="U78" s="22">
        <v>0</v>
      </c>
      <c r="V78" s="23">
        <v>0</v>
      </c>
      <c r="W78" s="24">
        <f t="shared" si="9"/>
        <v>310</v>
      </c>
      <c r="X78" s="25">
        <f t="shared" si="9"/>
        <v>30</v>
      </c>
      <c r="Y78" s="26">
        <f t="shared" si="12"/>
        <v>310</v>
      </c>
      <c r="Z78" s="3">
        <f t="shared" si="13"/>
        <v>280</v>
      </c>
      <c r="AA78" s="4">
        <f t="shared" si="14"/>
        <v>30</v>
      </c>
    </row>
    <row r="79" spans="1:27" x14ac:dyDescent="0.25">
      <c r="A79" s="1" t="s">
        <v>37</v>
      </c>
      <c r="B79" s="2" t="s">
        <v>111</v>
      </c>
      <c r="C79" s="2">
        <v>313114</v>
      </c>
      <c r="D79" s="2" t="s">
        <v>33</v>
      </c>
      <c r="E79" s="27" t="s">
        <v>112</v>
      </c>
      <c r="F79" s="27">
        <v>37990365</v>
      </c>
      <c r="G79" s="27" t="s">
        <v>394</v>
      </c>
      <c r="H79" s="27" t="s">
        <v>451</v>
      </c>
      <c r="I79" s="28" t="s">
        <v>504</v>
      </c>
      <c r="J79" s="15">
        <v>383</v>
      </c>
      <c r="K79" s="16">
        <v>19</v>
      </c>
      <c r="L79" s="17">
        <v>0</v>
      </c>
      <c r="M79" s="18">
        <v>2</v>
      </c>
      <c r="N79" s="17">
        <v>0</v>
      </c>
      <c r="O79" s="16">
        <v>12</v>
      </c>
      <c r="P79" s="19">
        <v>0</v>
      </c>
      <c r="Q79" s="22">
        <v>151.83000000000001</v>
      </c>
      <c r="R79" s="23">
        <v>0</v>
      </c>
      <c r="S79" s="20">
        <f t="shared" si="10"/>
        <v>12.652500000000002</v>
      </c>
      <c r="T79" s="21">
        <f t="shared" si="11"/>
        <v>0</v>
      </c>
      <c r="U79" s="22">
        <v>0</v>
      </c>
      <c r="V79" s="23">
        <v>0</v>
      </c>
      <c r="W79" s="24">
        <f t="shared" si="9"/>
        <v>151.83000000000001</v>
      </c>
      <c r="X79" s="25">
        <f t="shared" si="9"/>
        <v>0</v>
      </c>
      <c r="Y79" s="26">
        <f t="shared" si="12"/>
        <v>152</v>
      </c>
      <c r="Z79" s="3">
        <f t="shared" si="13"/>
        <v>152</v>
      </c>
      <c r="AA79" s="4">
        <f t="shared" si="14"/>
        <v>0</v>
      </c>
    </row>
    <row r="80" spans="1:27" x14ac:dyDescent="0.25">
      <c r="A80" s="1" t="s">
        <v>37</v>
      </c>
      <c r="B80" s="2" t="s">
        <v>111</v>
      </c>
      <c r="C80" s="2">
        <v>313114</v>
      </c>
      <c r="D80" s="2" t="s">
        <v>33</v>
      </c>
      <c r="E80" s="27" t="s">
        <v>112</v>
      </c>
      <c r="F80" s="27">
        <v>37990373</v>
      </c>
      <c r="G80" s="27" t="s">
        <v>394</v>
      </c>
      <c r="H80" s="27" t="s">
        <v>451</v>
      </c>
      <c r="I80" s="28" t="s">
        <v>505</v>
      </c>
      <c r="J80" s="15">
        <v>725</v>
      </c>
      <c r="K80" s="16">
        <v>22</v>
      </c>
      <c r="L80" s="17">
        <v>3</v>
      </c>
      <c r="M80" s="18">
        <v>3</v>
      </c>
      <c r="N80" s="17">
        <v>1</v>
      </c>
      <c r="O80" s="16">
        <v>28</v>
      </c>
      <c r="P80" s="19">
        <v>4</v>
      </c>
      <c r="Q80" s="22">
        <v>411.86</v>
      </c>
      <c r="R80" s="23">
        <v>56</v>
      </c>
      <c r="S80" s="20">
        <f t="shared" si="10"/>
        <v>14.709285714285715</v>
      </c>
      <c r="T80" s="21">
        <f t="shared" si="11"/>
        <v>14</v>
      </c>
      <c r="U80" s="22">
        <v>0</v>
      </c>
      <c r="V80" s="23">
        <v>0</v>
      </c>
      <c r="W80" s="24">
        <f t="shared" si="9"/>
        <v>411.86</v>
      </c>
      <c r="X80" s="25">
        <f t="shared" si="9"/>
        <v>56</v>
      </c>
      <c r="Y80" s="26">
        <f t="shared" si="12"/>
        <v>412</v>
      </c>
      <c r="Z80" s="3">
        <f t="shared" si="13"/>
        <v>356</v>
      </c>
      <c r="AA80" s="4">
        <f t="shared" si="14"/>
        <v>56</v>
      </c>
    </row>
    <row r="81" spans="1:27" x14ac:dyDescent="0.25">
      <c r="A81" s="1" t="s">
        <v>37</v>
      </c>
      <c r="B81" s="2" t="s">
        <v>113</v>
      </c>
      <c r="C81" s="2">
        <v>312347</v>
      </c>
      <c r="D81" s="2" t="s">
        <v>33</v>
      </c>
      <c r="E81" s="27" t="s">
        <v>114</v>
      </c>
      <c r="F81" s="27">
        <v>36093939</v>
      </c>
      <c r="G81" s="27" t="s">
        <v>370</v>
      </c>
      <c r="H81" s="27" t="s">
        <v>506</v>
      </c>
      <c r="I81" s="28" t="s">
        <v>507</v>
      </c>
      <c r="J81" s="15">
        <v>434</v>
      </c>
      <c r="K81" s="16">
        <v>8</v>
      </c>
      <c r="L81" s="17">
        <v>0</v>
      </c>
      <c r="M81" s="18">
        <v>1</v>
      </c>
      <c r="N81" s="17">
        <v>0</v>
      </c>
      <c r="O81" s="16">
        <v>2</v>
      </c>
      <c r="P81" s="19">
        <v>0</v>
      </c>
      <c r="Q81" s="22">
        <v>24.28</v>
      </c>
      <c r="R81" s="23">
        <v>0</v>
      </c>
      <c r="S81" s="20">
        <f t="shared" si="10"/>
        <v>12.14</v>
      </c>
      <c r="T81" s="21">
        <f t="shared" si="11"/>
        <v>0</v>
      </c>
      <c r="U81" s="22">
        <v>0</v>
      </c>
      <c r="V81" s="23">
        <v>0</v>
      </c>
      <c r="W81" s="24">
        <f t="shared" si="9"/>
        <v>24.28</v>
      </c>
      <c r="X81" s="25">
        <f t="shared" si="9"/>
        <v>0</v>
      </c>
      <c r="Y81" s="26">
        <f t="shared" si="12"/>
        <v>25</v>
      </c>
      <c r="Z81" s="3">
        <f t="shared" si="13"/>
        <v>25</v>
      </c>
      <c r="AA81" s="4">
        <f t="shared" si="14"/>
        <v>0</v>
      </c>
    </row>
    <row r="82" spans="1:27" x14ac:dyDescent="0.25">
      <c r="A82" s="1" t="s">
        <v>37</v>
      </c>
      <c r="B82" s="2" t="s">
        <v>115</v>
      </c>
      <c r="C82" s="2">
        <v>312509</v>
      </c>
      <c r="D82" s="2" t="s">
        <v>33</v>
      </c>
      <c r="E82" s="27" t="s">
        <v>116</v>
      </c>
      <c r="F82" s="27">
        <v>36080403</v>
      </c>
      <c r="G82" s="27" t="s">
        <v>370</v>
      </c>
      <c r="H82" s="27" t="s">
        <v>508</v>
      </c>
      <c r="I82" s="28" t="s">
        <v>509</v>
      </c>
      <c r="J82" s="15">
        <v>349</v>
      </c>
      <c r="K82" s="16">
        <v>12</v>
      </c>
      <c r="L82" s="17">
        <v>0</v>
      </c>
      <c r="M82" s="18">
        <v>1</v>
      </c>
      <c r="N82" s="17">
        <v>0</v>
      </c>
      <c r="O82" s="16">
        <v>21</v>
      </c>
      <c r="P82" s="19">
        <v>0</v>
      </c>
      <c r="Q82" s="22">
        <v>249.87</v>
      </c>
      <c r="R82" s="23">
        <v>0</v>
      </c>
      <c r="S82" s="20">
        <f t="shared" si="10"/>
        <v>11.898571428571429</v>
      </c>
      <c r="T82" s="21">
        <f t="shared" si="11"/>
        <v>0</v>
      </c>
      <c r="U82" s="22">
        <v>0</v>
      </c>
      <c r="V82" s="23">
        <v>0</v>
      </c>
      <c r="W82" s="24">
        <f t="shared" si="9"/>
        <v>249.87</v>
      </c>
      <c r="X82" s="25">
        <f t="shared" si="9"/>
        <v>0</v>
      </c>
      <c r="Y82" s="26">
        <f t="shared" si="12"/>
        <v>250</v>
      </c>
      <c r="Z82" s="3">
        <f t="shared" si="13"/>
        <v>250</v>
      </c>
      <c r="AA82" s="4">
        <f t="shared" si="14"/>
        <v>0</v>
      </c>
    </row>
    <row r="83" spans="1:27" x14ac:dyDescent="0.25">
      <c r="A83" s="1" t="s">
        <v>37</v>
      </c>
      <c r="B83" s="2" t="s">
        <v>117</v>
      </c>
      <c r="C83" s="2">
        <v>312789</v>
      </c>
      <c r="D83" s="2" t="s">
        <v>33</v>
      </c>
      <c r="E83" s="27" t="s">
        <v>118</v>
      </c>
      <c r="F83" s="27">
        <v>37836781</v>
      </c>
      <c r="G83" s="27" t="s">
        <v>394</v>
      </c>
      <c r="H83" s="27" t="s">
        <v>510</v>
      </c>
      <c r="I83" s="28" t="s">
        <v>511</v>
      </c>
      <c r="J83" s="15">
        <v>263</v>
      </c>
      <c r="K83" s="16">
        <v>4</v>
      </c>
      <c r="L83" s="17">
        <v>0</v>
      </c>
      <c r="M83" s="18">
        <v>2</v>
      </c>
      <c r="N83" s="17">
        <v>0</v>
      </c>
      <c r="O83" s="16">
        <v>24</v>
      </c>
      <c r="P83" s="19">
        <v>0</v>
      </c>
      <c r="Q83" s="22">
        <v>400</v>
      </c>
      <c r="R83" s="23">
        <v>0</v>
      </c>
      <c r="S83" s="20">
        <f t="shared" si="10"/>
        <v>16.666666666666668</v>
      </c>
      <c r="T83" s="21">
        <f t="shared" si="11"/>
        <v>0</v>
      </c>
      <c r="U83" s="22">
        <v>0</v>
      </c>
      <c r="V83" s="23">
        <v>0</v>
      </c>
      <c r="W83" s="24">
        <f t="shared" si="9"/>
        <v>400</v>
      </c>
      <c r="X83" s="25">
        <f t="shared" si="9"/>
        <v>0</v>
      </c>
      <c r="Y83" s="26">
        <f t="shared" si="12"/>
        <v>400</v>
      </c>
      <c r="Z83" s="3">
        <f t="shared" si="13"/>
        <v>400</v>
      </c>
      <c r="AA83" s="4">
        <f t="shared" si="14"/>
        <v>0</v>
      </c>
    </row>
    <row r="84" spans="1:27" x14ac:dyDescent="0.25">
      <c r="A84" s="1" t="s">
        <v>37</v>
      </c>
      <c r="B84" s="2" t="s">
        <v>119</v>
      </c>
      <c r="C84" s="2">
        <v>612031</v>
      </c>
      <c r="D84" s="2" t="s">
        <v>33</v>
      </c>
      <c r="E84" s="27" t="s">
        <v>120</v>
      </c>
      <c r="F84" s="27">
        <v>35602651</v>
      </c>
      <c r="G84" s="27" t="s">
        <v>512</v>
      </c>
      <c r="H84" s="27" t="s">
        <v>513</v>
      </c>
      <c r="I84" s="28" t="s">
        <v>514</v>
      </c>
      <c r="J84" s="15">
        <v>231</v>
      </c>
      <c r="K84" s="16">
        <v>24</v>
      </c>
      <c r="L84" s="17">
        <v>0</v>
      </c>
      <c r="M84" s="18">
        <v>2</v>
      </c>
      <c r="N84" s="17">
        <v>0</v>
      </c>
      <c r="O84" s="16">
        <v>25</v>
      </c>
      <c r="P84" s="19">
        <v>0</v>
      </c>
      <c r="Q84" s="22">
        <v>364.05</v>
      </c>
      <c r="R84" s="23">
        <v>0</v>
      </c>
      <c r="S84" s="20">
        <f t="shared" si="10"/>
        <v>14.562000000000001</v>
      </c>
      <c r="T84" s="21">
        <f t="shared" si="11"/>
        <v>0</v>
      </c>
      <c r="U84" s="22">
        <v>0</v>
      </c>
      <c r="V84" s="23">
        <v>0</v>
      </c>
      <c r="W84" s="24">
        <f t="shared" si="9"/>
        <v>364.05</v>
      </c>
      <c r="X84" s="25">
        <f t="shared" si="9"/>
        <v>0</v>
      </c>
      <c r="Y84" s="26">
        <f t="shared" si="12"/>
        <v>365</v>
      </c>
      <c r="Z84" s="3">
        <f t="shared" si="13"/>
        <v>365</v>
      </c>
      <c r="AA84" s="4">
        <f t="shared" si="14"/>
        <v>0</v>
      </c>
    </row>
    <row r="85" spans="1:27" x14ac:dyDescent="0.25">
      <c r="A85" s="1" t="s">
        <v>37</v>
      </c>
      <c r="B85" s="2" t="s">
        <v>119</v>
      </c>
      <c r="C85" s="2">
        <v>612031</v>
      </c>
      <c r="D85" s="2" t="s">
        <v>33</v>
      </c>
      <c r="E85" s="27" t="s">
        <v>120</v>
      </c>
      <c r="F85" s="27">
        <v>37836617</v>
      </c>
      <c r="G85" s="27" t="s">
        <v>370</v>
      </c>
      <c r="H85" s="27" t="s">
        <v>513</v>
      </c>
      <c r="I85" s="28" t="s">
        <v>515</v>
      </c>
      <c r="J85" s="15">
        <v>558</v>
      </c>
      <c r="K85" s="16">
        <v>6</v>
      </c>
      <c r="L85" s="17">
        <v>0</v>
      </c>
      <c r="M85" s="18">
        <v>1</v>
      </c>
      <c r="N85" s="17">
        <v>0</v>
      </c>
      <c r="O85" s="16">
        <v>14</v>
      </c>
      <c r="P85" s="19">
        <v>0</v>
      </c>
      <c r="Q85" s="22">
        <v>212</v>
      </c>
      <c r="R85" s="23">
        <v>0</v>
      </c>
      <c r="S85" s="20">
        <f t="shared" si="10"/>
        <v>15.142857142857142</v>
      </c>
      <c r="T85" s="21">
        <f t="shared" si="11"/>
        <v>0</v>
      </c>
      <c r="U85" s="22">
        <v>0</v>
      </c>
      <c r="V85" s="23">
        <v>0</v>
      </c>
      <c r="W85" s="24">
        <f t="shared" si="9"/>
        <v>212</v>
      </c>
      <c r="X85" s="25">
        <f t="shared" si="9"/>
        <v>0</v>
      </c>
      <c r="Y85" s="26">
        <f t="shared" si="12"/>
        <v>212</v>
      </c>
      <c r="Z85" s="3">
        <f t="shared" si="13"/>
        <v>212</v>
      </c>
      <c r="AA85" s="4">
        <f t="shared" si="14"/>
        <v>0</v>
      </c>
    </row>
    <row r="86" spans="1:27" x14ac:dyDescent="0.25">
      <c r="A86" s="1" t="s">
        <v>37</v>
      </c>
      <c r="B86" s="2" t="s">
        <v>121</v>
      </c>
      <c r="C86" s="2">
        <v>313122</v>
      </c>
      <c r="D86" s="2" t="s">
        <v>33</v>
      </c>
      <c r="E86" s="27" t="s">
        <v>122</v>
      </c>
      <c r="F86" s="27">
        <v>36080683</v>
      </c>
      <c r="G86" s="27" t="s">
        <v>394</v>
      </c>
      <c r="H86" s="27" t="s">
        <v>516</v>
      </c>
      <c r="I86" s="28" t="s">
        <v>517</v>
      </c>
      <c r="J86" s="15">
        <v>251</v>
      </c>
      <c r="K86" s="16">
        <v>6</v>
      </c>
      <c r="L86" s="17">
        <v>0</v>
      </c>
      <c r="M86" s="18">
        <v>1</v>
      </c>
      <c r="N86" s="17">
        <v>0</v>
      </c>
      <c r="O86" s="16">
        <v>48</v>
      </c>
      <c r="P86" s="19">
        <v>0</v>
      </c>
      <c r="Q86" s="22">
        <v>870.76</v>
      </c>
      <c r="R86" s="23">
        <v>0</v>
      </c>
      <c r="S86" s="20">
        <f t="shared" si="10"/>
        <v>18.140833333333333</v>
      </c>
      <c r="T86" s="21">
        <f t="shared" si="11"/>
        <v>0</v>
      </c>
      <c r="U86" s="22">
        <v>0</v>
      </c>
      <c r="V86" s="23">
        <v>0</v>
      </c>
      <c r="W86" s="24">
        <f t="shared" si="9"/>
        <v>870.76</v>
      </c>
      <c r="X86" s="25">
        <f t="shared" si="9"/>
        <v>0</v>
      </c>
      <c r="Y86" s="26">
        <f t="shared" si="12"/>
        <v>871</v>
      </c>
      <c r="Z86" s="3">
        <f t="shared" si="13"/>
        <v>871</v>
      </c>
      <c r="AA86" s="4">
        <f t="shared" si="14"/>
        <v>0</v>
      </c>
    </row>
    <row r="87" spans="1:27" x14ac:dyDescent="0.25">
      <c r="A87" s="1" t="s">
        <v>37</v>
      </c>
      <c r="B87" s="2" t="s">
        <v>123</v>
      </c>
      <c r="C87" s="2">
        <v>313181</v>
      </c>
      <c r="D87" s="2" t="s">
        <v>33</v>
      </c>
      <c r="E87" s="27" t="s">
        <v>124</v>
      </c>
      <c r="F87" s="27">
        <v>37836536</v>
      </c>
      <c r="G87" s="27" t="s">
        <v>394</v>
      </c>
      <c r="H87" s="27" t="s">
        <v>518</v>
      </c>
      <c r="I87" s="28" t="s">
        <v>519</v>
      </c>
      <c r="J87" s="15">
        <v>259</v>
      </c>
      <c r="K87" s="16">
        <v>8</v>
      </c>
      <c r="L87" s="17">
        <v>0</v>
      </c>
      <c r="M87" s="18">
        <v>1</v>
      </c>
      <c r="N87" s="17">
        <v>0</v>
      </c>
      <c r="O87" s="16">
        <v>30</v>
      </c>
      <c r="P87" s="19">
        <v>0</v>
      </c>
      <c r="Q87" s="22">
        <v>262.2</v>
      </c>
      <c r="R87" s="23">
        <v>0</v>
      </c>
      <c r="S87" s="20">
        <f t="shared" si="10"/>
        <v>8.74</v>
      </c>
      <c r="T87" s="21">
        <f t="shared" si="11"/>
        <v>0</v>
      </c>
      <c r="U87" s="22">
        <v>0</v>
      </c>
      <c r="V87" s="23">
        <v>0</v>
      </c>
      <c r="W87" s="24">
        <f t="shared" si="9"/>
        <v>262.2</v>
      </c>
      <c r="X87" s="25">
        <f t="shared" si="9"/>
        <v>0</v>
      </c>
      <c r="Y87" s="26">
        <f t="shared" si="12"/>
        <v>263</v>
      </c>
      <c r="Z87" s="3">
        <f t="shared" si="13"/>
        <v>263</v>
      </c>
      <c r="AA87" s="4">
        <f t="shared" si="14"/>
        <v>0</v>
      </c>
    </row>
    <row r="88" spans="1:27" x14ac:dyDescent="0.25">
      <c r="A88" s="1" t="s">
        <v>37</v>
      </c>
      <c r="B88" s="2" t="s">
        <v>295</v>
      </c>
      <c r="C88" s="2">
        <v>611638</v>
      </c>
      <c r="D88" s="2" t="s">
        <v>33</v>
      </c>
      <c r="E88" s="27" t="s">
        <v>296</v>
      </c>
      <c r="F88" s="27">
        <v>710056133</v>
      </c>
      <c r="G88" s="27" t="s">
        <v>520</v>
      </c>
      <c r="H88" s="27" t="s">
        <v>521</v>
      </c>
      <c r="I88" s="28" t="s">
        <v>522</v>
      </c>
      <c r="J88" s="15">
        <v>49</v>
      </c>
      <c r="K88" s="16">
        <v>4</v>
      </c>
      <c r="L88" s="17">
        <v>0</v>
      </c>
      <c r="M88" s="18">
        <v>1</v>
      </c>
      <c r="N88" s="17">
        <v>0</v>
      </c>
      <c r="O88" s="16">
        <v>20</v>
      </c>
      <c r="P88" s="19">
        <v>0</v>
      </c>
      <c r="Q88" s="22">
        <v>286.39999999999998</v>
      </c>
      <c r="R88" s="23">
        <v>0</v>
      </c>
      <c r="S88" s="20">
        <f t="shared" si="10"/>
        <v>14.319999999999999</v>
      </c>
      <c r="T88" s="21">
        <f t="shared" si="11"/>
        <v>0</v>
      </c>
      <c r="U88" s="22">
        <v>0</v>
      </c>
      <c r="V88" s="23">
        <v>0</v>
      </c>
      <c r="W88" s="24">
        <f t="shared" si="9"/>
        <v>286.39999999999998</v>
      </c>
      <c r="X88" s="25">
        <f t="shared" si="9"/>
        <v>0</v>
      </c>
      <c r="Y88" s="26">
        <f t="shared" si="12"/>
        <v>287</v>
      </c>
      <c r="Z88" s="3">
        <f t="shared" si="13"/>
        <v>287</v>
      </c>
      <c r="AA88" s="4">
        <f t="shared" si="14"/>
        <v>0</v>
      </c>
    </row>
    <row r="89" spans="1:27" x14ac:dyDescent="0.25">
      <c r="A89" s="1" t="s">
        <v>328</v>
      </c>
      <c r="B89" s="2" t="s">
        <v>353</v>
      </c>
      <c r="C89" s="2">
        <v>42156548</v>
      </c>
      <c r="D89" s="2" t="s">
        <v>33</v>
      </c>
      <c r="E89" s="27" t="s">
        <v>354</v>
      </c>
      <c r="F89" s="27">
        <v>36088978</v>
      </c>
      <c r="G89" s="27" t="s">
        <v>523</v>
      </c>
      <c r="H89" s="27" t="s">
        <v>493</v>
      </c>
      <c r="I89" s="28" t="s">
        <v>496</v>
      </c>
      <c r="J89" s="15">
        <v>154</v>
      </c>
      <c r="K89" s="16">
        <v>13</v>
      </c>
      <c r="L89" s="17">
        <v>0</v>
      </c>
      <c r="M89" s="18">
        <v>2</v>
      </c>
      <c r="N89" s="17">
        <v>0</v>
      </c>
      <c r="O89" s="16">
        <v>24</v>
      </c>
      <c r="P89" s="19">
        <v>0</v>
      </c>
      <c r="Q89" s="22">
        <v>233.04</v>
      </c>
      <c r="R89" s="23">
        <v>0</v>
      </c>
      <c r="S89" s="20">
        <f t="shared" si="10"/>
        <v>9.7099999999999991</v>
      </c>
      <c r="T89" s="21">
        <f t="shared" si="11"/>
        <v>0</v>
      </c>
      <c r="U89" s="22">
        <v>0</v>
      </c>
      <c r="V89" s="23">
        <v>0</v>
      </c>
      <c r="W89" s="24">
        <f t="shared" si="9"/>
        <v>233.04</v>
      </c>
      <c r="X89" s="25">
        <f t="shared" si="9"/>
        <v>0</v>
      </c>
      <c r="Y89" s="26">
        <f t="shared" si="12"/>
        <v>234</v>
      </c>
      <c r="Z89" s="3">
        <f t="shared" si="13"/>
        <v>234</v>
      </c>
      <c r="AA89" s="4">
        <f t="shared" si="14"/>
        <v>0</v>
      </c>
    </row>
    <row r="90" spans="1:27" x14ac:dyDescent="0.25">
      <c r="A90" s="11" t="s">
        <v>37</v>
      </c>
      <c r="B90" s="12" t="s">
        <v>108</v>
      </c>
      <c r="C90" s="12">
        <v>312037</v>
      </c>
      <c r="D90" s="12" t="s">
        <v>109</v>
      </c>
      <c r="E90" s="13" t="s">
        <v>110</v>
      </c>
      <c r="F90" s="13">
        <v>31870431</v>
      </c>
      <c r="G90" s="13" t="s">
        <v>370</v>
      </c>
      <c r="H90" s="13" t="s">
        <v>524</v>
      </c>
      <c r="I90" s="14" t="s">
        <v>525</v>
      </c>
      <c r="J90" s="15">
        <v>479</v>
      </c>
      <c r="K90" s="16">
        <v>0</v>
      </c>
      <c r="L90" s="17">
        <v>1</v>
      </c>
      <c r="M90" s="18">
        <v>0</v>
      </c>
      <c r="N90" s="17">
        <v>1</v>
      </c>
      <c r="O90" s="16">
        <v>0</v>
      </c>
      <c r="P90" s="19">
        <v>112</v>
      </c>
      <c r="Q90" s="22">
        <v>0</v>
      </c>
      <c r="R90" s="23">
        <v>1106</v>
      </c>
      <c r="S90" s="20">
        <v>0</v>
      </c>
      <c r="T90" s="21">
        <f t="shared" si="11"/>
        <v>9.875</v>
      </c>
      <c r="U90" s="22"/>
      <c r="V90" s="23"/>
      <c r="W90" s="24">
        <f t="shared" si="9"/>
        <v>0</v>
      </c>
      <c r="X90" s="25">
        <f t="shared" si="9"/>
        <v>1106</v>
      </c>
      <c r="Y90" s="26">
        <f t="shared" si="12"/>
        <v>0</v>
      </c>
      <c r="Z90" s="29">
        <f t="shared" si="13"/>
        <v>-1106</v>
      </c>
      <c r="AA90" s="4">
        <f t="shared" si="14"/>
        <v>1106</v>
      </c>
    </row>
    <row r="91" spans="1:27" x14ac:dyDescent="0.25">
      <c r="A91" s="11" t="s">
        <v>37</v>
      </c>
      <c r="B91" s="12" t="s">
        <v>108</v>
      </c>
      <c r="C91" s="12">
        <v>312037</v>
      </c>
      <c r="D91" s="12" t="s">
        <v>109</v>
      </c>
      <c r="E91" s="13" t="s">
        <v>110</v>
      </c>
      <c r="F91" s="13">
        <v>36125971</v>
      </c>
      <c r="G91" s="13" t="s">
        <v>370</v>
      </c>
      <c r="H91" s="13" t="s">
        <v>524</v>
      </c>
      <c r="I91" s="14" t="s">
        <v>526</v>
      </c>
      <c r="J91" s="15">
        <v>333</v>
      </c>
      <c r="K91" s="16">
        <v>2</v>
      </c>
      <c r="L91" s="17">
        <v>2</v>
      </c>
      <c r="M91" s="18">
        <v>2</v>
      </c>
      <c r="N91" s="17">
        <v>2</v>
      </c>
      <c r="O91" s="16">
        <v>96</v>
      </c>
      <c r="P91" s="19">
        <v>96</v>
      </c>
      <c r="Q91" s="22">
        <v>1296</v>
      </c>
      <c r="R91" s="23">
        <v>1296</v>
      </c>
      <c r="S91" s="20">
        <f t="shared" si="10"/>
        <v>13.5</v>
      </c>
      <c r="T91" s="21">
        <f t="shared" si="11"/>
        <v>13.5</v>
      </c>
      <c r="U91" s="22"/>
      <c r="V91" s="23"/>
      <c r="W91" s="24">
        <f t="shared" si="9"/>
        <v>1296</v>
      </c>
      <c r="X91" s="25">
        <f t="shared" si="9"/>
        <v>1296</v>
      </c>
      <c r="Y91" s="26">
        <f t="shared" si="12"/>
        <v>1296</v>
      </c>
      <c r="Z91" s="29">
        <f t="shared" si="13"/>
        <v>0</v>
      </c>
      <c r="AA91" s="4">
        <f t="shared" si="14"/>
        <v>1296</v>
      </c>
    </row>
    <row r="92" spans="1:27" x14ac:dyDescent="0.25">
      <c r="A92" s="11" t="s">
        <v>37</v>
      </c>
      <c r="B92" s="12" t="s">
        <v>108</v>
      </c>
      <c r="C92" s="12">
        <v>312037</v>
      </c>
      <c r="D92" s="12" t="s">
        <v>109</v>
      </c>
      <c r="E92" s="13" t="s">
        <v>110</v>
      </c>
      <c r="F92" s="13">
        <v>710057830</v>
      </c>
      <c r="G92" s="13" t="s">
        <v>370</v>
      </c>
      <c r="H92" s="13" t="s">
        <v>524</v>
      </c>
      <c r="I92" s="14" t="s">
        <v>527</v>
      </c>
      <c r="J92" s="15">
        <v>27</v>
      </c>
      <c r="K92" s="16">
        <v>0</v>
      </c>
      <c r="L92" s="17">
        <v>1</v>
      </c>
      <c r="M92" s="18">
        <v>0</v>
      </c>
      <c r="N92" s="17">
        <v>1</v>
      </c>
      <c r="O92" s="16">
        <v>0</v>
      </c>
      <c r="P92" s="19">
        <v>48</v>
      </c>
      <c r="Q92" s="22">
        <v>0</v>
      </c>
      <c r="R92" s="23">
        <v>487</v>
      </c>
      <c r="S92" s="20">
        <v>0</v>
      </c>
      <c r="T92" s="21">
        <f t="shared" si="11"/>
        <v>10.145833333333334</v>
      </c>
      <c r="U92" s="22"/>
      <c r="V92" s="23"/>
      <c r="W92" s="24">
        <f t="shared" si="9"/>
        <v>0</v>
      </c>
      <c r="X92" s="25">
        <f t="shared" si="9"/>
        <v>487</v>
      </c>
      <c r="Y92" s="26">
        <f t="shared" si="12"/>
        <v>0</v>
      </c>
      <c r="Z92" s="29">
        <f t="shared" si="13"/>
        <v>-487</v>
      </c>
      <c r="AA92" s="4">
        <f t="shared" si="14"/>
        <v>487</v>
      </c>
    </row>
    <row r="93" spans="1:27" x14ac:dyDescent="0.25">
      <c r="A93" s="1" t="s">
        <v>37</v>
      </c>
      <c r="B93" s="2" t="s">
        <v>213</v>
      </c>
      <c r="C93" s="2">
        <v>317195</v>
      </c>
      <c r="D93" s="2" t="s">
        <v>109</v>
      </c>
      <c r="E93" s="27" t="s">
        <v>214</v>
      </c>
      <c r="F93" s="27">
        <v>36125814</v>
      </c>
      <c r="G93" s="27" t="s">
        <v>370</v>
      </c>
      <c r="H93" s="27" t="s">
        <v>528</v>
      </c>
      <c r="I93" s="28" t="s">
        <v>529</v>
      </c>
      <c r="J93" s="15">
        <v>180</v>
      </c>
      <c r="K93" s="16">
        <v>1</v>
      </c>
      <c r="L93" s="17">
        <v>1</v>
      </c>
      <c r="M93" s="18">
        <v>1</v>
      </c>
      <c r="N93" s="17">
        <v>1</v>
      </c>
      <c r="O93" s="16">
        <v>48</v>
      </c>
      <c r="P93" s="19">
        <v>48</v>
      </c>
      <c r="Q93" s="22">
        <v>737</v>
      </c>
      <c r="R93" s="23">
        <v>737</v>
      </c>
      <c r="S93" s="20">
        <f t="shared" si="10"/>
        <v>15.354166666666666</v>
      </c>
      <c r="T93" s="21">
        <f t="shared" si="11"/>
        <v>15.354166666666666</v>
      </c>
      <c r="U93" s="22">
        <v>34</v>
      </c>
      <c r="V93" s="23">
        <v>34</v>
      </c>
      <c r="W93" s="24">
        <f t="shared" si="9"/>
        <v>771</v>
      </c>
      <c r="X93" s="25">
        <f t="shared" si="9"/>
        <v>771</v>
      </c>
      <c r="Y93" s="26">
        <f t="shared" si="12"/>
        <v>771</v>
      </c>
      <c r="Z93" s="3">
        <f t="shared" si="13"/>
        <v>0</v>
      </c>
      <c r="AA93" s="4">
        <f t="shared" si="14"/>
        <v>771</v>
      </c>
    </row>
    <row r="94" spans="1:27" x14ac:dyDescent="0.25">
      <c r="A94" s="1" t="s">
        <v>37</v>
      </c>
      <c r="B94" s="2" t="s">
        <v>215</v>
      </c>
      <c r="C94" s="2">
        <v>317471</v>
      </c>
      <c r="D94" s="2" t="s">
        <v>109</v>
      </c>
      <c r="E94" s="27" t="s">
        <v>216</v>
      </c>
      <c r="F94" s="27">
        <v>31202471</v>
      </c>
      <c r="G94" s="27" t="s">
        <v>394</v>
      </c>
      <c r="H94" s="27" t="s">
        <v>530</v>
      </c>
      <c r="I94" s="28" t="s">
        <v>531</v>
      </c>
      <c r="J94" s="15">
        <v>190</v>
      </c>
      <c r="K94" s="16">
        <v>1</v>
      </c>
      <c r="L94" s="17"/>
      <c r="M94" s="18">
        <v>1</v>
      </c>
      <c r="N94" s="17"/>
      <c r="O94" s="16">
        <v>4</v>
      </c>
      <c r="P94" s="19"/>
      <c r="Q94" s="22">
        <v>70.53</v>
      </c>
      <c r="R94" s="23"/>
      <c r="S94" s="20">
        <f t="shared" si="10"/>
        <v>17.6325</v>
      </c>
      <c r="T94" s="21">
        <f t="shared" si="11"/>
        <v>0</v>
      </c>
      <c r="U94" s="22"/>
      <c r="V94" s="23"/>
      <c r="W94" s="24">
        <f t="shared" si="9"/>
        <v>70.53</v>
      </c>
      <c r="X94" s="25">
        <f t="shared" si="9"/>
        <v>0</v>
      </c>
      <c r="Y94" s="26">
        <f t="shared" si="12"/>
        <v>71</v>
      </c>
      <c r="Z94" s="3">
        <f t="shared" si="13"/>
        <v>71</v>
      </c>
      <c r="AA94" s="4">
        <f t="shared" si="14"/>
        <v>0</v>
      </c>
    </row>
    <row r="95" spans="1:27" x14ac:dyDescent="0.25">
      <c r="A95" s="1" t="s">
        <v>18</v>
      </c>
      <c r="B95" s="2" t="s">
        <v>26</v>
      </c>
      <c r="C95" s="2">
        <v>37861298</v>
      </c>
      <c r="D95" s="2" t="s">
        <v>27</v>
      </c>
      <c r="E95" s="27" t="s">
        <v>28</v>
      </c>
      <c r="F95" s="27">
        <v>160440</v>
      </c>
      <c r="G95" s="27" t="s">
        <v>422</v>
      </c>
      <c r="H95" s="27" t="s">
        <v>532</v>
      </c>
      <c r="I95" s="28" t="s">
        <v>533</v>
      </c>
      <c r="J95" s="15">
        <v>563</v>
      </c>
      <c r="K95" s="16">
        <v>5</v>
      </c>
      <c r="L95" s="17">
        <v>0</v>
      </c>
      <c r="M95" s="18">
        <v>1</v>
      </c>
      <c r="N95" s="17">
        <v>0</v>
      </c>
      <c r="O95" s="16">
        <v>4</v>
      </c>
      <c r="P95" s="19">
        <v>0</v>
      </c>
      <c r="Q95" s="22">
        <v>92</v>
      </c>
      <c r="R95" s="23">
        <v>0</v>
      </c>
      <c r="S95" s="20">
        <f t="shared" si="10"/>
        <v>23</v>
      </c>
      <c r="T95" s="21">
        <f t="shared" si="11"/>
        <v>0</v>
      </c>
      <c r="U95" s="22">
        <v>0</v>
      </c>
      <c r="V95" s="23">
        <v>0</v>
      </c>
      <c r="W95" s="24">
        <f t="shared" si="9"/>
        <v>92</v>
      </c>
      <c r="X95" s="25">
        <f t="shared" si="9"/>
        <v>0</v>
      </c>
      <c r="Y95" s="26">
        <f t="shared" si="12"/>
        <v>92</v>
      </c>
      <c r="Z95" s="3">
        <f t="shared" si="13"/>
        <v>92</v>
      </c>
      <c r="AA95" s="4">
        <f t="shared" si="14"/>
        <v>0</v>
      </c>
    </row>
    <row r="96" spans="1:27" x14ac:dyDescent="0.25">
      <c r="A96" s="1" t="s">
        <v>18</v>
      </c>
      <c r="B96" s="2" t="s">
        <v>26</v>
      </c>
      <c r="C96" s="2">
        <v>37861298</v>
      </c>
      <c r="D96" s="2" t="s">
        <v>27</v>
      </c>
      <c r="E96" s="27" t="s">
        <v>28</v>
      </c>
      <c r="F96" s="27">
        <v>399850</v>
      </c>
      <c r="G96" s="27" t="s">
        <v>534</v>
      </c>
      <c r="H96" s="27" t="s">
        <v>535</v>
      </c>
      <c r="I96" s="28" t="s">
        <v>536</v>
      </c>
      <c r="J96" s="15">
        <v>180</v>
      </c>
      <c r="K96" s="16">
        <v>7</v>
      </c>
      <c r="L96" s="17">
        <v>0</v>
      </c>
      <c r="M96" s="18">
        <v>1</v>
      </c>
      <c r="N96" s="17">
        <v>0</v>
      </c>
      <c r="O96" s="16">
        <v>11</v>
      </c>
      <c r="P96" s="19">
        <v>0</v>
      </c>
      <c r="Q96" s="22">
        <v>165</v>
      </c>
      <c r="R96" s="23">
        <v>0</v>
      </c>
      <c r="S96" s="20">
        <f t="shared" si="10"/>
        <v>15</v>
      </c>
      <c r="T96" s="21">
        <f t="shared" si="11"/>
        <v>0</v>
      </c>
      <c r="U96" s="22">
        <v>0</v>
      </c>
      <c r="V96" s="23">
        <v>0</v>
      </c>
      <c r="W96" s="24">
        <f t="shared" si="9"/>
        <v>165</v>
      </c>
      <c r="X96" s="25">
        <f t="shared" si="9"/>
        <v>0</v>
      </c>
      <c r="Y96" s="26">
        <f t="shared" si="12"/>
        <v>165</v>
      </c>
      <c r="Z96" s="3">
        <f t="shared" si="13"/>
        <v>165</v>
      </c>
      <c r="AA96" s="4">
        <f t="shared" si="14"/>
        <v>0</v>
      </c>
    </row>
    <row r="97" spans="1:27" x14ac:dyDescent="0.25">
      <c r="A97" s="1" t="s">
        <v>18</v>
      </c>
      <c r="B97" s="2" t="s">
        <v>26</v>
      </c>
      <c r="C97" s="2">
        <v>37861298</v>
      </c>
      <c r="D97" s="2" t="s">
        <v>27</v>
      </c>
      <c r="E97" s="27" t="s">
        <v>28</v>
      </c>
      <c r="F97" s="27">
        <v>500780</v>
      </c>
      <c r="G97" s="27" t="s">
        <v>422</v>
      </c>
      <c r="H97" s="27" t="s">
        <v>537</v>
      </c>
      <c r="I97" s="28" t="s">
        <v>538</v>
      </c>
      <c r="J97" s="15">
        <v>114</v>
      </c>
      <c r="K97" s="16">
        <v>6</v>
      </c>
      <c r="L97" s="17">
        <v>0</v>
      </c>
      <c r="M97" s="18">
        <v>1</v>
      </c>
      <c r="N97" s="17">
        <v>0</v>
      </c>
      <c r="O97" s="16">
        <v>5</v>
      </c>
      <c r="P97" s="19">
        <v>0</v>
      </c>
      <c r="Q97" s="22">
        <v>50</v>
      </c>
      <c r="R97" s="23">
        <v>0</v>
      </c>
      <c r="S97" s="20">
        <f t="shared" si="10"/>
        <v>10</v>
      </c>
      <c r="T97" s="21">
        <f t="shared" si="11"/>
        <v>0</v>
      </c>
      <c r="U97" s="22">
        <v>0</v>
      </c>
      <c r="V97" s="23">
        <v>0</v>
      </c>
      <c r="W97" s="24">
        <f t="shared" si="9"/>
        <v>50</v>
      </c>
      <c r="X97" s="25">
        <f t="shared" si="9"/>
        <v>0</v>
      </c>
      <c r="Y97" s="26">
        <f t="shared" si="12"/>
        <v>50</v>
      </c>
      <c r="Z97" s="3">
        <f t="shared" si="13"/>
        <v>50</v>
      </c>
      <c r="AA97" s="4">
        <f t="shared" si="14"/>
        <v>0</v>
      </c>
    </row>
    <row r="98" spans="1:27" x14ac:dyDescent="0.25">
      <c r="A98" s="1" t="s">
        <v>18</v>
      </c>
      <c r="B98" s="2" t="s">
        <v>26</v>
      </c>
      <c r="C98" s="2">
        <v>37861298</v>
      </c>
      <c r="D98" s="2" t="s">
        <v>27</v>
      </c>
      <c r="E98" s="27" t="s">
        <v>28</v>
      </c>
      <c r="F98" s="27">
        <v>596868</v>
      </c>
      <c r="G98" s="27" t="s">
        <v>539</v>
      </c>
      <c r="H98" s="27" t="s">
        <v>540</v>
      </c>
      <c r="I98" s="28" t="s">
        <v>541</v>
      </c>
      <c r="J98" s="15">
        <v>418</v>
      </c>
      <c r="K98" s="16">
        <v>2</v>
      </c>
      <c r="L98" s="17">
        <v>0</v>
      </c>
      <c r="M98" s="18">
        <v>1</v>
      </c>
      <c r="N98" s="17">
        <v>0</v>
      </c>
      <c r="O98" s="16">
        <v>12</v>
      </c>
      <c r="P98" s="19">
        <v>0</v>
      </c>
      <c r="Q98" s="22">
        <v>198</v>
      </c>
      <c r="R98" s="23">
        <v>0</v>
      </c>
      <c r="S98" s="20">
        <f t="shared" si="10"/>
        <v>16.5</v>
      </c>
      <c r="T98" s="21">
        <f t="shared" si="11"/>
        <v>0</v>
      </c>
      <c r="U98" s="22">
        <v>0</v>
      </c>
      <c r="V98" s="23">
        <v>0</v>
      </c>
      <c r="W98" s="24">
        <f t="shared" si="9"/>
        <v>198</v>
      </c>
      <c r="X98" s="25">
        <f t="shared" si="9"/>
        <v>0</v>
      </c>
      <c r="Y98" s="26">
        <f t="shared" si="12"/>
        <v>198</v>
      </c>
      <c r="Z98" s="3">
        <f t="shared" si="13"/>
        <v>198</v>
      </c>
      <c r="AA98" s="4">
        <f t="shared" si="14"/>
        <v>0</v>
      </c>
    </row>
    <row r="99" spans="1:27" x14ac:dyDescent="0.25">
      <c r="A99" s="1" t="s">
        <v>18</v>
      </c>
      <c r="B99" s="2" t="s">
        <v>26</v>
      </c>
      <c r="C99" s="2">
        <v>37861298</v>
      </c>
      <c r="D99" s="2" t="s">
        <v>27</v>
      </c>
      <c r="E99" s="27" t="s">
        <v>28</v>
      </c>
      <c r="F99" s="27">
        <v>607321</v>
      </c>
      <c r="G99" s="27" t="s">
        <v>542</v>
      </c>
      <c r="H99" s="27" t="s">
        <v>540</v>
      </c>
      <c r="I99" s="28" t="s">
        <v>543</v>
      </c>
      <c r="J99" s="15">
        <v>512</v>
      </c>
      <c r="K99" s="16">
        <v>5</v>
      </c>
      <c r="L99" s="17">
        <v>0</v>
      </c>
      <c r="M99" s="18">
        <v>1</v>
      </c>
      <c r="N99" s="17">
        <v>0</v>
      </c>
      <c r="O99" s="16">
        <v>34</v>
      </c>
      <c r="P99" s="19">
        <v>0</v>
      </c>
      <c r="Q99" s="22">
        <v>642</v>
      </c>
      <c r="R99" s="23">
        <v>0</v>
      </c>
      <c r="S99" s="20">
        <f t="shared" si="10"/>
        <v>18.882352941176471</v>
      </c>
      <c r="T99" s="21">
        <f t="shared" si="11"/>
        <v>0</v>
      </c>
      <c r="U99" s="22">
        <v>0</v>
      </c>
      <c r="V99" s="23">
        <v>0</v>
      </c>
      <c r="W99" s="24">
        <f t="shared" si="9"/>
        <v>642</v>
      </c>
      <c r="X99" s="25">
        <f t="shared" si="9"/>
        <v>0</v>
      </c>
      <c r="Y99" s="26">
        <f t="shared" si="12"/>
        <v>642</v>
      </c>
      <c r="Z99" s="3">
        <f t="shared" si="13"/>
        <v>642</v>
      </c>
      <c r="AA99" s="4">
        <f t="shared" si="14"/>
        <v>0</v>
      </c>
    </row>
    <row r="100" spans="1:27" x14ac:dyDescent="0.25">
      <c r="A100" s="1" t="s">
        <v>18</v>
      </c>
      <c r="B100" s="2" t="s">
        <v>26</v>
      </c>
      <c r="C100" s="2">
        <v>37861298</v>
      </c>
      <c r="D100" s="2" t="s">
        <v>27</v>
      </c>
      <c r="E100" s="27" t="s">
        <v>28</v>
      </c>
      <c r="F100" s="27">
        <v>17054249</v>
      </c>
      <c r="G100" s="27" t="s">
        <v>544</v>
      </c>
      <c r="H100" s="27" t="s">
        <v>532</v>
      </c>
      <c r="I100" s="28" t="s">
        <v>545</v>
      </c>
      <c r="J100" s="15">
        <v>134</v>
      </c>
      <c r="K100" s="16">
        <v>1</v>
      </c>
      <c r="L100" s="17">
        <v>0</v>
      </c>
      <c r="M100" s="18">
        <v>1</v>
      </c>
      <c r="N100" s="17">
        <v>0</v>
      </c>
      <c r="O100" s="16">
        <v>13</v>
      </c>
      <c r="P100" s="19">
        <v>0</v>
      </c>
      <c r="Q100" s="22">
        <v>209</v>
      </c>
      <c r="R100" s="23">
        <v>0</v>
      </c>
      <c r="S100" s="20">
        <f t="shared" si="10"/>
        <v>16.076923076923077</v>
      </c>
      <c r="T100" s="21">
        <f t="shared" si="11"/>
        <v>0</v>
      </c>
      <c r="U100" s="22">
        <v>0</v>
      </c>
      <c r="V100" s="23">
        <v>0</v>
      </c>
      <c r="W100" s="24">
        <f t="shared" si="9"/>
        <v>209</v>
      </c>
      <c r="X100" s="25">
        <f t="shared" si="9"/>
        <v>0</v>
      </c>
      <c r="Y100" s="26">
        <f t="shared" si="12"/>
        <v>209</v>
      </c>
      <c r="Z100" s="3">
        <f t="shared" si="13"/>
        <v>209</v>
      </c>
      <c r="AA100" s="4">
        <f t="shared" si="14"/>
        <v>0</v>
      </c>
    </row>
    <row r="101" spans="1:27" x14ac:dyDescent="0.25">
      <c r="A101" s="11" t="s">
        <v>37</v>
      </c>
      <c r="B101" s="12" t="s">
        <v>38</v>
      </c>
      <c r="C101" s="12">
        <v>308307</v>
      </c>
      <c r="D101" s="12" t="s">
        <v>27</v>
      </c>
      <c r="E101" s="13" t="s">
        <v>39</v>
      </c>
      <c r="F101" s="13">
        <v>37861301</v>
      </c>
      <c r="G101" s="13" t="s">
        <v>370</v>
      </c>
      <c r="H101" s="13" t="s">
        <v>540</v>
      </c>
      <c r="I101" s="14" t="s">
        <v>546</v>
      </c>
      <c r="J101" s="15">
        <v>530</v>
      </c>
      <c r="K101" s="16">
        <v>5</v>
      </c>
      <c r="L101" s="17">
        <v>0</v>
      </c>
      <c r="M101" s="18">
        <v>5</v>
      </c>
      <c r="N101" s="17">
        <v>0</v>
      </c>
      <c r="O101" s="16">
        <v>25</v>
      </c>
      <c r="P101" s="19">
        <v>0</v>
      </c>
      <c r="Q101" s="22">
        <v>452</v>
      </c>
      <c r="R101" s="23">
        <v>0</v>
      </c>
      <c r="S101" s="20">
        <f t="shared" si="10"/>
        <v>18.079999999999998</v>
      </c>
      <c r="T101" s="21">
        <f t="shared" si="11"/>
        <v>0</v>
      </c>
      <c r="U101" s="22">
        <v>0</v>
      </c>
      <c r="V101" s="23">
        <v>0</v>
      </c>
      <c r="W101" s="24">
        <f t="shared" si="9"/>
        <v>452</v>
      </c>
      <c r="X101" s="25">
        <v>-1</v>
      </c>
      <c r="Y101" s="26">
        <f t="shared" si="12"/>
        <v>452</v>
      </c>
      <c r="Z101" s="3">
        <f t="shared" si="13"/>
        <v>453</v>
      </c>
      <c r="AA101" s="4">
        <f t="shared" si="14"/>
        <v>-1</v>
      </c>
    </row>
    <row r="102" spans="1:27" x14ac:dyDescent="0.25">
      <c r="A102" s="1" t="s">
        <v>37</v>
      </c>
      <c r="B102" s="2" t="s">
        <v>38</v>
      </c>
      <c r="C102" s="2">
        <v>308307</v>
      </c>
      <c r="D102" s="2" t="s">
        <v>27</v>
      </c>
      <c r="E102" s="27" t="s">
        <v>39</v>
      </c>
      <c r="F102" s="27">
        <v>37861310</v>
      </c>
      <c r="G102" s="27" t="s">
        <v>370</v>
      </c>
      <c r="H102" s="27" t="s">
        <v>540</v>
      </c>
      <c r="I102" s="28" t="s">
        <v>547</v>
      </c>
      <c r="J102" s="15">
        <v>709</v>
      </c>
      <c r="K102" s="16">
        <v>24</v>
      </c>
      <c r="L102" s="17">
        <v>0</v>
      </c>
      <c r="M102" s="18">
        <v>3</v>
      </c>
      <c r="N102" s="17">
        <v>0</v>
      </c>
      <c r="O102" s="16">
        <v>58</v>
      </c>
      <c r="P102" s="19">
        <v>0</v>
      </c>
      <c r="Q102" s="22">
        <v>1017</v>
      </c>
      <c r="R102" s="23">
        <v>0</v>
      </c>
      <c r="S102" s="20">
        <f t="shared" si="10"/>
        <v>17.53448275862069</v>
      </c>
      <c r="T102" s="21">
        <f t="shared" si="11"/>
        <v>0</v>
      </c>
      <c r="U102" s="22">
        <v>702</v>
      </c>
      <c r="V102" s="23">
        <v>0</v>
      </c>
      <c r="W102" s="24">
        <f t="shared" si="9"/>
        <v>1719</v>
      </c>
      <c r="X102" s="25">
        <f t="shared" si="9"/>
        <v>0</v>
      </c>
      <c r="Y102" s="26">
        <f t="shared" si="12"/>
        <v>1719</v>
      </c>
      <c r="Z102" s="3">
        <f t="shared" si="13"/>
        <v>1719</v>
      </c>
      <c r="AA102" s="4">
        <f t="shared" si="14"/>
        <v>0</v>
      </c>
    </row>
    <row r="103" spans="1:27" x14ac:dyDescent="0.25">
      <c r="A103" s="1" t="s">
        <v>37</v>
      </c>
      <c r="B103" s="2" t="s">
        <v>38</v>
      </c>
      <c r="C103" s="2">
        <v>308307</v>
      </c>
      <c r="D103" s="2" t="s">
        <v>27</v>
      </c>
      <c r="E103" s="27" t="s">
        <v>39</v>
      </c>
      <c r="F103" s="27">
        <v>37861344</v>
      </c>
      <c r="G103" s="27" t="s">
        <v>548</v>
      </c>
      <c r="H103" s="27" t="s">
        <v>540</v>
      </c>
      <c r="I103" s="28" t="s">
        <v>549</v>
      </c>
      <c r="J103" s="15">
        <v>435</v>
      </c>
      <c r="K103" s="16">
        <v>22</v>
      </c>
      <c r="L103" s="17">
        <v>0</v>
      </c>
      <c r="M103" s="18">
        <v>2</v>
      </c>
      <c r="N103" s="17">
        <v>0</v>
      </c>
      <c r="O103" s="16">
        <v>34</v>
      </c>
      <c r="P103" s="19">
        <v>0</v>
      </c>
      <c r="Q103" s="22">
        <v>932</v>
      </c>
      <c r="R103" s="23">
        <v>0</v>
      </c>
      <c r="S103" s="20">
        <f t="shared" si="10"/>
        <v>27.411764705882351</v>
      </c>
      <c r="T103" s="21">
        <f t="shared" si="11"/>
        <v>0</v>
      </c>
      <c r="U103" s="22">
        <v>0</v>
      </c>
      <c r="V103" s="23">
        <v>0</v>
      </c>
      <c r="W103" s="24">
        <f t="shared" si="9"/>
        <v>932</v>
      </c>
      <c r="X103" s="25">
        <f t="shared" si="9"/>
        <v>0</v>
      </c>
      <c r="Y103" s="26">
        <f t="shared" si="12"/>
        <v>932</v>
      </c>
      <c r="Z103" s="3">
        <f t="shared" si="13"/>
        <v>932</v>
      </c>
      <c r="AA103" s="4">
        <f t="shared" si="14"/>
        <v>0</v>
      </c>
    </row>
    <row r="104" spans="1:27" x14ac:dyDescent="0.25">
      <c r="A104" s="1" t="s">
        <v>37</v>
      </c>
      <c r="B104" s="2" t="s">
        <v>38</v>
      </c>
      <c r="C104" s="2">
        <v>308307</v>
      </c>
      <c r="D104" s="2" t="s">
        <v>27</v>
      </c>
      <c r="E104" s="27" t="s">
        <v>39</v>
      </c>
      <c r="F104" s="27">
        <v>37865501</v>
      </c>
      <c r="G104" s="27" t="s">
        <v>550</v>
      </c>
      <c r="H104" s="27" t="s">
        <v>540</v>
      </c>
      <c r="I104" s="28" t="s">
        <v>551</v>
      </c>
      <c r="J104" s="15">
        <v>530</v>
      </c>
      <c r="K104" s="16">
        <v>20</v>
      </c>
      <c r="L104" s="17">
        <v>0</v>
      </c>
      <c r="M104" s="18">
        <v>2</v>
      </c>
      <c r="N104" s="17">
        <v>0</v>
      </c>
      <c r="O104" s="16">
        <v>26</v>
      </c>
      <c r="P104" s="19">
        <v>0</v>
      </c>
      <c r="Q104" s="22">
        <v>92</v>
      </c>
      <c r="R104" s="23">
        <v>0</v>
      </c>
      <c r="S104" s="20">
        <f t="shared" si="10"/>
        <v>3.5384615384615383</v>
      </c>
      <c r="T104" s="21">
        <f t="shared" si="11"/>
        <v>0</v>
      </c>
      <c r="U104" s="22">
        <v>355</v>
      </c>
      <c r="V104" s="23">
        <v>0</v>
      </c>
      <c r="W104" s="24">
        <f t="shared" si="9"/>
        <v>447</v>
      </c>
      <c r="X104" s="25">
        <f t="shared" si="9"/>
        <v>0</v>
      </c>
      <c r="Y104" s="26">
        <f t="shared" si="12"/>
        <v>447</v>
      </c>
      <c r="Z104" s="3">
        <f t="shared" si="13"/>
        <v>447</v>
      </c>
      <c r="AA104" s="4">
        <f t="shared" si="14"/>
        <v>0</v>
      </c>
    </row>
    <row r="105" spans="1:27" x14ac:dyDescent="0.25">
      <c r="A105" s="1" t="s">
        <v>37</v>
      </c>
      <c r="B105" s="2" t="s">
        <v>38</v>
      </c>
      <c r="C105" s="2">
        <v>308307</v>
      </c>
      <c r="D105" s="2" t="s">
        <v>27</v>
      </c>
      <c r="E105" s="27" t="s">
        <v>39</v>
      </c>
      <c r="F105" s="27">
        <v>37865609</v>
      </c>
      <c r="G105" s="27" t="s">
        <v>370</v>
      </c>
      <c r="H105" s="27" t="s">
        <v>540</v>
      </c>
      <c r="I105" s="28" t="s">
        <v>552</v>
      </c>
      <c r="J105" s="15">
        <v>500</v>
      </c>
      <c r="K105" s="16">
        <v>24</v>
      </c>
      <c r="L105" s="17">
        <v>0</v>
      </c>
      <c r="M105" s="18">
        <v>3</v>
      </c>
      <c r="N105" s="17">
        <v>0</v>
      </c>
      <c r="O105" s="16">
        <v>40</v>
      </c>
      <c r="P105" s="19">
        <v>0</v>
      </c>
      <c r="Q105" s="22">
        <v>702</v>
      </c>
      <c r="R105" s="23">
        <v>0</v>
      </c>
      <c r="S105" s="20">
        <f t="shared" si="10"/>
        <v>17.55</v>
      </c>
      <c r="T105" s="21">
        <f t="shared" si="11"/>
        <v>0</v>
      </c>
      <c r="U105" s="22">
        <v>440</v>
      </c>
      <c r="V105" s="23">
        <v>0</v>
      </c>
      <c r="W105" s="24">
        <f t="shared" si="9"/>
        <v>1142</v>
      </c>
      <c r="X105" s="25">
        <f t="shared" si="9"/>
        <v>0</v>
      </c>
      <c r="Y105" s="26">
        <f t="shared" si="12"/>
        <v>1142</v>
      </c>
      <c r="Z105" s="3">
        <f t="shared" si="13"/>
        <v>1142</v>
      </c>
      <c r="AA105" s="4">
        <f t="shared" si="14"/>
        <v>0</v>
      </c>
    </row>
    <row r="106" spans="1:27" x14ac:dyDescent="0.25">
      <c r="A106" s="1" t="s">
        <v>37</v>
      </c>
      <c r="B106" s="2" t="s">
        <v>38</v>
      </c>
      <c r="C106" s="2">
        <v>308307</v>
      </c>
      <c r="D106" s="2" t="s">
        <v>27</v>
      </c>
      <c r="E106" s="27" t="s">
        <v>39</v>
      </c>
      <c r="F106" s="27">
        <v>37965859</v>
      </c>
      <c r="G106" s="27" t="s">
        <v>370</v>
      </c>
      <c r="H106" s="27" t="s">
        <v>540</v>
      </c>
      <c r="I106" s="28" t="s">
        <v>553</v>
      </c>
      <c r="J106" s="15">
        <v>994</v>
      </c>
      <c r="K106" s="16">
        <v>8</v>
      </c>
      <c r="L106" s="17">
        <v>1</v>
      </c>
      <c r="M106" s="18">
        <v>2</v>
      </c>
      <c r="N106" s="17">
        <v>1</v>
      </c>
      <c r="O106" s="16">
        <v>8</v>
      </c>
      <c r="P106" s="19">
        <v>4</v>
      </c>
      <c r="Q106" s="22">
        <v>104</v>
      </c>
      <c r="R106" s="23">
        <v>52</v>
      </c>
      <c r="S106" s="20">
        <f t="shared" si="10"/>
        <v>13</v>
      </c>
      <c r="T106" s="21">
        <f t="shared" si="11"/>
        <v>13</v>
      </c>
      <c r="U106" s="22">
        <v>0</v>
      </c>
      <c r="V106" s="23">
        <v>0</v>
      </c>
      <c r="W106" s="24">
        <f t="shared" si="9"/>
        <v>104</v>
      </c>
      <c r="X106" s="25">
        <f t="shared" si="9"/>
        <v>52</v>
      </c>
      <c r="Y106" s="26">
        <f t="shared" si="12"/>
        <v>104</v>
      </c>
      <c r="Z106" s="3">
        <f t="shared" si="13"/>
        <v>52</v>
      </c>
      <c r="AA106" s="4">
        <f t="shared" si="14"/>
        <v>52</v>
      </c>
    </row>
    <row r="107" spans="1:27" x14ac:dyDescent="0.25">
      <c r="A107" s="1" t="s">
        <v>37</v>
      </c>
      <c r="B107" s="2" t="s">
        <v>40</v>
      </c>
      <c r="C107" s="2">
        <v>307807</v>
      </c>
      <c r="D107" s="2" t="s">
        <v>27</v>
      </c>
      <c r="E107" s="27" t="s">
        <v>41</v>
      </c>
      <c r="F107" s="27">
        <v>37865366</v>
      </c>
      <c r="G107" s="27" t="s">
        <v>394</v>
      </c>
      <c r="H107" s="27" t="s">
        <v>554</v>
      </c>
      <c r="I107" s="28" t="s">
        <v>555</v>
      </c>
      <c r="J107" s="15">
        <v>124</v>
      </c>
      <c r="K107" s="16">
        <v>6</v>
      </c>
      <c r="L107" s="17">
        <v>0</v>
      </c>
      <c r="M107" s="18">
        <v>3</v>
      </c>
      <c r="N107" s="17">
        <v>0</v>
      </c>
      <c r="O107" s="16">
        <v>27</v>
      </c>
      <c r="P107" s="19">
        <v>0</v>
      </c>
      <c r="Q107" s="22">
        <v>405</v>
      </c>
      <c r="R107" s="23">
        <v>0</v>
      </c>
      <c r="S107" s="20">
        <f t="shared" si="10"/>
        <v>15</v>
      </c>
      <c r="T107" s="21">
        <f t="shared" si="11"/>
        <v>0</v>
      </c>
      <c r="U107" s="22">
        <v>50</v>
      </c>
      <c r="V107" s="23">
        <v>0</v>
      </c>
      <c r="W107" s="24">
        <f t="shared" si="9"/>
        <v>455</v>
      </c>
      <c r="X107" s="25">
        <f t="shared" si="9"/>
        <v>0</v>
      </c>
      <c r="Y107" s="26">
        <f t="shared" si="12"/>
        <v>455</v>
      </c>
      <c r="Z107" s="3">
        <f t="shared" si="13"/>
        <v>455</v>
      </c>
      <c r="AA107" s="4">
        <f t="shared" si="14"/>
        <v>0</v>
      </c>
    </row>
    <row r="108" spans="1:27" x14ac:dyDescent="0.25">
      <c r="A108" s="1" t="s">
        <v>37</v>
      </c>
      <c r="B108" s="2" t="s">
        <v>42</v>
      </c>
      <c r="C108" s="2">
        <v>308064</v>
      </c>
      <c r="D108" s="2" t="s">
        <v>27</v>
      </c>
      <c r="E108" s="27" t="s">
        <v>43</v>
      </c>
      <c r="F108" s="27">
        <v>37865064</v>
      </c>
      <c r="G108" s="27" t="s">
        <v>370</v>
      </c>
      <c r="H108" s="27" t="s">
        <v>556</v>
      </c>
      <c r="I108" s="28" t="s">
        <v>557</v>
      </c>
      <c r="J108" s="15">
        <v>74</v>
      </c>
      <c r="K108" s="16">
        <v>1</v>
      </c>
      <c r="L108" s="17">
        <v>0</v>
      </c>
      <c r="M108" s="18">
        <v>1</v>
      </c>
      <c r="N108" s="17">
        <v>0</v>
      </c>
      <c r="O108" s="16">
        <v>48</v>
      </c>
      <c r="P108" s="19">
        <v>0</v>
      </c>
      <c r="Q108" s="22">
        <v>648</v>
      </c>
      <c r="R108" s="23">
        <v>0</v>
      </c>
      <c r="S108" s="20">
        <f t="shared" si="10"/>
        <v>13.5</v>
      </c>
      <c r="T108" s="21">
        <f t="shared" si="11"/>
        <v>0</v>
      </c>
      <c r="U108" s="22">
        <v>0</v>
      </c>
      <c r="V108" s="23">
        <v>0</v>
      </c>
      <c r="W108" s="24">
        <f t="shared" si="9"/>
        <v>648</v>
      </c>
      <c r="X108" s="25">
        <f t="shared" si="9"/>
        <v>0</v>
      </c>
      <c r="Y108" s="26">
        <f t="shared" si="12"/>
        <v>648</v>
      </c>
      <c r="Z108" s="3">
        <f t="shared" si="13"/>
        <v>648</v>
      </c>
      <c r="AA108" s="4">
        <f t="shared" si="14"/>
        <v>0</v>
      </c>
    </row>
    <row r="109" spans="1:27" x14ac:dyDescent="0.25">
      <c r="A109" s="1" t="s">
        <v>37</v>
      </c>
      <c r="B109" s="2" t="s">
        <v>44</v>
      </c>
      <c r="C109" s="2">
        <v>308072</v>
      </c>
      <c r="D109" s="2" t="s">
        <v>27</v>
      </c>
      <c r="E109" s="27" t="s">
        <v>45</v>
      </c>
      <c r="F109" s="27">
        <v>37865587</v>
      </c>
      <c r="G109" s="27" t="s">
        <v>558</v>
      </c>
      <c r="H109" s="27" t="s">
        <v>559</v>
      </c>
      <c r="I109" s="28" t="s">
        <v>560</v>
      </c>
      <c r="J109" s="15">
        <v>367</v>
      </c>
      <c r="K109" s="16">
        <v>7</v>
      </c>
      <c r="L109" s="17">
        <v>0</v>
      </c>
      <c r="M109" s="18">
        <v>1</v>
      </c>
      <c r="N109" s="17">
        <v>0</v>
      </c>
      <c r="O109" s="16">
        <v>12</v>
      </c>
      <c r="P109" s="19">
        <v>0</v>
      </c>
      <c r="Q109" s="22">
        <v>175</v>
      </c>
      <c r="R109" s="23">
        <v>0</v>
      </c>
      <c r="S109" s="20">
        <f t="shared" si="10"/>
        <v>14.583333333333334</v>
      </c>
      <c r="T109" s="21">
        <f t="shared" si="11"/>
        <v>0</v>
      </c>
      <c r="U109" s="22">
        <v>0</v>
      </c>
      <c r="V109" s="23">
        <v>0</v>
      </c>
      <c r="W109" s="24">
        <f t="shared" si="9"/>
        <v>175</v>
      </c>
      <c r="X109" s="25">
        <f t="shared" si="9"/>
        <v>0</v>
      </c>
      <c r="Y109" s="26">
        <f t="shared" si="12"/>
        <v>175</v>
      </c>
      <c r="Z109" s="3">
        <f t="shared" si="13"/>
        <v>175</v>
      </c>
      <c r="AA109" s="4">
        <f t="shared" si="14"/>
        <v>0</v>
      </c>
    </row>
    <row r="110" spans="1:27" x14ac:dyDescent="0.25">
      <c r="A110" s="1" t="s">
        <v>37</v>
      </c>
      <c r="B110" s="2" t="s">
        <v>46</v>
      </c>
      <c r="C110" s="2">
        <v>308331</v>
      </c>
      <c r="D110" s="2" t="s">
        <v>27</v>
      </c>
      <c r="E110" s="27" t="s">
        <v>47</v>
      </c>
      <c r="F110" s="27">
        <v>37865374</v>
      </c>
      <c r="G110" s="27" t="s">
        <v>370</v>
      </c>
      <c r="H110" s="27" t="s">
        <v>561</v>
      </c>
      <c r="I110" s="28" t="s">
        <v>562</v>
      </c>
      <c r="J110" s="15">
        <v>105</v>
      </c>
      <c r="K110" s="16">
        <v>6</v>
      </c>
      <c r="L110" s="17">
        <v>0</v>
      </c>
      <c r="M110" s="18">
        <v>1</v>
      </c>
      <c r="N110" s="17">
        <v>0</v>
      </c>
      <c r="O110" s="16">
        <v>20</v>
      </c>
      <c r="P110" s="19">
        <v>0</v>
      </c>
      <c r="Q110" s="22">
        <v>295</v>
      </c>
      <c r="R110" s="23">
        <v>0</v>
      </c>
      <c r="S110" s="20">
        <f t="shared" si="10"/>
        <v>14.75</v>
      </c>
      <c r="T110" s="21">
        <f t="shared" si="11"/>
        <v>0</v>
      </c>
      <c r="U110" s="22">
        <v>0</v>
      </c>
      <c r="V110" s="23">
        <v>0</v>
      </c>
      <c r="W110" s="24">
        <f t="shared" si="9"/>
        <v>295</v>
      </c>
      <c r="X110" s="25">
        <f t="shared" si="9"/>
        <v>0</v>
      </c>
      <c r="Y110" s="26">
        <f t="shared" si="12"/>
        <v>295</v>
      </c>
      <c r="Z110" s="3">
        <f t="shared" si="13"/>
        <v>295</v>
      </c>
      <c r="AA110" s="4">
        <f t="shared" si="14"/>
        <v>0</v>
      </c>
    </row>
    <row r="111" spans="1:27" x14ac:dyDescent="0.25">
      <c r="A111" s="1" t="s">
        <v>37</v>
      </c>
      <c r="B111" s="2" t="s">
        <v>48</v>
      </c>
      <c r="C111" s="2">
        <v>308641</v>
      </c>
      <c r="D111" s="2" t="s">
        <v>27</v>
      </c>
      <c r="E111" s="27" t="s">
        <v>49</v>
      </c>
      <c r="F111" s="27">
        <v>37865455</v>
      </c>
      <c r="G111" s="27" t="s">
        <v>370</v>
      </c>
      <c r="H111" s="27" t="s">
        <v>537</v>
      </c>
      <c r="I111" s="28" t="s">
        <v>563</v>
      </c>
      <c r="J111" s="15">
        <v>347</v>
      </c>
      <c r="K111" s="16">
        <v>16</v>
      </c>
      <c r="L111" s="17">
        <v>0</v>
      </c>
      <c r="M111" s="18">
        <v>2</v>
      </c>
      <c r="N111" s="17">
        <v>0</v>
      </c>
      <c r="O111" s="16">
        <v>31</v>
      </c>
      <c r="P111" s="19">
        <v>0</v>
      </c>
      <c r="Q111" s="22">
        <v>300</v>
      </c>
      <c r="R111" s="23">
        <v>0</v>
      </c>
      <c r="S111" s="20">
        <f t="shared" si="10"/>
        <v>9.67741935483871</v>
      </c>
      <c r="T111" s="21">
        <f t="shared" si="11"/>
        <v>0</v>
      </c>
      <c r="U111" s="22">
        <v>0</v>
      </c>
      <c r="V111" s="23">
        <v>0</v>
      </c>
      <c r="W111" s="24">
        <f t="shared" si="9"/>
        <v>300</v>
      </c>
      <c r="X111" s="25">
        <f t="shared" si="9"/>
        <v>0</v>
      </c>
      <c r="Y111" s="26">
        <f t="shared" si="12"/>
        <v>300</v>
      </c>
      <c r="Z111" s="3">
        <f t="shared" si="13"/>
        <v>300</v>
      </c>
      <c r="AA111" s="4">
        <f t="shared" si="14"/>
        <v>0</v>
      </c>
    </row>
    <row r="112" spans="1:27" x14ac:dyDescent="0.25">
      <c r="A112" s="1" t="s">
        <v>37</v>
      </c>
      <c r="B112" s="2" t="s">
        <v>48</v>
      </c>
      <c r="C112" s="2">
        <v>308641</v>
      </c>
      <c r="D112" s="2" t="s">
        <v>27</v>
      </c>
      <c r="E112" s="27" t="s">
        <v>49</v>
      </c>
      <c r="F112" s="27">
        <v>50672843</v>
      </c>
      <c r="G112" s="27" t="s">
        <v>564</v>
      </c>
      <c r="H112" s="27" t="s">
        <v>537</v>
      </c>
      <c r="I112" s="28" t="s">
        <v>565</v>
      </c>
      <c r="J112" s="15">
        <v>216</v>
      </c>
      <c r="K112" s="16">
        <v>32</v>
      </c>
      <c r="L112" s="17">
        <v>0</v>
      </c>
      <c r="M112" s="18">
        <v>2</v>
      </c>
      <c r="N112" s="17">
        <v>0</v>
      </c>
      <c r="O112" s="16">
        <v>75</v>
      </c>
      <c r="P112" s="19">
        <v>0</v>
      </c>
      <c r="Q112" s="22">
        <v>1125</v>
      </c>
      <c r="R112" s="23">
        <v>0</v>
      </c>
      <c r="S112" s="20">
        <f t="shared" si="10"/>
        <v>15</v>
      </c>
      <c r="T112" s="21">
        <f t="shared" si="11"/>
        <v>0</v>
      </c>
      <c r="U112" s="22">
        <v>0</v>
      </c>
      <c r="V112" s="23">
        <v>0</v>
      </c>
      <c r="W112" s="24">
        <f t="shared" si="9"/>
        <v>1125</v>
      </c>
      <c r="X112" s="25">
        <f t="shared" si="9"/>
        <v>0</v>
      </c>
      <c r="Y112" s="26">
        <f t="shared" si="12"/>
        <v>1125</v>
      </c>
      <c r="Z112" s="3">
        <f t="shared" si="13"/>
        <v>1125</v>
      </c>
      <c r="AA112" s="4">
        <f t="shared" si="14"/>
        <v>0</v>
      </c>
    </row>
    <row r="113" spans="1:27" x14ac:dyDescent="0.25">
      <c r="A113" s="1" t="s">
        <v>37</v>
      </c>
      <c r="B113" s="2" t="s">
        <v>50</v>
      </c>
      <c r="C113" s="2">
        <v>308650</v>
      </c>
      <c r="D113" s="2" t="s">
        <v>27</v>
      </c>
      <c r="E113" s="27" t="s">
        <v>51</v>
      </c>
      <c r="F113" s="27">
        <v>37865579</v>
      </c>
      <c r="G113" s="27" t="s">
        <v>370</v>
      </c>
      <c r="H113" s="27" t="s">
        <v>566</v>
      </c>
      <c r="I113" s="28" t="s">
        <v>567</v>
      </c>
      <c r="J113" s="15">
        <v>266</v>
      </c>
      <c r="K113" s="16">
        <v>12</v>
      </c>
      <c r="L113" s="17">
        <v>0</v>
      </c>
      <c r="M113" s="18">
        <v>2</v>
      </c>
      <c r="N113" s="17">
        <v>0</v>
      </c>
      <c r="O113" s="16">
        <v>22</v>
      </c>
      <c r="P113" s="19">
        <v>0</v>
      </c>
      <c r="Q113" s="22">
        <v>299</v>
      </c>
      <c r="R113" s="23">
        <v>0</v>
      </c>
      <c r="S113" s="20">
        <f t="shared" si="10"/>
        <v>13.590909090909092</v>
      </c>
      <c r="T113" s="21">
        <f t="shared" si="11"/>
        <v>0</v>
      </c>
      <c r="U113" s="22">
        <v>100</v>
      </c>
      <c r="V113" s="23">
        <v>0</v>
      </c>
      <c r="W113" s="24">
        <f t="shared" si="9"/>
        <v>399</v>
      </c>
      <c r="X113" s="25">
        <f t="shared" si="9"/>
        <v>0</v>
      </c>
      <c r="Y113" s="26">
        <f t="shared" si="12"/>
        <v>399</v>
      </c>
      <c r="Z113" s="3">
        <f t="shared" si="13"/>
        <v>399</v>
      </c>
      <c r="AA113" s="4">
        <f t="shared" si="14"/>
        <v>0</v>
      </c>
    </row>
    <row r="114" spans="1:27" x14ac:dyDescent="0.25">
      <c r="A114" s="1" t="s">
        <v>37</v>
      </c>
      <c r="B114" s="2" t="s">
        <v>52</v>
      </c>
      <c r="C114" s="2">
        <v>306525</v>
      </c>
      <c r="D114" s="2" t="s">
        <v>27</v>
      </c>
      <c r="E114" s="27" t="s">
        <v>53</v>
      </c>
      <c r="F114" s="27">
        <v>37861212</v>
      </c>
      <c r="G114" s="27" t="s">
        <v>568</v>
      </c>
      <c r="H114" s="27" t="s">
        <v>569</v>
      </c>
      <c r="I114" s="28" t="s">
        <v>570</v>
      </c>
      <c r="J114" s="15">
        <v>469</v>
      </c>
      <c r="K114" s="16">
        <v>15</v>
      </c>
      <c r="L114" s="17">
        <v>0</v>
      </c>
      <c r="M114" s="18">
        <v>2</v>
      </c>
      <c r="N114" s="17">
        <v>0</v>
      </c>
      <c r="O114" s="16">
        <v>28</v>
      </c>
      <c r="P114" s="19">
        <v>0</v>
      </c>
      <c r="Q114" s="22">
        <v>357</v>
      </c>
      <c r="R114" s="23">
        <v>0</v>
      </c>
      <c r="S114" s="20">
        <f t="shared" si="10"/>
        <v>12.75</v>
      </c>
      <c r="T114" s="21">
        <f t="shared" si="11"/>
        <v>0</v>
      </c>
      <c r="U114" s="22">
        <v>0</v>
      </c>
      <c r="V114" s="23">
        <v>0</v>
      </c>
      <c r="W114" s="24">
        <f t="shared" si="9"/>
        <v>357</v>
      </c>
      <c r="X114" s="25">
        <f t="shared" si="9"/>
        <v>0</v>
      </c>
      <c r="Y114" s="26">
        <f t="shared" si="12"/>
        <v>357</v>
      </c>
      <c r="Z114" s="3">
        <f t="shared" si="13"/>
        <v>357</v>
      </c>
      <c r="AA114" s="4">
        <f t="shared" si="14"/>
        <v>0</v>
      </c>
    </row>
    <row r="115" spans="1:27" x14ac:dyDescent="0.25">
      <c r="A115" s="1" t="s">
        <v>37</v>
      </c>
      <c r="B115" s="2" t="s">
        <v>56</v>
      </c>
      <c r="C115" s="2">
        <v>307203</v>
      </c>
      <c r="D115" s="2" t="s">
        <v>27</v>
      </c>
      <c r="E115" s="27" t="s">
        <v>57</v>
      </c>
      <c r="F115" s="27">
        <v>37864386</v>
      </c>
      <c r="G115" s="27" t="s">
        <v>571</v>
      </c>
      <c r="H115" s="27" t="s">
        <v>572</v>
      </c>
      <c r="I115" s="28" t="s">
        <v>573</v>
      </c>
      <c r="J115" s="15">
        <v>529</v>
      </c>
      <c r="K115" s="16">
        <v>24</v>
      </c>
      <c r="L115" s="17">
        <v>1</v>
      </c>
      <c r="M115" s="18">
        <v>3</v>
      </c>
      <c r="N115" s="17">
        <v>1</v>
      </c>
      <c r="O115" s="16">
        <v>36</v>
      </c>
      <c r="P115" s="19">
        <v>30</v>
      </c>
      <c r="Q115" s="22">
        <v>404</v>
      </c>
      <c r="R115" s="23">
        <v>17</v>
      </c>
      <c r="S115" s="20">
        <f t="shared" si="10"/>
        <v>11.222222222222221</v>
      </c>
      <c r="T115" s="21">
        <f t="shared" si="11"/>
        <v>0.56666666666666665</v>
      </c>
      <c r="U115" s="22">
        <v>0</v>
      </c>
      <c r="V115" s="23">
        <v>0</v>
      </c>
      <c r="W115" s="24">
        <f t="shared" si="9"/>
        <v>404</v>
      </c>
      <c r="X115" s="25">
        <f t="shared" si="9"/>
        <v>17</v>
      </c>
      <c r="Y115" s="26">
        <f t="shared" si="12"/>
        <v>404</v>
      </c>
      <c r="Z115" s="3">
        <f t="shared" si="13"/>
        <v>387</v>
      </c>
      <c r="AA115" s="4">
        <f t="shared" si="14"/>
        <v>17</v>
      </c>
    </row>
    <row r="116" spans="1:27" x14ac:dyDescent="0.25">
      <c r="A116" s="1" t="s">
        <v>37</v>
      </c>
      <c r="B116" s="2" t="s">
        <v>56</v>
      </c>
      <c r="C116" s="2">
        <v>307203</v>
      </c>
      <c r="D116" s="2" t="s">
        <v>27</v>
      </c>
      <c r="E116" s="27" t="s">
        <v>57</v>
      </c>
      <c r="F116" s="27">
        <v>37864394</v>
      </c>
      <c r="G116" s="27" t="s">
        <v>370</v>
      </c>
      <c r="H116" s="27" t="s">
        <v>572</v>
      </c>
      <c r="I116" s="28" t="s">
        <v>574</v>
      </c>
      <c r="J116" s="15">
        <v>540</v>
      </c>
      <c r="K116" s="16">
        <v>9</v>
      </c>
      <c r="L116" s="17">
        <v>0</v>
      </c>
      <c r="M116" s="18">
        <v>1</v>
      </c>
      <c r="N116" s="17">
        <v>0</v>
      </c>
      <c r="O116" s="16">
        <v>12</v>
      </c>
      <c r="P116" s="19">
        <v>0</v>
      </c>
      <c r="Q116" s="22">
        <v>150</v>
      </c>
      <c r="R116" s="23">
        <v>0</v>
      </c>
      <c r="S116" s="20">
        <f t="shared" si="10"/>
        <v>12.5</v>
      </c>
      <c r="T116" s="21">
        <f t="shared" si="11"/>
        <v>0</v>
      </c>
      <c r="U116" s="22">
        <v>100</v>
      </c>
      <c r="V116" s="23">
        <v>0</v>
      </c>
      <c r="W116" s="24">
        <f t="shared" si="9"/>
        <v>250</v>
      </c>
      <c r="X116" s="25">
        <f t="shared" si="9"/>
        <v>0</v>
      </c>
      <c r="Y116" s="26">
        <f t="shared" si="12"/>
        <v>250</v>
      </c>
      <c r="Z116" s="3">
        <f t="shared" si="13"/>
        <v>250</v>
      </c>
      <c r="AA116" s="4">
        <f t="shared" si="14"/>
        <v>0</v>
      </c>
    </row>
    <row r="117" spans="1:27" x14ac:dyDescent="0.25">
      <c r="A117" s="1" t="s">
        <v>37</v>
      </c>
      <c r="B117" s="2" t="s">
        <v>56</v>
      </c>
      <c r="C117" s="2">
        <v>307203</v>
      </c>
      <c r="D117" s="2" t="s">
        <v>27</v>
      </c>
      <c r="E117" s="27" t="s">
        <v>57</v>
      </c>
      <c r="F117" s="27">
        <v>37864416</v>
      </c>
      <c r="G117" s="27" t="s">
        <v>370</v>
      </c>
      <c r="H117" s="27" t="s">
        <v>572</v>
      </c>
      <c r="I117" s="28" t="s">
        <v>575</v>
      </c>
      <c r="J117" s="15">
        <v>615</v>
      </c>
      <c r="K117" s="16">
        <v>1</v>
      </c>
      <c r="L117" s="17">
        <v>1</v>
      </c>
      <c r="M117" s="18">
        <v>1</v>
      </c>
      <c r="N117" s="17">
        <v>1</v>
      </c>
      <c r="O117" s="16">
        <v>12</v>
      </c>
      <c r="P117" s="19">
        <v>12</v>
      </c>
      <c r="Q117" s="22">
        <v>152</v>
      </c>
      <c r="R117" s="23">
        <v>152</v>
      </c>
      <c r="S117" s="20">
        <f t="shared" si="10"/>
        <v>12.666666666666666</v>
      </c>
      <c r="T117" s="21">
        <f t="shared" si="11"/>
        <v>12.666666666666666</v>
      </c>
      <c r="U117" s="22">
        <v>0</v>
      </c>
      <c r="V117" s="23">
        <v>0</v>
      </c>
      <c r="W117" s="24">
        <f t="shared" si="9"/>
        <v>152</v>
      </c>
      <c r="X117" s="25">
        <f t="shared" si="9"/>
        <v>152</v>
      </c>
      <c r="Y117" s="26">
        <f t="shared" si="12"/>
        <v>152</v>
      </c>
      <c r="Z117" s="3">
        <f t="shared" si="13"/>
        <v>0</v>
      </c>
      <c r="AA117" s="4">
        <f t="shared" si="14"/>
        <v>152</v>
      </c>
    </row>
    <row r="118" spans="1:27" x14ac:dyDescent="0.25">
      <c r="A118" s="1" t="s">
        <v>37</v>
      </c>
      <c r="B118" s="2" t="s">
        <v>56</v>
      </c>
      <c r="C118" s="2">
        <v>307203</v>
      </c>
      <c r="D118" s="2" t="s">
        <v>27</v>
      </c>
      <c r="E118" s="27" t="s">
        <v>57</v>
      </c>
      <c r="F118" s="27">
        <v>37864441</v>
      </c>
      <c r="G118" s="27" t="s">
        <v>370</v>
      </c>
      <c r="H118" s="27" t="s">
        <v>572</v>
      </c>
      <c r="I118" s="28" t="s">
        <v>576</v>
      </c>
      <c r="J118" s="15">
        <v>256</v>
      </c>
      <c r="K118" s="16">
        <v>7</v>
      </c>
      <c r="L118" s="17">
        <v>0</v>
      </c>
      <c r="M118" s="18">
        <v>1</v>
      </c>
      <c r="N118" s="17">
        <v>0</v>
      </c>
      <c r="O118" s="16">
        <v>5</v>
      </c>
      <c r="P118" s="19">
        <v>0</v>
      </c>
      <c r="Q118" s="22">
        <v>80</v>
      </c>
      <c r="R118" s="23">
        <v>0</v>
      </c>
      <c r="S118" s="20">
        <f t="shared" si="10"/>
        <v>16</v>
      </c>
      <c r="T118" s="21">
        <f t="shared" si="11"/>
        <v>0</v>
      </c>
      <c r="U118" s="22">
        <v>200</v>
      </c>
      <c r="V118" s="23">
        <v>0</v>
      </c>
      <c r="W118" s="24">
        <f t="shared" si="9"/>
        <v>280</v>
      </c>
      <c r="X118" s="25">
        <f t="shared" si="9"/>
        <v>0</v>
      </c>
      <c r="Y118" s="26">
        <f t="shared" si="12"/>
        <v>280</v>
      </c>
      <c r="Z118" s="3">
        <f t="shared" si="13"/>
        <v>280</v>
      </c>
      <c r="AA118" s="4">
        <f t="shared" si="14"/>
        <v>0</v>
      </c>
    </row>
    <row r="119" spans="1:27" x14ac:dyDescent="0.25">
      <c r="A119" s="1" t="s">
        <v>37</v>
      </c>
      <c r="B119" s="2" t="s">
        <v>58</v>
      </c>
      <c r="C119" s="2">
        <v>306843</v>
      </c>
      <c r="D119" s="2" t="s">
        <v>27</v>
      </c>
      <c r="E119" s="27" t="s">
        <v>59</v>
      </c>
      <c r="F119" s="27">
        <v>37864301</v>
      </c>
      <c r="G119" s="27" t="s">
        <v>394</v>
      </c>
      <c r="H119" s="27" t="s">
        <v>577</v>
      </c>
      <c r="I119" s="28" t="s">
        <v>578</v>
      </c>
      <c r="J119" s="15">
        <v>78</v>
      </c>
      <c r="K119" s="16">
        <v>1</v>
      </c>
      <c r="L119" s="17">
        <v>0</v>
      </c>
      <c r="M119" s="18">
        <v>1</v>
      </c>
      <c r="N119" s="17">
        <v>0</v>
      </c>
      <c r="O119" s="16">
        <v>10</v>
      </c>
      <c r="P119" s="19">
        <v>0</v>
      </c>
      <c r="Q119" s="22">
        <v>114</v>
      </c>
      <c r="R119" s="23">
        <v>0</v>
      </c>
      <c r="S119" s="20">
        <f t="shared" si="10"/>
        <v>11.4</v>
      </c>
      <c r="T119" s="21">
        <f t="shared" si="11"/>
        <v>0</v>
      </c>
      <c r="U119" s="22">
        <v>0</v>
      </c>
      <c r="V119" s="23">
        <v>0</v>
      </c>
      <c r="W119" s="24">
        <f t="shared" ref="W119:X302" si="15">U119+Q119</f>
        <v>114</v>
      </c>
      <c r="X119" s="25">
        <f t="shared" si="15"/>
        <v>0</v>
      </c>
      <c r="Y119" s="26">
        <f t="shared" si="12"/>
        <v>114</v>
      </c>
      <c r="Z119" s="3">
        <f t="shared" si="13"/>
        <v>114</v>
      </c>
      <c r="AA119" s="4">
        <f t="shared" si="14"/>
        <v>0</v>
      </c>
    </row>
    <row r="120" spans="1:27" x14ac:dyDescent="0.25">
      <c r="A120" s="1" t="s">
        <v>37</v>
      </c>
      <c r="B120" s="2" t="s">
        <v>60</v>
      </c>
      <c r="C120" s="2">
        <v>307483</v>
      </c>
      <c r="D120" s="2" t="s">
        <v>27</v>
      </c>
      <c r="E120" s="27" t="s">
        <v>61</v>
      </c>
      <c r="F120" s="27">
        <v>37864513</v>
      </c>
      <c r="G120" s="27" t="s">
        <v>579</v>
      </c>
      <c r="H120" s="27" t="s">
        <v>580</v>
      </c>
      <c r="I120" s="28" t="s">
        <v>581</v>
      </c>
      <c r="J120" s="15">
        <v>198</v>
      </c>
      <c r="K120" s="16">
        <v>6</v>
      </c>
      <c r="L120" s="17">
        <v>0</v>
      </c>
      <c r="M120" s="18">
        <v>1</v>
      </c>
      <c r="N120" s="17">
        <v>0</v>
      </c>
      <c r="O120" s="16">
        <v>12</v>
      </c>
      <c r="P120" s="19">
        <v>0</v>
      </c>
      <c r="Q120" s="22">
        <v>151</v>
      </c>
      <c r="R120" s="23">
        <v>0</v>
      </c>
      <c r="S120" s="20">
        <f t="shared" si="10"/>
        <v>12.583333333333334</v>
      </c>
      <c r="T120" s="21">
        <f t="shared" si="11"/>
        <v>0</v>
      </c>
      <c r="U120" s="22">
        <v>0</v>
      </c>
      <c r="V120" s="23">
        <v>0</v>
      </c>
      <c r="W120" s="24">
        <f t="shared" si="15"/>
        <v>151</v>
      </c>
      <c r="X120" s="25">
        <f t="shared" si="15"/>
        <v>0</v>
      </c>
      <c r="Y120" s="26">
        <f t="shared" si="12"/>
        <v>151</v>
      </c>
      <c r="Z120" s="3">
        <f t="shared" si="13"/>
        <v>151</v>
      </c>
      <c r="AA120" s="4">
        <f t="shared" si="14"/>
        <v>0</v>
      </c>
    </row>
    <row r="121" spans="1:27" x14ac:dyDescent="0.25">
      <c r="A121" s="1" t="s">
        <v>37</v>
      </c>
      <c r="B121" s="2" t="s">
        <v>62</v>
      </c>
      <c r="C121" s="2">
        <v>307513</v>
      </c>
      <c r="D121" s="2" t="s">
        <v>27</v>
      </c>
      <c r="E121" s="27" t="s">
        <v>63</v>
      </c>
      <c r="F121" s="27">
        <v>37864530</v>
      </c>
      <c r="G121" s="27" t="s">
        <v>582</v>
      </c>
      <c r="H121" s="27" t="s">
        <v>583</v>
      </c>
      <c r="I121" s="28" t="s">
        <v>584</v>
      </c>
      <c r="J121" s="15">
        <v>226</v>
      </c>
      <c r="K121" s="16">
        <v>5</v>
      </c>
      <c r="L121" s="17">
        <v>0</v>
      </c>
      <c r="M121" s="18">
        <v>2</v>
      </c>
      <c r="N121" s="17">
        <v>0</v>
      </c>
      <c r="O121" s="16">
        <v>12</v>
      </c>
      <c r="P121" s="19">
        <v>0</v>
      </c>
      <c r="Q121" s="22">
        <v>155</v>
      </c>
      <c r="R121" s="23">
        <v>0</v>
      </c>
      <c r="S121" s="20">
        <f t="shared" si="10"/>
        <v>12.916666666666666</v>
      </c>
      <c r="T121" s="21">
        <f t="shared" si="11"/>
        <v>0</v>
      </c>
      <c r="U121" s="22">
        <v>0</v>
      </c>
      <c r="V121" s="23"/>
      <c r="W121" s="24">
        <f t="shared" si="15"/>
        <v>155</v>
      </c>
      <c r="X121" s="25">
        <f t="shared" si="15"/>
        <v>0</v>
      </c>
      <c r="Y121" s="26">
        <f t="shared" si="12"/>
        <v>155</v>
      </c>
      <c r="Z121" s="3">
        <f t="shared" si="13"/>
        <v>155</v>
      </c>
      <c r="AA121" s="4">
        <f t="shared" si="14"/>
        <v>0</v>
      </c>
    </row>
    <row r="122" spans="1:27" x14ac:dyDescent="0.25">
      <c r="A122" s="1" t="s">
        <v>37</v>
      </c>
      <c r="B122" s="2" t="s">
        <v>64</v>
      </c>
      <c r="C122" s="2">
        <v>307581</v>
      </c>
      <c r="D122" s="2" t="s">
        <v>27</v>
      </c>
      <c r="E122" s="27" t="s">
        <v>65</v>
      </c>
      <c r="F122" s="27">
        <v>37864556</v>
      </c>
      <c r="G122" s="27" t="s">
        <v>370</v>
      </c>
      <c r="H122" s="27" t="s">
        <v>585</v>
      </c>
      <c r="I122" s="28" t="s">
        <v>586</v>
      </c>
      <c r="J122" s="15">
        <v>257</v>
      </c>
      <c r="K122" s="16">
        <v>15</v>
      </c>
      <c r="L122" s="17">
        <v>0</v>
      </c>
      <c r="M122" s="18">
        <v>2</v>
      </c>
      <c r="N122" s="17">
        <v>0</v>
      </c>
      <c r="O122" s="16">
        <v>39</v>
      </c>
      <c r="P122" s="19">
        <v>0</v>
      </c>
      <c r="Q122" s="22">
        <v>450</v>
      </c>
      <c r="R122" s="23">
        <v>0</v>
      </c>
      <c r="S122" s="20">
        <f t="shared" si="10"/>
        <v>11.538461538461538</v>
      </c>
      <c r="T122" s="21">
        <f t="shared" si="11"/>
        <v>0</v>
      </c>
      <c r="U122" s="22">
        <v>0</v>
      </c>
      <c r="V122" s="23">
        <v>0</v>
      </c>
      <c r="W122" s="24">
        <f t="shared" si="15"/>
        <v>450</v>
      </c>
      <c r="X122" s="25">
        <f t="shared" si="15"/>
        <v>0</v>
      </c>
      <c r="Y122" s="26">
        <f t="shared" si="12"/>
        <v>450</v>
      </c>
      <c r="Z122" s="3">
        <f t="shared" si="13"/>
        <v>450</v>
      </c>
      <c r="AA122" s="4">
        <f t="shared" si="14"/>
        <v>0</v>
      </c>
    </row>
    <row r="123" spans="1:27" x14ac:dyDescent="0.25">
      <c r="A123" s="1" t="s">
        <v>37</v>
      </c>
      <c r="B123" s="2" t="s">
        <v>66</v>
      </c>
      <c r="C123" s="2">
        <v>307645</v>
      </c>
      <c r="D123" s="2" t="s">
        <v>27</v>
      </c>
      <c r="E123" s="27" t="s">
        <v>67</v>
      </c>
      <c r="F123" s="27">
        <v>37864564</v>
      </c>
      <c r="G123" s="27" t="s">
        <v>370</v>
      </c>
      <c r="H123" s="27" t="s">
        <v>587</v>
      </c>
      <c r="I123" s="28" t="s">
        <v>588</v>
      </c>
      <c r="J123" s="15">
        <v>78</v>
      </c>
      <c r="K123" s="16">
        <v>3</v>
      </c>
      <c r="L123" s="17">
        <v>0</v>
      </c>
      <c r="M123" s="18">
        <v>1</v>
      </c>
      <c r="N123" s="17">
        <v>0</v>
      </c>
      <c r="O123" s="16">
        <v>6</v>
      </c>
      <c r="P123" s="19">
        <v>0</v>
      </c>
      <c r="Q123" s="22">
        <v>65</v>
      </c>
      <c r="R123" s="23">
        <v>0</v>
      </c>
      <c r="S123" s="20">
        <f t="shared" si="10"/>
        <v>10.833333333333334</v>
      </c>
      <c r="T123" s="21">
        <f t="shared" si="11"/>
        <v>0</v>
      </c>
      <c r="U123" s="22">
        <v>0</v>
      </c>
      <c r="V123" s="23">
        <v>0</v>
      </c>
      <c r="W123" s="24">
        <f t="shared" si="15"/>
        <v>65</v>
      </c>
      <c r="X123" s="25">
        <f t="shared" si="15"/>
        <v>0</v>
      </c>
      <c r="Y123" s="26">
        <f t="shared" si="12"/>
        <v>65</v>
      </c>
      <c r="Z123" s="3">
        <f t="shared" si="13"/>
        <v>65</v>
      </c>
      <c r="AA123" s="4">
        <f t="shared" si="14"/>
        <v>0</v>
      </c>
    </row>
    <row r="124" spans="1:27" x14ac:dyDescent="0.25">
      <c r="A124" s="1" t="s">
        <v>37</v>
      </c>
      <c r="B124" s="2" t="s">
        <v>68</v>
      </c>
      <c r="C124" s="2">
        <v>307700</v>
      </c>
      <c r="D124" s="2" t="s">
        <v>27</v>
      </c>
      <c r="E124" s="27" t="s">
        <v>69</v>
      </c>
      <c r="F124" s="27">
        <v>37864599</v>
      </c>
      <c r="G124" s="27" t="s">
        <v>394</v>
      </c>
      <c r="H124" s="27" t="s">
        <v>589</v>
      </c>
      <c r="I124" s="28" t="s">
        <v>590</v>
      </c>
      <c r="J124" s="15">
        <v>111</v>
      </c>
      <c r="K124" s="16">
        <v>1</v>
      </c>
      <c r="L124" s="17">
        <v>0</v>
      </c>
      <c r="M124" s="18">
        <v>1</v>
      </c>
      <c r="N124" s="17">
        <v>0</v>
      </c>
      <c r="O124" s="16">
        <v>12</v>
      </c>
      <c r="P124" s="19">
        <v>0</v>
      </c>
      <c r="Q124" s="22">
        <v>156</v>
      </c>
      <c r="R124" s="23">
        <v>0</v>
      </c>
      <c r="S124" s="20">
        <f t="shared" si="10"/>
        <v>13</v>
      </c>
      <c r="T124" s="21">
        <f t="shared" si="11"/>
        <v>0</v>
      </c>
      <c r="U124" s="22">
        <v>300</v>
      </c>
      <c r="V124" s="23">
        <v>0</v>
      </c>
      <c r="W124" s="24">
        <f t="shared" si="15"/>
        <v>456</v>
      </c>
      <c r="X124" s="25">
        <f t="shared" si="15"/>
        <v>0</v>
      </c>
      <c r="Y124" s="26">
        <f t="shared" si="12"/>
        <v>456</v>
      </c>
      <c r="Z124" s="3">
        <f t="shared" si="13"/>
        <v>456</v>
      </c>
      <c r="AA124" s="4">
        <f t="shared" si="14"/>
        <v>0</v>
      </c>
    </row>
    <row r="125" spans="1:27" x14ac:dyDescent="0.25">
      <c r="A125" s="1" t="s">
        <v>37</v>
      </c>
      <c r="B125" s="2" t="s">
        <v>70</v>
      </c>
      <c r="C125" s="2">
        <v>309150</v>
      </c>
      <c r="D125" s="2" t="s">
        <v>27</v>
      </c>
      <c r="E125" s="27" t="s">
        <v>71</v>
      </c>
      <c r="F125" s="27">
        <v>36110728</v>
      </c>
      <c r="G125" s="27" t="s">
        <v>370</v>
      </c>
      <c r="H125" s="27" t="s">
        <v>591</v>
      </c>
      <c r="I125" s="28" t="s">
        <v>592</v>
      </c>
      <c r="J125" s="15">
        <v>657</v>
      </c>
      <c r="K125" s="16">
        <v>5</v>
      </c>
      <c r="L125" s="17">
        <v>0</v>
      </c>
      <c r="M125" s="18">
        <v>1</v>
      </c>
      <c r="N125" s="17">
        <v>0</v>
      </c>
      <c r="O125" s="16">
        <v>14</v>
      </c>
      <c r="P125" s="19">
        <v>0</v>
      </c>
      <c r="Q125" s="22">
        <v>180.6</v>
      </c>
      <c r="R125" s="23">
        <v>0</v>
      </c>
      <c r="S125" s="20">
        <f t="shared" si="10"/>
        <v>12.9</v>
      </c>
      <c r="T125" s="21">
        <f t="shared" si="11"/>
        <v>0</v>
      </c>
      <c r="U125" s="22">
        <v>0</v>
      </c>
      <c r="V125" s="23">
        <v>0</v>
      </c>
      <c r="W125" s="24">
        <f t="shared" si="15"/>
        <v>180.6</v>
      </c>
      <c r="X125" s="25">
        <f t="shared" si="15"/>
        <v>0</v>
      </c>
      <c r="Y125" s="26">
        <f t="shared" si="12"/>
        <v>181</v>
      </c>
      <c r="Z125" s="3">
        <f t="shared" si="13"/>
        <v>181</v>
      </c>
      <c r="AA125" s="4">
        <f t="shared" si="14"/>
        <v>0</v>
      </c>
    </row>
    <row r="126" spans="1:27" x14ac:dyDescent="0.25">
      <c r="A126" s="1" t="s">
        <v>37</v>
      </c>
      <c r="B126" s="2" t="s">
        <v>70</v>
      </c>
      <c r="C126" s="2">
        <v>309150</v>
      </c>
      <c r="D126" s="2" t="s">
        <v>27</v>
      </c>
      <c r="E126" s="27" t="s">
        <v>71</v>
      </c>
      <c r="F126" s="27">
        <v>37860992</v>
      </c>
      <c r="G126" s="27" t="s">
        <v>370</v>
      </c>
      <c r="H126" s="27" t="s">
        <v>591</v>
      </c>
      <c r="I126" s="28" t="s">
        <v>593</v>
      </c>
      <c r="J126" s="15">
        <v>611</v>
      </c>
      <c r="K126" s="16">
        <v>8</v>
      </c>
      <c r="L126" s="17">
        <v>0</v>
      </c>
      <c r="M126" s="18">
        <v>2</v>
      </c>
      <c r="N126" s="17">
        <v>0</v>
      </c>
      <c r="O126" s="16">
        <v>46</v>
      </c>
      <c r="P126" s="19">
        <v>0</v>
      </c>
      <c r="Q126" s="22">
        <v>621</v>
      </c>
      <c r="R126" s="23">
        <v>0</v>
      </c>
      <c r="S126" s="20">
        <f t="shared" si="10"/>
        <v>13.5</v>
      </c>
      <c r="T126" s="21">
        <f t="shared" si="11"/>
        <v>0</v>
      </c>
      <c r="U126" s="22">
        <v>0</v>
      </c>
      <c r="V126" s="23">
        <v>0</v>
      </c>
      <c r="W126" s="24">
        <f t="shared" si="15"/>
        <v>621</v>
      </c>
      <c r="X126" s="25">
        <f t="shared" si="15"/>
        <v>0</v>
      </c>
      <c r="Y126" s="26">
        <f t="shared" si="12"/>
        <v>621</v>
      </c>
      <c r="Z126" s="3">
        <f t="shared" si="13"/>
        <v>621</v>
      </c>
      <c r="AA126" s="4">
        <f t="shared" si="14"/>
        <v>0</v>
      </c>
    </row>
    <row r="127" spans="1:27" x14ac:dyDescent="0.25">
      <c r="A127" s="1" t="s">
        <v>37</v>
      </c>
      <c r="B127" s="2" t="s">
        <v>72</v>
      </c>
      <c r="C127" s="2">
        <v>308854</v>
      </c>
      <c r="D127" s="2" t="s">
        <v>27</v>
      </c>
      <c r="E127" s="27" t="s">
        <v>73</v>
      </c>
      <c r="F127" s="27">
        <v>37863886</v>
      </c>
      <c r="G127" s="27" t="s">
        <v>394</v>
      </c>
      <c r="H127" s="27" t="s">
        <v>594</v>
      </c>
      <c r="I127" s="28" t="s">
        <v>595</v>
      </c>
      <c r="J127" s="15">
        <v>43</v>
      </c>
      <c r="K127" s="16">
        <v>1</v>
      </c>
      <c r="L127" s="17">
        <v>0</v>
      </c>
      <c r="M127" s="18">
        <v>1</v>
      </c>
      <c r="N127" s="17">
        <v>0</v>
      </c>
      <c r="O127" s="16">
        <v>24</v>
      </c>
      <c r="P127" s="19">
        <v>0</v>
      </c>
      <c r="Q127" s="22">
        <v>324</v>
      </c>
      <c r="R127" s="23">
        <v>0</v>
      </c>
      <c r="S127" s="20">
        <f t="shared" si="10"/>
        <v>13.5</v>
      </c>
      <c r="T127" s="21">
        <f t="shared" si="11"/>
        <v>0</v>
      </c>
      <c r="U127" s="22">
        <v>0</v>
      </c>
      <c r="V127" s="23">
        <v>0</v>
      </c>
      <c r="W127" s="24">
        <f t="shared" si="15"/>
        <v>324</v>
      </c>
      <c r="X127" s="25">
        <f t="shared" si="15"/>
        <v>0</v>
      </c>
      <c r="Y127" s="26">
        <f t="shared" si="12"/>
        <v>324</v>
      </c>
      <c r="Z127" s="3">
        <f t="shared" si="13"/>
        <v>324</v>
      </c>
      <c r="AA127" s="4">
        <f t="shared" si="14"/>
        <v>0</v>
      </c>
    </row>
    <row r="128" spans="1:27" x14ac:dyDescent="0.25">
      <c r="A128" s="1" t="s">
        <v>37</v>
      </c>
      <c r="B128" s="2" t="s">
        <v>74</v>
      </c>
      <c r="C128" s="2">
        <v>308897</v>
      </c>
      <c r="D128" s="2" t="s">
        <v>27</v>
      </c>
      <c r="E128" s="27" t="s">
        <v>75</v>
      </c>
      <c r="F128" s="27">
        <v>37860828</v>
      </c>
      <c r="G128" s="27" t="s">
        <v>370</v>
      </c>
      <c r="H128" s="27" t="s">
        <v>596</v>
      </c>
      <c r="I128" s="28" t="s">
        <v>597</v>
      </c>
      <c r="J128" s="15">
        <v>278</v>
      </c>
      <c r="K128" s="16">
        <v>7</v>
      </c>
      <c r="L128" s="17">
        <v>0</v>
      </c>
      <c r="M128" s="18">
        <v>1</v>
      </c>
      <c r="N128" s="17">
        <v>0</v>
      </c>
      <c r="O128" s="16">
        <v>21</v>
      </c>
      <c r="P128" s="19">
        <v>0</v>
      </c>
      <c r="Q128" s="22">
        <v>307.73</v>
      </c>
      <c r="R128" s="23">
        <v>0</v>
      </c>
      <c r="S128" s="20">
        <f t="shared" si="10"/>
        <v>14.653809523809525</v>
      </c>
      <c r="T128" s="21">
        <f t="shared" si="11"/>
        <v>0</v>
      </c>
      <c r="U128" s="22">
        <v>0</v>
      </c>
      <c r="V128" s="23">
        <v>0</v>
      </c>
      <c r="W128" s="24">
        <f t="shared" si="15"/>
        <v>307.73</v>
      </c>
      <c r="X128" s="25">
        <f t="shared" si="15"/>
        <v>0</v>
      </c>
      <c r="Y128" s="26">
        <f t="shared" si="12"/>
        <v>308</v>
      </c>
      <c r="Z128" s="3">
        <f t="shared" si="13"/>
        <v>308</v>
      </c>
      <c r="AA128" s="4">
        <f t="shared" si="14"/>
        <v>0</v>
      </c>
    </row>
    <row r="129" spans="1:27" x14ac:dyDescent="0.25">
      <c r="A129" s="1" t="s">
        <v>37</v>
      </c>
      <c r="B129" s="2" t="s">
        <v>76</v>
      </c>
      <c r="C129" s="2">
        <v>308901</v>
      </c>
      <c r="D129" s="2" t="s">
        <v>27</v>
      </c>
      <c r="E129" s="27" t="s">
        <v>77</v>
      </c>
      <c r="F129" s="27">
        <v>37860801</v>
      </c>
      <c r="G129" s="27" t="s">
        <v>370</v>
      </c>
      <c r="H129" s="27" t="s">
        <v>598</v>
      </c>
      <c r="I129" s="28" t="s">
        <v>599</v>
      </c>
      <c r="J129" s="15">
        <v>149</v>
      </c>
      <c r="K129" s="16">
        <v>2</v>
      </c>
      <c r="L129" s="17">
        <v>0</v>
      </c>
      <c r="M129" s="18">
        <v>1</v>
      </c>
      <c r="N129" s="17">
        <v>0</v>
      </c>
      <c r="O129" s="16">
        <v>14</v>
      </c>
      <c r="P129" s="19">
        <v>0</v>
      </c>
      <c r="Q129" s="22">
        <v>189</v>
      </c>
      <c r="R129" s="23"/>
      <c r="S129" s="20">
        <f t="shared" si="10"/>
        <v>13.5</v>
      </c>
      <c r="T129" s="21">
        <f t="shared" si="11"/>
        <v>0</v>
      </c>
      <c r="U129" s="22">
        <v>0</v>
      </c>
      <c r="V129" s="23">
        <v>0</v>
      </c>
      <c r="W129" s="24">
        <f t="shared" si="15"/>
        <v>189</v>
      </c>
      <c r="X129" s="25">
        <f t="shared" si="15"/>
        <v>0</v>
      </c>
      <c r="Y129" s="26">
        <f t="shared" si="12"/>
        <v>189</v>
      </c>
      <c r="Z129" s="3">
        <f t="shared" si="13"/>
        <v>189</v>
      </c>
      <c r="AA129" s="4">
        <f t="shared" si="14"/>
        <v>0</v>
      </c>
    </row>
    <row r="130" spans="1:27" x14ac:dyDescent="0.25">
      <c r="A130" s="1" t="s">
        <v>37</v>
      </c>
      <c r="B130" s="2" t="s">
        <v>78</v>
      </c>
      <c r="C130" s="2">
        <v>309061</v>
      </c>
      <c r="D130" s="2" t="s">
        <v>27</v>
      </c>
      <c r="E130" s="27" t="s">
        <v>79</v>
      </c>
      <c r="F130" s="27">
        <v>37863941</v>
      </c>
      <c r="G130" s="27" t="s">
        <v>394</v>
      </c>
      <c r="H130" s="27" t="s">
        <v>600</v>
      </c>
      <c r="I130" s="28" t="s">
        <v>601</v>
      </c>
      <c r="J130" s="15">
        <v>175</v>
      </c>
      <c r="K130" s="16">
        <v>8</v>
      </c>
      <c r="L130" s="17">
        <v>0</v>
      </c>
      <c r="M130" s="18">
        <v>1</v>
      </c>
      <c r="N130" s="17">
        <v>0</v>
      </c>
      <c r="O130" s="16">
        <v>12</v>
      </c>
      <c r="P130" s="19">
        <v>0</v>
      </c>
      <c r="Q130" s="22">
        <v>129.54</v>
      </c>
      <c r="R130" s="23">
        <v>0</v>
      </c>
      <c r="S130" s="20">
        <f t="shared" si="10"/>
        <v>10.795</v>
      </c>
      <c r="T130" s="21">
        <f t="shared" si="11"/>
        <v>0</v>
      </c>
      <c r="U130" s="22">
        <v>0</v>
      </c>
      <c r="V130" s="23">
        <v>0</v>
      </c>
      <c r="W130" s="24">
        <f t="shared" si="15"/>
        <v>129.54</v>
      </c>
      <c r="X130" s="25">
        <f t="shared" si="15"/>
        <v>0</v>
      </c>
      <c r="Y130" s="26">
        <f t="shared" si="12"/>
        <v>130</v>
      </c>
      <c r="Z130" s="3">
        <f t="shared" si="13"/>
        <v>130</v>
      </c>
      <c r="AA130" s="4">
        <f t="shared" si="14"/>
        <v>0</v>
      </c>
    </row>
    <row r="131" spans="1:27" x14ac:dyDescent="0.25">
      <c r="A131" s="1" t="s">
        <v>37</v>
      </c>
      <c r="B131" s="2" t="s">
        <v>80</v>
      </c>
      <c r="C131" s="2">
        <v>309303</v>
      </c>
      <c r="D131" s="2" t="s">
        <v>27</v>
      </c>
      <c r="E131" s="27" t="s">
        <v>81</v>
      </c>
      <c r="F131" s="27">
        <v>37860879</v>
      </c>
      <c r="G131" s="27" t="s">
        <v>370</v>
      </c>
      <c r="H131" s="27" t="s">
        <v>602</v>
      </c>
      <c r="I131" s="28" t="s">
        <v>603</v>
      </c>
      <c r="J131" s="15">
        <v>497</v>
      </c>
      <c r="K131" s="16">
        <v>15</v>
      </c>
      <c r="L131" s="17">
        <v>0</v>
      </c>
      <c r="M131" s="18">
        <v>1</v>
      </c>
      <c r="N131" s="17">
        <v>0</v>
      </c>
      <c r="O131" s="16">
        <v>10</v>
      </c>
      <c r="P131" s="19">
        <v>0</v>
      </c>
      <c r="Q131" s="22">
        <v>159.26</v>
      </c>
      <c r="R131" s="23">
        <v>0</v>
      </c>
      <c r="S131" s="20">
        <f t="shared" si="10"/>
        <v>15.925999999999998</v>
      </c>
      <c r="T131" s="21">
        <f t="shared" si="11"/>
        <v>0</v>
      </c>
      <c r="U131" s="22">
        <v>0</v>
      </c>
      <c r="V131" s="23">
        <v>0</v>
      </c>
      <c r="W131" s="24">
        <f t="shared" si="15"/>
        <v>159.26</v>
      </c>
      <c r="X131" s="25">
        <f t="shared" si="15"/>
        <v>0</v>
      </c>
      <c r="Y131" s="26">
        <f t="shared" si="12"/>
        <v>160</v>
      </c>
      <c r="Z131" s="3">
        <f t="shared" si="13"/>
        <v>160</v>
      </c>
      <c r="AA131" s="4">
        <f t="shared" si="14"/>
        <v>0</v>
      </c>
    </row>
    <row r="132" spans="1:27" x14ac:dyDescent="0.25">
      <c r="A132" s="1" t="s">
        <v>37</v>
      </c>
      <c r="B132" s="2" t="s">
        <v>82</v>
      </c>
      <c r="C132" s="2">
        <v>309354</v>
      </c>
      <c r="D132" s="2" t="s">
        <v>27</v>
      </c>
      <c r="E132" s="27" t="s">
        <v>83</v>
      </c>
      <c r="F132" s="27">
        <v>37860984</v>
      </c>
      <c r="G132" s="27" t="s">
        <v>394</v>
      </c>
      <c r="H132" s="27" t="s">
        <v>604</v>
      </c>
      <c r="I132" s="28" t="s">
        <v>605</v>
      </c>
      <c r="J132" s="15">
        <v>135</v>
      </c>
      <c r="K132" s="16">
        <v>1</v>
      </c>
      <c r="L132" s="17">
        <v>0</v>
      </c>
      <c r="M132" s="18">
        <v>1</v>
      </c>
      <c r="N132" s="17">
        <v>0</v>
      </c>
      <c r="O132" s="16">
        <v>14</v>
      </c>
      <c r="P132" s="19">
        <v>0</v>
      </c>
      <c r="Q132" s="22">
        <v>189</v>
      </c>
      <c r="R132" s="23">
        <v>0</v>
      </c>
      <c r="S132" s="20">
        <f t="shared" ref="S132:T291" si="16">Q132/O132</f>
        <v>13.5</v>
      </c>
      <c r="T132" s="21">
        <f t="shared" ref="T132:T291" si="17">IFERROR(R132/P132,0)</f>
        <v>0</v>
      </c>
      <c r="U132" s="22">
        <v>0</v>
      </c>
      <c r="V132" s="23">
        <v>0</v>
      </c>
      <c r="W132" s="24">
        <f t="shared" si="15"/>
        <v>189</v>
      </c>
      <c r="X132" s="25">
        <f t="shared" si="15"/>
        <v>0</v>
      </c>
      <c r="Y132" s="26">
        <f t="shared" si="12"/>
        <v>189</v>
      </c>
      <c r="Z132" s="3">
        <f t="shared" si="13"/>
        <v>189</v>
      </c>
      <c r="AA132" s="4">
        <f t="shared" si="14"/>
        <v>0</v>
      </c>
    </row>
    <row r="133" spans="1:27" x14ac:dyDescent="0.25">
      <c r="A133" s="1" t="s">
        <v>37</v>
      </c>
      <c r="B133" s="2" t="s">
        <v>92</v>
      </c>
      <c r="C133" s="2">
        <v>306185</v>
      </c>
      <c r="D133" s="2" t="s">
        <v>27</v>
      </c>
      <c r="E133" s="27" t="s">
        <v>93</v>
      </c>
      <c r="F133" s="27">
        <v>31872026</v>
      </c>
      <c r="G133" s="27" t="s">
        <v>606</v>
      </c>
      <c r="H133" s="27" t="s">
        <v>535</v>
      </c>
      <c r="I133" s="28" t="s">
        <v>607</v>
      </c>
      <c r="J133" s="15">
        <v>374</v>
      </c>
      <c r="K133" s="16">
        <v>2</v>
      </c>
      <c r="L133" s="17">
        <v>1</v>
      </c>
      <c r="M133" s="18">
        <v>2</v>
      </c>
      <c r="N133" s="17">
        <v>1</v>
      </c>
      <c r="O133" s="16">
        <v>38</v>
      </c>
      <c r="P133" s="19">
        <v>35</v>
      </c>
      <c r="Q133" s="22">
        <v>442</v>
      </c>
      <c r="R133" s="23">
        <v>412</v>
      </c>
      <c r="S133" s="20">
        <f t="shared" si="16"/>
        <v>11.631578947368421</v>
      </c>
      <c r="T133" s="21">
        <f t="shared" si="17"/>
        <v>11.771428571428572</v>
      </c>
      <c r="U133" s="22">
        <v>100</v>
      </c>
      <c r="V133" s="23">
        <v>50</v>
      </c>
      <c r="W133" s="24">
        <f t="shared" si="15"/>
        <v>542</v>
      </c>
      <c r="X133" s="25">
        <f t="shared" si="15"/>
        <v>462</v>
      </c>
      <c r="Y133" s="26">
        <f t="shared" ref="Y133:Y292" si="18">ROUNDUP(W133,0)</f>
        <v>542</v>
      </c>
      <c r="Z133" s="3">
        <f t="shared" ref="Z133:Z292" si="19">Y133-AA133</f>
        <v>80</v>
      </c>
      <c r="AA133" s="4">
        <f t="shared" ref="AA133:AA292" si="20">ROUNDUP(X133,0)</f>
        <v>462</v>
      </c>
    </row>
    <row r="134" spans="1:27" x14ac:dyDescent="0.25">
      <c r="A134" s="1" t="s">
        <v>37</v>
      </c>
      <c r="B134" s="2" t="s">
        <v>92</v>
      </c>
      <c r="C134" s="2">
        <v>306185</v>
      </c>
      <c r="D134" s="2" t="s">
        <v>27</v>
      </c>
      <c r="E134" s="27" t="s">
        <v>93</v>
      </c>
      <c r="F134" s="27">
        <v>37861395</v>
      </c>
      <c r="G134" s="27" t="s">
        <v>608</v>
      </c>
      <c r="H134" s="27" t="s">
        <v>535</v>
      </c>
      <c r="I134" s="28" t="s">
        <v>609</v>
      </c>
      <c r="J134" s="15">
        <v>605</v>
      </c>
      <c r="K134" s="16">
        <v>31</v>
      </c>
      <c r="L134" s="17">
        <v>0</v>
      </c>
      <c r="M134" s="18">
        <v>4</v>
      </c>
      <c r="N134" s="17">
        <v>0</v>
      </c>
      <c r="O134" s="16">
        <v>46</v>
      </c>
      <c r="P134" s="19">
        <v>0</v>
      </c>
      <c r="Q134" s="22">
        <v>452</v>
      </c>
      <c r="R134" s="23">
        <v>0</v>
      </c>
      <c r="S134" s="20">
        <f t="shared" si="16"/>
        <v>9.8260869565217384</v>
      </c>
      <c r="T134" s="21">
        <f t="shared" si="17"/>
        <v>0</v>
      </c>
      <c r="U134" s="22">
        <v>0</v>
      </c>
      <c r="V134" s="23">
        <v>0</v>
      </c>
      <c r="W134" s="24">
        <f t="shared" si="15"/>
        <v>452</v>
      </c>
      <c r="X134" s="25">
        <f t="shared" si="15"/>
        <v>0</v>
      </c>
      <c r="Y134" s="26">
        <f t="shared" si="18"/>
        <v>452</v>
      </c>
      <c r="Z134" s="3">
        <f t="shared" si="19"/>
        <v>452</v>
      </c>
      <c r="AA134" s="4">
        <f t="shared" si="20"/>
        <v>0</v>
      </c>
    </row>
    <row r="135" spans="1:27" x14ac:dyDescent="0.25">
      <c r="A135" s="1" t="s">
        <v>37</v>
      </c>
      <c r="B135" s="2" t="s">
        <v>92</v>
      </c>
      <c r="C135" s="2">
        <v>306185</v>
      </c>
      <c r="D135" s="2" t="s">
        <v>27</v>
      </c>
      <c r="E135" s="27" t="s">
        <v>93</v>
      </c>
      <c r="F135" s="27">
        <v>37861417</v>
      </c>
      <c r="G135" s="27" t="s">
        <v>610</v>
      </c>
      <c r="H135" s="27" t="s">
        <v>535</v>
      </c>
      <c r="I135" s="28" t="s">
        <v>611</v>
      </c>
      <c r="J135" s="15">
        <v>478</v>
      </c>
      <c r="K135" s="16">
        <v>13</v>
      </c>
      <c r="L135" s="17">
        <v>0</v>
      </c>
      <c r="M135" s="18">
        <v>4</v>
      </c>
      <c r="N135" s="17">
        <v>0</v>
      </c>
      <c r="O135" s="16">
        <v>64</v>
      </c>
      <c r="P135" s="19">
        <v>0</v>
      </c>
      <c r="Q135" s="22">
        <v>863</v>
      </c>
      <c r="R135" s="23">
        <v>0</v>
      </c>
      <c r="S135" s="20">
        <f t="shared" si="16"/>
        <v>13.484375</v>
      </c>
      <c r="T135" s="21">
        <f t="shared" si="17"/>
        <v>0</v>
      </c>
      <c r="U135" s="22">
        <v>0</v>
      </c>
      <c r="V135" s="23">
        <v>0</v>
      </c>
      <c r="W135" s="24">
        <f t="shared" si="15"/>
        <v>863</v>
      </c>
      <c r="X135" s="25">
        <f t="shared" si="15"/>
        <v>0</v>
      </c>
      <c r="Y135" s="26">
        <f t="shared" si="18"/>
        <v>863</v>
      </c>
      <c r="Z135" s="3">
        <f t="shared" si="19"/>
        <v>863</v>
      </c>
      <c r="AA135" s="4">
        <f t="shared" si="20"/>
        <v>0</v>
      </c>
    </row>
    <row r="136" spans="1:27" x14ac:dyDescent="0.25">
      <c r="A136" s="1" t="s">
        <v>37</v>
      </c>
      <c r="B136" s="2" t="s">
        <v>106</v>
      </c>
      <c r="C136" s="2">
        <v>311162</v>
      </c>
      <c r="D136" s="2" t="s">
        <v>27</v>
      </c>
      <c r="E136" s="27" t="s">
        <v>107</v>
      </c>
      <c r="F136" s="27">
        <v>37860763</v>
      </c>
      <c r="G136" s="27" t="s">
        <v>370</v>
      </c>
      <c r="H136" s="27" t="s">
        <v>532</v>
      </c>
      <c r="I136" s="28" t="s">
        <v>612</v>
      </c>
      <c r="J136" s="15">
        <v>601</v>
      </c>
      <c r="K136" s="16">
        <v>5</v>
      </c>
      <c r="L136" s="17">
        <v>0</v>
      </c>
      <c r="M136" s="18">
        <v>1</v>
      </c>
      <c r="N136" s="17">
        <v>0</v>
      </c>
      <c r="O136" s="16">
        <v>23</v>
      </c>
      <c r="P136" s="19">
        <v>0</v>
      </c>
      <c r="Q136" s="22">
        <v>428</v>
      </c>
      <c r="R136" s="23">
        <v>0</v>
      </c>
      <c r="S136" s="20">
        <f t="shared" si="16"/>
        <v>18.608695652173914</v>
      </c>
      <c r="T136" s="21">
        <f t="shared" si="17"/>
        <v>0</v>
      </c>
      <c r="U136" s="22">
        <v>0</v>
      </c>
      <c r="V136" s="23">
        <v>0</v>
      </c>
      <c r="W136" s="24">
        <f t="shared" si="15"/>
        <v>428</v>
      </c>
      <c r="X136" s="25">
        <f t="shared" si="15"/>
        <v>0</v>
      </c>
      <c r="Y136" s="26">
        <f t="shared" si="18"/>
        <v>428</v>
      </c>
      <c r="Z136" s="3">
        <f t="shared" si="19"/>
        <v>428</v>
      </c>
      <c r="AA136" s="4">
        <f t="shared" si="20"/>
        <v>0</v>
      </c>
    </row>
    <row r="137" spans="1:27" x14ac:dyDescent="0.25">
      <c r="A137" s="1" t="s">
        <v>37</v>
      </c>
      <c r="B137" s="2" t="s">
        <v>106</v>
      </c>
      <c r="C137" s="2">
        <v>311162</v>
      </c>
      <c r="D137" s="2" t="s">
        <v>27</v>
      </c>
      <c r="E137" s="27" t="s">
        <v>107</v>
      </c>
      <c r="F137" s="27">
        <v>42211476</v>
      </c>
      <c r="G137" s="27" t="s">
        <v>394</v>
      </c>
      <c r="H137" s="27" t="s">
        <v>532</v>
      </c>
      <c r="I137" s="28" t="s">
        <v>613</v>
      </c>
      <c r="J137" s="15">
        <v>255</v>
      </c>
      <c r="K137" s="16">
        <v>32</v>
      </c>
      <c r="L137" s="17">
        <v>0</v>
      </c>
      <c r="M137" s="18">
        <v>4</v>
      </c>
      <c r="N137" s="17">
        <v>0</v>
      </c>
      <c r="O137" s="16">
        <v>24</v>
      </c>
      <c r="P137" s="19">
        <v>0</v>
      </c>
      <c r="Q137" s="22">
        <v>282</v>
      </c>
      <c r="R137" s="23">
        <v>0</v>
      </c>
      <c r="S137" s="20">
        <f t="shared" si="16"/>
        <v>11.75</v>
      </c>
      <c r="T137" s="21">
        <f t="shared" si="17"/>
        <v>0</v>
      </c>
      <c r="U137" s="22">
        <v>200</v>
      </c>
      <c r="V137" s="23">
        <v>0</v>
      </c>
      <c r="W137" s="24">
        <f t="shared" si="15"/>
        <v>482</v>
      </c>
      <c r="X137" s="25">
        <f t="shared" si="15"/>
        <v>0</v>
      </c>
      <c r="Y137" s="26">
        <f t="shared" si="18"/>
        <v>482</v>
      </c>
      <c r="Z137" s="3">
        <f t="shared" si="19"/>
        <v>482</v>
      </c>
      <c r="AA137" s="4">
        <f t="shared" si="20"/>
        <v>0</v>
      </c>
    </row>
    <row r="138" spans="1:27" x14ac:dyDescent="0.25">
      <c r="A138" s="1" t="s">
        <v>37</v>
      </c>
      <c r="B138" s="2" t="s">
        <v>289</v>
      </c>
      <c r="C138" s="2">
        <v>310239</v>
      </c>
      <c r="D138" s="2" t="s">
        <v>27</v>
      </c>
      <c r="E138" s="27" t="s">
        <v>290</v>
      </c>
      <c r="F138" s="27">
        <v>37860691</v>
      </c>
      <c r="G138" s="27" t="s">
        <v>370</v>
      </c>
      <c r="H138" s="27" t="s">
        <v>614</v>
      </c>
      <c r="I138" s="28" t="s">
        <v>615</v>
      </c>
      <c r="J138" s="15">
        <v>249</v>
      </c>
      <c r="K138" s="16">
        <v>3</v>
      </c>
      <c r="L138" s="17">
        <v>0</v>
      </c>
      <c r="M138" s="18">
        <v>1</v>
      </c>
      <c r="N138" s="17">
        <v>0</v>
      </c>
      <c r="O138" s="16">
        <v>6</v>
      </c>
      <c r="P138" s="19">
        <v>0</v>
      </c>
      <c r="Q138" s="22">
        <v>84</v>
      </c>
      <c r="R138" s="23">
        <v>0</v>
      </c>
      <c r="S138" s="20">
        <f t="shared" si="16"/>
        <v>14</v>
      </c>
      <c r="T138" s="21">
        <f t="shared" si="17"/>
        <v>0</v>
      </c>
      <c r="U138" s="22">
        <v>0</v>
      </c>
      <c r="V138" s="23">
        <v>0</v>
      </c>
      <c r="W138" s="24">
        <f t="shared" si="15"/>
        <v>84</v>
      </c>
      <c r="X138" s="25">
        <f t="shared" si="15"/>
        <v>0</v>
      </c>
      <c r="Y138" s="26">
        <f t="shared" si="18"/>
        <v>84</v>
      </c>
      <c r="Z138" s="3">
        <f t="shared" si="19"/>
        <v>84</v>
      </c>
      <c r="AA138" s="4">
        <f t="shared" si="20"/>
        <v>0</v>
      </c>
    </row>
    <row r="139" spans="1:27" x14ac:dyDescent="0.25">
      <c r="A139" s="1" t="s">
        <v>37</v>
      </c>
      <c r="B139" s="2" t="s">
        <v>297</v>
      </c>
      <c r="C139" s="2">
        <v>800236</v>
      </c>
      <c r="D139" s="2" t="s">
        <v>27</v>
      </c>
      <c r="E139" s="27" t="s">
        <v>298</v>
      </c>
      <c r="F139" s="27">
        <v>37864025</v>
      </c>
      <c r="G139" s="27" t="s">
        <v>394</v>
      </c>
      <c r="H139" s="27" t="s">
        <v>616</v>
      </c>
      <c r="I139" s="28" t="s">
        <v>617</v>
      </c>
      <c r="J139" s="15">
        <v>99</v>
      </c>
      <c r="K139" s="16">
        <v>10</v>
      </c>
      <c r="L139" s="17">
        <v>0</v>
      </c>
      <c r="M139" s="18">
        <v>2</v>
      </c>
      <c r="N139" s="17">
        <v>0</v>
      </c>
      <c r="O139" s="16">
        <v>30</v>
      </c>
      <c r="P139" s="19">
        <v>0</v>
      </c>
      <c r="Q139" s="22">
        <v>460</v>
      </c>
      <c r="R139" s="23">
        <v>0</v>
      </c>
      <c r="S139" s="20">
        <f t="shared" si="16"/>
        <v>15.333333333333334</v>
      </c>
      <c r="T139" s="21">
        <f t="shared" si="17"/>
        <v>0</v>
      </c>
      <c r="U139" s="22">
        <v>0</v>
      </c>
      <c r="V139" s="23">
        <v>0</v>
      </c>
      <c r="W139" s="24">
        <f t="shared" si="15"/>
        <v>460</v>
      </c>
      <c r="X139" s="25">
        <f t="shared" si="15"/>
        <v>0</v>
      </c>
      <c r="Y139" s="26">
        <f t="shared" si="18"/>
        <v>460</v>
      </c>
      <c r="Z139" s="3">
        <f t="shared" si="19"/>
        <v>460</v>
      </c>
      <c r="AA139" s="4">
        <f t="shared" si="20"/>
        <v>0</v>
      </c>
    </row>
    <row r="140" spans="1:27" x14ac:dyDescent="0.25">
      <c r="A140" s="1" t="s">
        <v>37</v>
      </c>
      <c r="B140" s="2" t="s">
        <v>305</v>
      </c>
      <c r="C140" s="2">
        <v>37869451</v>
      </c>
      <c r="D140" s="2" t="s">
        <v>27</v>
      </c>
      <c r="E140" s="27" t="s">
        <v>306</v>
      </c>
      <c r="F140" s="27">
        <v>37865102</v>
      </c>
      <c r="G140" s="27" t="s">
        <v>618</v>
      </c>
      <c r="H140" s="27" t="s">
        <v>619</v>
      </c>
      <c r="I140" s="28" t="s">
        <v>620</v>
      </c>
      <c r="J140" s="15">
        <v>160</v>
      </c>
      <c r="K140" s="16">
        <v>2</v>
      </c>
      <c r="L140" s="17">
        <v>0</v>
      </c>
      <c r="M140" s="18">
        <v>2</v>
      </c>
      <c r="N140" s="17">
        <v>0</v>
      </c>
      <c r="O140" s="16">
        <v>32</v>
      </c>
      <c r="P140" s="19">
        <v>0</v>
      </c>
      <c r="Q140" s="22">
        <v>400</v>
      </c>
      <c r="R140" s="23">
        <v>0</v>
      </c>
      <c r="S140" s="20">
        <f t="shared" si="16"/>
        <v>12.5</v>
      </c>
      <c r="T140" s="21">
        <f t="shared" si="17"/>
        <v>0</v>
      </c>
      <c r="U140" s="22">
        <v>400</v>
      </c>
      <c r="V140" s="23">
        <v>0</v>
      </c>
      <c r="W140" s="24">
        <f t="shared" si="15"/>
        <v>800</v>
      </c>
      <c r="X140" s="25">
        <f t="shared" si="15"/>
        <v>0</v>
      </c>
      <c r="Y140" s="26">
        <f t="shared" si="18"/>
        <v>800</v>
      </c>
      <c r="Z140" s="3">
        <f t="shared" si="19"/>
        <v>800</v>
      </c>
      <c r="AA140" s="4">
        <f t="shared" si="20"/>
        <v>0</v>
      </c>
    </row>
    <row r="141" spans="1:27" x14ac:dyDescent="0.25">
      <c r="A141" s="1" t="s">
        <v>307</v>
      </c>
      <c r="B141" s="2" t="s">
        <v>308</v>
      </c>
      <c r="C141" s="2">
        <v>35593008</v>
      </c>
      <c r="D141" s="2" t="s">
        <v>27</v>
      </c>
      <c r="E141" s="27" t="s">
        <v>309</v>
      </c>
      <c r="F141" s="27">
        <v>17055351</v>
      </c>
      <c r="G141" s="27" t="s">
        <v>621</v>
      </c>
      <c r="H141" s="27" t="s">
        <v>540</v>
      </c>
      <c r="I141" s="28" t="s">
        <v>622</v>
      </c>
      <c r="J141" s="15">
        <v>834</v>
      </c>
      <c r="K141" s="16">
        <v>19</v>
      </c>
      <c r="L141" s="17">
        <v>1</v>
      </c>
      <c r="M141" s="18">
        <v>6</v>
      </c>
      <c r="N141" s="17">
        <v>1</v>
      </c>
      <c r="O141" s="16">
        <v>63</v>
      </c>
      <c r="P141" s="19">
        <v>20</v>
      </c>
      <c r="Q141" s="22">
        <v>1107</v>
      </c>
      <c r="R141" s="23">
        <v>352</v>
      </c>
      <c r="S141" s="20">
        <f t="shared" si="16"/>
        <v>17.571428571428573</v>
      </c>
      <c r="T141" s="21">
        <f t="shared" si="17"/>
        <v>17.600000000000001</v>
      </c>
      <c r="U141" s="22">
        <v>0</v>
      </c>
      <c r="V141" s="23">
        <v>0</v>
      </c>
      <c r="W141" s="24">
        <f t="shared" si="15"/>
        <v>1107</v>
      </c>
      <c r="X141" s="25">
        <f t="shared" si="15"/>
        <v>352</v>
      </c>
      <c r="Y141" s="26">
        <f t="shared" si="18"/>
        <v>1107</v>
      </c>
      <c r="Z141" s="3">
        <f t="shared" si="19"/>
        <v>755</v>
      </c>
      <c r="AA141" s="4">
        <f t="shared" si="20"/>
        <v>352</v>
      </c>
    </row>
    <row r="142" spans="1:27" x14ac:dyDescent="0.25">
      <c r="A142" s="1" t="s">
        <v>307</v>
      </c>
      <c r="B142" s="2" t="s">
        <v>308</v>
      </c>
      <c r="C142" s="2">
        <v>35593008</v>
      </c>
      <c r="D142" s="2" t="s">
        <v>27</v>
      </c>
      <c r="E142" s="27" t="s">
        <v>309</v>
      </c>
      <c r="F142" s="27">
        <v>18048650</v>
      </c>
      <c r="G142" s="27" t="s">
        <v>623</v>
      </c>
      <c r="H142" s="27" t="s">
        <v>624</v>
      </c>
      <c r="I142" s="28" t="s">
        <v>625</v>
      </c>
      <c r="J142" s="15">
        <v>187</v>
      </c>
      <c r="K142" s="16">
        <v>6</v>
      </c>
      <c r="L142" s="17">
        <v>0</v>
      </c>
      <c r="M142" s="18">
        <v>1</v>
      </c>
      <c r="N142" s="17">
        <v>0</v>
      </c>
      <c r="O142" s="16">
        <v>11</v>
      </c>
      <c r="P142" s="19">
        <v>0</v>
      </c>
      <c r="Q142" s="22">
        <v>126</v>
      </c>
      <c r="R142" s="23">
        <v>0</v>
      </c>
      <c r="S142" s="20">
        <f t="shared" si="16"/>
        <v>11.454545454545455</v>
      </c>
      <c r="T142" s="21">
        <f t="shared" si="17"/>
        <v>0</v>
      </c>
      <c r="U142" s="22">
        <v>0</v>
      </c>
      <c r="V142" s="23">
        <v>0</v>
      </c>
      <c r="W142" s="24">
        <f t="shared" si="15"/>
        <v>126</v>
      </c>
      <c r="X142" s="25">
        <f t="shared" si="15"/>
        <v>0</v>
      </c>
      <c r="Y142" s="26">
        <f t="shared" si="18"/>
        <v>126</v>
      </c>
      <c r="Z142" s="3">
        <f t="shared" si="19"/>
        <v>126</v>
      </c>
      <c r="AA142" s="4">
        <f t="shared" si="20"/>
        <v>0</v>
      </c>
    </row>
    <row r="143" spans="1:27" x14ac:dyDescent="0.25">
      <c r="A143" s="1" t="s">
        <v>307</v>
      </c>
      <c r="B143" s="2" t="s">
        <v>308</v>
      </c>
      <c r="C143" s="2">
        <v>35593008</v>
      </c>
      <c r="D143" s="2" t="s">
        <v>27</v>
      </c>
      <c r="E143" s="27" t="s">
        <v>309</v>
      </c>
      <c r="F143" s="27">
        <v>30997241</v>
      </c>
      <c r="G143" s="27" t="s">
        <v>626</v>
      </c>
      <c r="H143" s="27" t="s">
        <v>532</v>
      </c>
      <c r="I143" s="28" t="s">
        <v>627</v>
      </c>
      <c r="J143" s="15">
        <v>264</v>
      </c>
      <c r="K143" s="16">
        <v>3</v>
      </c>
      <c r="L143" s="17">
        <v>0</v>
      </c>
      <c r="M143" s="18">
        <v>1</v>
      </c>
      <c r="N143" s="17">
        <v>0</v>
      </c>
      <c r="O143" s="16">
        <v>9</v>
      </c>
      <c r="P143" s="19">
        <v>0</v>
      </c>
      <c r="Q143" s="22">
        <v>123</v>
      </c>
      <c r="R143" s="23">
        <v>0</v>
      </c>
      <c r="S143" s="20">
        <f t="shared" si="16"/>
        <v>13.666666666666666</v>
      </c>
      <c r="T143" s="21">
        <f t="shared" si="17"/>
        <v>0</v>
      </c>
      <c r="U143" s="22">
        <v>0</v>
      </c>
      <c r="V143" s="23">
        <v>0</v>
      </c>
      <c r="W143" s="24">
        <f t="shared" si="15"/>
        <v>123</v>
      </c>
      <c r="X143" s="25">
        <f t="shared" si="15"/>
        <v>0</v>
      </c>
      <c r="Y143" s="26">
        <f t="shared" si="18"/>
        <v>123</v>
      </c>
      <c r="Z143" s="3">
        <f t="shared" si="19"/>
        <v>123</v>
      </c>
      <c r="AA143" s="4">
        <f t="shared" si="20"/>
        <v>0</v>
      </c>
    </row>
    <row r="144" spans="1:27" x14ac:dyDescent="0.25">
      <c r="A144" s="1" t="s">
        <v>307</v>
      </c>
      <c r="B144" s="2" t="s">
        <v>308</v>
      </c>
      <c r="C144" s="2">
        <v>35593008</v>
      </c>
      <c r="D144" s="2" t="s">
        <v>27</v>
      </c>
      <c r="E144" s="27" t="s">
        <v>309</v>
      </c>
      <c r="F144" s="27">
        <v>31825702</v>
      </c>
      <c r="G144" s="27" t="s">
        <v>628</v>
      </c>
      <c r="H144" s="27" t="s">
        <v>629</v>
      </c>
      <c r="I144" s="28" t="s">
        <v>630</v>
      </c>
      <c r="J144" s="15">
        <v>164</v>
      </c>
      <c r="K144" s="16">
        <v>1</v>
      </c>
      <c r="L144" s="17">
        <v>0</v>
      </c>
      <c r="M144" s="18">
        <v>1</v>
      </c>
      <c r="N144" s="17">
        <v>0</v>
      </c>
      <c r="O144" s="16">
        <v>3</v>
      </c>
      <c r="P144" s="19">
        <v>0</v>
      </c>
      <c r="Q144" s="22">
        <v>46</v>
      </c>
      <c r="R144" s="23">
        <v>0</v>
      </c>
      <c r="S144" s="20">
        <f t="shared" si="16"/>
        <v>15.333333333333334</v>
      </c>
      <c r="T144" s="21">
        <f t="shared" si="17"/>
        <v>0</v>
      </c>
      <c r="U144" s="22">
        <v>0</v>
      </c>
      <c r="V144" s="23">
        <v>0</v>
      </c>
      <c r="W144" s="24">
        <f t="shared" si="15"/>
        <v>46</v>
      </c>
      <c r="X144" s="25">
        <f t="shared" si="15"/>
        <v>0</v>
      </c>
      <c r="Y144" s="26">
        <f t="shared" si="18"/>
        <v>46</v>
      </c>
      <c r="Z144" s="3">
        <f t="shared" si="19"/>
        <v>46</v>
      </c>
      <c r="AA144" s="4">
        <f t="shared" si="20"/>
        <v>0</v>
      </c>
    </row>
    <row r="145" spans="1:27" x14ac:dyDescent="0.25">
      <c r="A145" s="1" t="s">
        <v>307</v>
      </c>
      <c r="B145" s="2" t="s">
        <v>308</v>
      </c>
      <c r="C145" s="2">
        <v>35593008</v>
      </c>
      <c r="D145" s="2" t="s">
        <v>27</v>
      </c>
      <c r="E145" s="27" t="s">
        <v>309</v>
      </c>
      <c r="F145" s="27">
        <v>37920421</v>
      </c>
      <c r="G145" s="27" t="s">
        <v>631</v>
      </c>
      <c r="H145" s="27" t="s">
        <v>632</v>
      </c>
      <c r="I145" s="28" t="s">
        <v>586</v>
      </c>
      <c r="J145" s="15">
        <v>216</v>
      </c>
      <c r="K145" s="16">
        <v>7</v>
      </c>
      <c r="L145" s="17">
        <v>0</v>
      </c>
      <c r="M145" s="18">
        <v>1</v>
      </c>
      <c r="N145" s="17">
        <v>0</v>
      </c>
      <c r="O145" s="16">
        <v>6</v>
      </c>
      <c r="P145" s="19">
        <v>0</v>
      </c>
      <c r="Q145" s="22">
        <v>83</v>
      </c>
      <c r="R145" s="23">
        <v>0</v>
      </c>
      <c r="S145" s="20">
        <f t="shared" si="16"/>
        <v>13.833333333333334</v>
      </c>
      <c r="T145" s="21">
        <f t="shared" si="17"/>
        <v>0</v>
      </c>
      <c r="U145" s="22">
        <v>20</v>
      </c>
      <c r="V145" s="23">
        <v>0</v>
      </c>
      <c r="W145" s="24">
        <f t="shared" si="15"/>
        <v>103</v>
      </c>
      <c r="X145" s="25">
        <f t="shared" si="15"/>
        <v>0</v>
      </c>
      <c r="Y145" s="26">
        <f t="shared" si="18"/>
        <v>103</v>
      </c>
      <c r="Z145" s="3">
        <f t="shared" si="19"/>
        <v>103</v>
      </c>
      <c r="AA145" s="4">
        <f t="shared" si="20"/>
        <v>0</v>
      </c>
    </row>
    <row r="146" spans="1:27" x14ac:dyDescent="0.25">
      <c r="A146" s="1" t="s">
        <v>307</v>
      </c>
      <c r="B146" s="2" t="s">
        <v>308</v>
      </c>
      <c r="C146" s="2">
        <v>35593008</v>
      </c>
      <c r="D146" s="2" t="s">
        <v>27</v>
      </c>
      <c r="E146" s="27" t="s">
        <v>309</v>
      </c>
      <c r="F146" s="27">
        <v>42210429</v>
      </c>
      <c r="G146" s="27" t="s">
        <v>631</v>
      </c>
      <c r="H146" s="27" t="s">
        <v>591</v>
      </c>
      <c r="I146" s="28" t="s">
        <v>633</v>
      </c>
      <c r="J146" s="15">
        <v>163</v>
      </c>
      <c r="K146" s="16">
        <v>17</v>
      </c>
      <c r="L146" s="17">
        <v>0</v>
      </c>
      <c r="M146" s="18">
        <v>1</v>
      </c>
      <c r="N146" s="17">
        <v>0</v>
      </c>
      <c r="O146" s="16">
        <v>19</v>
      </c>
      <c r="P146" s="19">
        <v>0</v>
      </c>
      <c r="Q146" s="22">
        <v>321</v>
      </c>
      <c r="R146" s="23">
        <v>0</v>
      </c>
      <c r="S146" s="20">
        <f t="shared" si="16"/>
        <v>16.894736842105264</v>
      </c>
      <c r="T146" s="21">
        <f t="shared" si="17"/>
        <v>0</v>
      </c>
      <c r="U146" s="22">
        <v>0</v>
      </c>
      <c r="V146" s="23">
        <v>0</v>
      </c>
      <c r="W146" s="24">
        <f t="shared" si="15"/>
        <v>321</v>
      </c>
      <c r="X146" s="25">
        <f t="shared" si="15"/>
        <v>0</v>
      </c>
      <c r="Y146" s="26">
        <f t="shared" si="18"/>
        <v>321</v>
      </c>
      <c r="Z146" s="3">
        <f t="shared" si="19"/>
        <v>321</v>
      </c>
      <c r="AA146" s="4">
        <f t="shared" si="20"/>
        <v>0</v>
      </c>
    </row>
    <row r="147" spans="1:27" x14ac:dyDescent="0.25">
      <c r="A147" s="1" t="s">
        <v>307</v>
      </c>
      <c r="B147" s="2" t="s">
        <v>316</v>
      </c>
      <c r="C147" s="2">
        <v>586315</v>
      </c>
      <c r="D147" s="2" t="s">
        <v>27</v>
      </c>
      <c r="E147" s="27" t="s">
        <v>317</v>
      </c>
      <c r="F147" s="27">
        <v>31824986</v>
      </c>
      <c r="G147" s="27" t="s">
        <v>634</v>
      </c>
      <c r="H147" s="27" t="s">
        <v>540</v>
      </c>
      <c r="I147" s="28" t="s">
        <v>635</v>
      </c>
      <c r="J147" s="15">
        <v>544</v>
      </c>
      <c r="K147" s="16">
        <v>19</v>
      </c>
      <c r="L147" s="17">
        <v>0</v>
      </c>
      <c r="M147" s="18">
        <v>2</v>
      </c>
      <c r="N147" s="17">
        <v>0</v>
      </c>
      <c r="O147" s="16">
        <v>28</v>
      </c>
      <c r="P147" s="19">
        <v>0</v>
      </c>
      <c r="Q147" s="22">
        <v>514</v>
      </c>
      <c r="R147" s="23">
        <v>0</v>
      </c>
      <c r="S147" s="20">
        <f t="shared" si="16"/>
        <v>18.357142857142858</v>
      </c>
      <c r="T147" s="21">
        <f t="shared" si="17"/>
        <v>0</v>
      </c>
      <c r="U147" s="22">
        <v>69</v>
      </c>
      <c r="V147" s="23">
        <v>0</v>
      </c>
      <c r="W147" s="24">
        <f t="shared" si="15"/>
        <v>583</v>
      </c>
      <c r="X147" s="25">
        <f t="shared" si="15"/>
        <v>0</v>
      </c>
      <c r="Y147" s="26">
        <f t="shared" si="18"/>
        <v>583</v>
      </c>
      <c r="Z147" s="3">
        <f t="shared" si="19"/>
        <v>583</v>
      </c>
      <c r="AA147" s="4">
        <f t="shared" si="20"/>
        <v>0</v>
      </c>
    </row>
    <row r="148" spans="1:27" x14ac:dyDescent="0.25">
      <c r="A148" s="1" t="s">
        <v>307</v>
      </c>
      <c r="B148" s="2" t="s">
        <v>316</v>
      </c>
      <c r="C148" s="2">
        <v>586315</v>
      </c>
      <c r="D148" s="2" t="s">
        <v>27</v>
      </c>
      <c r="E148" s="27" t="s">
        <v>317</v>
      </c>
      <c r="F148" s="27">
        <v>35662867</v>
      </c>
      <c r="G148" s="27" t="s">
        <v>636</v>
      </c>
      <c r="H148" s="27" t="s">
        <v>637</v>
      </c>
      <c r="I148" s="28" t="s">
        <v>638</v>
      </c>
      <c r="J148" s="15">
        <v>677</v>
      </c>
      <c r="K148" s="16">
        <v>14</v>
      </c>
      <c r="L148" s="17">
        <v>0</v>
      </c>
      <c r="M148" s="18">
        <v>2</v>
      </c>
      <c r="N148" s="17">
        <v>0</v>
      </c>
      <c r="O148" s="16">
        <v>26</v>
      </c>
      <c r="P148" s="19">
        <v>0</v>
      </c>
      <c r="Q148" s="22">
        <v>281</v>
      </c>
      <c r="R148" s="23">
        <v>0</v>
      </c>
      <c r="S148" s="20">
        <f t="shared" si="16"/>
        <v>10.807692307692308</v>
      </c>
      <c r="T148" s="21">
        <f t="shared" si="17"/>
        <v>0</v>
      </c>
      <c r="U148" s="22">
        <v>0</v>
      </c>
      <c r="V148" s="23">
        <v>0</v>
      </c>
      <c r="W148" s="24">
        <f t="shared" si="15"/>
        <v>281</v>
      </c>
      <c r="X148" s="25">
        <f t="shared" si="15"/>
        <v>0</v>
      </c>
      <c r="Y148" s="26">
        <f t="shared" si="18"/>
        <v>281</v>
      </c>
      <c r="Z148" s="3">
        <f t="shared" si="19"/>
        <v>281</v>
      </c>
      <c r="AA148" s="4">
        <f t="shared" si="20"/>
        <v>0</v>
      </c>
    </row>
    <row r="149" spans="1:27" x14ac:dyDescent="0.25">
      <c r="A149" s="1" t="s">
        <v>8</v>
      </c>
      <c r="B149" s="2" t="s">
        <v>12</v>
      </c>
      <c r="C149" s="2">
        <v>54132975</v>
      </c>
      <c r="D149" s="2" t="s">
        <v>13</v>
      </c>
      <c r="E149" s="27" t="s">
        <v>14</v>
      </c>
      <c r="F149" s="27">
        <v>160563</v>
      </c>
      <c r="G149" s="27" t="s">
        <v>639</v>
      </c>
      <c r="H149" s="27" t="s">
        <v>640</v>
      </c>
      <c r="I149" s="28" t="s">
        <v>641</v>
      </c>
      <c r="J149" s="15">
        <v>726</v>
      </c>
      <c r="K149" s="16">
        <v>2</v>
      </c>
      <c r="L149" s="17">
        <v>0</v>
      </c>
      <c r="M149" s="18">
        <v>2</v>
      </c>
      <c r="N149" s="17">
        <v>0</v>
      </c>
      <c r="O149" s="16">
        <v>19</v>
      </c>
      <c r="P149" s="19">
        <v>0</v>
      </c>
      <c r="Q149" s="22">
        <v>273.77999999999997</v>
      </c>
      <c r="R149" s="23">
        <v>0</v>
      </c>
      <c r="S149" s="20">
        <f t="shared" si="16"/>
        <v>14.409473684210525</v>
      </c>
      <c r="T149" s="21">
        <f t="shared" si="17"/>
        <v>0</v>
      </c>
      <c r="U149" s="22">
        <v>0</v>
      </c>
      <c r="V149" s="23"/>
      <c r="W149" s="24">
        <f t="shared" si="15"/>
        <v>273.77999999999997</v>
      </c>
      <c r="X149" s="25">
        <f t="shared" si="15"/>
        <v>0</v>
      </c>
      <c r="Y149" s="26">
        <f t="shared" si="18"/>
        <v>274</v>
      </c>
      <c r="Z149" s="3">
        <f t="shared" si="19"/>
        <v>274</v>
      </c>
      <c r="AA149" s="4">
        <f t="shared" si="20"/>
        <v>0</v>
      </c>
    </row>
    <row r="150" spans="1:27" x14ac:dyDescent="0.25">
      <c r="A150" s="1" t="s">
        <v>18</v>
      </c>
      <c r="B150" s="2" t="s">
        <v>35</v>
      </c>
      <c r="C150" s="2">
        <v>37808427</v>
      </c>
      <c r="D150" s="2" t="s">
        <v>13</v>
      </c>
      <c r="E150" s="27" t="s">
        <v>36</v>
      </c>
      <c r="F150" s="27">
        <v>158623</v>
      </c>
      <c r="G150" s="27" t="s">
        <v>642</v>
      </c>
      <c r="H150" s="27" t="s">
        <v>643</v>
      </c>
      <c r="I150" s="28" t="s">
        <v>644</v>
      </c>
      <c r="J150" s="15">
        <v>534</v>
      </c>
      <c r="K150" s="16">
        <v>2</v>
      </c>
      <c r="L150" s="17">
        <v>0</v>
      </c>
      <c r="M150" s="18">
        <v>1</v>
      </c>
      <c r="N150" s="17">
        <v>0</v>
      </c>
      <c r="O150" s="16">
        <v>12</v>
      </c>
      <c r="P150" s="19">
        <v>0</v>
      </c>
      <c r="Q150" s="22">
        <v>192.84</v>
      </c>
      <c r="R150" s="23">
        <v>0</v>
      </c>
      <c r="S150" s="20">
        <f t="shared" si="16"/>
        <v>16.07</v>
      </c>
      <c r="T150" s="21">
        <f t="shared" si="17"/>
        <v>0</v>
      </c>
      <c r="U150" s="22">
        <v>0</v>
      </c>
      <c r="V150" s="23">
        <v>0</v>
      </c>
      <c r="W150" s="24">
        <f t="shared" si="15"/>
        <v>192.84</v>
      </c>
      <c r="X150" s="25">
        <f t="shared" si="15"/>
        <v>0</v>
      </c>
      <c r="Y150" s="26">
        <f t="shared" si="18"/>
        <v>193</v>
      </c>
      <c r="Z150" s="3">
        <f t="shared" si="19"/>
        <v>193</v>
      </c>
      <c r="AA150" s="4">
        <f t="shared" si="20"/>
        <v>0</v>
      </c>
    </row>
    <row r="151" spans="1:27" x14ac:dyDescent="0.25">
      <c r="A151" s="1" t="s">
        <v>18</v>
      </c>
      <c r="B151" s="2" t="s">
        <v>35</v>
      </c>
      <c r="C151" s="2">
        <v>37808427</v>
      </c>
      <c r="D151" s="2" t="s">
        <v>13</v>
      </c>
      <c r="E151" s="27" t="s">
        <v>36</v>
      </c>
      <c r="F151" s="27">
        <v>160571</v>
      </c>
      <c r="G151" s="27" t="s">
        <v>645</v>
      </c>
      <c r="H151" s="27" t="s">
        <v>646</v>
      </c>
      <c r="I151" s="28" t="s">
        <v>647</v>
      </c>
      <c r="J151" s="15">
        <v>482</v>
      </c>
      <c r="K151" s="16">
        <v>21</v>
      </c>
      <c r="L151" s="17">
        <v>0</v>
      </c>
      <c r="M151" s="18">
        <v>1</v>
      </c>
      <c r="N151" s="17">
        <v>0</v>
      </c>
      <c r="O151" s="16">
        <v>14</v>
      </c>
      <c r="P151" s="19">
        <v>0</v>
      </c>
      <c r="Q151" s="22">
        <v>280</v>
      </c>
      <c r="R151" s="23">
        <v>0</v>
      </c>
      <c r="S151" s="20">
        <f t="shared" si="16"/>
        <v>20</v>
      </c>
      <c r="T151" s="21">
        <f t="shared" si="17"/>
        <v>0</v>
      </c>
      <c r="U151" s="22">
        <v>0</v>
      </c>
      <c r="V151" s="23">
        <v>0</v>
      </c>
      <c r="W151" s="24">
        <f t="shared" si="15"/>
        <v>280</v>
      </c>
      <c r="X151" s="25">
        <f t="shared" si="15"/>
        <v>0</v>
      </c>
      <c r="Y151" s="26">
        <f t="shared" si="18"/>
        <v>280</v>
      </c>
      <c r="Z151" s="3">
        <f t="shared" si="19"/>
        <v>280</v>
      </c>
      <c r="AA151" s="4">
        <f t="shared" si="20"/>
        <v>0</v>
      </c>
    </row>
    <row r="152" spans="1:27" x14ac:dyDescent="0.25">
      <c r="A152" s="1" t="s">
        <v>18</v>
      </c>
      <c r="B152" s="2" t="s">
        <v>35</v>
      </c>
      <c r="C152" s="2">
        <v>37808427</v>
      </c>
      <c r="D152" s="2" t="s">
        <v>13</v>
      </c>
      <c r="E152" s="27" t="s">
        <v>36</v>
      </c>
      <c r="F152" s="27">
        <v>160717</v>
      </c>
      <c r="G152" s="27" t="s">
        <v>426</v>
      </c>
      <c r="H152" s="27" t="s">
        <v>648</v>
      </c>
      <c r="I152" s="28" t="s">
        <v>649</v>
      </c>
      <c r="J152" s="15">
        <v>799</v>
      </c>
      <c r="K152" s="16">
        <v>4</v>
      </c>
      <c r="L152" s="17">
        <v>0</v>
      </c>
      <c r="M152" s="18">
        <v>1</v>
      </c>
      <c r="N152" s="17">
        <v>0</v>
      </c>
      <c r="O152" s="16">
        <v>18</v>
      </c>
      <c r="P152" s="19">
        <v>0</v>
      </c>
      <c r="Q152" s="22">
        <v>309.77999999999997</v>
      </c>
      <c r="R152" s="23">
        <v>0</v>
      </c>
      <c r="S152" s="20">
        <f t="shared" si="16"/>
        <v>17.209999999999997</v>
      </c>
      <c r="T152" s="21">
        <f t="shared" si="17"/>
        <v>0</v>
      </c>
      <c r="U152" s="22">
        <v>800</v>
      </c>
      <c r="V152" s="23">
        <v>0</v>
      </c>
      <c r="W152" s="24">
        <f t="shared" si="15"/>
        <v>1109.78</v>
      </c>
      <c r="X152" s="25">
        <f t="shared" si="15"/>
        <v>0</v>
      </c>
      <c r="Y152" s="26">
        <f t="shared" si="18"/>
        <v>1110</v>
      </c>
      <c r="Z152" s="3">
        <f t="shared" si="19"/>
        <v>1110</v>
      </c>
      <c r="AA152" s="4">
        <f t="shared" si="20"/>
        <v>0</v>
      </c>
    </row>
    <row r="153" spans="1:27" x14ac:dyDescent="0.25">
      <c r="A153" s="1" t="s">
        <v>18</v>
      </c>
      <c r="B153" s="2" t="s">
        <v>35</v>
      </c>
      <c r="C153" s="2">
        <v>37808427</v>
      </c>
      <c r="D153" s="2" t="s">
        <v>13</v>
      </c>
      <c r="E153" s="27" t="s">
        <v>36</v>
      </c>
      <c r="F153" s="27">
        <v>160776</v>
      </c>
      <c r="G153" s="27" t="s">
        <v>422</v>
      </c>
      <c r="H153" s="27" t="s">
        <v>650</v>
      </c>
      <c r="I153" s="28" t="s">
        <v>651</v>
      </c>
      <c r="J153" s="15">
        <v>73</v>
      </c>
      <c r="K153" s="16">
        <v>14</v>
      </c>
      <c r="L153" s="17">
        <v>0</v>
      </c>
      <c r="M153" s="18">
        <v>1</v>
      </c>
      <c r="N153" s="17">
        <v>0</v>
      </c>
      <c r="O153" s="16">
        <v>31</v>
      </c>
      <c r="P153" s="19">
        <v>0</v>
      </c>
      <c r="Q153" s="22">
        <v>90.72</v>
      </c>
      <c r="R153" s="23">
        <v>0</v>
      </c>
      <c r="S153" s="20">
        <f t="shared" si="16"/>
        <v>2.9264516129032256</v>
      </c>
      <c r="T153" s="21">
        <f t="shared" si="17"/>
        <v>0</v>
      </c>
      <c r="U153" s="22">
        <v>507.17</v>
      </c>
      <c r="V153" s="23">
        <v>0</v>
      </c>
      <c r="W153" s="24">
        <f t="shared" si="15"/>
        <v>597.89</v>
      </c>
      <c r="X153" s="25">
        <f t="shared" si="15"/>
        <v>0</v>
      </c>
      <c r="Y153" s="26">
        <f t="shared" si="18"/>
        <v>598</v>
      </c>
      <c r="Z153" s="3">
        <f t="shared" si="19"/>
        <v>598</v>
      </c>
      <c r="AA153" s="4">
        <f t="shared" si="20"/>
        <v>0</v>
      </c>
    </row>
    <row r="154" spans="1:27" x14ac:dyDescent="0.25">
      <c r="A154" s="1" t="s">
        <v>18</v>
      </c>
      <c r="B154" s="2" t="s">
        <v>35</v>
      </c>
      <c r="C154" s="2">
        <v>37808427</v>
      </c>
      <c r="D154" s="2" t="s">
        <v>13</v>
      </c>
      <c r="E154" s="27" t="s">
        <v>36</v>
      </c>
      <c r="F154" s="27">
        <v>160890</v>
      </c>
      <c r="G154" s="27" t="s">
        <v>422</v>
      </c>
      <c r="H154" s="27" t="s">
        <v>643</v>
      </c>
      <c r="I154" s="28" t="s">
        <v>652</v>
      </c>
      <c r="J154" s="15">
        <v>478</v>
      </c>
      <c r="K154" s="16">
        <v>8</v>
      </c>
      <c r="L154" s="17">
        <v>0</v>
      </c>
      <c r="M154" s="18">
        <v>1</v>
      </c>
      <c r="N154" s="17">
        <v>0</v>
      </c>
      <c r="O154" s="16">
        <v>12</v>
      </c>
      <c r="P154" s="19">
        <v>0</v>
      </c>
      <c r="Q154" s="22">
        <v>161.94</v>
      </c>
      <c r="R154" s="23">
        <v>0</v>
      </c>
      <c r="S154" s="20">
        <f t="shared" si="16"/>
        <v>13.494999999999999</v>
      </c>
      <c r="T154" s="21">
        <f t="shared" si="17"/>
        <v>0</v>
      </c>
      <c r="U154" s="22">
        <v>0</v>
      </c>
      <c r="V154" s="23">
        <v>0</v>
      </c>
      <c r="W154" s="24">
        <f t="shared" si="15"/>
        <v>161.94</v>
      </c>
      <c r="X154" s="25">
        <f t="shared" si="15"/>
        <v>0</v>
      </c>
      <c r="Y154" s="26">
        <f t="shared" si="18"/>
        <v>162</v>
      </c>
      <c r="Z154" s="3">
        <f t="shared" si="19"/>
        <v>162</v>
      </c>
      <c r="AA154" s="4">
        <f t="shared" si="20"/>
        <v>0</v>
      </c>
    </row>
    <row r="155" spans="1:27" x14ac:dyDescent="0.25">
      <c r="A155" s="1" t="s">
        <v>18</v>
      </c>
      <c r="B155" s="2" t="s">
        <v>35</v>
      </c>
      <c r="C155" s="2">
        <v>37808427</v>
      </c>
      <c r="D155" s="2" t="s">
        <v>13</v>
      </c>
      <c r="E155" s="27" t="s">
        <v>36</v>
      </c>
      <c r="F155" s="27">
        <v>160903</v>
      </c>
      <c r="G155" s="27" t="s">
        <v>422</v>
      </c>
      <c r="H155" s="27" t="s">
        <v>643</v>
      </c>
      <c r="I155" s="28" t="s">
        <v>653</v>
      </c>
      <c r="J155" s="15">
        <v>353</v>
      </c>
      <c r="K155" s="16">
        <v>8</v>
      </c>
      <c r="L155" s="17">
        <v>0</v>
      </c>
      <c r="M155" s="18">
        <v>1</v>
      </c>
      <c r="N155" s="17">
        <v>0</v>
      </c>
      <c r="O155" s="16">
        <v>12</v>
      </c>
      <c r="P155" s="19">
        <v>0</v>
      </c>
      <c r="Q155" s="22">
        <v>164.54</v>
      </c>
      <c r="R155" s="23">
        <v>0</v>
      </c>
      <c r="S155" s="20">
        <f t="shared" si="16"/>
        <v>13.711666666666666</v>
      </c>
      <c r="T155" s="21">
        <f t="shared" si="17"/>
        <v>0</v>
      </c>
      <c r="U155" s="22">
        <v>64.010000000000005</v>
      </c>
      <c r="V155" s="23">
        <v>0</v>
      </c>
      <c r="W155" s="24">
        <f t="shared" si="15"/>
        <v>228.55</v>
      </c>
      <c r="X155" s="25">
        <f t="shared" si="15"/>
        <v>0</v>
      </c>
      <c r="Y155" s="26">
        <f t="shared" si="18"/>
        <v>229</v>
      </c>
      <c r="Z155" s="3">
        <f t="shared" si="19"/>
        <v>229</v>
      </c>
      <c r="AA155" s="4">
        <f t="shared" si="20"/>
        <v>0</v>
      </c>
    </row>
    <row r="156" spans="1:27" x14ac:dyDescent="0.25">
      <c r="A156" s="1" t="s">
        <v>18</v>
      </c>
      <c r="B156" s="2" t="s">
        <v>35</v>
      </c>
      <c r="C156" s="2">
        <v>37808427</v>
      </c>
      <c r="D156" s="2" t="s">
        <v>13</v>
      </c>
      <c r="E156" s="27" t="s">
        <v>36</v>
      </c>
      <c r="F156" s="27">
        <v>626261</v>
      </c>
      <c r="G156" s="27" t="s">
        <v>654</v>
      </c>
      <c r="H156" s="27" t="s">
        <v>655</v>
      </c>
      <c r="I156" s="28" t="s">
        <v>656</v>
      </c>
      <c r="J156" s="15">
        <v>453</v>
      </c>
      <c r="K156" s="16">
        <v>2</v>
      </c>
      <c r="L156" s="17">
        <v>0</v>
      </c>
      <c r="M156" s="18">
        <v>1</v>
      </c>
      <c r="N156" s="17">
        <v>0</v>
      </c>
      <c r="O156" s="16">
        <v>6</v>
      </c>
      <c r="P156" s="19">
        <v>0</v>
      </c>
      <c r="Q156" s="22">
        <v>55</v>
      </c>
      <c r="R156" s="23">
        <v>0</v>
      </c>
      <c r="S156" s="20">
        <f t="shared" si="16"/>
        <v>9.1666666666666661</v>
      </c>
      <c r="T156" s="21">
        <f t="shared" si="17"/>
        <v>0</v>
      </c>
      <c r="U156" s="22">
        <v>0</v>
      </c>
      <c r="V156" s="23">
        <v>0</v>
      </c>
      <c r="W156" s="24">
        <f t="shared" si="15"/>
        <v>55</v>
      </c>
      <c r="X156" s="25">
        <f t="shared" si="15"/>
        <v>0</v>
      </c>
      <c r="Y156" s="26">
        <f t="shared" si="18"/>
        <v>55</v>
      </c>
      <c r="Z156" s="3">
        <f t="shared" si="19"/>
        <v>55</v>
      </c>
      <c r="AA156" s="4">
        <f t="shared" si="20"/>
        <v>0</v>
      </c>
    </row>
    <row r="157" spans="1:27" x14ac:dyDescent="0.25">
      <c r="A157" s="1" t="s">
        <v>18</v>
      </c>
      <c r="B157" s="2" t="s">
        <v>35</v>
      </c>
      <c r="C157" s="2">
        <v>37808427</v>
      </c>
      <c r="D157" s="2" t="s">
        <v>13</v>
      </c>
      <c r="E157" s="27" t="s">
        <v>36</v>
      </c>
      <c r="F157" s="27">
        <v>695106</v>
      </c>
      <c r="G157" s="27" t="s">
        <v>479</v>
      </c>
      <c r="H157" s="27" t="s">
        <v>643</v>
      </c>
      <c r="I157" s="28" t="s">
        <v>657</v>
      </c>
      <c r="J157" s="15">
        <v>250</v>
      </c>
      <c r="K157" s="16">
        <v>2</v>
      </c>
      <c r="L157" s="17">
        <v>0</v>
      </c>
      <c r="M157" s="18">
        <v>1</v>
      </c>
      <c r="N157" s="17">
        <v>0</v>
      </c>
      <c r="O157" s="16">
        <v>14</v>
      </c>
      <c r="P157" s="19">
        <v>0</v>
      </c>
      <c r="Q157" s="22">
        <v>55.75</v>
      </c>
      <c r="R157" s="23">
        <v>0</v>
      </c>
      <c r="S157" s="20">
        <f t="shared" si="16"/>
        <v>3.9821428571428572</v>
      </c>
      <c r="T157" s="21">
        <f t="shared" si="17"/>
        <v>0</v>
      </c>
      <c r="U157" s="22">
        <v>159.6</v>
      </c>
      <c r="V157" s="23">
        <v>0</v>
      </c>
      <c r="W157" s="24">
        <f t="shared" si="15"/>
        <v>215.35</v>
      </c>
      <c r="X157" s="25">
        <f t="shared" si="15"/>
        <v>0</v>
      </c>
      <c r="Y157" s="26">
        <f t="shared" si="18"/>
        <v>216</v>
      </c>
      <c r="Z157" s="3">
        <f t="shared" si="19"/>
        <v>216</v>
      </c>
      <c r="AA157" s="4">
        <f t="shared" si="20"/>
        <v>0</v>
      </c>
    </row>
    <row r="158" spans="1:27" x14ac:dyDescent="0.25">
      <c r="A158" s="1" t="s">
        <v>18</v>
      </c>
      <c r="B158" s="2" t="s">
        <v>35</v>
      </c>
      <c r="C158" s="2">
        <v>37808427</v>
      </c>
      <c r="D158" s="2" t="s">
        <v>13</v>
      </c>
      <c r="E158" s="27" t="s">
        <v>36</v>
      </c>
      <c r="F158" s="27">
        <v>31926754</v>
      </c>
      <c r="G158" s="27" t="s">
        <v>448</v>
      </c>
      <c r="H158" s="27" t="s">
        <v>658</v>
      </c>
      <c r="I158" s="28" t="s">
        <v>659</v>
      </c>
      <c r="J158" s="15">
        <v>167</v>
      </c>
      <c r="K158" s="16">
        <v>2</v>
      </c>
      <c r="L158" s="17">
        <v>0</v>
      </c>
      <c r="M158" s="18">
        <v>2</v>
      </c>
      <c r="N158" s="17">
        <v>0</v>
      </c>
      <c r="O158" s="16">
        <v>8</v>
      </c>
      <c r="P158" s="19">
        <v>0</v>
      </c>
      <c r="Q158" s="22">
        <v>102.74</v>
      </c>
      <c r="R158" s="23">
        <v>0</v>
      </c>
      <c r="S158" s="20">
        <f t="shared" si="16"/>
        <v>12.842499999999999</v>
      </c>
      <c r="T158" s="21">
        <f t="shared" si="17"/>
        <v>0</v>
      </c>
      <c r="U158" s="22">
        <v>0</v>
      </c>
      <c r="V158" s="23">
        <v>0</v>
      </c>
      <c r="W158" s="24">
        <f t="shared" si="15"/>
        <v>102.74</v>
      </c>
      <c r="X158" s="25">
        <f t="shared" si="15"/>
        <v>0</v>
      </c>
      <c r="Y158" s="26">
        <f t="shared" si="18"/>
        <v>103</v>
      </c>
      <c r="Z158" s="3">
        <f t="shared" si="19"/>
        <v>103</v>
      </c>
      <c r="AA158" s="4">
        <f t="shared" si="20"/>
        <v>0</v>
      </c>
    </row>
    <row r="159" spans="1:27" x14ac:dyDescent="0.25">
      <c r="A159" s="1" t="s">
        <v>37</v>
      </c>
      <c r="B159" s="2" t="s">
        <v>151</v>
      </c>
      <c r="C159" s="2">
        <v>313971</v>
      </c>
      <c r="D159" s="2" t="s">
        <v>13</v>
      </c>
      <c r="E159" s="27" t="s">
        <v>152</v>
      </c>
      <c r="F159" s="27">
        <v>37812238</v>
      </c>
      <c r="G159" s="27" t="s">
        <v>370</v>
      </c>
      <c r="H159" s="27" t="s">
        <v>640</v>
      </c>
      <c r="I159" s="28" t="s">
        <v>660</v>
      </c>
      <c r="J159" s="15">
        <v>526</v>
      </c>
      <c r="K159" s="16">
        <v>2</v>
      </c>
      <c r="L159" s="17">
        <v>0</v>
      </c>
      <c r="M159" s="18">
        <v>1</v>
      </c>
      <c r="N159" s="17">
        <v>0</v>
      </c>
      <c r="O159" s="16">
        <v>12</v>
      </c>
      <c r="P159" s="19">
        <v>0</v>
      </c>
      <c r="Q159" s="22">
        <v>173.24</v>
      </c>
      <c r="R159" s="23">
        <v>0</v>
      </c>
      <c r="S159" s="20">
        <f t="shared" si="16"/>
        <v>14.436666666666667</v>
      </c>
      <c r="T159" s="21">
        <f t="shared" si="17"/>
        <v>0</v>
      </c>
      <c r="U159" s="22">
        <v>0</v>
      </c>
      <c r="V159" s="23">
        <v>0</v>
      </c>
      <c r="W159" s="24">
        <f t="shared" si="15"/>
        <v>173.24</v>
      </c>
      <c r="X159" s="25">
        <f t="shared" si="15"/>
        <v>0</v>
      </c>
      <c r="Y159" s="26">
        <f t="shared" si="18"/>
        <v>174</v>
      </c>
      <c r="Z159" s="3">
        <f t="shared" si="19"/>
        <v>174</v>
      </c>
      <c r="AA159" s="4">
        <f t="shared" si="20"/>
        <v>0</v>
      </c>
    </row>
    <row r="160" spans="1:27" x14ac:dyDescent="0.25">
      <c r="A160" s="1" t="s">
        <v>37</v>
      </c>
      <c r="B160" s="2" t="s">
        <v>151</v>
      </c>
      <c r="C160" s="2">
        <v>313971</v>
      </c>
      <c r="D160" s="2" t="s">
        <v>13</v>
      </c>
      <c r="E160" s="27" t="s">
        <v>152</v>
      </c>
      <c r="F160" s="27">
        <v>37812297</v>
      </c>
      <c r="G160" s="27" t="s">
        <v>370</v>
      </c>
      <c r="H160" s="27" t="s">
        <v>640</v>
      </c>
      <c r="I160" s="28" t="s">
        <v>661</v>
      </c>
      <c r="J160" s="15">
        <v>420</v>
      </c>
      <c r="K160" s="16">
        <v>6</v>
      </c>
      <c r="L160" s="17">
        <v>0</v>
      </c>
      <c r="M160" s="18">
        <v>1</v>
      </c>
      <c r="N160" s="17">
        <v>0</v>
      </c>
      <c r="O160" s="16">
        <v>11</v>
      </c>
      <c r="P160" s="19">
        <v>0</v>
      </c>
      <c r="Q160" s="22">
        <v>139.65</v>
      </c>
      <c r="R160" s="23">
        <v>0</v>
      </c>
      <c r="S160" s="20">
        <f t="shared" si="16"/>
        <v>12.695454545454545</v>
      </c>
      <c r="T160" s="21">
        <f t="shared" si="17"/>
        <v>0</v>
      </c>
      <c r="U160" s="22">
        <v>0</v>
      </c>
      <c r="V160" s="23">
        <v>0</v>
      </c>
      <c r="W160" s="24">
        <f t="shared" si="15"/>
        <v>139.65</v>
      </c>
      <c r="X160" s="25">
        <f t="shared" si="15"/>
        <v>0</v>
      </c>
      <c r="Y160" s="26">
        <f t="shared" si="18"/>
        <v>140</v>
      </c>
      <c r="Z160" s="3">
        <f t="shared" si="19"/>
        <v>140</v>
      </c>
      <c r="AA160" s="4">
        <f t="shared" si="20"/>
        <v>0</v>
      </c>
    </row>
    <row r="161" spans="1:27" x14ac:dyDescent="0.25">
      <c r="A161" s="1" t="s">
        <v>37</v>
      </c>
      <c r="B161" s="2" t="s">
        <v>151</v>
      </c>
      <c r="C161" s="2">
        <v>313971</v>
      </c>
      <c r="D161" s="2" t="s">
        <v>13</v>
      </c>
      <c r="E161" s="27" t="s">
        <v>152</v>
      </c>
      <c r="F161" s="27">
        <v>37812513</v>
      </c>
      <c r="G161" s="27" t="s">
        <v>568</v>
      </c>
      <c r="H161" s="27" t="s">
        <v>640</v>
      </c>
      <c r="I161" s="28" t="s">
        <v>662</v>
      </c>
      <c r="J161" s="15">
        <v>438</v>
      </c>
      <c r="K161" s="16">
        <v>4</v>
      </c>
      <c r="L161" s="17">
        <v>0</v>
      </c>
      <c r="M161" s="18">
        <v>1</v>
      </c>
      <c r="N161" s="17">
        <v>0</v>
      </c>
      <c r="O161" s="16">
        <v>14</v>
      </c>
      <c r="P161" s="19">
        <v>0</v>
      </c>
      <c r="Q161" s="22">
        <v>252</v>
      </c>
      <c r="R161" s="23">
        <v>0</v>
      </c>
      <c r="S161" s="20">
        <f t="shared" si="16"/>
        <v>18</v>
      </c>
      <c r="T161" s="21">
        <f t="shared" si="17"/>
        <v>0</v>
      </c>
      <c r="U161" s="22">
        <v>0</v>
      </c>
      <c r="V161" s="23">
        <v>0</v>
      </c>
      <c r="W161" s="24">
        <f t="shared" si="15"/>
        <v>252</v>
      </c>
      <c r="X161" s="25">
        <f t="shared" si="15"/>
        <v>0</v>
      </c>
      <c r="Y161" s="26">
        <f t="shared" si="18"/>
        <v>252</v>
      </c>
      <c r="Z161" s="3">
        <f t="shared" si="19"/>
        <v>252</v>
      </c>
      <c r="AA161" s="4">
        <f t="shared" si="20"/>
        <v>0</v>
      </c>
    </row>
    <row r="162" spans="1:27" x14ac:dyDescent="0.25">
      <c r="A162" s="1" t="s">
        <v>37</v>
      </c>
      <c r="B162" s="2" t="s">
        <v>151</v>
      </c>
      <c r="C162" s="2">
        <v>313971</v>
      </c>
      <c r="D162" s="2" t="s">
        <v>13</v>
      </c>
      <c r="E162" s="27" t="s">
        <v>152</v>
      </c>
      <c r="F162" s="27">
        <v>37900960</v>
      </c>
      <c r="G162" s="27" t="s">
        <v>370</v>
      </c>
      <c r="H162" s="27" t="s">
        <v>640</v>
      </c>
      <c r="I162" s="28" t="s">
        <v>663</v>
      </c>
      <c r="J162" s="15">
        <v>56</v>
      </c>
      <c r="K162" s="16">
        <v>3</v>
      </c>
      <c r="L162" s="17">
        <v>0</v>
      </c>
      <c r="M162" s="18">
        <v>1</v>
      </c>
      <c r="N162" s="17">
        <v>0</v>
      </c>
      <c r="O162" s="16">
        <v>24</v>
      </c>
      <c r="P162" s="19">
        <v>0</v>
      </c>
      <c r="Q162" s="22">
        <v>439</v>
      </c>
      <c r="R162" s="23">
        <v>0</v>
      </c>
      <c r="S162" s="20">
        <f t="shared" si="16"/>
        <v>18.291666666666668</v>
      </c>
      <c r="T162" s="21">
        <f t="shared" si="17"/>
        <v>0</v>
      </c>
      <c r="U162" s="22">
        <v>0</v>
      </c>
      <c r="V162" s="23">
        <v>0</v>
      </c>
      <c r="W162" s="24">
        <f t="shared" si="15"/>
        <v>439</v>
      </c>
      <c r="X162" s="25">
        <f t="shared" si="15"/>
        <v>0</v>
      </c>
      <c r="Y162" s="26">
        <f t="shared" si="18"/>
        <v>439</v>
      </c>
      <c r="Z162" s="3">
        <f t="shared" si="19"/>
        <v>439</v>
      </c>
      <c r="AA162" s="4">
        <f t="shared" si="20"/>
        <v>0</v>
      </c>
    </row>
    <row r="163" spans="1:27" x14ac:dyDescent="0.25">
      <c r="A163" s="1" t="s">
        <v>37</v>
      </c>
      <c r="B163" s="2" t="s">
        <v>153</v>
      </c>
      <c r="C163" s="2">
        <v>314099</v>
      </c>
      <c r="D163" s="2" t="s">
        <v>13</v>
      </c>
      <c r="E163" s="27" t="s">
        <v>154</v>
      </c>
      <c r="F163" s="27">
        <v>37813005</v>
      </c>
      <c r="G163" s="27" t="s">
        <v>370</v>
      </c>
      <c r="H163" s="27" t="s">
        <v>664</v>
      </c>
      <c r="I163" s="28" t="s">
        <v>665</v>
      </c>
      <c r="J163" s="15">
        <v>410</v>
      </c>
      <c r="K163" s="16">
        <v>4</v>
      </c>
      <c r="L163" s="17">
        <v>0</v>
      </c>
      <c r="M163" s="18">
        <v>1</v>
      </c>
      <c r="N163" s="17">
        <v>0</v>
      </c>
      <c r="O163" s="16">
        <v>14</v>
      </c>
      <c r="P163" s="19">
        <v>0</v>
      </c>
      <c r="Q163" s="22">
        <v>0</v>
      </c>
      <c r="R163" s="23">
        <v>0</v>
      </c>
      <c r="S163" s="20">
        <f t="shared" si="16"/>
        <v>0</v>
      </c>
      <c r="T163" s="21">
        <f t="shared" si="17"/>
        <v>0</v>
      </c>
      <c r="U163" s="22">
        <v>243</v>
      </c>
      <c r="V163" s="23">
        <v>0</v>
      </c>
      <c r="W163" s="24">
        <f t="shared" si="15"/>
        <v>243</v>
      </c>
      <c r="X163" s="25">
        <f t="shared" si="15"/>
        <v>0</v>
      </c>
      <c r="Y163" s="26">
        <f t="shared" si="18"/>
        <v>243</v>
      </c>
      <c r="Z163" s="3">
        <f t="shared" si="19"/>
        <v>243</v>
      </c>
      <c r="AA163" s="4">
        <f t="shared" si="20"/>
        <v>0</v>
      </c>
    </row>
    <row r="164" spans="1:27" x14ac:dyDescent="0.25">
      <c r="A164" s="1" t="s">
        <v>37</v>
      </c>
      <c r="B164" s="2" t="s">
        <v>155</v>
      </c>
      <c r="C164" s="2">
        <v>314170</v>
      </c>
      <c r="D164" s="2" t="s">
        <v>13</v>
      </c>
      <c r="E164" s="27" t="s">
        <v>156</v>
      </c>
      <c r="F164" s="27">
        <v>37811487</v>
      </c>
      <c r="G164" s="27" t="s">
        <v>370</v>
      </c>
      <c r="H164" s="27" t="s">
        <v>666</v>
      </c>
      <c r="I164" s="28" t="s">
        <v>667</v>
      </c>
      <c r="J164" s="15">
        <v>353</v>
      </c>
      <c r="K164" s="16">
        <v>5</v>
      </c>
      <c r="L164" s="17">
        <v>0</v>
      </c>
      <c r="M164" s="18">
        <v>1</v>
      </c>
      <c r="N164" s="17">
        <v>0</v>
      </c>
      <c r="O164" s="16">
        <v>12</v>
      </c>
      <c r="P164" s="19">
        <v>0</v>
      </c>
      <c r="Q164" s="22">
        <v>183.41</v>
      </c>
      <c r="R164" s="23">
        <v>0</v>
      </c>
      <c r="S164" s="20">
        <f t="shared" si="16"/>
        <v>15.284166666666666</v>
      </c>
      <c r="T164" s="21">
        <f t="shared" si="17"/>
        <v>0</v>
      </c>
      <c r="U164" s="22">
        <v>0</v>
      </c>
      <c r="V164" s="23">
        <v>0</v>
      </c>
      <c r="W164" s="24">
        <f t="shared" si="15"/>
        <v>183.41</v>
      </c>
      <c r="X164" s="25">
        <f t="shared" si="15"/>
        <v>0</v>
      </c>
      <c r="Y164" s="26">
        <f t="shared" si="18"/>
        <v>184</v>
      </c>
      <c r="Z164" s="3">
        <f t="shared" si="19"/>
        <v>184</v>
      </c>
      <c r="AA164" s="4">
        <f t="shared" si="20"/>
        <v>0</v>
      </c>
    </row>
    <row r="165" spans="1:27" x14ac:dyDescent="0.25">
      <c r="A165" s="1" t="s">
        <v>37</v>
      </c>
      <c r="B165" s="2" t="s">
        <v>157</v>
      </c>
      <c r="C165" s="2">
        <v>314234</v>
      </c>
      <c r="D165" s="2" t="s">
        <v>13</v>
      </c>
      <c r="E165" s="27" t="s">
        <v>158</v>
      </c>
      <c r="F165" s="27">
        <v>17066867</v>
      </c>
      <c r="G165" s="27" t="s">
        <v>668</v>
      </c>
      <c r="H165" s="27" t="s">
        <v>669</v>
      </c>
      <c r="I165" s="28" t="s">
        <v>670</v>
      </c>
      <c r="J165" s="15">
        <v>375</v>
      </c>
      <c r="K165" s="16">
        <v>5</v>
      </c>
      <c r="L165" s="17">
        <v>0</v>
      </c>
      <c r="M165" s="18">
        <v>1</v>
      </c>
      <c r="N165" s="17">
        <v>0</v>
      </c>
      <c r="O165" s="16">
        <v>12</v>
      </c>
      <c r="P165" s="19">
        <v>0</v>
      </c>
      <c r="Q165" s="22">
        <v>89.05</v>
      </c>
      <c r="R165" s="23">
        <v>0</v>
      </c>
      <c r="S165" s="20">
        <f t="shared" si="16"/>
        <v>7.4208333333333334</v>
      </c>
      <c r="T165" s="21">
        <f t="shared" si="17"/>
        <v>0</v>
      </c>
      <c r="U165" s="22">
        <v>0</v>
      </c>
      <c r="V165" s="23">
        <v>0</v>
      </c>
      <c r="W165" s="24">
        <f t="shared" si="15"/>
        <v>89.05</v>
      </c>
      <c r="X165" s="25">
        <f t="shared" si="15"/>
        <v>0</v>
      </c>
      <c r="Y165" s="26">
        <f t="shared" si="18"/>
        <v>90</v>
      </c>
      <c r="Z165" s="3">
        <f t="shared" si="19"/>
        <v>90</v>
      </c>
      <c r="AA165" s="4">
        <f t="shared" si="20"/>
        <v>0</v>
      </c>
    </row>
    <row r="166" spans="1:27" x14ac:dyDescent="0.25">
      <c r="A166" s="1" t="s">
        <v>37</v>
      </c>
      <c r="B166" s="2" t="s">
        <v>159</v>
      </c>
      <c r="C166" s="2">
        <v>314293</v>
      </c>
      <c r="D166" s="2" t="s">
        <v>13</v>
      </c>
      <c r="E166" s="27" t="s">
        <v>160</v>
      </c>
      <c r="F166" s="27">
        <v>37812114</v>
      </c>
      <c r="G166" s="27" t="s">
        <v>370</v>
      </c>
      <c r="H166" s="27" t="s">
        <v>671</v>
      </c>
      <c r="I166" s="28" t="s">
        <v>672</v>
      </c>
      <c r="J166" s="15">
        <v>260</v>
      </c>
      <c r="K166" s="16">
        <v>1</v>
      </c>
      <c r="L166" s="17">
        <v>0</v>
      </c>
      <c r="M166" s="18">
        <v>1</v>
      </c>
      <c r="N166" s="17">
        <v>0</v>
      </c>
      <c r="O166" s="16">
        <v>6</v>
      </c>
      <c r="P166" s="19">
        <v>0</v>
      </c>
      <c r="Q166" s="22">
        <v>104.1</v>
      </c>
      <c r="R166" s="23">
        <v>0</v>
      </c>
      <c r="S166" s="20">
        <f t="shared" si="16"/>
        <v>17.349999999999998</v>
      </c>
      <c r="T166" s="21">
        <f t="shared" si="17"/>
        <v>0</v>
      </c>
      <c r="U166" s="22">
        <v>0</v>
      </c>
      <c r="V166" s="23">
        <v>0</v>
      </c>
      <c r="W166" s="24">
        <f t="shared" si="15"/>
        <v>104.1</v>
      </c>
      <c r="X166" s="25">
        <f t="shared" si="15"/>
        <v>0</v>
      </c>
      <c r="Y166" s="26">
        <f t="shared" si="18"/>
        <v>105</v>
      </c>
      <c r="Z166" s="3">
        <f t="shared" si="19"/>
        <v>105</v>
      </c>
      <c r="AA166" s="4">
        <f t="shared" si="20"/>
        <v>0</v>
      </c>
    </row>
    <row r="167" spans="1:27" x14ac:dyDescent="0.25">
      <c r="A167" s="1" t="s">
        <v>37</v>
      </c>
      <c r="B167" s="2" t="s">
        <v>161</v>
      </c>
      <c r="C167" s="2">
        <v>314463</v>
      </c>
      <c r="D167" s="2" t="s">
        <v>13</v>
      </c>
      <c r="E167" s="27" t="s">
        <v>162</v>
      </c>
      <c r="F167" s="27">
        <v>37808699</v>
      </c>
      <c r="G167" s="27" t="s">
        <v>673</v>
      </c>
      <c r="H167" s="27" t="s">
        <v>646</v>
      </c>
      <c r="I167" s="28" t="s">
        <v>674</v>
      </c>
      <c r="J167" s="15">
        <v>717</v>
      </c>
      <c r="K167" s="16">
        <v>5</v>
      </c>
      <c r="L167" s="17">
        <v>0</v>
      </c>
      <c r="M167" s="18">
        <v>1</v>
      </c>
      <c r="N167" s="17">
        <v>0</v>
      </c>
      <c r="O167" s="16">
        <v>14</v>
      </c>
      <c r="P167" s="19">
        <v>0</v>
      </c>
      <c r="Q167" s="22">
        <v>246.82</v>
      </c>
      <c r="R167" s="23">
        <v>0</v>
      </c>
      <c r="S167" s="20">
        <f t="shared" si="16"/>
        <v>17.63</v>
      </c>
      <c r="T167" s="21">
        <f t="shared" si="17"/>
        <v>0</v>
      </c>
      <c r="U167" s="22">
        <v>0</v>
      </c>
      <c r="V167" s="23">
        <v>0</v>
      </c>
      <c r="W167" s="24">
        <f t="shared" si="15"/>
        <v>246.82</v>
      </c>
      <c r="X167" s="25">
        <f t="shared" si="15"/>
        <v>0</v>
      </c>
      <c r="Y167" s="26">
        <f t="shared" si="18"/>
        <v>247</v>
      </c>
      <c r="Z167" s="3">
        <f t="shared" si="19"/>
        <v>247</v>
      </c>
      <c r="AA167" s="4">
        <f t="shared" si="20"/>
        <v>0</v>
      </c>
    </row>
    <row r="168" spans="1:27" x14ac:dyDescent="0.25">
      <c r="A168" s="1" t="s">
        <v>37</v>
      </c>
      <c r="B168" s="2" t="s">
        <v>161</v>
      </c>
      <c r="C168" s="2">
        <v>314463</v>
      </c>
      <c r="D168" s="2" t="s">
        <v>13</v>
      </c>
      <c r="E168" s="27" t="s">
        <v>162</v>
      </c>
      <c r="F168" s="27">
        <v>37808761</v>
      </c>
      <c r="G168" s="27" t="s">
        <v>394</v>
      </c>
      <c r="H168" s="27" t="s">
        <v>646</v>
      </c>
      <c r="I168" s="28" t="s">
        <v>675</v>
      </c>
      <c r="J168" s="15">
        <v>193</v>
      </c>
      <c r="K168" s="16">
        <v>12</v>
      </c>
      <c r="L168" s="17">
        <v>0</v>
      </c>
      <c r="M168" s="18">
        <v>2</v>
      </c>
      <c r="N168" s="17">
        <v>0</v>
      </c>
      <c r="O168" s="16">
        <v>24</v>
      </c>
      <c r="P168" s="19">
        <v>0</v>
      </c>
      <c r="Q168" s="22">
        <v>318.72000000000003</v>
      </c>
      <c r="R168" s="23">
        <v>0</v>
      </c>
      <c r="S168" s="20">
        <f t="shared" si="16"/>
        <v>13.280000000000001</v>
      </c>
      <c r="T168" s="21">
        <f t="shared" si="17"/>
        <v>0</v>
      </c>
      <c r="U168" s="22">
        <v>0</v>
      </c>
      <c r="V168" s="23">
        <v>0</v>
      </c>
      <c r="W168" s="24">
        <f t="shared" si="15"/>
        <v>318.72000000000003</v>
      </c>
      <c r="X168" s="25">
        <f t="shared" si="15"/>
        <v>0</v>
      </c>
      <c r="Y168" s="26">
        <f t="shared" si="18"/>
        <v>319</v>
      </c>
      <c r="Z168" s="3">
        <f t="shared" si="19"/>
        <v>319</v>
      </c>
      <c r="AA168" s="4">
        <f t="shared" si="20"/>
        <v>0</v>
      </c>
    </row>
    <row r="169" spans="1:27" x14ac:dyDescent="0.25">
      <c r="A169" s="1" t="s">
        <v>37</v>
      </c>
      <c r="B169" s="2" t="s">
        <v>161</v>
      </c>
      <c r="C169" s="2">
        <v>314463</v>
      </c>
      <c r="D169" s="2" t="s">
        <v>13</v>
      </c>
      <c r="E169" s="27" t="s">
        <v>162</v>
      </c>
      <c r="F169" s="27">
        <v>37808796</v>
      </c>
      <c r="G169" s="27" t="s">
        <v>676</v>
      </c>
      <c r="H169" s="27" t="s">
        <v>646</v>
      </c>
      <c r="I169" s="28" t="s">
        <v>677</v>
      </c>
      <c r="J169" s="15">
        <v>429</v>
      </c>
      <c r="K169" s="16">
        <v>4</v>
      </c>
      <c r="L169" s="17">
        <v>0</v>
      </c>
      <c r="M169" s="18">
        <v>1</v>
      </c>
      <c r="N169" s="17">
        <v>0</v>
      </c>
      <c r="O169" s="16">
        <v>16</v>
      </c>
      <c r="P169" s="19">
        <v>0</v>
      </c>
      <c r="Q169" s="22">
        <v>191.28</v>
      </c>
      <c r="R169" s="23">
        <v>0</v>
      </c>
      <c r="S169" s="20">
        <f t="shared" si="16"/>
        <v>11.955</v>
      </c>
      <c r="T169" s="21">
        <f t="shared" si="17"/>
        <v>0</v>
      </c>
      <c r="U169" s="22">
        <v>0</v>
      </c>
      <c r="V169" s="23">
        <v>0</v>
      </c>
      <c r="W169" s="24">
        <f t="shared" si="15"/>
        <v>191.28</v>
      </c>
      <c r="X169" s="25">
        <f t="shared" si="15"/>
        <v>0</v>
      </c>
      <c r="Y169" s="26">
        <f t="shared" si="18"/>
        <v>192</v>
      </c>
      <c r="Z169" s="3">
        <f t="shared" si="19"/>
        <v>192</v>
      </c>
      <c r="AA169" s="4">
        <f t="shared" si="20"/>
        <v>0</v>
      </c>
    </row>
    <row r="170" spans="1:27" x14ac:dyDescent="0.25">
      <c r="A170" s="1" t="s">
        <v>37</v>
      </c>
      <c r="B170" s="2" t="s">
        <v>161</v>
      </c>
      <c r="C170" s="2">
        <v>314463</v>
      </c>
      <c r="D170" s="2" t="s">
        <v>13</v>
      </c>
      <c r="E170" s="27" t="s">
        <v>162</v>
      </c>
      <c r="F170" s="27">
        <v>37810669</v>
      </c>
      <c r="G170" s="27" t="s">
        <v>678</v>
      </c>
      <c r="H170" s="27" t="s">
        <v>646</v>
      </c>
      <c r="I170" s="28" t="s">
        <v>679</v>
      </c>
      <c r="J170" s="15">
        <v>623</v>
      </c>
      <c r="K170" s="16">
        <v>7</v>
      </c>
      <c r="L170" s="17">
        <v>0</v>
      </c>
      <c r="M170" s="18">
        <v>1</v>
      </c>
      <c r="N170" s="17">
        <v>0</v>
      </c>
      <c r="O170" s="16">
        <v>16</v>
      </c>
      <c r="P170" s="19">
        <v>0</v>
      </c>
      <c r="Q170" s="22">
        <v>210.43</v>
      </c>
      <c r="R170" s="23">
        <v>0</v>
      </c>
      <c r="S170" s="20">
        <f t="shared" si="16"/>
        <v>13.151875</v>
      </c>
      <c r="T170" s="21">
        <f t="shared" si="17"/>
        <v>0</v>
      </c>
      <c r="U170" s="22">
        <v>0</v>
      </c>
      <c r="V170" s="23">
        <v>0</v>
      </c>
      <c r="W170" s="24">
        <f t="shared" si="15"/>
        <v>210.43</v>
      </c>
      <c r="X170" s="25">
        <f t="shared" si="15"/>
        <v>0</v>
      </c>
      <c r="Y170" s="26">
        <f t="shared" si="18"/>
        <v>211</v>
      </c>
      <c r="Z170" s="3">
        <f t="shared" si="19"/>
        <v>211</v>
      </c>
      <c r="AA170" s="4">
        <f t="shared" si="20"/>
        <v>0</v>
      </c>
    </row>
    <row r="171" spans="1:27" x14ac:dyDescent="0.25">
      <c r="A171" s="1" t="s">
        <v>37</v>
      </c>
      <c r="B171" s="2" t="s">
        <v>163</v>
      </c>
      <c r="C171" s="2">
        <v>314447</v>
      </c>
      <c r="D171" s="2" t="s">
        <v>13</v>
      </c>
      <c r="E171" s="27" t="s">
        <v>164</v>
      </c>
      <c r="F171" s="27">
        <v>37810677</v>
      </c>
      <c r="G171" s="27" t="s">
        <v>394</v>
      </c>
      <c r="H171" s="27" t="s">
        <v>680</v>
      </c>
      <c r="I171" s="28" t="s">
        <v>681</v>
      </c>
      <c r="J171" s="15">
        <v>180</v>
      </c>
      <c r="K171" s="16">
        <v>9</v>
      </c>
      <c r="L171" s="17">
        <v>0</v>
      </c>
      <c r="M171" s="18">
        <v>2</v>
      </c>
      <c r="N171" s="17">
        <v>0</v>
      </c>
      <c r="O171" s="16">
        <v>28</v>
      </c>
      <c r="P171" s="19">
        <v>0</v>
      </c>
      <c r="Q171" s="22">
        <v>69.2</v>
      </c>
      <c r="R171" s="23">
        <v>0</v>
      </c>
      <c r="S171" s="20">
        <f t="shared" si="16"/>
        <v>2.4714285714285715</v>
      </c>
      <c r="T171" s="21">
        <f t="shared" si="17"/>
        <v>0</v>
      </c>
      <c r="U171" s="22">
        <v>198.2</v>
      </c>
      <c r="V171" s="23">
        <v>0</v>
      </c>
      <c r="W171" s="24">
        <f t="shared" si="15"/>
        <v>267.39999999999998</v>
      </c>
      <c r="X171" s="25">
        <f t="shared" si="15"/>
        <v>0</v>
      </c>
      <c r="Y171" s="26">
        <f t="shared" si="18"/>
        <v>268</v>
      </c>
      <c r="Z171" s="3">
        <f t="shared" si="19"/>
        <v>268</v>
      </c>
      <c r="AA171" s="4">
        <f t="shared" si="20"/>
        <v>0</v>
      </c>
    </row>
    <row r="172" spans="1:27" x14ac:dyDescent="0.25">
      <c r="A172" s="1" t="s">
        <v>37</v>
      </c>
      <c r="B172" s="2" t="s">
        <v>165</v>
      </c>
      <c r="C172" s="2">
        <v>314480</v>
      </c>
      <c r="D172" s="2" t="s">
        <v>13</v>
      </c>
      <c r="E172" s="27" t="s">
        <v>166</v>
      </c>
      <c r="F172" s="27">
        <v>37810189</v>
      </c>
      <c r="G172" s="27" t="s">
        <v>394</v>
      </c>
      <c r="H172" s="27" t="s">
        <v>682</v>
      </c>
      <c r="I172" s="28" t="s">
        <v>683</v>
      </c>
      <c r="J172" s="15">
        <v>239</v>
      </c>
      <c r="K172" s="16">
        <v>1</v>
      </c>
      <c r="L172" s="17">
        <v>0</v>
      </c>
      <c r="M172" s="18">
        <v>1</v>
      </c>
      <c r="N172" s="17">
        <v>0</v>
      </c>
      <c r="O172" s="16">
        <v>18</v>
      </c>
      <c r="P172" s="19">
        <v>0</v>
      </c>
      <c r="Q172" s="22">
        <v>262.72000000000003</v>
      </c>
      <c r="R172" s="23">
        <v>0</v>
      </c>
      <c r="S172" s="20">
        <f t="shared" si="16"/>
        <v>14.595555555555556</v>
      </c>
      <c r="T172" s="21">
        <f t="shared" si="17"/>
        <v>0</v>
      </c>
      <c r="U172" s="22">
        <v>0</v>
      </c>
      <c r="V172" s="23">
        <v>0</v>
      </c>
      <c r="W172" s="24">
        <f t="shared" si="15"/>
        <v>262.72000000000003</v>
      </c>
      <c r="X172" s="25">
        <f t="shared" si="15"/>
        <v>0</v>
      </c>
      <c r="Y172" s="26">
        <f t="shared" si="18"/>
        <v>263</v>
      </c>
      <c r="Z172" s="3">
        <f t="shared" si="19"/>
        <v>263</v>
      </c>
      <c r="AA172" s="4">
        <f t="shared" si="20"/>
        <v>0</v>
      </c>
    </row>
    <row r="173" spans="1:27" x14ac:dyDescent="0.25">
      <c r="A173" s="1" t="s">
        <v>37</v>
      </c>
      <c r="B173" s="2" t="s">
        <v>167</v>
      </c>
      <c r="C173" s="2">
        <v>314544</v>
      </c>
      <c r="D173" s="2" t="s">
        <v>13</v>
      </c>
      <c r="E173" s="27" t="s">
        <v>168</v>
      </c>
      <c r="F173" s="27">
        <v>37813111</v>
      </c>
      <c r="G173" s="27" t="s">
        <v>394</v>
      </c>
      <c r="H173" s="27" t="s">
        <v>684</v>
      </c>
      <c r="I173" s="28" t="s">
        <v>685</v>
      </c>
      <c r="J173" s="15">
        <v>334</v>
      </c>
      <c r="K173" s="16">
        <v>12</v>
      </c>
      <c r="L173" s="17">
        <v>0</v>
      </c>
      <c r="M173" s="18">
        <v>2</v>
      </c>
      <c r="N173" s="17">
        <v>0</v>
      </c>
      <c r="O173" s="16">
        <v>39</v>
      </c>
      <c r="P173" s="19">
        <v>0</v>
      </c>
      <c r="Q173" s="22">
        <v>1316</v>
      </c>
      <c r="R173" s="23">
        <v>0</v>
      </c>
      <c r="S173" s="20">
        <f t="shared" si="16"/>
        <v>33.743589743589745</v>
      </c>
      <c r="T173" s="21">
        <f t="shared" si="17"/>
        <v>0</v>
      </c>
      <c r="U173" s="22">
        <v>0</v>
      </c>
      <c r="V173" s="23">
        <v>0</v>
      </c>
      <c r="W173" s="24">
        <f t="shared" si="15"/>
        <v>1316</v>
      </c>
      <c r="X173" s="25">
        <f t="shared" si="15"/>
        <v>0</v>
      </c>
      <c r="Y173" s="26">
        <f t="shared" si="18"/>
        <v>1316</v>
      </c>
      <c r="Z173" s="3">
        <f t="shared" si="19"/>
        <v>1316</v>
      </c>
      <c r="AA173" s="4">
        <f t="shared" si="20"/>
        <v>0</v>
      </c>
    </row>
    <row r="174" spans="1:27" x14ac:dyDescent="0.25">
      <c r="A174" s="1" t="s">
        <v>37</v>
      </c>
      <c r="B174" s="2" t="s">
        <v>169</v>
      </c>
      <c r="C174" s="2">
        <v>314587</v>
      </c>
      <c r="D174" s="2" t="s">
        <v>13</v>
      </c>
      <c r="E174" s="27" t="s">
        <v>170</v>
      </c>
      <c r="F174" s="27">
        <v>710130371</v>
      </c>
      <c r="G174" s="27" t="s">
        <v>370</v>
      </c>
      <c r="H174" s="27" t="s">
        <v>686</v>
      </c>
      <c r="I174" s="28" t="s">
        <v>687</v>
      </c>
      <c r="J174" s="15">
        <v>30</v>
      </c>
      <c r="K174" s="16">
        <v>2</v>
      </c>
      <c r="L174" s="17">
        <v>0</v>
      </c>
      <c r="M174" s="18">
        <v>1</v>
      </c>
      <c r="N174" s="17">
        <v>0</v>
      </c>
      <c r="O174" s="16">
        <v>22</v>
      </c>
      <c r="P174" s="19">
        <v>0</v>
      </c>
      <c r="Q174" s="22">
        <v>390.5</v>
      </c>
      <c r="R174" s="23">
        <v>0</v>
      </c>
      <c r="S174" s="20">
        <f t="shared" si="16"/>
        <v>17.75</v>
      </c>
      <c r="T174" s="21">
        <f t="shared" si="17"/>
        <v>0</v>
      </c>
      <c r="U174" s="22">
        <v>0</v>
      </c>
      <c r="V174" s="23">
        <v>0</v>
      </c>
      <c r="W174" s="24">
        <f t="shared" si="15"/>
        <v>390.5</v>
      </c>
      <c r="X174" s="25">
        <f t="shared" si="15"/>
        <v>0</v>
      </c>
      <c r="Y174" s="26">
        <f t="shared" si="18"/>
        <v>391</v>
      </c>
      <c r="Z174" s="3">
        <f t="shared" si="19"/>
        <v>391</v>
      </c>
      <c r="AA174" s="4">
        <f t="shared" si="20"/>
        <v>0</v>
      </c>
    </row>
    <row r="175" spans="1:27" x14ac:dyDescent="0.25">
      <c r="A175" s="1" t="s">
        <v>37</v>
      </c>
      <c r="B175" s="2" t="s">
        <v>171</v>
      </c>
      <c r="C175" s="2">
        <v>314625</v>
      </c>
      <c r="D175" s="2" t="s">
        <v>13</v>
      </c>
      <c r="E175" s="27" t="s">
        <v>172</v>
      </c>
      <c r="F175" s="27">
        <v>37813099</v>
      </c>
      <c r="G175" s="27" t="s">
        <v>394</v>
      </c>
      <c r="H175" s="27" t="s">
        <v>688</v>
      </c>
      <c r="I175" s="28" t="s">
        <v>689</v>
      </c>
      <c r="J175" s="15">
        <v>331</v>
      </c>
      <c r="K175" s="16">
        <v>1</v>
      </c>
      <c r="L175" s="17">
        <v>0</v>
      </c>
      <c r="M175" s="18">
        <v>1</v>
      </c>
      <c r="N175" s="17">
        <v>0</v>
      </c>
      <c r="O175" s="16">
        <v>5</v>
      </c>
      <c r="P175" s="19">
        <v>0</v>
      </c>
      <c r="Q175" s="22">
        <v>42.5</v>
      </c>
      <c r="R175" s="23">
        <v>0</v>
      </c>
      <c r="S175" s="20">
        <f t="shared" si="16"/>
        <v>8.5</v>
      </c>
      <c r="T175" s="21">
        <f t="shared" si="17"/>
        <v>0</v>
      </c>
      <c r="U175" s="22">
        <v>0</v>
      </c>
      <c r="V175" s="23">
        <v>0</v>
      </c>
      <c r="W175" s="24">
        <f t="shared" si="15"/>
        <v>42.5</v>
      </c>
      <c r="X175" s="25">
        <f t="shared" si="15"/>
        <v>0</v>
      </c>
      <c r="Y175" s="26">
        <f t="shared" si="18"/>
        <v>43</v>
      </c>
      <c r="Z175" s="3">
        <f t="shared" si="19"/>
        <v>43</v>
      </c>
      <c r="AA175" s="4">
        <f t="shared" si="20"/>
        <v>0</v>
      </c>
    </row>
    <row r="176" spans="1:27" x14ac:dyDescent="0.25">
      <c r="A176" s="1" t="s">
        <v>37</v>
      </c>
      <c r="B176" s="2" t="s">
        <v>173</v>
      </c>
      <c r="C176" s="2">
        <v>314641</v>
      </c>
      <c r="D176" s="2" t="s">
        <v>13</v>
      </c>
      <c r="E176" s="27" t="s">
        <v>174</v>
      </c>
      <c r="F176" s="27">
        <v>37813609</v>
      </c>
      <c r="G176" s="27" t="s">
        <v>394</v>
      </c>
      <c r="H176" s="27" t="s">
        <v>690</v>
      </c>
      <c r="I176" s="28" t="s">
        <v>691</v>
      </c>
      <c r="J176" s="15">
        <v>86</v>
      </c>
      <c r="K176" s="16">
        <v>3</v>
      </c>
      <c r="L176" s="17">
        <v>0</v>
      </c>
      <c r="M176" s="18">
        <v>1</v>
      </c>
      <c r="N176" s="17">
        <v>0</v>
      </c>
      <c r="O176" s="16">
        <v>5</v>
      </c>
      <c r="P176" s="19">
        <v>0</v>
      </c>
      <c r="Q176" s="22">
        <v>68</v>
      </c>
      <c r="R176" s="23">
        <v>0</v>
      </c>
      <c r="S176" s="20">
        <f t="shared" si="16"/>
        <v>13.6</v>
      </c>
      <c r="T176" s="21">
        <f t="shared" si="17"/>
        <v>0</v>
      </c>
      <c r="U176" s="22">
        <v>0</v>
      </c>
      <c r="V176" s="23">
        <v>0</v>
      </c>
      <c r="W176" s="24">
        <f t="shared" si="15"/>
        <v>68</v>
      </c>
      <c r="X176" s="25">
        <f t="shared" si="15"/>
        <v>0</v>
      </c>
      <c r="Y176" s="26">
        <f t="shared" si="18"/>
        <v>68</v>
      </c>
      <c r="Z176" s="3">
        <f t="shared" si="19"/>
        <v>68</v>
      </c>
      <c r="AA176" s="4">
        <f t="shared" si="20"/>
        <v>0</v>
      </c>
    </row>
    <row r="177" spans="1:27" x14ac:dyDescent="0.25">
      <c r="A177" s="1" t="s">
        <v>37</v>
      </c>
      <c r="B177" s="2" t="s">
        <v>175</v>
      </c>
      <c r="C177" s="2">
        <v>314668</v>
      </c>
      <c r="D177" s="2" t="s">
        <v>13</v>
      </c>
      <c r="E177" s="27" t="s">
        <v>176</v>
      </c>
      <c r="F177" s="27">
        <v>37810359</v>
      </c>
      <c r="G177" s="27" t="s">
        <v>394</v>
      </c>
      <c r="H177" s="27" t="s">
        <v>692</v>
      </c>
      <c r="I177" s="28" t="s">
        <v>693</v>
      </c>
      <c r="J177" s="15">
        <v>400</v>
      </c>
      <c r="K177" s="16">
        <v>2</v>
      </c>
      <c r="L177" s="17">
        <v>0</v>
      </c>
      <c r="M177" s="18">
        <v>1</v>
      </c>
      <c r="N177" s="17">
        <v>0</v>
      </c>
      <c r="O177" s="16">
        <v>4</v>
      </c>
      <c r="P177" s="19">
        <v>0</v>
      </c>
      <c r="Q177" s="22">
        <v>72.599999999999994</v>
      </c>
      <c r="R177" s="23">
        <v>0</v>
      </c>
      <c r="S177" s="20">
        <f t="shared" si="16"/>
        <v>18.149999999999999</v>
      </c>
      <c r="T177" s="21">
        <f t="shared" si="17"/>
        <v>0</v>
      </c>
      <c r="U177" s="22">
        <v>0</v>
      </c>
      <c r="V177" s="23">
        <v>0</v>
      </c>
      <c r="W177" s="24">
        <f t="shared" si="15"/>
        <v>72.599999999999994</v>
      </c>
      <c r="X177" s="25">
        <f t="shared" si="15"/>
        <v>0</v>
      </c>
      <c r="Y177" s="26">
        <f t="shared" si="18"/>
        <v>73</v>
      </c>
      <c r="Z177" s="3">
        <f t="shared" si="19"/>
        <v>73</v>
      </c>
      <c r="AA177" s="4">
        <f t="shared" si="20"/>
        <v>0</v>
      </c>
    </row>
    <row r="178" spans="1:27" x14ac:dyDescent="0.25">
      <c r="A178" s="1" t="s">
        <v>37</v>
      </c>
      <c r="B178" s="2" t="s">
        <v>177</v>
      </c>
      <c r="C178" s="2">
        <v>314676</v>
      </c>
      <c r="D178" s="2" t="s">
        <v>13</v>
      </c>
      <c r="E178" s="27" t="s">
        <v>178</v>
      </c>
      <c r="F178" s="27">
        <v>37810286</v>
      </c>
      <c r="G178" s="27" t="s">
        <v>370</v>
      </c>
      <c r="H178" s="27" t="s">
        <v>648</v>
      </c>
      <c r="I178" s="28" t="s">
        <v>694</v>
      </c>
      <c r="J178" s="15">
        <v>295</v>
      </c>
      <c r="K178" s="16">
        <v>34</v>
      </c>
      <c r="L178" s="17">
        <v>0</v>
      </c>
      <c r="M178" s="18">
        <v>4</v>
      </c>
      <c r="N178" s="17">
        <v>0</v>
      </c>
      <c r="O178" s="16">
        <v>76</v>
      </c>
      <c r="P178" s="19">
        <v>0</v>
      </c>
      <c r="Q178" s="22">
        <v>1422.72</v>
      </c>
      <c r="R178" s="23">
        <v>0</v>
      </c>
      <c r="S178" s="20">
        <f t="shared" si="16"/>
        <v>18.72</v>
      </c>
      <c r="T178" s="21">
        <f t="shared" si="17"/>
        <v>0</v>
      </c>
      <c r="U178" s="22">
        <v>0</v>
      </c>
      <c r="V178" s="23">
        <v>0</v>
      </c>
      <c r="W178" s="24">
        <f t="shared" si="15"/>
        <v>1422.72</v>
      </c>
      <c r="X178" s="25">
        <f t="shared" si="15"/>
        <v>0</v>
      </c>
      <c r="Y178" s="26">
        <f t="shared" si="18"/>
        <v>1423</v>
      </c>
      <c r="Z178" s="3">
        <f t="shared" si="19"/>
        <v>1423</v>
      </c>
      <c r="AA178" s="4">
        <f t="shared" si="20"/>
        <v>0</v>
      </c>
    </row>
    <row r="179" spans="1:27" x14ac:dyDescent="0.25">
      <c r="A179" s="1" t="s">
        <v>37</v>
      </c>
      <c r="B179" s="2" t="s">
        <v>177</v>
      </c>
      <c r="C179" s="2">
        <v>314676</v>
      </c>
      <c r="D179" s="2" t="s">
        <v>13</v>
      </c>
      <c r="E179" s="27" t="s">
        <v>178</v>
      </c>
      <c r="F179" s="27">
        <v>37810294</v>
      </c>
      <c r="G179" s="27" t="s">
        <v>370</v>
      </c>
      <c r="H179" s="27" t="s">
        <v>648</v>
      </c>
      <c r="I179" s="28" t="s">
        <v>695</v>
      </c>
      <c r="J179" s="15">
        <v>358</v>
      </c>
      <c r="K179" s="16">
        <v>8</v>
      </c>
      <c r="L179" s="17">
        <v>0</v>
      </c>
      <c r="M179" s="18">
        <v>1</v>
      </c>
      <c r="N179" s="17">
        <v>0</v>
      </c>
      <c r="O179" s="16">
        <v>19</v>
      </c>
      <c r="P179" s="19">
        <v>0</v>
      </c>
      <c r="Q179" s="22">
        <v>154</v>
      </c>
      <c r="R179" s="23">
        <v>0</v>
      </c>
      <c r="S179" s="20">
        <f t="shared" si="16"/>
        <v>8.1052631578947363</v>
      </c>
      <c r="T179" s="21">
        <f t="shared" si="17"/>
        <v>0</v>
      </c>
      <c r="U179" s="22">
        <v>0</v>
      </c>
      <c r="V179" s="23">
        <v>0</v>
      </c>
      <c r="W179" s="24">
        <f t="shared" si="15"/>
        <v>154</v>
      </c>
      <c r="X179" s="25">
        <f t="shared" si="15"/>
        <v>0</v>
      </c>
      <c r="Y179" s="26">
        <f t="shared" si="18"/>
        <v>154</v>
      </c>
      <c r="Z179" s="3">
        <f t="shared" si="19"/>
        <v>154</v>
      </c>
      <c r="AA179" s="4">
        <f t="shared" si="20"/>
        <v>0</v>
      </c>
    </row>
    <row r="180" spans="1:27" x14ac:dyDescent="0.25">
      <c r="A180" s="1" t="s">
        <v>37</v>
      </c>
      <c r="B180" s="2" t="s">
        <v>179</v>
      </c>
      <c r="C180" s="2">
        <v>314684</v>
      </c>
      <c r="D180" s="2" t="s">
        <v>13</v>
      </c>
      <c r="E180" s="27" t="s">
        <v>180</v>
      </c>
      <c r="F180" s="27">
        <v>37810120</v>
      </c>
      <c r="G180" s="27" t="s">
        <v>394</v>
      </c>
      <c r="H180" s="27" t="s">
        <v>696</v>
      </c>
      <c r="I180" s="28" t="s">
        <v>697</v>
      </c>
      <c r="J180" s="15">
        <v>368</v>
      </c>
      <c r="K180" s="16">
        <v>8</v>
      </c>
      <c r="L180" s="17">
        <v>0</v>
      </c>
      <c r="M180" s="18">
        <v>2</v>
      </c>
      <c r="N180" s="17">
        <v>0</v>
      </c>
      <c r="O180" s="16">
        <v>21</v>
      </c>
      <c r="P180" s="19">
        <v>0</v>
      </c>
      <c r="Q180" s="22">
        <v>292.11</v>
      </c>
      <c r="R180" s="23">
        <v>0</v>
      </c>
      <c r="S180" s="20">
        <f t="shared" si="16"/>
        <v>13.91</v>
      </c>
      <c r="T180" s="21">
        <f t="shared" si="17"/>
        <v>0</v>
      </c>
      <c r="U180" s="22">
        <v>60</v>
      </c>
      <c r="V180" s="23">
        <v>0</v>
      </c>
      <c r="W180" s="24">
        <f t="shared" si="15"/>
        <v>352.11</v>
      </c>
      <c r="X180" s="25">
        <f t="shared" si="15"/>
        <v>0</v>
      </c>
      <c r="Y180" s="26">
        <f t="shared" si="18"/>
        <v>353</v>
      </c>
      <c r="Z180" s="3">
        <f t="shared" si="19"/>
        <v>353</v>
      </c>
      <c r="AA180" s="4">
        <f t="shared" si="20"/>
        <v>0</v>
      </c>
    </row>
    <row r="181" spans="1:27" x14ac:dyDescent="0.25">
      <c r="A181" s="1" t="s">
        <v>37</v>
      </c>
      <c r="B181" s="2" t="s">
        <v>181</v>
      </c>
      <c r="C181" s="2">
        <v>314722</v>
      </c>
      <c r="D181" s="2" t="s">
        <v>13</v>
      </c>
      <c r="E181" s="27" t="s">
        <v>182</v>
      </c>
      <c r="F181" s="27">
        <v>31902952</v>
      </c>
      <c r="G181" s="27" t="s">
        <v>394</v>
      </c>
      <c r="H181" s="27" t="s">
        <v>698</v>
      </c>
      <c r="I181" s="28" t="s">
        <v>699</v>
      </c>
      <c r="J181" s="15">
        <v>419</v>
      </c>
      <c r="K181" s="16">
        <v>2</v>
      </c>
      <c r="L181" s="17">
        <v>0</v>
      </c>
      <c r="M181" s="18">
        <v>1</v>
      </c>
      <c r="N181" s="17">
        <v>0</v>
      </c>
      <c r="O181" s="16">
        <v>15</v>
      </c>
      <c r="P181" s="19">
        <v>0</v>
      </c>
      <c r="Q181" s="22">
        <v>180.97</v>
      </c>
      <c r="R181" s="23">
        <v>0</v>
      </c>
      <c r="S181" s="20">
        <f t="shared" si="16"/>
        <v>12.064666666666666</v>
      </c>
      <c r="T181" s="21">
        <f t="shared" si="17"/>
        <v>0</v>
      </c>
      <c r="U181" s="22">
        <v>0</v>
      </c>
      <c r="V181" s="23">
        <v>0</v>
      </c>
      <c r="W181" s="24">
        <f t="shared" si="15"/>
        <v>180.97</v>
      </c>
      <c r="X181" s="25">
        <f t="shared" si="15"/>
        <v>0</v>
      </c>
      <c r="Y181" s="26">
        <f t="shared" si="18"/>
        <v>181</v>
      </c>
      <c r="Z181" s="3">
        <f t="shared" si="19"/>
        <v>181</v>
      </c>
      <c r="AA181" s="4">
        <f t="shared" si="20"/>
        <v>0</v>
      </c>
    </row>
    <row r="182" spans="1:27" x14ac:dyDescent="0.25">
      <c r="A182" s="1" t="s">
        <v>37</v>
      </c>
      <c r="B182" s="2" t="s">
        <v>183</v>
      </c>
      <c r="C182" s="2">
        <v>314749</v>
      </c>
      <c r="D182" s="2" t="s">
        <v>13</v>
      </c>
      <c r="E182" s="27" t="s">
        <v>184</v>
      </c>
      <c r="F182" s="27">
        <v>37810332</v>
      </c>
      <c r="G182" s="27" t="s">
        <v>394</v>
      </c>
      <c r="H182" s="27" t="s">
        <v>700</v>
      </c>
      <c r="I182" s="28" t="s">
        <v>701</v>
      </c>
      <c r="J182" s="15">
        <v>374</v>
      </c>
      <c r="K182" s="16">
        <v>8</v>
      </c>
      <c r="L182" s="17">
        <v>0</v>
      </c>
      <c r="M182" s="18">
        <v>1</v>
      </c>
      <c r="N182" s="17">
        <v>0</v>
      </c>
      <c r="O182" s="16">
        <v>22</v>
      </c>
      <c r="P182" s="19">
        <v>0</v>
      </c>
      <c r="Q182" s="22">
        <v>496.58</v>
      </c>
      <c r="R182" s="23">
        <v>0</v>
      </c>
      <c r="S182" s="20">
        <f t="shared" si="16"/>
        <v>22.57181818181818</v>
      </c>
      <c r="T182" s="21">
        <f t="shared" si="17"/>
        <v>0</v>
      </c>
      <c r="U182" s="22">
        <v>0</v>
      </c>
      <c r="V182" s="23">
        <v>0</v>
      </c>
      <c r="W182" s="24">
        <f t="shared" si="15"/>
        <v>496.58</v>
      </c>
      <c r="X182" s="25">
        <f t="shared" si="15"/>
        <v>0</v>
      </c>
      <c r="Y182" s="26">
        <f t="shared" si="18"/>
        <v>497</v>
      </c>
      <c r="Z182" s="3">
        <f t="shared" si="19"/>
        <v>497</v>
      </c>
      <c r="AA182" s="4">
        <f t="shared" si="20"/>
        <v>0</v>
      </c>
    </row>
    <row r="183" spans="1:27" x14ac:dyDescent="0.25">
      <c r="A183" s="1" t="s">
        <v>37</v>
      </c>
      <c r="B183" s="2" t="s">
        <v>185</v>
      </c>
      <c r="C183" s="2">
        <v>314846</v>
      </c>
      <c r="D183" s="2" t="s">
        <v>13</v>
      </c>
      <c r="E183" s="27" t="s">
        <v>186</v>
      </c>
      <c r="F183" s="27">
        <v>37812076</v>
      </c>
      <c r="G183" s="27" t="s">
        <v>394</v>
      </c>
      <c r="H183" s="27" t="s">
        <v>702</v>
      </c>
      <c r="I183" s="28" t="s">
        <v>703</v>
      </c>
      <c r="J183" s="15">
        <v>228</v>
      </c>
      <c r="K183" s="16">
        <v>1</v>
      </c>
      <c r="L183" s="17">
        <v>0</v>
      </c>
      <c r="M183" s="18">
        <v>1</v>
      </c>
      <c r="N183" s="17">
        <v>0</v>
      </c>
      <c r="O183" s="16">
        <v>24</v>
      </c>
      <c r="P183" s="19">
        <v>0</v>
      </c>
      <c r="Q183" s="22">
        <v>454</v>
      </c>
      <c r="R183" s="23">
        <v>0</v>
      </c>
      <c r="S183" s="20">
        <f t="shared" si="16"/>
        <v>18.916666666666668</v>
      </c>
      <c r="T183" s="21">
        <f t="shared" si="17"/>
        <v>0</v>
      </c>
      <c r="U183" s="22">
        <v>0</v>
      </c>
      <c r="V183" s="23">
        <v>0</v>
      </c>
      <c r="W183" s="24">
        <f t="shared" si="15"/>
        <v>454</v>
      </c>
      <c r="X183" s="25">
        <f t="shared" si="15"/>
        <v>0</v>
      </c>
      <c r="Y183" s="26">
        <f t="shared" si="18"/>
        <v>454</v>
      </c>
      <c r="Z183" s="3">
        <f t="shared" si="19"/>
        <v>454</v>
      </c>
      <c r="AA183" s="4">
        <f t="shared" si="20"/>
        <v>0</v>
      </c>
    </row>
    <row r="184" spans="1:27" x14ac:dyDescent="0.25">
      <c r="A184" s="1" t="s">
        <v>37</v>
      </c>
      <c r="B184" s="2" t="s">
        <v>187</v>
      </c>
      <c r="C184" s="2">
        <v>314897</v>
      </c>
      <c r="D184" s="2" t="s">
        <v>13</v>
      </c>
      <c r="E184" s="27" t="s">
        <v>188</v>
      </c>
      <c r="F184" s="27">
        <v>37810235</v>
      </c>
      <c r="G184" s="27" t="s">
        <v>704</v>
      </c>
      <c r="H184" s="27" t="s">
        <v>705</v>
      </c>
      <c r="I184" s="28" t="s">
        <v>706</v>
      </c>
      <c r="J184" s="15">
        <v>517</v>
      </c>
      <c r="K184" s="16">
        <v>17</v>
      </c>
      <c r="L184" s="17">
        <v>0</v>
      </c>
      <c r="M184" s="18">
        <v>2</v>
      </c>
      <c r="N184" s="17">
        <v>0</v>
      </c>
      <c r="O184" s="16">
        <v>36</v>
      </c>
      <c r="P184" s="19">
        <v>0</v>
      </c>
      <c r="Q184" s="22">
        <v>440</v>
      </c>
      <c r="R184" s="23">
        <v>0</v>
      </c>
      <c r="S184" s="20">
        <f t="shared" si="16"/>
        <v>12.222222222222221</v>
      </c>
      <c r="T184" s="21">
        <f t="shared" si="17"/>
        <v>0</v>
      </c>
      <c r="U184" s="22">
        <v>0</v>
      </c>
      <c r="V184" s="23">
        <v>0</v>
      </c>
      <c r="W184" s="24">
        <f t="shared" si="15"/>
        <v>440</v>
      </c>
      <c r="X184" s="25">
        <f t="shared" si="15"/>
        <v>0</v>
      </c>
      <c r="Y184" s="26">
        <f t="shared" si="18"/>
        <v>440</v>
      </c>
      <c r="Z184" s="3">
        <f t="shared" si="19"/>
        <v>440</v>
      </c>
      <c r="AA184" s="4">
        <f t="shared" si="20"/>
        <v>0</v>
      </c>
    </row>
    <row r="185" spans="1:27" x14ac:dyDescent="0.25">
      <c r="A185" s="1" t="s">
        <v>37</v>
      </c>
      <c r="B185" s="2" t="s">
        <v>189</v>
      </c>
      <c r="C185" s="2">
        <v>315401</v>
      </c>
      <c r="D185" s="2" t="s">
        <v>13</v>
      </c>
      <c r="E185" s="27" t="s">
        <v>190</v>
      </c>
      <c r="F185" s="27">
        <v>37812831</v>
      </c>
      <c r="G185" s="27" t="s">
        <v>394</v>
      </c>
      <c r="H185" s="27" t="s">
        <v>707</v>
      </c>
      <c r="I185" s="28" t="s">
        <v>708</v>
      </c>
      <c r="J185" s="15">
        <v>124</v>
      </c>
      <c r="K185" s="16">
        <v>11</v>
      </c>
      <c r="L185" s="17">
        <v>0</v>
      </c>
      <c r="M185" s="18">
        <v>1</v>
      </c>
      <c r="N185" s="17">
        <v>0</v>
      </c>
      <c r="O185" s="16">
        <v>6</v>
      </c>
      <c r="P185" s="19">
        <v>0</v>
      </c>
      <c r="Q185" s="22">
        <v>54</v>
      </c>
      <c r="R185" s="23">
        <v>0</v>
      </c>
      <c r="S185" s="20">
        <f t="shared" si="16"/>
        <v>9</v>
      </c>
      <c r="T185" s="21">
        <f t="shared" si="17"/>
        <v>0</v>
      </c>
      <c r="U185" s="22">
        <v>0</v>
      </c>
      <c r="V185" s="23">
        <v>0</v>
      </c>
      <c r="W185" s="24">
        <f t="shared" si="15"/>
        <v>54</v>
      </c>
      <c r="X185" s="25">
        <f t="shared" si="15"/>
        <v>0</v>
      </c>
      <c r="Y185" s="26">
        <f t="shared" si="18"/>
        <v>54</v>
      </c>
      <c r="Z185" s="3">
        <f t="shared" si="19"/>
        <v>54</v>
      </c>
      <c r="AA185" s="4">
        <f t="shared" si="20"/>
        <v>0</v>
      </c>
    </row>
    <row r="186" spans="1:27" x14ac:dyDescent="0.25">
      <c r="A186" s="1" t="s">
        <v>37</v>
      </c>
      <c r="B186" s="2" t="s">
        <v>191</v>
      </c>
      <c r="C186" s="2">
        <v>315435</v>
      </c>
      <c r="D186" s="2" t="s">
        <v>13</v>
      </c>
      <c r="E186" s="27" t="s">
        <v>192</v>
      </c>
      <c r="F186" s="27">
        <v>37813579</v>
      </c>
      <c r="G186" s="27" t="s">
        <v>394</v>
      </c>
      <c r="H186" s="27" t="s">
        <v>709</v>
      </c>
      <c r="I186" s="28" t="s">
        <v>710</v>
      </c>
      <c r="J186" s="15">
        <v>241</v>
      </c>
      <c r="K186" s="16">
        <v>8</v>
      </c>
      <c r="L186" s="17">
        <v>0</v>
      </c>
      <c r="M186" s="18">
        <v>1</v>
      </c>
      <c r="N186" s="17">
        <v>0</v>
      </c>
      <c r="O186" s="16">
        <v>24</v>
      </c>
      <c r="P186" s="19">
        <v>0</v>
      </c>
      <c r="Q186" s="22">
        <v>321.93</v>
      </c>
      <c r="R186" s="23">
        <v>0</v>
      </c>
      <c r="S186" s="20">
        <f t="shared" si="16"/>
        <v>13.41375</v>
      </c>
      <c r="T186" s="21">
        <f t="shared" si="17"/>
        <v>0</v>
      </c>
      <c r="U186" s="22">
        <v>110.5</v>
      </c>
      <c r="V186" s="23">
        <v>0</v>
      </c>
      <c r="W186" s="24">
        <f t="shared" si="15"/>
        <v>432.43</v>
      </c>
      <c r="X186" s="25">
        <f t="shared" si="15"/>
        <v>0</v>
      </c>
      <c r="Y186" s="26">
        <f t="shared" si="18"/>
        <v>433</v>
      </c>
      <c r="Z186" s="3">
        <f t="shared" si="19"/>
        <v>433</v>
      </c>
      <c r="AA186" s="4">
        <f t="shared" si="20"/>
        <v>0</v>
      </c>
    </row>
    <row r="187" spans="1:27" x14ac:dyDescent="0.25">
      <c r="A187" s="1" t="s">
        <v>37</v>
      </c>
      <c r="B187" s="2" t="s">
        <v>193</v>
      </c>
      <c r="C187" s="2">
        <v>315494</v>
      </c>
      <c r="D187" s="2" t="s">
        <v>13</v>
      </c>
      <c r="E187" s="27" t="s">
        <v>194</v>
      </c>
      <c r="F187" s="27">
        <v>37910477</v>
      </c>
      <c r="G187" s="27" t="s">
        <v>394</v>
      </c>
      <c r="H187" s="27" t="s">
        <v>711</v>
      </c>
      <c r="I187" s="28" t="s">
        <v>712</v>
      </c>
      <c r="J187" s="15">
        <v>527</v>
      </c>
      <c r="K187" s="16">
        <v>16</v>
      </c>
      <c r="L187" s="17">
        <v>0</v>
      </c>
      <c r="M187" s="18">
        <v>2</v>
      </c>
      <c r="N187" s="17">
        <v>0</v>
      </c>
      <c r="O187" s="16">
        <v>8</v>
      </c>
      <c r="P187" s="19">
        <v>0</v>
      </c>
      <c r="Q187" s="22">
        <v>86</v>
      </c>
      <c r="R187" s="23">
        <v>0</v>
      </c>
      <c r="S187" s="20">
        <f t="shared" si="16"/>
        <v>10.75</v>
      </c>
      <c r="T187" s="21">
        <f t="shared" si="17"/>
        <v>0</v>
      </c>
      <c r="U187" s="22">
        <v>0</v>
      </c>
      <c r="V187" s="23">
        <v>0</v>
      </c>
      <c r="W187" s="24">
        <f t="shared" si="15"/>
        <v>86</v>
      </c>
      <c r="X187" s="25">
        <f t="shared" si="15"/>
        <v>0</v>
      </c>
      <c r="Y187" s="26">
        <f t="shared" si="18"/>
        <v>86</v>
      </c>
      <c r="Z187" s="3">
        <f t="shared" si="19"/>
        <v>86</v>
      </c>
      <c r="AA187" s="4">
        <f t="shared" si="20"/>
        <v>0</v>
      </c>
    </row>
    <row r="188" spans="1:27" x14ac:dyDescent="0.25">
      <c r="A188" s="1" t="s">
        <v>37</v>
      </c>
      <c r="B188" s="2" t="s">
        <v>193</v>
      </c>
      <c r="C188" s="2">
        <v>315494</v>
      </c>
      <c r="D188" s="2" t="s">
        <v>13</v>
      </c>
      <c r="E188" s="27" t="s">
        <v>194</v>
      </c>
      <c r="F188" s="27">
        <v>37910485</v>
      </c>
      <c r="G188" s="27" t="s">
        <v>394</v>
      </c>
      <c r="H188" s="27" t="s">
        <v>711</v>
      </c>
      <c r="I188" s="28" t="s">
        <v>713</v>
      </c>
      <c r="J188" s="15">
        <v>516</v>
      </c>
      <c r="K188" s="16">
        <v>14</v>
      </c>
      <c r="L188" s="17">
        <v>0</v>
      </c>
      <c r="M188" s="18">
        <v>2</v>
      </c>
      <c r="N188" s="17">
        <v>0</v>
      </c>
      <c r="O188" s="16">
        <v>24</v>
      </c>
      <c r="P188" s="19">
        <v>0</v>
      </c>
      <c r="Q188" s="22">
        <v>302.89</v>
      </c>
      <c r="R188" s="23">
        <v>0</v>
      </c>
      <c r="S188" s="20">
        <f t="shared" si="16"/>
        <v>12.620416666666666</v>
      </c>
      <c r="T188" s="21">
        <f t="shared" si="17"/>
        <v>0</v>
      </c>
      <c r="U188" s="22">
        <v>0</v>
      </c>
      <c r="V188" s="23">
        <v>0</v>
      </c>
      <c r="W188" s="24">
        <f t="shared" si="15"/>
        <v>302.89</v>
      </c>
      <c r="X188" s="25">
        <f t="shared" si="15"/>
        <v>0</v>
      </c>
      <c r="Y188" s="26">
        <f t="shared" si="18"/>
        <v>303</v>
      </c>
      <c r="Z188" s="3">
        <f t="shared" si="19"/>
        <v>303</v>
      </c>
      <c r="AA188" s="4">
        <f t="shared" si="20"/>
        <v>0</v>
      </c>
    </row>
    <row r="189" spans="1:27" x14ac:dyDescent="0.25">
      <c r="A189" s="1" t="s">
        <v>37</v>
      </c>
      <c r="B189" s="2" t="s">
        <v>195</v>
      </c>
      <c r="C189" s="2">
        <v>315486</v>
      </c>
      <c r="D189" s="2" t="s">
        <v>13</v>
      </c>
      <c r="E189" s="27" t="s">
        <v>196</v>
      </c>
      <c r="F189" s="27">
        <v>37810481</v>
      </c>
      <c r="G189" s="27" t="s">
        <v>394</v>
      </c>
      <c r="H189" s="27" t="s">
        <v>714</v>
      </c>
      <c r="I189" s="28" t="s">
        <v>715</v>
      </c>
      <c r="J189" s="15">
        <v>180</v>
      </c>
      <c r="K189" s="16">
        <v>14</v>
      </c>
      <c r="L189" s="17">
        <v>0</v>
      </c>
      <c r="M189" s="18">
        <v>1</v>
      </c>
      <c r="N189" s="17">
        <v>0</v>
      </c>
      <c r="O189" s="16">
        <v>20</v>
      </c>
      <c r="P189" s="19">
        <v>0</v>
      </c>
      <c r="Q189" s="22">
        <v>215</v>
      </c>
      <c r="R189" s="23">
        <v>0</v>
      </c>
      <c r="S189" s="20">
        <f t="shared" si="16"/>
        <v>10.75</v>
      </c>
      <c r="T189" s="21">
        <f t="shared" si="17"/>
        <v>0</v>
      </c>
      <c r="U189" s="22">
        <v>0</v>
      </c>
      <c r="V189" s="23">
        <v>0</v>
      </c>
      <c r="W189" s="24">
        <f t="shared" si="15"/>
        <v>215</v>
      </c>
      <c r="X189" s="25">
        <f t="shared" si="15"/>
        <v>0</v>
      </c>
      <c r="Y189" s="26">
        <f t="shared" si="18"/>
        <v>215</v>
      </c>
      <c r="Z189" s="3">
        <f t="shared" si="19"/>
        <v>215</v>
      </c>
      <c r="AA189" s="4">
        <f t="shared" si="20"/>
        <v>0</v>
      </c>
    </row>
    <row r="190" spans="1:27" x14ac:dyDescent="0.25">
      <c r="A190" s="1" t="s">
        <v>37</v>
      </c>
      <c r="B190" s="2" t="s">
        <v>197</v>
      </c>
      <c r="C190" s="2">
        <v>315737</v>
      </c>
      <c r="D190" s="2" t="s">
        <v>13</v>
      </c>
      <c r="E190" s="27" t="s">
        <v>198</v>
      </c>
      <c r="F190" s="27">
        <v>37813501</v>
      </c>
      <c r="G190" s="27" t="s">
        <v>716</v>
      </c>
      <c r="H190" s="27" t="s">
        <v>717</v>
      </c>
      <c r="I190" s="28" t="s">
        <v>718</v>
      </c>
      <c r="J190" s="15">
        <v>169</v>
      </c>
      <c r="K190" s="16">
        <v>1</v>
      </c>
      <c r="L190" s="17">
        <v>0</v>
      </c>
      <c r="M190" s="18">
        <v>1</v>
      </c>
      <c r="N190" s="17">
        <v>0</v>
      </c>
      <c r="O190" s="16">
        <v>24</v>
      </c>
      <c r="P190" s="19">
        <v>0</v>
      </c>
      <c r="Q190" s="22">
        <v>320.93</v>
      </c>
      <c r="R190" s="23">
        <v>0</v>
      </c>
      <c r="S190" s="20">
        <f t="shared" si="16"/>
        <v>13.372083333333334</v>
      </c>
      <c r="T190" s="21">
        <f t="shared" si="17"/>
        <v>0</v>
      </c>
      <c r="U190" s="22">
        <v>0</v>
      </c>
      <c r="V190" s="23">
        <v>0</v>
      </c>
      <c r="W190" s="24">
        <f t="shared" si="15"/>
        <v>320.93</v>
      </c>
      <c r="X190" s="25">
        <f t="shared" si="15"/>
        <v>0</v>
      </c>
      <c r="Y190" s="26">
        <f t="shared" si="18"/>
        <v>321</v>
      </c>
      <c r="Z190" s="3">
        <f t="shared" si="19"/>
        <v>321</v>
      </c>
      <c r="AA190" s="4">
        <f t="shared" si="20"/>
        <v>0</v>
      </c>
    </row>
    <row r="191" spans="1:27" x14ac:dyDescent="0.25">
      <c r="A191" s="1" t="s">
        <v>37</v>
      </c>
      <c r="B191" s="2" t="s">
        <v>199</v>
      </c>
      <c r="C191" s="2">
        <v>316792</v>
      </c>
      <c r="D191" s="2" t="s">
        <v>13</v>
      </c>
      <c r="E191" s="27" t="s">
        <v>200</v>
      </c>
      <c r="F191" s="27">
        <v>30233844</v>
      </c>
      <c r="G191" s="27" t="s">
        <v>394</v>
      </c>
      <c r="H191" s="27" t="s">
        <v>655</v>
      </c>
      <c r="I191" s="28" t="s">
        <v>719</v>
      </c>
      <c r="J191" s="15">
        <v>679</v>
      </c>
      <c r="K191" s="16">
        <v>9</v>
      </c>
      <c r="L191" s="17">
        <v>0</v>
      </c>
      <c r="M191" s="18">
        <v>1</v>
      </c>
      <c r="N191" s="17">
        <v>0</v>
      </c>
      <c r="O191" s="16">
        <v>21</v>
      </c>
      <c r="P191" s="19">
        <v>0</v>
      </c>
      <c r="Q191" s="22">
        <v>422.4</v>
      </c>
      <c r="R191" s="23">
        <v>0</v>
      </c>
      <c r="S191" s="20">
        <f t="shared" si="16"/>
        <v>20.114285714285714</v>
      </c>
      <c r="T191" s="21">
        <f t="shared" si="17"/>
        <v>0</v>
      </c>
      <c r="U191" s="22">
        <v>0</v>
      </c>
      <c r="V191" s="23">
        <v>0</v>
      </c>
      <c r="W191" s="24">
        <f t="shared" si="15"/>
        <v>422.4</v>
      </c>
      <c r="X191" s="25">
        <f t="shared" si="15"/>
        <v>0</v>
      </c>
      <c r="Y191" s="26">
        <f t="shared" si="18"/>
        <v>423</v>
      </c>
      <c r="Z191" s="3">
        <f t="shared" si="19"/>
        <v>423</v>
      </c>
      <c r="AA191" s="4">
        <f t="shared" si="20"/>
        <v>0</v>
      </c>
    </row>
    <row r="192" spans="1:27" x14ac:dyDescent="0.25">
      <c r="A192" s="1" t="s">
        <v>37</v>
      </c>
      <c r="B192" s="2" t="s">
        <v>199</v>
      </c>
      <c r="C192" s="2">
        <v>316792</v>
      </c>
      <c r="D192" s="2" t="s">
        <v>13</v>
      </c>
      <c r="E192" s="27" t="s">
        <v>200</v>
      </c>
      <c r="F192" s="27">
        <v>37811801</v>
      </c>
      <c r="G192" s="27" t="s">
        <v>370</v>
      </c>
      <c r="H192" s="27" t="s">
        <v>655</v>
      </c>
      <c r="I192" s="28" t="s">
        <v>720</v>
      </c>
      <c r="J192" s="15">
        <v>367</v>
      </c>
      <c r="K192" s="16">
        <v>3</v>
      </c>
      <c r="L192" s="17">
        <v>2</v>
      </c>
      <c r="M192" s="18">
        <v>3</v>
      </c>
      <c r="N192" s="17">
        <v>2</v>
      </c>
      <c r="O192" s="16">
        <v>24</v>
      </c>
      <c r="P192" s="19">
        <v>16</v>
      </c>
      <c r="Q192" s="22">
        <v>332.73</v>
      </c>
      <c r="R192" s="23">
        <v>221.04</v>
      </c>
      <c r="S192" s="20">
        <f t="shared" si="16"/>
        <v>13.863750000000001</v>
      </c>
      <c r="T192" s="21">
        <f t="shared" si="17"/>
        <v>13.815</v>
      </c>
      <c r="U192" s="22">
        <v>0</v>
      </c>
      <c r="V192" s="23">
        <v>0</v>
      </c>
      <c r="W192" s="24">
        <f t="shared" si="15"/>
        <v>332.73</v>
      </c>
      <c r="X192" s="25">
        <f t="shared" si="15"/>
        <v>221.04</v>
      </c>
      <c r="Y192" s="26">
        <f t="shared" si="18"/>
        <v>333</v>
      </c>
      <c r="Z192" s="3">
        <f t="shared" si="19"/>
        <v>111</v>
      </c>
      <c r="AA192" s="4">
        <f t="shared" si="20"/>
        <v>222</v>
      </c>
    </row>
    <row r="193" spans="1:27" x14ac:dyDescent="0.25">
      <c r="A193" s="1" t="s">
        <v>37</v>
      </c>
      <c r="B193" s="2" t="s">
        <v>199</v>
      </c>
      <c r="C193" s="2">
        <v>316792</v>
      </c>
      <c r="D193" s="2" t="s">
        <v>13</v>
      </c>
      <c r="E193" s="27" t="s">
        <v>200</v>
      </c>
      <c r="F193" s="27">
        <v>37811860</v>
      </c>
      <c r="G193" s="27" t="s">
        <v>370</v>
      </c>
      <c r="H193" s="27" t="s">
        <v>655</v>
      </c>
      <c r="I193" s="28" t="s">
        <v>721</v>
      </c>
      <c r="J193" s="15">
        <v>615</v>
      </c>
      <c r="K193" s="16">
        <v>5</v>
      </c>
      <c r="L193" s="17">
        <v>0</v>
      </c>
      <c r="M193" s="18">
        <v>1</v>
      </c>
      <c r="N193" s="17">
        <v>0</v>
      </c>
      <c r="O193" s="16">
        <v>13</v>
      </c>
      <c r="P193" s="19">
        <v>0</v>
      </c>
      <c r="Q193" s="22">
        <v>183.55</v>
      </c>
      <c r="R193" s="23">
        <v>0</v>
      </c>
      <c r="S193" s="20">
        <f t="shared" si="16"/>
        <v>14.11923076923077</v>
      </c>
      <c r="T193" s="21">
        <f t="shared" si="17"/>
        <v>0</v>
      </c>
      <c r="U193" s="22">
        <v>0</v>
      </c>
      <c r="V193" s="23">
        <v>0</v>
      </c>
      <c r="W193" s="24">
        <f t="shared" si="15"/>
        <v>183.55</v>
      </c>
      <c r="X193" s="25">
        <f t="shared" si="15"/>
        <v>0</v>
      </c>
      <c r="Y193" s="26">
        <f t="shared" si="18"/>
        <v>184</v>
      </c>
      <c r="Z193" s="3">
        <f t="shared" si="19"/>
        <v>184</v>
      </c>
      <c r="AA193" s="4">
        <f t="shared" si="20"/>
        <v>0</v>
      </c>
    </row>
    <row r="194" spans="1:27" x14ac:dyDescent="0.25">
      <c r="A194" s="1" t="s">
        <v>37</v>
      </c>
      <c r="B194" s="2" t="s">
        <v>199</v>
      </c>
      <c r="C194" s="2">
        <v>316792</v>
      </c>
      <c r="D194" s="2" t="s">
        <v>13</v>
      </c>
      <c r="E194" s="27" t="s">
        <v>200</v>
      </c>
      <c r="F194" s="27">
        <v>37811878</v>
      </c>
      <c r="G194" s="27" t="s">
        <v>370</v>
      </c>
      <c r="H194" s="27" t="s">
        <v>655</v>
      </c>
      <c r="I194" s="28" t="s">
        <v>722</v>
      </c>
      <c r="J194" s="15">
        <v>275</v>
      </c>
      <c r="K194" s="16">
        <v>5</v>
      </c>
      <c r="L194" s="17">
        <v>0</v>
      </c>
      <c r="M194" s="18">
        <v>1</v>
      </c>
      <c r="N194" s="17">
        <v>0</v>
      </c>
      <c r="O194" s="16">
        <v>13</v>
      </c>
      <c r="P194" s="19">
        <v>0</v>
      </c>
      <c r="Q194" s="22">
        <v>189.8</v>
      </c>
      <c r="R194" s="23">
        <v>0</v>
      </c>
      <c r="S194" s="20">
        <f t="shared" si="16"/>
        <v>14.600000000000001</v>
      </c>
      <c r="T194" s="21">
        <f t="shared" si="17"/>
        <v>0</v>
      </c>
      <c r="U194" s="22">
        <v>0</v>
      </c>
      <c r="V194" s="23">
        <v>0</v>
      </c>
      <c r="W194" s="24">
        <f t="shared" si="15"/>
        <v>189.8</v>
      </c>
      <c r="X194" s="25">
        <f t="shared" si="15"/>
        <v>0</v>
      </c>
      <c r="Y194" s="26">
        <f t="shared" si="18"/>
        <v>190</v>
      </c>
      <c r="Z194" s="3">
        <f t="shared" si="19"/>
        <v>190</v>
      </c>
      <c r="AA194" s="4">
        <f t="shared" si="20"/>
        <v>0</v>
      </c>
    </row>
    <row r="195" spans="1:27" x14ac:dyDescent="0.25">
      <c r="A195" s="1" t="s">
        <v>37</v>
      </c>
      <c r="B195" s="2" t="s">
        <v>199</v>
      </c>
      <c r="C195" s="2">
        <v>316792</v>
      </c>
      <c r="D195" s="2" t="s">
        <v>13</v>
      </c>
      <c r="E195" s="27" t="s">
        <v>200</v>
      </c>
      <c r="F195" s="27">
        <v>37811924</v>
      </c>
      <c r="G195" s="27" t="s">
        <v>370</v>
      </c>
      <c r="H195" s="27" t="s">
        <v>655</v>
      </c>
      <c r="I195" s="28" t="s">
        <v>723</v>
      </c>
      <c r="J195" s="15">
        <v>411</v>
      </c>
      <c r="K195" s="16">
        <v>2</v>
      </c>
      <c r="L195" s="17">
        <v>0</v>
      </c>
      <c r="M195" s="18">
        <v>1</v>
      </c>
      <c r="N195" s="17">
        <v>0</v>
      </c>
      <c r="O195" s="16">
        <v>9</v>
      </c>
      <c r="P195" s="19">
        <v>0</v>
      </c>
      <c r="Q195" s="22">
        <v>164.23</v>
      </c>
      <c r="R195" s="23">
        <v>0</v>
      </c>
      <c r="S195" s="20">
        <f t="shared" si="16"/>
        <v>18.247777777777777</v>
      </c>
      <c r="T195" s="21">
        <f t="shared" si="17"/>
        <v>0</v>
      </c>
      <c r="U195" s="22">
        <v>0</v>
      </c>
      <c r="V195" s="23">
        <v>0</v>
      </c>
      <c r="W195" s="24">
        <f t="shared" si="15"/>
        <v>164.23</v>
      </c>
      <c r="X195" s="25">
        <f t="shared" si="15"/>
        <v>0</v>
      </c>
      <c r="Y195" s="26">
        <f t="shared" si="18"/>
        <v>165</v>
      </c>
      <c r="Z195" s="3">
        <f t="shared" si="19"/>
        <v>165</v>
      </c>
      <c r="AA195" s="4">
        <f t="shared" si="20"/>
        <v>0</v>
      </c>
    </row>
    <row r="196" spans="1:27" x14ac:dyDescent="0.25">
      <c r="A196" s="1" t="s">
        <v>37</v>
      </c>
      <c r="B196" s="2" t="s">
        <v>201</v>
      </c>
      <c r="C196" s="2">
        <v>316563</v>
      </c>
      <c r="D196" s="2" t="s">
        <v>13</v>
      </c>
      <c r="E196" s="27" t="s">
        <v>202</v>
      </c>
      <c r="F196" s="27">
        <v>37812033</v>
      </c>
      <c r="G196" s="27" t="s">
        <v>370</v>
      </c>
      <c r="H196" s="27" t="s">
        <v>724</v>
      </c>
      <c r="I196" s="28" t="s">
        <v>725</v>
      </c>
      <c r="J196" s="15">
        <v>100</v>
      </c>
      <c r="K196" s="16">
        <v>6</v>
      </c>
      <c r="L196" s="17">
        <v>0</v>
      </c>
      <c r="M196" s="18">
        <v>1</v>
      </c>
      <c r="N196" s="17">
        <v>0</v>
      </c>
      <c r="O196" s="16">
        <v>21</v>
      </c>
      <c r="P196" s="19">
        <v>0</v>
      </c>
      <c r="Q196" s="22">
        <v>255</v>
      </c>
      <c r="R196" s="23">
        <v>0</v>
      </c>
      <c r="S196" s="20">
        <f t="shared" si="16"/>
        <v>12.142857142857142</v>
      </c>
      <c r="T196" s="21">
        <f t="shared" si="17"/>
        <v>0</v>
      </c>
      <c r="U196" s="22">
        <v>0</v>
      </c>
      <c r="V196" s="23">
        <v>0</v>
      </c>
      <c r="W196" s="24">
        <f t="shared" si="15"/>
        <v>255</v>
      </c>
      <c r="X196" s="25">
        <f t="shared" si="15"/>
        <v>0</v>
      </c>
      <c r="Y196" s="26">
        <f t="shared" si="18"/>
        <v>255</v>
      </c>
      <c r="Z196" s="3">
        <f t="shared" si="19"/>
        <v>255</v>
      </c>
      <c r="AA196" s="4">
        <f t="shared" si="20"/>
        <v>0</v>
      </c>
    </row>
    <row r="197" spans="1:27" x14ac:dyDescent="0.25">
      <c r="A197" s="1" t="s">
        <v>37</v>
      </c>
      <c r="B197" s="2" t="s">
        <v>203</v>
      </c>
      <c r="C197" s="2">
        <v>647373</v>
      </c>
      <c r="D197" s="2" t="s">
        <v>13</v>
      </c>
      <c r="E197" s="27" t="s">
        <v>204</v>
      </c>
      <c r="F197" s="27">
        <v>51278235</v>
      </c>
      <c r="G197" s="27" t="s">
        <v>394</v>
      </c>
      <c r="H197" s="27" t="s">
        <v>726</v>
      </c>
      <c r="I197" s="28" t="s">
        <v>727</v>
      </c>
      <c r="J197" s="15">
        <v>284</v>
      </c>
      <c r="K197" s="16">
        <v>4</v>
      </c>
      <c r="L197" s="17">
        <v>0</v>
      </c>
      <c r="M197" s="18">
        <v>2</v>
      </c>
      <c r="N197" s="17">
        <v>0</v>
      </c>
      <c r="O197" s="16">
        <v>24</v>
      </c>
      <c r="P197" s="19">
        <v>0</v>
      </c>
      <c r="Q197" s="22">
        <v>359.04</v>
      </c>
      <c r="R197" s="23">
        <v>0</v>
      </c>
      <c r="S197" s="20">
        <f t="shared" si="16"/>
        <v>14.96</v>
      </c>
      <c r="T197" s="21">
        <f t="shared" si="17"/>
        <v>0</v>
      </c>
      <c r="U197" s="22">
        <v>0</v>
      </c>
      <c r="V197" s="23">
        <v>0</v>
      </c>
      <c r="W197" s="24">
        <f t="shared" si="15"/>
        <v>359.04</v>
      </c>
      <c r="X197" s="25">
        <f t="shared" si="15"/>
        <v>0</v>
      </c>
      <c r="Y197" s="26">
        <f t="shared" si="18"/>
        <v>360</v>
      </c>
      <c r="Z197" s="3">
        <f t="shared" si="19"/>
        <v>360</v>
      </c>
      <c r="AA197" s="4">
        <f t="shared" si="20"/>
        <v>0</v>
      </c>
    </row>
    <row r="198" spans="1:27" x14ac:dyDescent="0.25">
      <c r="A198" s="1" t="s">
        <v>37</v>
      </c>
      <c r="B198" s="2" t="s">
        <v>205</v>
      </c>
      <c r="C198" s="2">
        <v>316571</v>
      </c>
      <c r="D198" s="2" t="s">
        <v>13</v>
      </c>
      <c r="E198" s="27" t="s">
        <v>206</v>
      </c>
      <c r="F198" s="27">
        <v>710059116</v>
      </c>
      <c r="G198" s="27" t="s">
        <v>728</v>
      </c>
      <c r="H198" s="27" t="s">
        <v>729</v>
      </c>
      <c r="I198" s="28" t="s">
        <v>730</v>
      </c>
      <c r="J198" s="15">
        <v>31</v>
      </c>
      <c r="K198" s="16">
        <v>1</v>
      </c>
      <c r="L198" s="17">
        <v>0</v>
      </c>
      <c r="M198" s="18">
        <v>1</v>
      </c>
      <c r="N198" s="17">
        <v>0</v>
      </c>
      <c r="O198" s="16">
        <v>18</v>
      </c>
      <c r="P198" s="19">
        <v>0</v>
      </c>
      <c r="Q198" s="22">
        <v>302.58</v>
      </c>
      <c r="R198" s="23">
        <v>0</v>
      </c>
      <c r="S198" s="20">
        <f t="shared" si="16"/>
        <v>16.809999999999999</v>
      </c>
      <c r="T198" s="21">
        <f t="shared" si="17"/>
        <v>0</v>
      </c>
      <c r="U198" s="22">
        <v>0</v>
      </c>
      <c r="V198" s="23">
        <v>0</v>
      </c>
      <c r="W198" s="24">
        <f t="shared" si="15"/>
        <v>302.58</v>
      </c>
      <c r="X198" s="25">
        <f t="shared" si="15"/>
        <v>0</v>
      </c>
      <c r="Y198" s="26">
        <f t="shared" si="18"/>
        <v>303</v>
      </c>
      <c r="Z198" s="3">
        <f t="shared" si="19"/>
        <v>303</v>
      </c>
      <c r="AA198" s="4">
        <f t="shared" si="20"/>
        <v>0</v>
      </c>
    </row>
    <row r="199" spans="1:27" x14ac:dyDescent="0.25">
      <c r="A199" s="1" t="s">
        <v>37</v>
      </c>
      <c r="B199" s="2" t="s">
        <v>207</v>
      </c>
      <c r="C199" s="2">
        <v>316733</v>
      </c>
      <c r="D199" s="2" t="s">
        <v>13</v>
      </c>
      <c r="E199" s="27" t="s">
        <v>208</v>
      </c>
      <c r="F199" s="27">
        <v>37811941</v>
      </c>
      <c r="G199" s="27" t="s">
        <v>731</v>
      </c>
      <c r="H199" s="27" t="s">
        <v>732</v>
      </c>
      <c r="I199" s="28" t="s">
        <v>733</v>
      </c>
      <c r="J199" s="15">
        <v>247</v>
      </c>
      <c r="K199" s="16">
        <v>10</v>
      </c>
      <c r="L199" s="17">
        <v>0</v>
      </c>
      <c r="M199" s="18">
        <v>2</v>
      </c>
      <c r="N199" s="17">
        <v>0</v>
      </c>
      <c r="O199" s="16">
        <v>116</v>
      </c>
      <c r="P199" s="19">
        <v>0</v>
      </c>
      <c r="Q199" s="22">
        <v>1051</v>
      </c>
      <c r="R199" s="23">
        <v>0</v>
      </c>
      <c r="S199" s="20">
        <f t="shared" si="16"/>
        <v>9.0603448275862064</v>
      </c>
      <c r="T199" s="21">
        <f t="shared" si="17"/>
        <v>0</v>
      </c>
      <c r="U199" s="22">
        <v>100</v>
      </c>
      <c r="V199" s="23">
        <v>0</v>
      </c>
      <c r="W199" s="24">
        <f t="shared" si="15"/>
        <v>1151</v>
      </c>
      <c r="X199" s="25">
        <f t="shared" si="15"/>
        <v>0</v>
      </c>
      <c r="Y199" s="26">
        <f t="shared" si="18"/>
        <v>1151</v>
      </c>
      <c r="Z199" s="3">
        <f t="shared" si="19"/>
        <v>1151</v>
      </c>
      <c r="AA199" s="4">
        <f t="shared" si="20"/>
        <v>0</v>
      </c>
    </row>
    <row r="200" spans="1:27" x14ac:dyDescent="0.25">
      <c r="A200" s="1" t="s">
        <v>37</v>
      </c>
      <c r="B200" s="2" t="s">
        <v>209</v>
      </c>
      <c r="C200" s="2">
        <v>316750</v>
      </c>
      <c r="D200" s="2" t="s">
        <v>13</v>
      </c>
      <c r="E200" s="27" t="s">
        <v>210</v>
      </c>
      <c r="F200" s="27">
        <v>37812041</v>
      </c>
      <c r="G200" s="27" t="s">
        <v>370</v>
      </c>
      <c r="H200" s="27" t="s">
        <v>734</v>
      </c>
      <c r="I200" s="28" t="s">
        <v>601</v>
      </c>
      <c r="J200" s="15">
        <v>138</v>
      </c>
      <c r="K200" s="16">
        <v>2</v>
      </c>
      <c r="L200" s="17">
        <v>0</v>
      </c>
      <c r="M200" s="18">
        <v>1</v>
      </c>
      <c r="N200" s="17">
        <v>0</v>
      </c>
      <c r="O200" s="16">
        <v>16</v>
      </c>
      <c r="P200" s="19">
        <v>0</v>
      </c>
      <c r="Q200" s="22">
        <v>168.42</v>
      </c>
      <c r="R200" s="23">
        <v>0</v>
      </c>
      <c r="S200" s="20">
        <f t="shared" si="16"/>
        <v>10.526249999999999</v>
      </c>
      <c r="T200" s="21">
        <f t="shared" si="17"/>
        <v>0</v>
      </c>
      <c r="U200" s="22">
        <v>0</v>
      </c>
      <c r="V200" s="23">
        <v>0</v>
      </c>
      <c r="W200" s="24">
        <f t="shared" si="15"/>
        <v>168.42</v>
      </c>
      <c r="X200" s="25">
        <f t="shared" si="15"/>
        <v>0</v>
      </c>
      <c r="Y200" s="26">
        <f t="shared" si="18"/>
        <v>169</v>
      </c>
      <c r="Z200" s="3">
        <f t="shared" si="19"/>
        <v>169</v>
      </c>
      <c r="AA200" s="4">
        <f t="shared" si="20"/>
        <v>0</v>
      </c>
    </row>
    <row r="201" spans="1:27" x14ac:dyDescent="0.25">
      <c r="A201" s="1" t="s">
        <v>37</v>
      </c>
      <c r="B201" s="2" t="s">
        <v>211</v>
      </c>
      <c r="C201" s="2">
        <v>316938</v>
      </c>
      <c r="D201" s="2" t="s">
        <v>13</v>
      </c>
      <c r="E201" s="27" t="s">
        <v>212</v>
      </c>
      <c r="F201" s="27">
        <v>37812157</v>
      </c>
      <c r="G201" s="27" t="s">
        <v>735</v>
      </c>
      <c r="H201" s="27" t="s">
        <v>736</v>
      </c>
      <c r="I201" s="28" t="s">
        <v>737</v>
      </c>
      <c r="J201" s="15">
        <v>377</v>
      </c>
      <c r="K201" s="16">
        <v>3</v>
      </c>
      <c r="L201" s="17">
        <v>0</v>
      </c>
      <c r="M201" s="18">
        <v>1</v>
      </c>
      <c r="N201" s="17">
        <v>0</v>
      </c>
      <c r="O201" s="16">
        <v>8</v>
      </c>
      <c r="P201" s="19">
        <v>0</v>
      </c>
      <c r="Q201" s="22">
        <v>68</v>
      </c>
      <c r="R201" s="23">
        <v>0</v>
      </c>
      <c r="S201" s="20">
        <f t="shared" si="16"/>
        <v>8.5</v>
      </c>
      <c r="T201" s="21">
        <f t="shared" si="17"/>
        <v>0</v>
      </c>
      <c r="U201" s="22">
        <v>0</v>
      </c>
      <c r="V201" s="23">
        <v>0</v>
      </c>
      <c r="W201" s="24">
        <f t="shared" si="15"/>
        <v>68</v>
      </c>
      <c r="X201" s="25">
        <f t="shared" si="15"/>
        <v>0</v>
      </c>
      <c r="Y201" s="26">
        <f t="shared" si="18"/>
        <v>68</v>
      </c>
      <c r="Z201" s="3">
        <f t="shared" si="19"/>
        <v>68</v>
      </c>
      <c r="AA201" s="4">
        <f t="shared" si="20"/>
        <v>0</v>
      </c>
    </row>
    <row r="202" spans="1:27" x14ac:dyDescent="0.25">
      <c r="A202" s="1" t="s">
        <v>37</v>
      </c>
      <c r="B202" s="2" t="s">
        <v>225</v>
      </c>
      <c r="C202" s="2">
        <v>321796</v>
      </c>
      <c r="D202" s="2" t="s">
        <v>13</v>
      </c>
      <c r="E202" s="27" t="s">
        <v>226</v>
      </c>
      <c r="F202" s="27">
        <v>37812891</v>
      </c>
      <c r="G202" s="27" t="s">
        <v>370</v>
      </c>
      <c r="H202" s="27" t="s">
        <v>643</v>
      </c>
      <c r="I202" s="28" t="s">
        <v>738</v>
      </c>
      <c r="J202" s="15">
        <v>523</v>
      </c>
      <c r="K202" s="16">
        <v>25</v>
      </c>
      <c r="L202" s="17">
        <v>0</v>
      </c>
      <c r="M202" s="18">
        <v>2</v>
      </c>
      <c r="N202" s="17">
        <v>0</v>
      </c>
      <c r="O202" s="16">
        <v>26</v>
      </c>
      <c r="P202" s="19">
        <v>0</v>
      </c>
      <c r="Q202" s="22">
        <v>350.87</v>
      </c>
      <c r="R202" s="23">
        <v>0</v>
      </c>
      <c r="S202" s="20">
        <f t="shared" si="16"/>
        <v>13.495000000000001</v>
      </c>
      <c r="T202" s="21">
        <f t="shared" si="17"/>
        <v>0</v>
      </c>
      <c r="U202" s="22">
        <v>91.02</v>
      </c>
      <c r="V202" s="23">
        <v>0</v>
      </c>
      <c r="W202" s="24">
        <f t="shared" si="15"/>
        <v>441.89</v>
      </c>
      <c r="X202" s="25">
        <f t="shared" si="15"/>
        <v>0</v>
      </c>
      <c r="Y202" s="26">
        <f t="shared" si="18"/>
        <v>442</v>
      </c>
      <c r="Z202" s="3">
        <f t="shared" si="19"/>
        <v>442</v>
      </c>
      <c r="AA202" s="4">
        <f t="shared" si="20"/>
        <v>0</v>
      </c>
    </row>
    <row r="203" spans="1:27" x14ac:dyDescent="0.25">
      <c r="A203" s="1" t="s">
        <v>37</v>
      </c>
      <c r="B203" s="2" t="s">
        <v>225</v>
      </c>
      <c r="C203" s="2">
        <v>321796</v>
      </c>
      <c r="D203" s="2" t="s">
        <v>13</v>
      </c>
      <c r="E203" s="27" t="s">
        <v>226</v>
      </c>
      <c r="F203" s="27">
        <v>37812904</v>
      </c>
      <c r="G203" s="27" t="s">
        <v>370</v>
      </c>
      <c r="H203" s="27" t="s">
        <v>643</v>
      </c>
      <c r="I203" s="28" t="s">
        <v>739</v>
      </c>
      <c r="J203" s="15">
        <v>495</v>
      </c>
      <c r="K203" s="16">
        <v>19</v>
      </c>
      <c r="L203" s="17">
        <v>0</v>
      </c>
      <c r="M203" s="18">
        <v>2</v>
      </c>
      <c r="N203" s="17">
        <v>0</v>
      </c>
      <c r="O203" s="16">
        <v>28</v>
      </c>
      <c r="P203" s="19">
        <v>0</v>
      </c>
      <c r="Q203" s="22">
        <v>330.33</v>
      </c>
      <c r="R203" s="23">
        <v>0</v>
      </c>
      <c r="S203" s="20">
        <f t="shared" si="16"/>
        <v>11.797499999999999</v>
      </c>
      <c r="T203" s="21">
        <f t="shared" si="17"/>
        <v>0</v>
      </c>
      <c r="U203" s="22">
        <v>0</v>
      </c>
      <c r="V203" s="23">
        <v>0</v>
      </c>
      <c r="W203" s="24">
        <f t="shared" si="15"/>
        <v>330.33</v>
      </c>
      <c r="X203" s="25">
        <f t="shared" si="15"/>
        <v>0</v>
      </c>
      <c r="Y203" s="26">
        <f t="shared" si="18"/>
        <v>331</v>
      </c>
      <c r="Z203" s="3">
        <f t="shared" si="19"/>
        <v>331</v>
      </c>
      <c r="AA203" s="4">
        <f t="shared" si="20"/>
        <v>0</v>
      </c>
    </row>
    <row r="204" spans="1:27" x14ac:dyDescent="0.25">
      <c r="A204" s="1" t="s">
        <v>37</v>
      </c>
      <c r="B204" s="2" t="s">
        <v>225</v>
      </c>
      <c r="C204" s="2">
        <v>321796</v>
      </c>
      <c r="D204" s="2" t="s">
        <v>13</v>
      </c>
      <c r="E204" s="27" t="s">
        <v>226</v>
      </c>
      <c r="F204" s="27">
        <v>37812980</v>
      </c>
      <c r="G204" s="27" t="s">
        <v>370</v>
      </c>
      <c r="H204" s="27" t="s">
        <v>643</v>
      </c>
      <c r="I204" s="28" t="s">
        <v>740</v>
      </c>
      <c r="J204" s="15">
        <v>322</v>
      </c>
      <c r="K204" s="16">
        <v>10</v>
      </c>
      <c r="L204" s="17">
        <v>0</v>
      </c>
      <c r="M204" s="18">
        <v>2</v>
      </c>
      <c r="N204" s="17">
        <v>0</v>
      </c>
      <c r="O204" s="16">
        <v>32</v>
      </c>
      <c r="P204" s="19">
        <v>0</v>
      </c>
      <c r="Q204" s="22">
        <v>517</v>
      </c>
      <c r="R204" s="23">
        <v>0</v>
      </c>
      <c r="S204" s="20">
        <f t="shared" si="16"/>
        <v>16.15625</v>
      </c>
      <c r="T204" s="21">
        <f t="shared" si="17"/>
        <v>0</v>
      </c>
      <c r="U204" s="22">
        <v>0</v>
      </c>
      <c r="V204" s="23">
        <v>0</v>
      </c>
      <c r="W204" s="24">
        <f t="shared" si="15"/>
        <v>517</v>
      </c>
      <c r="X204" s="25">
        <f t="shared" si="15"/>
        <v>0</v>
      </c>
      <c r="Y204" s="26">
        <f t="shared" si="18"/>
        <v>517</v>
      </c>
      <c r="Z204" s="3">
        <f t="shared" si="19"/>
        <v>517</v>
      </c>
      <c r="AA204" s="4">
        <f t="shared" si="20"/>
        <v>0</v>
      </c>
    </row>
    <row r="205" spans="1:27" x14ac:dyDescent="0.25">
      <c r="A205" s="1" t="s">
        <v>37</v>
      </c>
      <c r="B205" s="2" t="s">
        <v>225</v>
      </c>
      <c r="C205" s="2">
        <v>321796</v>
      </c>
      <c r="D205" s="2" t="s">
        <v>13</v>
      </c>
      <c r="E205" s="27" t="s">
        <v>226</v>
      </c>
      <c r="F205" s="27">
        <v>37813013</v>
      </c>
      <c r="G205" s="27" t="s">
        <v>370</v>
      </c>
      <c r="H205" s="27" t="s">
        <v>643</v>
      </c>
      <c r="I205" s="28" t="s">
        <v>741</v>
      </c>
      <c r="J205" s="15">
        <v>860</v>
      </c>
      <c r="K205" s="16">
        <v>20</v>
      </c>
      <c r="L205" s="17">
        <v>0</v>
      </c>
      <c r="M205" s="18">
        <v>4</v>
      </c>
      <c r="N205" s="17">
        <v>0</v>
      </c>
      <c r="O205" s="16">
        <v>35</v>
      </c>
      <c r="P205" s="19">
        <v>0</v>
      </c>
      <c r="Q205" s="22">
        <v>488.44</v>
      </c>
      <c r="R205" s="23">
        <v>0</v>
      </c>
      <c r="S205" s="20">
        <f t="shared" si="16"/>
        <v>13.955428571428572</v>
      </c>
      <c r="T205" s="21">
        <f t="shared" si="17"/>
        <v>0</v>
      </c>
      <c r="U205" s="22">
        <v>0</v>
      </c>
      <c r="V205" s="23">
        <v>0</v>
      </c>
      <c r="W205" s="24">
        <f t="shared" si="15"/>
        <v>488.44</v>
      </c>
      <c r="X205" s="25">
        <f t="shared" si="15"/>
        <v>0</v>
      </c>
      <c r="Y205" s="26">
        <f t="shared" si="18"/>
        <v>489</v>
      </c>
      <c r="Z205" s="3">
        <f t="shared" si="19"/>
        <v>489</v>
      </c>
      <c r="AA205" s="4">
        <f t="shared" si="20"/>
        <v>0</v>
      </c>
    </row>
    <row r="206" spans="1:27" x14ac:dyDescent="0.25">
      <c r="A206" s="1" t="s">
        <v>37</v>
      </c>
      <c r="B206" s="2" t="s">
        <v>227</v>
      </c>
      <c r="C206" s="2">
        <v>321168</v>
      </c>
      <c r="D206" s="2" t="s">
        <v>13</v>
      </c>
      <c r="E206" s="27" t="s">
        <v>228</v>
      </c>
      <c r="F206" s="27">
        <v>42064813</v>
      </c>
      <c r="G206" s="27" t="s">
        <v>479</v>
      </c>
      <c r="H206" s="27" t="s">
        <v>742</v>
      </c>
      <c r="I206" s="28" t="s">
        <v>743</v>
      </c>
      <c r="J206" s="15">
        <v>324</v>
      </c>
      <c r="K206" s="16">
        <v>11</v>
      </c>
      <c r="L206" s="17">
        <v>0</v>
      </c>
      <c r="M206" s="18">
        <v>2</v>
      </c>
      <c r="N206" s="17">
        <v>0</v>
      </c>
      <c r="O206" s="16">
        <v>24</v>
      </c>
      <c r="P206" s="19">
        <v>0</v>
      </c>
      <c r="Q206" s="22">
        <v>412</v>
      </c>
      <c r="R206" s="23">
        <v>0</v>
      </c>
      <c r="S206" s="20">
        <f t="shared" si="16"/>
        <v>17.166666666666668</v>
      </c>
      <c r="T206" s="21">
        <f t="shared" si="17"/>
        <v>0</v>
      </c>
      <c r="U206" s="22">
        <v>0</v>
      </c>
      <c r="V206" s="23">
        <v>0</v>
      </c>
      <c r="W206" s="24">
        <f t="shared" si="15"/>
        <v>412</v>
      </c>
      <c r="X206" s="25">
        <f t="shared" si="15"/>
        <v>0</v>
      </c>
      <c r="Y206" s="26">
        <f t="shared" si="18"/>
        <v>412</v>
      </c>
      <c r="Z206" s="3">
        <f t="shared" si="19"/>
        <v>412</v>
      </c>
      <c r="AA206" s="4">
        <f t="shared" si="20"/>
        <v>0</v>
      </c>
    </row>
    <row r="207" spans="1:27" x14ac:dyDescent="0.25">
      <c r="A207" s="1" t="s">
        <v>37</v>
      </c>
      <c r="B207" s="2" t="s">
        <v>229</v>
      </c>
      <c r="C207" s="2">
        <v>321192</v>
      </c>
      <c r="D207" s="2" t="s">
        <v>13</v>
      </c>
      <c r="E207" s="27" t="s">
        <v>230</v>
      </c>
      <c r="F207" s="27">
        <v>37798383</v>
      </c>
      <c r="G207" s="27" t="s">
        <v>370</v>
      </c>
      <c r="H207" s="27" t="s">
        <v>744</v>
      </c>
      <c r="I207" s="28" t="s">
        <v>745</v>
      </c>
      <c r="J207" s="15">
        <v>748</v>
      </c>
      <c r="K207" s="16">
        <v>15</v>
      </c>
      <c r="L207" s="17">
        <v>1</v>
      </c>
      <c r="M207" s="18">
        <v>3</v>
      </c>
      <c r="N207" s="17">
        <v>0</v>
      </c>
      <c r="O207" s="16">
        <v>56</v>
      </c>
      <c r="P207" s="19">
        <v>0</v>
      </c>
      <c r="Q207" s="22">
        <v>773.36</v>
      </c>
      <c r="R207" s="23">
        <v>0</v>
      </c>
      <c r="S207" s="20">
        <f t="shared" si="16"/>
        <v>13.81</v>
      </c>
      <c r="T207" s="21">
        <f t="shared" si="17"/>
        <v>0</v>
      </c>
      <c r="U207" s="22">
        <v>0</v>
      </c>
      <c r="V207" s="23">
        <v>0</v>
      </c>
      <c r="W207" s="24">
        <f t="shared" si="15"/>
        <v>773.36</v>
      </c>
      <c r="X207" s="25">
        <f t="shared" si="15"/>
        <v>0</v>
      </c>
      <c r="Y207" s="26">
        <f t="shared" si="18"/>
        <v>774</v>
      </c>
      <c r="Z207" s="3">
        <f t="shared" si="19"/>
        <v>774</v>
      </c>
      <c r="AA207" s="4">
        <f t="shared" si="20"/>
        <v>0</v>
      </c>
    </row>
    <row r="208" spans="1:27" x14ac:dyDescent="0.25">
      <c r="A208" s="1" t="s">
        <v>37</v>
      </c>
      <c r="B208" s="2" t="s">
        <v>231</v>
      </c>
      <c r="C208" s="2">
        <v>321303</v>
      </c>
      <c r="D208" s="2" t="s">
        <v>13</v>
      </c>
      <c r="E208" s="27" t="s">
        <v>232</v>
      </c>
      <c r="F208" s="27">
        <v>37814508</v>
      </c>
      <c r="G208" s="27" t="s">
        <v>394</v>
      </c>
      <c r="H208" s="27" t="s">
        <v>746</v>
      </c>
      <c r="I208" s="28" t="s">
        <v>747</v>
      </c>
      <c r="J208" s="15">
        <v>342</v>
      </c>
      <c r="K208" s="16">
        <v>2</v>
      </c>
      <c r="L208" s="17">
        <v>0</v>
      </c>
      <c r="M208" s="18">
        <v>1</v>
      </c>
      <c r="N208" s="17">
        <v>0</v>
      </c>
      <c r="O208" s="16">
        <v>12</v>
      </c>
      <c r="P208" s="19">
        <v>0</v>
      </c>
      <c r="Q208" s="22">
        <v>207.42</v>
      </c>
      <c r="R208" s="23">
        <v>0</v>
      </c>
      <c r="S208" s="20">
        <f t="shared" si="16"/>
        <v>17.285</v>
      </c>
      <c r="T208" s="21">
        <f t="shared" si="17"/>
        <v>0</v>
      </c>
      <c r="U208" s="22">
        <v>0</v>
      </c>
      <c r="V208" s="23">
        <v>0</v>
      </c>
      <c r="W208" s="24">
        <f t="shared" si="15"/>
        <v>207.42</v>
      </c>
      <c r="X208" s="25">
        <f t="shared" si="15"/>
        <v>0</v>
      </c>
      <c r="Y208" s="26">
        <f t="shared" si="18"/>
        <v>208</v>
      </c>
      <c r="Z208" s="3">
        <f t="shared" si="19"/>
        <v>208</v>
      </c>
      <c r="AA208" s="4">
        <f t="shared" si="20"/>
        <v>0</v>
      </c>
    </row>
    <row r="209" spans="1:27" x14ac:dyDescent="0.25">
      <c r="A209" s="1" t="s">
        <v>37</v>
      </c>
      <c r="B209" s="2" t="s">
        <v>233</v>
      </c>
      <c r="C209" s="2">
        <v>648906</v>
      </c>
      <c r="D209" s="2" t="s">
        <v>13</v>
      </c>
      <c r="E209" s="27" t="s">
        <v>234</v>
      </c>
      <c r="F209" s="27">
        <v>42388244</v>
      </c>
      <c r="G209" s="27" t="s">
        <v>394</v>
      </c>
      <c r="H209" s="27" t="s">
        <v>748</v>
      </c>
      <c r="I209" s="28" t="s">
        <v>749</v>
      </c>
      <c r="J209" s="15">
        <v>207</v>
      </c>
      <c r="K209" s="16">
        <v>3</v>
      </c>
      <c r="L209" s="17">
        <v>0</v>
      </c>
      <c r="M209" s="18">
        <v>1</v>
      </c>
      <c r="N209" s="17">
        <v>0</v>
      </c>
      <c r="O209" s="16">
        <v>9</v>
      </c>
      <c r="P209" s="19">
        <v>0</v>
      </c>
      <c r="Q209" s="22">
        <v>104.99760000000001</v>
      </c>
      <c r="R209" s="23">
        <v>0</v>
      </c>
      <c r="S209" s="20">
        <f t="shared" si="16"/>
        <v>11.666400000000001</v>
      </c>
      <c r="T209" s="21">
        <f t="shared" si="17"/>
        <v>0</v>
      </c>
      <c r="U209" s="22">
        <v>0</v>
      </c>
      <c r="V209" s="23">
        <v>0</v>
      </c>
      <c r="W209" s="24">
        <f t="shared" si="15"/>
        <v>104.99760000000001</v>
      </c>
      <c r="X209" s="25">
        <f t="shared" si="15"/>
        <v>0</v>
      </c>
      <c r="Y209" s="26">
        <f t="shared" si="18"/>
        <v>105</v>
      </c>
      <c r="Z209" s="3">
        <f t="shared" si="19"/>
        <v>105</v>
      </c>
      <c r="AA209" s="4">
        <f t="shared" si="20"/>
        <v>0</v>
      </c>
    </row>
    <row r="210" spans="1:27" x14ac:dyDescent="0.25">
      <c r="A210" s="1" t="s">
        <v>37</v>
      </c>
      <c r="B210" s="2" t="s">
        <v>235</v>
      </c>
      <c r="C210" s="2">
        <v>648876</v>
      </c>
      <c r="D210" s="2" t="s">
        <v>13</v>
      </c>
      <c r="E210" s="27" t="s">
        <v>236</v>
      </c>
      <c r="F210" s="27">
        <v>37900978</v>
      </c>
      <c r="G210" s="27" t="s">
        <v>394</v>
      </c>
      <c r="H210" s="27" t="s">
        <v>750</v>
      </c>
      <c r="I210" s="28" t="s">
        <v>751</v>
      </c>
      <c r="J210" s="15">
        <v>75</v>
      </c>
      <c r="K210" s="16">
        <v>2</v>
      </c>
      <c r="L210" s="17">
        <v>0</v>
      </c>
      <c r="M210" s="18">
        <v>1</v>
      </c>
      <c r="N210" s="17">
        <v>0</v>
      </c>
      <c r="O210" s="16">
        <v>18</v>
      </c>
      <c r="P210" s="19">
        <v>0</v>
      </c>
      <c r="Q210" s="22">
        <v>166.14</v>
      </c>
      <c r="R210" s="23">
        <v>0</v>
      </c>
      <c r="S210" s="20">
        <f t="shared" si="16"/>
        <v>9.2299999999999986</v>
      </c>
      <c r="T210" s="21">
        <f t="shared" si="17"/>
        <v>0</v>
      </c>
      <c r="U210" s="22">
        <v>0</v>
      </c>
      <c r="V210" s="23">
        <v>0</v>
      </c>
      <c r="W210" s="24">
        <f t="shared" si="15"/>
        <v>166.14</v>
      </c>
      <c r="X210" s="25">
        <f t="shared" si="15"/>
        <v>0</v>
      </c>
      <c r="Y210" s="26">
        <f t="shared" si="18"/>
        <v>167</v>
      </c>
      <c r="Z210" s="3">
        <f t="shared" si="19"/>
        <v>167</v>
      </c>
      <c r="AA210" s="4">
        <f t="shared" si="20"/>
        <v>0</v>
      </c>
    </row>
    <row r="211" spans="1:27" x14ac:dyDescent="0.25">
      <c r="A211" s="1" t="s">
        <v>37</v>
      </c>
      <c r="B211" s="2" t="s">
        <v>237</v>
      </c>
      <c r="C211" s="2">
        <v>321427</v>
      </c>
      <c r="D211" s="2" t="s">
        <v>13</v>
      </c>
      <c r="E211" s="27" t="s">
        <v>238</v>
      </c>
      <c r="F211" s="27">
        <v>37813196</v>
      </c>
      <c r="G211" s="27" t="s">
        <v>370</v>
      </c>
      <c r="H211" s="27" t="s">
        <v>752</v>
      </c>
      <c r="I211" s="28" t="s">
        <v>753</v>
      </c>
      <c r="J211" s="15">
        <v>182</v>
      </c>
      <c r="K211" s="16">
        <v>1</v>
      </c>
      <c r="L211" s="17">
        <v>0</v>
      </c>
      <c r="M211" s="18">
        <v>1</v>
      </c>
      <c r="N211" s="17">
        <v>0</v>
      </c>
      <c r="O211" s="16">
        <v>12</v>
      </c>
      <c r="P211" s="19">
        <v>0</v>
      </c>
      <c r="Q211" s="22">
        <v>237.12</v>
      </c>
      <c r="R211" s="23">
        <v>0</v>
      </c>
      <c r="S211" s="20">
        <f t="shared" si="16"/>
        <v>19.760000000000002</v>
      </c>
      <c r="T211" s="21">
        <f t="shared" si="17"/>
        <v>0</v>
      </c>
      <c r="U211" s="22">
        <v>0</v>
      </c>
      <c r="V211" s="23">
        <v>0</v>
      </c>
      <c r="W211" s="24">
        <f t="shared" si="15"/>
        <v>237.12</v>
      </c>
      <c r="X211" s="25">
        <f t="shared" si="15"/>
        <v>0</v>
      </c>
      <c r="Y211" s="26">
        <f t="shared" si="18"/>
        <v>238</v>
      </c>
      <c r="Z211" s="3">
        <f t="shared" si="19"/>
        <v>238</v>
      </c>
      <c r="AA211" s="4">
        <f t="shared" si="20"/>
        <v>0</v>
      </c>
    </row>
    <row r="212" spans="1:27" x14ac:dyDescent="0.25">
      <c r="A212" s="1" t="s">
        <v>37</v>
      </c>
      <c r="B212" s="2" t="s">
        <v>239</v>
      </c>
      <c r="C212" s="2">
        <v>321648</v>
      </c>
      <c r="D212" s="2" t="s">
        <v>13</v>
      </c>
      <c r="E212" s="27" t="s">
        <v>240</v>
      </c>
      <c r="F212" s="27">
        <v>37812998</v>
      </c>
      <c r="G212" s="27" t="s">
        <v>735</v>
      </c>
      <c r="H212" s="27" t="s">
        <v>754</v>
      </c>
      <c r="I212" s="28" t="s">
        <v>755</v>
      </c>
      <c r="J212" s="15">
        <v>184</v>
      </c>
      <c r="K212" s="16">
        <v>4</v>
      </c>
      <c r="L212" s="17">
        <v>0</v>
      </c>
      <c r="M212" s="18">
        <v>1</v>
      </c>
      <c r="N212" s="17">
        <v>0</v>
      </c>
      <c r="O212" s="16">
        <v>24</v>
      </c>
      <c r="P212" s="19">
        <v>0</v>
      </c>
      <c r="Q212" s="22">
        <v>378.82</v>
      </c>
      <c r="R212" s="23">
        <v>0</v>
      </c>
      <c r="S212" s="20">
        <f t="shared" si="16"/>
        <v>15.784166666666666</v>
      </c>
      <c r="T212" s="21">
        <f t="shared" si="17"/>
        <v>0</v>
      </c>
      <c r="U212" s="22">
        <v>0</v>
      </c>
      <c r="V212" s="23">
        <v>0</v>
      </c>
      <c r="W212" s="24">
        <f t="shared" si="15"/>
        <v>378.82</v>
      </c>
      <c r="X212" s="25">
        <f t="shared" si="15"/>
        <v>0</v>
      </c>
      <c r="Y212" s="26">
        <f t="shared" si="18"/>
        <v>379</v>
      </c>
      <c r="Z212" s="3">
        <f t="shared" si="19"/>
        <v>379</v>
      </c>
      <c r="AA212" s="4">
        <f t="shared" si="20"/>
        <v>0</v>
      </c>
    </row>
    <row r="213" spans="1:27" x14ac:dyDescent="0.25">
      <c r="A213" s="1" t="s">
        <v>37</v>
      </c>
      <c r="B213" s="2" t="s">
        <v>241</v>
      </c>
      <c r="C213" s="2">
        <v>321656</v>
      </c>
      <c r="D213" s="2" t="s">
        <v>13</v>
      </c>
      <c r="E213" s="27" t="s">
        <v>242</v>
      </c>
      <c r="F213" s="27">
        <v>37809733</v>
      </c>
      <c r="G213" s="27" t="s">
        <v>394</v>
      </c>
      <c r="H213" s="27" t="s">
        <v>756</v>
      </c>
      <c r="I213" s="28" t="s">
        <v>757</v>
      </c>
      <c r="J213" s="15">
        <v>117</v>
      </c>
      <c r="K213" s="16">
        <v>6</v>
      </c>
      <c r="L213" s="17">
        <v>0</v>
      </c>
      <c r="M213" s="18">
        <v>1</v>
      </c>
      <c r="N213" s="17">
        <v>0</v>
      </c>
      <c r="O213" s="16">
        <v>100</v>
      </c>
      <c r="P213" s="19">
        <v>0</v>
      </c>
      <c r="Q213" s="22">
        <v>877.17</v>
      </c>
      <c r="R213" s="23">
        <v>0</v>
      </c>
      <c r="S213" s="20">
        <f t="shared" si="16"/>
        <v>8.7716999999999992</v>
      </c>
      <c r="T213" s="21">
        <f t="shared" si="17"/>
        <v>0</v>
      </c>
      <c r="U213" s="22">
        <v>0</v>
      </c>
      <c r="V213" s="23">
        <v>0</v>
      </c>
      <c r="W213" s="24">
        <f t="shared" si="15"/>
        <v>877.17</v>
      </c>
      <c r="X213" s="25">
        <f t="shared" si="15"/>
        <v>0</v>
      </c>
      <c r="Y213" s="26">
        <f t="shared" si="18"/>
        <v>878</v>
      </c>
      <c r="Z213" s="3">
        <f t="shared" si="19"/>
        <v>878</v>
      </c>
      <c r="AA213" s="4">
        <f t="shared" si="20"/>
        <v>0</v>
      </c>
    </row>
    <row r="214" spans="1:27" x14ac:dyDescent="0.25">
      <c r="A214" s="1" t="s">
        <v>37</v>
      </c>
      <c r="B214" s="2" t="s">
        <v>243</v>
      </c>
      <c r="C214" s="2">
        <v>321699</v>
      </c>
      <c r="D214" s="2" t="s">
        <v>13</v>
      </c>
      <c r="E214" s="27" t="s">
        <v>244</v>
      </c>
      <c r="F214" s="27">
        <v>42064872</v>
      </c>
      <c r="G214" s="27" t="s">
        <v>758</v>
      </c>
      <c r="H214" s="27" t="s">
        <v>759</v>
      </c>
      <c r="I214" s="28" t="s">
        <v>760</v>
      </c>
      <c r="J214" s="15">
        <v>366</v>
      </c>
      <c r="K214" s="16">
        <v>26</v>
      </c>
      <c r="L214" s="17">
        <v>0</v>
      </c>
      <c r="M214" s="18">
        <v>6</v>
      </c>
      <c r="N214" s="17">
        <v>0</v>
      </c>
      <c r="O214" s="16">
        <v>72</v>
      </c>
      <c r="P214" s="19">
        <v>0</v>
      </c>
      <c r="Q214" s="22">
        <v>1195.3399999999999</v>
      </c>
      <c r="R214" s="23">
        <v>0</v>
      </c>
      <c r="S214" s="20">
        <f t="shared" si="16"/>
        <v>16.601944444444442</v>
      </c>
      <c r="T214" s="21">
        <f t="shared" si="17"/>
        <v>0</v>
      </c>
      <c r="U214" s="22">
        <v>0</v>
      </c>
      <c r="V214" s="23">
        <v>0</v>
      </c>
      <c r="W214" s="24">
        <f t="shared" si="15"/>
        <v>1195.3399999999999</v>
      </c>
      <c r="X214" s="25">
        <f t="shared" si="15"/>
        <v>0</v>
      </c>
      <c r="Y214" s="26">
        <f t="shared" si="18"/>
        <v>1196</v>
      </c>
      <c r="Z214" s="3">
        <f t="shared" si="19"/>
        <v>1196</v>
      </c>
      <c r="AA214" s="4">
        <f t="shared" si="20"/>
        <v>0</v>
      </c>
    </row>
    <row r="215" spans="1:27" x14ac:dyDescent="0.25">
      <c r="A215" s="1" t="s">
        <v>37</v>
      </c>
      <c r="B215" s="2" t="s">
        <v>245</v>
      </c>
      <c r="C215" s="2">
        <v>648060</v>
      </c>
      <c r="D215" s="2" t="s">
        <v>13</v>
      </c>
      <c r="E215" s="27" t="s">
        <v>246</v>
      </c>
      <c r="F215" s="27">
        <v>54286816</v>
      </c>
      <c r="G215" s="27" t="s">
        <v>394</v>
      </c>
      <c r="H215" s="27" t="s">
        <v>761</v>
      </c>
      <c r="I215" s="28" t="s">
        <v>762</v>
      </c>
      <c r="J215" s="15">
        <v>195</v>
      </c>
      <c r="K215" s="16">
        <v>6</v>
      </c>
      <c r="L215" s="17">
        <v>0</v>
      </c>
      <c r="M215" s="18">
        <v>1</v>
      </c>
      <c r="N215" s="17">
        <v>0</v>
      </c>
      <c r="O215" s="16">
        <v>21</v>
      </c>
      <c r="P215" s="19">
        <v>0</v>
      </c>
      <c r="Q215" s="22">
        <v>291.83</v>
      </c>
      <c r="R215" s="23">
        <v>0</v>
      </c>
      <c r="S215" s="20">
        <f t="shared" si="16"/>
        <v>13.896666666666667</v>
      </c>
      <c r="T215" s="21">
        <f t="shared" si="17"/>
        <v>0</v>
      </c>
      <c r="U215" s="22">
        <v>0</v>
      </c>
      <c r="V215" s="23">
        <v>0</v>
      </c>
      <c r="W215" s="24">
        <f t="shared" si="15"/>
        <v>291.83</v>
      </c>
      <c r="X215" s="25">
        <f t="shared" si="15"/>
        <v>0</v>
      </c>
      <c r="Y215" s="26">
        <f t="shared" si="18"/>
        <v>292</v>
      </c>
      <c r="Z215" s="3">
        <f t="shared" si="19"/>
        <v>292</v>
      </c>
      <c r="AA215" s="4">
        <f t="shared" si="20"/>
        <v>0</v>
      </c>
    </row>
    <row r="216" spans="1:27" x14ac:dyDescent="0.25">
      <c r="A216" s="1" t="s">
        <v>37</v>
      </c>
      <c r="B216" s="2" t="s">
        <v>247</v>
      </c>
      <c r="C216" s="2">
        <v>321711</v>
      </c>
      <c r="D216" s="2" t="s">
        <v>13</v>
      </c>
      <c r="E216" s="27" t="s">
        <v>248</v>
      </c>
      <c r="F216" s="27">
        <v>37810944</v>
      </c>
      <c r="G216" s="27" t="s">
        <v>763</v>
      </c>
      <c r="H216" s="27" t="s">
        <v>764</v>
      </c>
      <c r="I216" s="28" t="s">
        <v>765</v>
      </c>
      <c r="J216" s="15">
        <v>472</v>
      </c>
      <c r="K216" s="16">
        <v>6</v>
      </c>
      <c r="L216" s="17">
        <v>0</v>
      </c>
      <c r="M216" s="18">
        <v>1</v>
      </c>
      <c r="N216" s="17">
        <v>0</v>
      </c>
      <c r="O216" s="16">
        <v>12</v>
      </c>
      <c r="P216" s="19">
        <v>0</v>
      </c>
      <c r="Q216" s="22">
        <v>161.94</v>
      </c>
      <c r="R216" s="23">
        <v>0</v>
      </c>
      <c r="S216" s="20">
        <f t="shared" si="16"/>
        <v>13.494999999999999</v>
      </c>
      <c r="T216" s="21">
        <f t="shared" si="17"/>
        <v>0</v>
      </c>
      <c r="U216" s="22">
        <v>15</v>
      </c>
      <c r="V216" s="23">
        <v>0</v>
      </c>
      <c r="W216" s="24">
        <f t="shared" si="15"/>
        <v>176.94</v>
      </c>
      <c r="X216" s="25">
        <f t="shared" si="15"/>
        <v>0</v>
      </c>
      <c r="Y216" s="26">
        <f t="shared" si="18"/>
        <v>177</v>
      </c>
      <c r="Z216" s="3">
        <f t="shared" si="19"/>
        <v>177</v>
      </c>
      <c r="AA216" s="4">
        <f t="shared" si="20"/>
        <v>0</v>
      </c>
    </row>
    <row r="217" spans="1:27" x14ac:dyDescent="0.25">
      <c r="A217" s="1" t="s">
        <v>37</v>
      </c>
      <c r="B217" s="2" t="s">
        <v>301</v>
      </c>
      <c r="C217" s="2">
        <v>632732</v>
      </c>
      <c r="D217" s="2" t="s">
        <v>13</v>
      </c>
      <c r="E217" s="27" t="s">
        <v>302</v>
      </c>
      <c r="F217" s="27">
        <v>710114567</v>
      </c>
      <c r="G217" s="27" t="s">
        <v>370</v>
      </c>
      <c r="H217" s="27" t="s">
        <v>766</v>
      </c>
      <c r="I217" s="28" t="s">
        <v>767</v>
      </c>
      <c r="J217" s="15">
        <v>46</v>
      </c>
      <c r="K217" s="16">
        <v>2</v>
      </c>
      <c r="L217" s="17">
        <v>0</v>
      </c>
      <c r="M217" s="18">
        <v>1</v>
      </c>
      <c r="N217" s="17">
        <v>0</v>
      </c>
      <c r="O217" s="16">
        <v>17</v>
      </c>
      <c r="P217" s="19">
        <v>0</v>
      </c>
      <c r="Q217" s="22">
        <v>269.27999999999997</v>
      </c>
      <c r="R217" s="23">
        <v>0</v>
      </c>
      <c r="S217" s="20">
        <f t="shared" si="16"/>
        <v>15.839999999999998</v>
      </c>
      <c r="T217" s="21">
        <f t="shared" si="17"/>
        <v>0</v>
      </c>
      <c r="U217" s="22">
        <v>0</v>
      </c>
      <c r="V217" s="23">
        <v>0</v>
      </c>
      <c r="W217" s="24">
        <f t="shared" si="15"/>
        <v>269.27999999999997</v>
      </c>
      <c r="X217" s="25">
        <f t="shared" si="15"/>
        <v>0</v>
      </c>
      <c r="Y217" s="26">
        <f t="shared" si="18"/>
        <v>270</v>
      </c>
      <c r="Z217" s="3">
        <f t="shared" si="19"/>
        <v>270</v>
      </c>
      <c r="AA217" s="4">
        <f t="shared" si="20"/>
        <v>0</v>
      </c>
    </row>
    <row r="218" spans="1:27" x14ac:dyDescent="0.25">
      <c r="A218" s="1" t="s">
        <v>307</v>
      </c>
      <c r="B218" s="2" t="s">
        <v>324</v>
      </c>
      <c r="C218" s="2">
        <v>585726</v>
      </c>
      <c r="D218" s="2" t="s">
        <v>13</v>
      </c>
      <c r="E218" s="27" t="s">
        <v>325</v>
      </c>
      <c r="F218" s="27">
        <v>614564</v>
      </c>
      <c r="G218" s="27" t="s">
        <v>768</v>
      </c>
      <c r="H218" s="27" t="s">
        <v>717</v>
      </c>
      <c r="I218" s="28" t="s">
        <v>769</v>
      </c>
      <c r="J218" s="15">
        <v>339</v>
      </c>
      <c r="K218" s="16">
        <v>16</v>
      </c>
      <c r="L218" s="17">
        <v>0</v>
      </c>
      <c r="M218" s="18">
        <v>2</v>
      </c>
      <c r="N218" s="17">
        <v>0</v>
      </c>
      <c r="O218" s="16">
        <v>48</v>
      </c>
      <c r="P218" s="19">
        <v>0</v>
      </c>
      <c r="Q218" s="22">
        <v>912</v>
      </c>
      <c r="R218" s="23">
        <v>0</v>
      </c>
      <c r="S218" s="20">
        <f t="shared" si="16"/>
        <v>19</v>
      </c>
      <c r="T218" s="21">
        <f t="shared" si="17"/>
        <v>0</v>
      </c>
      <c r="U218" s="22">
        <v>88</v>
      </c>
      <c r="V218" s="23">
        <v>0</v>
      </c>
      <c r="W218" s="24">
        <f t="shared" si="15"/>
        <v>1000</v>
      </c>
      <c r="X218" s="25">
        <f t="shared" si="15"/>
        <v>0</v>
      </c>
      <c r="Y218" s="26">
        <f t="shared" si="18"/>
        <v>1000</v>
      </c>
      <c r="Z218" s="3">
        <f t="shared" si="19"/>
        <v>1000</v>
      </c>
      <c r="AA218" s="4">
        <f t="shared" si="20"/>
        <v>0</v>
      </c>
    </row>
    <row r="219" spans="1:27" x14ac:dyDescent="0.25">
      <c r="A219" s="1" t="s">
        <v>307</v>
      </c>
      <c r="B219" s="2" t="s">
        <v>326</v>
      </c>
      <c r="C219" s="2">
        <v>42063043</v>
      </c>
      <c r="D219" s="2" t="s">
        <v>13</v>
      </c>
      <c r="E219" s="27" t="s">
        <v>327</v>
      </c>
      <c r="F219" s="27">
        <v>42218497</v>
      </c>
      <c r="G219" s="27" t="s">
        <v>631</v>
      </c>
      <c r="H219" s="27" t="s">
        <v>650</v>
      </c>
      <c r="I219" s="28" t="s">
        <v>770</v>
      </c>
      <c r="J219" s="15">
        <v>258</v>
      </c>
      <c r="K219" s="16">
        <v>12</v>
      </c>
      <c r="L219" s="17">
        <v>0</v>
      </c>
      <c r="M219" s="18">
        <v>2</v>
      </c>
      <c r="N219" s="17">
        <v>0</v>
      </c>
      <c r="O219" s="16">
        <v>25</v>
      </c>
      <c r="P219" s="19">
        <v>0</v>
      </c>
      <c r="Q219" s="22">
        <v>375</v>
      </c>
      <c r="R219" s="23">
        <v>0</v>
      </c>
      <c r="S219" s="20">
        <f t="shared" si="16"/>
        <v>15</v>
      </c>
      <c r="T219" s="21">
        <f t="shared" si="17"/>
        <v>0</v>
      </c>
      <c r="U219" s="22">
        <v>250</v>
      </c>
      <c r="V219" s="23">
        <v>0</v>
      </c>
      <c r="W219" s="24">
        <f t="shared" si="15"/>
        <v>625</v>
      </c>
      <c r="X219" s="25">
        <f t="shared" si="15"/>
        <v>0</v>
      </c>
      <c r="Y219" s="26">
        <f t="shared" si="18"/>
        <v>625</v>
      </c>
      <c r="Z219" s="3">
        <f t="shared" si="19"/>
        <v>625</v>
      </c>
      <c r="AA219" s="4">
        <f t="shared" si="20"/>
        <v>0</v>
      </c>
    </row>
    <row r="220" spans="1:27" x14ac:dyDescent="0.25">
      <c r="A220" s="1" t="s">
        <v>328</v>
      </c>
      <c r="B220" s="2" t="s">
        <v>329</v>
      </c>
      <c r="C220" s="2">
        <v>47992441</v>
      </c>
      <c r="D220" s="2" t="s">
        <v>13</v>
      </c>
      <c r="E220" s="27" t="s">
        <v>330</v>
      </c>
      <c r="F220" s="27">
        <v>37906542</v>
      </c>
      <c r="G220" s="27" t="s">
        <v>459</v>
      </c>
      <c r="H220" s="27" t="s">
        <v>643</v>
      </c>
      <c r="I220" s="28" t="s">
        <v>771</v>
      </c>
      <c r="J220" s="15">
        <v>313</v>
      </c>
      <c r="K220" s="16">
        <v>6</v>
      </c>
      <c r="L220" s="17">
        <v>6</v>
      </c>
      <c r="M220" s="18">
        <v>1</v>
      </c>
      <c r="N220" s="17">
        <v>1</v>
      </c>
      <c r="O220" s="16">
        <v>14</v>
      </c>
      <c r="P220" s="19">
        <v>14</v>
      </c>
      <c r="Q220" s="22">
        <v>150.94999999999999</v>
      </c>
      <c r="R220" s="23">
        <v>150.94999999999999</v>
      </c>
      <c r="S220" s="20">
        <f t="shared" si="16"/>
        <v>10.782142857142857</v>
      </c>
      <c r="T220" s="21">
        <f t="shared" si="17"/>
        <v>10.782142857142857</v>
      </c>
      <c r="U220" s="22">
        <v>52.8</v>
      </c>
      <c r="V220" s="23">
        <v>52.8</v>
      </c>
      <c r="W220" s="24">
        <f t="shared" si="15"/>
        <v>203.75</v>
      </c>
      <c r="X220" s="25">
        <f t="shared" si="15"/>
        <v>203.75</v>
      </c>
      <c r="Y220" s="26">
        <f t="shared" si="18"/>
        <v>204</v>
      </c>
      <c r="Z220" s="3">
        <f t="shared" si="19"/>
        <v>0</v>
      </c>
      <c r="AA220" s="4">
        <f t="shared" si="20"/>
        <v>204</v>
      </c>
    </row>
    <row r="221" spans="1:27" x14ac:dyDescent="0.25">
      <c r="A221" s="1" t="s">
        <v>328</v>
      </c>
      <c r="B221" s="2" t="s">
        <v>337</v>
      </c>
      <c r="C221" s="2">
        <v>37983121</v>
      </c>
      <c r="D221" s="2" t="s">
        <v>13</v>
      </c>
      <c r="E221" s="27" t="s">
        <v>338</v>
      </c>
      <c r="F221" s="27">
        <v>37804324</v>
      </c>
      <c r="G221" s="27" t="s">
        <v>772</v>
      </c>
      <c r="H221" s="27" t="s">
        <v>643</v>
      </c>
      <c r="I221" s="28" t="s">
        <v>773</v>
      </c>
      <c r="J221" s="15">
        <v>150</v>
      </c>
      <c r="K221" s="16">
        <v>2</v>
      </c>
      <c r="L221" s="17">
        <v>0</v>
      </c>
      <c r="M221" s="18">
        <v>1</v>
      </c>
      <c r="N221" s="17">
        <v>0</v>
      </c>
      <c r="O221" s="16">
        <v>16</v>
      </c>
      <c r="P221" s="19">
        <v>0</v>
      </c>
      <c r="Q221" s="22">
        <v>166.16</v>
      </c>
      <c r="R221" s="23">
        <v>0</v>
      </c>
      <c r="S221" s="20">
        <f t="shared" si="16"/>
        <v>10.385</v>
      </c>
      <c r="T221" s="21">
        <f t="shared" si="17"/>
        <v>0</v>
      </c>
      <c r="U221" s="22">
        <v>0</v>
      </c>
      <c r="V221" s="23">
        <v>0</v>
      </c>
      <c r="W221" s="24">
        <f t="shared" si="15"/>
        <v>166.16</v>
      </c>
      <c r="X221" s="25">
        <f t="shared" si="15"/>
        <v>0</v>
      </c>
      <c r="Y221" s="26">
        <f t="shared" si="18"/>
        <v>167</v>
      </c>
      <c r="Z221" s="3">
        <f t="shared" si="19"/>
        <v>167</v>
      </c>
      <c r="AA221" s="4">
        <f t="shared" si="20"/>
        <v>0</v>
      </c>
    </row>
    <row r="222" spans="1:27" x14ac:dyDescent="0.25">
      <c r="A222" s="1" t="s">
        <v>18</v>
      </c>
      <c r="B222" s="2" t="s">
        <v>21</v>
      </c>
      <c r="C222" s="2">
        <v>37828100</v>
      </c>
      <c r="D222" s="2" t="s">
        <v>22</v>
      </c>
      <c r="E222" s="27" t="s">
        <v>23</v>
      </c>
      <c r="F222" s="27">
        <v>160521</v>
      </c>
      <c r="G222" s="27" t="s">
        <v>774</v>
      </c>
      <c r="H222" s="27" t="s">
        <v>775</v>
      </c>
      <c r="I222" s="28" t="s">
        <v>776</v>
      </c>
      <c r="J222" s="15">
        <v>443</v>
      </c>
      <c r="K222" s="16">
        <v>5</v>
      </c>
      <c r="L222" s="17"/>
      <c r="M222" s="18">
        <v>1</v>
      </c>
      <c r="N222" s="17"/>
      <c r="O222" s="16">
        <v>10</v>
      </c>
      <c r="P222" s="19"/>
      <c r="Q222" s="22">
        <v>157</v>
      </c>
      <c r="R222" s="23"/>
      <c r="S222" s="20">
        <f t="shared" si="16"/>
        <v>15.7</v>
      </c>
      <c r="T222" s="21">
        <f t="shared" si="17"/>
        <v>0</v>
      </c>
      <c r="U222" s="22"/>
      <c r="V222" s="23"/>
      <c r="W222" s="24">
        <f t="shared" si="15"/>
        <v>157</v>
      </c>
      <c r="X222" s="25">
        <f t="shared" si="15"/>
        <v>0</v>
      </c>
      <c r="Y222" s="26">
        <f t="shared" si="18"/>
        <v>157</v>
      </c>
      <c r="Z222" s="3">
        <f t="shared" si="19"/>
        <v>157</v>
      </c>
      <c r="AA222" s="4">
        <f t="shared" si="20"/>
        <v>0</v>
      </c>
    </row>
    <row r="223" spans="1:27" x14ac:dyDescent="0.25">
      <c r="A223" s="1" t="s">
        <v>18</v>
      </c>
      <c r="B223" s="2" t="s">
        <v>21</v>
      </c>
      <c r="C223" s="2">
        <v>37828100</v>
      </c>
      <c r="D223" s="2" t="s">
        <v>22</v>
      </c>
      <c r="E223" s="27" t="s">
        <v>23</v>
      </c>
      <c r="F223" s="27">
        <v>160644</v>
      </c>
      <c r="G223" s="27" t="s">
        <v>774</v>
      </c>
      <c r="H223" s="27" t="s">
        <v>777</v>
      </c>
      <c r="I223" s="28" t="s">
        <v>778</v>
      </c>
      <c r="J223" s="15">
        <v>91</v>
      </c>
      <c r="K223" s="16">
        <v>6</v>
      </c>
      <c r="L223" s="17"/>
      <c r="M223" s="18">
        <v>1</v>
      </c>
      <c r="N223" s="17"/>
      <c r="O223" s="16">
        <v>22</v>
      </c>
      <c r="P223" s="19"/>
      <c r="Q223" s="22">
        <v>338</v>
      </c>
      <c r="R223" s="23"/>
      <c r="S223" s="20">
        <f t="shared" si="16"/>
        <v>15.363636363636363</v>
      </c>
      <c r="T223" s="21">
        <f t="shared" si="17"/>
        <v>0</v>
      </c>
      <c r="U223" s="22">
        <v>95</v>
      </c>
      <c r="V223" s="23"/>
      <c r="W223" s="24">
        <f t="shared" si="15"/>
        <v>433</v>
      </c>
      <c r="X223" s="25">
        <f t="shared" si="15"/>
        <v>0</v>
      </c>
      <c r="Y223" s="26">
        <f t="shared" si="18"/>
        <v>433</v>
      </c>
      <c r="Z223" s="3">
        <f t="shared" si="19"/>
        <v>433</v>
      </c>
      <c r="AA223" s="4">
        <f t="shared" si="20"/>
        <v>0</v>
      </c>
    </row>
    <row r="224" spans="1:27" x14ac:dyDescent="0.25">
      <c r="A224" s="1" t="s">
        <v>18</v>
      </c>
      <c r="B224" s="2" t="s">
        <v>21</v>
      </c>
      <c r="C224" s="2">
        <v>37828100</v>
      </c>
      <c r="D224" s="2" t="s">
        <v>22</v>
      </c>
      <c r="E224" s="27" t="s">
        <v>23</v>
      </c>
      <c r="F224" s="27">
        <v>160709</v>
      </c>
      <c r="G224" s="27" t="s">
        <v>779</v>
      </c>
      <c r="H224" s="27" t="s">
        <v>780</v>
      </c>
      <c r="I224" s="28" t="s">
        <v>781</v>
      </c>
      <c r="J224" s="15">
        <v>246</v>
      </c>
      <c r="K224" s="16">
        <v>2</v>
      </c>
      <c r="L224" s="17"/>
      <c r="M224" s="18">
        <v>1</v>
      </c>
      <c r="N224" s="17"/>
      <c r="O224" s="16">
        <v>6</v>
      </c>
      <c r="P224" s="19"/>
      <c r="Q224" s="22">
        <v>84</v>
      </c>
      <c r="R224" s="23"/>
      <c r="S224" s="20">
        <f t="shared" si="16"/>
        <v>14</v>
      </c>
      <c r="T224" s="21">
        <f t="shared" si="17"/>
        <v>0</v>
      </c>
      <c r="U224" s="22"/>
      <c r="V224" s="23"/>
      <c r="W224" s="24">
        <f t="shared" si="15"/>
        <v>84</v>
      </c>
      <c r="X224" s="25">
        <f t="shared" si="15"/>
        <v>0</v>
      </c>
      <c r="Y224" s="26">
        <f t="shared" si="18"/>
        <v>84</v>
      </c>
      <c r="Z224" s="3">
        <f t="shared" si="19"/>
        <v>84</v>
      </c>
      <c r="AA224" s="4">
        <f t="shared" si="20"/>
        <v>0</v>
      </c>
    </row>
    <row r="225" spans="1:27" x14ac:dyDescent="0.25">
      <c r="A225" s="1" t="s">
        <v>18</v>
      </c>
      <c r="B225" s="2" t="s">
        <v>21</v>
      </c>
      <c r="C225" s="2">
        <v>37828100</v>
      </c>
      <c r="D225" s="2" t="s">
        <v>22</v>
      </c>
      <c r="E225" s="27" t="s">
        <v>23</v>
      </c>
      <c r="F225" s="27">
        <v>160784</v>
      </c>
      <c r="G225" s="27" t="s">
        <v>782</v>
      </c>
      <c r="H225" s="27" t="s">
        <v>783</v>
      </c>
      <c r="I225" s="28" t="s">
        <v>784</v>
      </c>
      <c r="J225" s="15">
        <v>397</v>
      </c>
      <c r="K225" s="16">
        <v>4</v>
      </c>
      <c r="L225" s="17"/>
      <c r="M225" s="18">
        <v>1</v>
      </c>
      <c r="N225" s="17"/>
      <c r="O225" s="16">
        <v>6</v>
      </c>
      <c r="P225" s="19"/>
      <c r="Q225" s="22">
        <v>69</v>
      </c>
      <c r="R225" s="23"/>
      <c r="S225" s="20">
        <f t="shared" si="16"/>
        <v>11.5</v>
      </c>
      <c r="T225" s="21">
        <f t="shared" si="17"/>
        <v>0</v>
      </c>
      <c r="U225" s="22">
        <v>30</v>
      </c>
      <c r="V225" s="23"/>
      <c r="W225" s="24">
        <f t="shared" si="15"/>
        <v>99</v>
      </c>
      <c r="X225" s="25">
        <f t="shared" si="15"/>
        <v>0</v>
      </c>
      <c r="Y225" s="26">
        <f t="shared" si="18"/>
        <v>99</v>
      </c>
      <c r="Z225" s="3">
        <f t="shared" si="19"/>
        <v>99</v>
      </c>
      <c r="AA225" s="4">
        <f t="shared" si="20"/>
        <v>0</v>
      </c>
    </row>
    <row r="226" spans="1:27" x14ac:dyDescent="0.25">
      <c r="A226" s="1" t="s">
        <v>18</v>
      </c>
      <c r="B226" s="2" t="s">
        <v>21</v>
      </c>
      <c r="C226" s="2">
        <v>37828100</v>
      </c>
      <c r="D226" s="2" t="s">
        <v>22</v>
      </c>
      <c r="E226" s="27" t="s">
        <v>23</v>
      </c>
      <c r="F226" s="27">
        <v>160865</v>
      </c>
      <c r="G226" s="27" t="s">
        <v>785</v>
      </c>
      <c r="H226" s="27" t="s">
        <v>786</v>
      </c>
      <c r="I226" s="28" t="s">
        <v>787</v>
      </c>
      <c r="J226" s="15">
        <v>512</v>
      </c>
      <c r="K226" s="16">
        <v>7</v>
      </c>
      <c r="L226" s="17"/>
      <c r="M226" s="18">
        <v>1</v>
      </c>
      <c r="N226" s="17"/>
      <c r="O226" s="16">
        <v>8</v>
      </c>
      <c r="P226" s="19"/>
      <c r="Q226" s="22">
        <v>120</v>
      </c>
      <c r="R226" s="23"/>
      <c r="S226" s="20">
        <f t="shared" si="16"/>
        <v>15</v>
      </c>
      <c r="T226" s="21">
        <f t="shared" si="17"/>
        <v>0</v>
      </c>
      <c r="U226" s="22"/>
      <c r="V226" s="23"/>
      <c r="W226" s="24">
        <f t="shared" si="15"/>
        <v>120</v>
      </c>
      <c r="X226" s="25">
        <f t="shared" si="15"/>
        <v>0</v>
      </c>
      <c r="Y226" s="26">
        <f t="shared" si="18"/>
        <v>120</v>
      </c>
      <c r="Z226" s="3">
        <f t="shared" si="19"/>
        <v>120</v>
      </c>
      <c r="AA226" s="4">
        <f t="shared" si="20"/>
        <v>0</v>
      </c>
    </row>
    <row r="227" spans="1:27" x14ac:dyDescent="0.25">
      <c r="A227" s="1" t="s">
        <v>37</v>
      </c>
      <c r="B227" s="2" t="s">
        <v>141</v>
      </c>
      <c r="C227" s="2">
        <v>313271</v>
      </c>
      <c r="D227" s="2" t="s">
        <v>22</v>
      </c>
      <c r="E227" s="27" t="s">
        <v>142</v>
      </c>
      <c r="F227" s="27">
        <v>17067391</v>
      </c>
      <c r="G227" s="27" t="s">
        <v>370</v>
      </c>
      <c r="H227" s="27" t="s">
        <v>775</v>
      </c>
      <c r="I227" s="28" t="s">
        <v>788</v>
      </c>
      <c r="J227" s="15">
        <v>733</v>
      </c>
      <c r="K227" s="16">
        <v>10</v>
      </c>
      <c r="L227" s="17"/>
      <c r="M227" s="18">
        <v>1</v>
      </c>
      <c r="N227" s="17"/>
      <c r="O227" s="16">
        <v>20</v>
      </c>
      <c r="P227" s="19"/>
      <c r="Q227" s="22">
        <v>330</v>
      </c>
      <c r="R227" s="23"/>
      <c r="S227" s="20">
        <f t="shared" si="16"/>
        <v>16.5</v>
      </c>
      <c r="T227" s="21">
        <f t="shared" si="17"/>
        <v>0</v>
      </c>
      <c r="U227" s="22"/>
      <c r="V227" s="23"/>
      <c r="W227" s="24">
        <f t="shared" si="15"/>
        <v>330</v>
      </c>
      <c r="X227" s="25">
        <f t="shared" si="15"/>
        <v>0</v>
      </c>
      <c r="Y227" s="26">
        <f t="shared" si="18"/>
        <v>330</v>
      </c>
      <c r="Z227" s="3">
        <f t="shared" si="19"/>
        <v>330</v>
      </c>
      <c r="AA227" s="4">
        <f t="shared" si="20"/>
        <v>0</v>
      </c>
    </row>
    <row r="228" spans="1:27" x14ac:dyDescent="0.25">
      <c r="A228" s="1" t="s">
        <v>37</v>
      </c>
      <c r="B228" s="2" t="s">
        <v>141</v>
      </c>
      <c r="C228" s="2">
        <v>313271</v>
      </c>
      <c r="D228" s="2" t="s">
        <v>22</v>
      </c>
      <c r="E228" s="27" t="s">
        <v>142</v>
      </c>
      <c r="F228" s="27">
        <v>35677686</v>
      </c>
      <c r="G228" s="27" t="s">
        <v>370</v>
      </c>
      <c r="H228" s="27" t="s">
        <v>775</v>
      </c>
      <c r="I228" s="28" t="s">
        <v>789</v>
      </c>
      <c r="J228" s="15">
        <v>651</v>
      </c>
      <c r="K228" s="16">
        <v>2</v>
      </c>
      <c r="L228" s="17"/>
      <c r="M228" s="18">
        <v>1</v>
      </c>
      <c r="N228" s="17"/>
      <c r="O228" s="16">
        <v>8</v>
      </c>
      <c r="P228" s="19"/>
      <c r="Q228" s="22">
        <v>86</v>
      </c>
      <c r="R228" s="23"/>
      <c r="S228" s="20">
        <f t="shared" si="16"/>
        <v>10.75</v>
      </c>
      <c r="T228" s="21">
        <f t="shared" si="17"/>
        <v>0</v>
      </c>
      <c r="U228" s="22"/>
      <c r="V228" s="23"/>
      <c r="W228" s="24">
        <f t="shared" si="15"/>
        <v>86</v>
      </c>
      <c r="X228" s="25">
        <f t="shared" si="15"/>
        <v>0</v>
      </c>
      <c r="Y228" s="26">
        <f t="shared" si="18"/>
        <v>86</v>
      </c>
      <c r="Z228" s="3">
        <f t="shared" si="19"/>
        <v>86</v>
      </c>
      <c r="AA228" s="4">
        <f t="shared" si="20"/>
        <v>0</v>
      </c>
    </row>
    <row r="229" spans="1:27" x14ac:dyDescent="0.25">
      <c r="A229" s="1" t="s">
        <v>37</v>
      </c>
      <c r="B229" s="2" t="s">
        <v>141</v>
      </c>
      <c r="C229" s="2">
        <v>313271</v>
      </c>
      <c r="D229" s="2" t="s">
        <v>22</v>
      </c>
      <c r="E229" s="27" t="s">
        <v>142</v>
      </c>
      <c r="F229" s="27">
        <v>35677708</v>
      </c>
      <c r="G229" s="27" t="s">
        <v>370</v>
      </c>
      <c r="H229" s="27" t="s">
        <v>775</v>
      </c>
      <c r="I229" s="28" t="s">
        <v>790</v>
      </c>
      <c r="J229" s="15">
        <v>613</v>
      </c>
      <c r="K229" s="16">
        <v>15</v>
      </c>
      <c r="L229" s="17"/>
      <c r="M229" s="18">
        <v>2</v>
      </c>
      <c r="N229" s="17"/>
      <c r="O229" s="16">
        <v>37</v>
      </c>
      <c r="P229" s="19"/>
      <c r="Q229" s="22">
        <v>610</v>
      </c>
      <c r="R229" s="23"/>
      <c r="S229" s="20">
        <f t="shared" si="16"/>
        <v>16.486486486486488</v>
      </c>
      <c r="T229" s="21">
        <f t="shared" si="17"/>
        <v>0</v>
      </c>
      <c r="U229" s="22"/>
      <c r="V229" s="23"/>
      <c r="W229" s="24">
        <f t="shared" si="15"/>
        <v>610</v>
      </c>
      <c r="X229" s="25">
        <f t="shared" si="15"/>
        <v>0</v>
      </c>
      <c r="Y229" s="26">
        <f t="shared" si="18"/>
        <v>610</v>
      </c>
      <c r="Z229" s="3">
        <f t="shared" si="19"/>
        <v>610</v>
      </c>
      <c r="AA229" s="4">
        <f t="shared" si="20"/>
        <v>0</v>
      </c>
    </row>
    <row r="230" spans="1:27" x14ac:dyDescent="0.25">
      <c r="A230" s="1" t="s">
        <v>37</v>
      </c>
      <c r="B230" s="2" t="s">
        <v>141</v>
      </c>
      <c r="C230" s="2">
        <v>313271</v>
      </c>
      <c r="D230" s="2" t="s">
        <v>22</v>
      </c>
      <c r="E230" s="27" t="s">
        <v>142</v>
      </c>
      <c r="F230" s="27">
        <v>35677716</v>
      </c>
      <c r="G230" s="27" t="s">
        <v>791</v>
      </c>
      <c r="H230" s="27" t="s">
        <v>775</v>
      </c>
      <c r="I230" s="28" t="s">
        <v>792</v>
      </c>
      <c r="J230" s="15">
        <v>456</v>
      </c>
      <c r="K230" s="16">
        <v>4</v>
      </c>
      <c r="L230" s="17"/>
      <c r="M230" s="18">
        <v>1</v>
      </c>
      <c r="N230" s="17"/>
      <c r="O230" s="16">
        <v>16</v>
      </c>
      <c r="P230" s="19"/>
      <c r="Q230" s="22">
        <v>216</v>
      </c>
      <c r="R230" s="23"/>
      <c r="S230" s="20">
        <f t="shared" si="16"/>
        <v>13.5</v>
      </c>
      <c r="T230" s="21">
        <f t="shared" si="17"/>
        <v>0</v>
      </c>
      <c r="U230" s="22"/>
      <c r="V230" s="23"/>
      <c r="W230" s="24">
        <f t="shared" si="15"/>
        <v>216</v>
      </c>
      <c r="X230" s="25">
        <f t="shared" si="15"/>
        <v>0</v>
      </c>
      <c r="Y230" s="26">
        <f t="shared" si="18"/>
        <v>216</v>
      </c>
      <c r="Z230" s="3">
        <f t="shared" si="19"/>
        <v>216</v>
      </c>
      <c r="AA230" s="4">
        <f t="shared" si="20"/>
        <v>0</v>
      </c>
    </row>
    <row r="231" spans="1:27" x14ac:dyDescent="0.25">
      <c r="A231" s="1" t="s">
        <v>37</v>
      </c>
      <c r="B231" s="2" t="s">
        <v>141</v>
      </c>
      <c r="C231" s="2">
        <v>313271</v>
      </c>
      <c r="D231" s="2" t="s">
        <v>22</v>
      </c>
      <c r="E231" s="27" t="s">
        <v>142</v>
      </c>
      <c r="F231" s="27">
        <v>35677732</v>
      </c>
      <c r="G231" s="27" t="s">
        <v>370</v>
      </c>
      <c r="H231" s="27" t="s">
        <v>775</v>
      </c>
      <c r="I231" s="28" t="s">
        <v>793</v>
      </c>
      <c r="J231" s="15">
        <v>314</v>
      </c>
      <c r="K231" s="16">
        <v>2</v>
      </c>
      <c r="L231" s="17"/>
      <c r="M231" s="18">
        <v>1</v>
      </c>
      <c r="N231" s="17"/>
      <c r="O231" s="16">
        <v>16</v>
      </c>
      <c r="P231" s="19"/>
      <c r="Q231" s="22">
        <v>181</v>
      </c>
      <c r="R231" s="23"/>
      <c r="S231" s="20">
        <f t="shared" si="16"/>
        <v>11.3125</v>
      </c>
      <c r="T231" s="21">
        <f t="shared" si="17"/>
        <v>0</v>
      </c>
      <c r="U231" s="22"/>
      <c r="V231" s="23"/>
      <c r="W231" s="24">
        <f t="shared" si="15"/>
        <v>181</v>
      </c>
      <c r="X231" s="25">
        <f t="shared" si="15"/>
        <v>0</v>
      </c>
      <c r="Y231" s="26">
        <f t="shared" si="18"/>
        <v>181</v>
      </c>
      <c r="Z231" s="3">
        <f t="shared" si="19"/>
        <v>181</v>
      </c>
      <c r="AA231" s="4">
        <f t="shared" si="20"/>
        <v>0</v>
      </c>
    </row>
    <row r="232" spans="1:27" x14ac:dyDescent="0.25">
      <c r="A232" s="1" t="s">
        <v>37</v>
      </c>
      <c r="B232" s="2" t="s">
        <v>141</v>
      </c>
      <c r="C232" s="2">
        <v>313271</v>
      </c>
      <c r="D232" s="2" t="s">
        <v>22</v>
      </c>
      <c r="E232" s="27" t="s">
        <v>142</v>
      </c>
      <c r="F232" s="27">
        <v>35677767</v>
      </c>
      <c r="G232" s="27" t="s">
        <v>370</v>
      </c>
      <c r="H232" s="27" t="s">
        <v>775</v>
      </c>
      <c r="I232" s="28" t="s">
        <v>794</v>
      </c>
      <c r="J232" s="15">
        <v>414</v>
      </c>
      <c r="K232" s="16">
        <v>11</v>
      </c>
      <c r="L232" s="17"/>
      <c r="M232" s="18">
        <v>1</v>
      </c>
      <c r="N232" s="17"/>
      <c r="O232" s="16">
        <v>18</v>
      </c>
      <c r="P232" s="19"/>
      <c r="Q232" s="22">
        <v>281</v>
      </c>
      <c r="R232" s="23"/>
      <c r="S232" s="20">
        <f t="shared" si="16"/>
        <v>15.611111111111111</v>
      </c>
      <c r="T232" s="21">
        <f t="shared" si="17"/>
        <v>0</v>
      </c>
      <c r="U232" s="22"/>
      <c r="V232" s="23"/>
      <c r="W232" s="24">
        <f t="shared" si="15"/>
        <v>281</v>
      </c>
      <c r="X232" s="25">
        <f t="shared" si="15"/>
        <v>0</v>
      </c>
      <c r="Y232" s="26">
        <f t="shared" si="18"/>
        <v>281</v>
      </c>
      <c r="Z232" s="3">
        <f t="shared" si="19"/>
        <v>281</v>
      </c>
      <c r="AA232" s="4">
        <f t="shared" si="20"/>
        <v>0</v>
      </c>
    </row>
    <row r="233" spans="1:27" x14ac:dyDescent="0.25">
      <c r="A233" s="1" t="s">
        <v>37</v>
      </c>
      <c r="B233" s="2" t="s">
        <v>141</v>
      </c>
      <c r="C233" s="2">
        <v>313271</v>
      </c>
      <c r="D233" s="2" t="s">
        <v>22</v>
      </c>
      <c r="E233" s="27" t="s">
        <v>142</v>
      </c>
      <c r="F233" s="27">
        <v>35677783</v>
      </c>
      <c r="G233" s="27" t="s">
        <v>370</v>
      </c>
      <c r="H233" s="27" t="s">
        <v>775</v>
      </c>
      <c r="I233" s="28" t="s">
        <v>795</v>
      </c>
      <c r="J233" s="15">
        <v>832</v>
      </c>
      <c r="K233" s="16">
        <v>13</v>
      </c>
      <c r="L233" s="17">
        <v>10</v>
      </c>
      <c r="M233" s="18">
        <v>4</v>
      </c>
      <c r="N233" s="17">
        <v>1</v>
      </c>
      <c r="O233" s="16">
        <v>27</v>
      </c>
      <c r="P233" s="19">
        <v>12</v>
      </c>
      <c r="Q233" s="22">
        <v>359</v>
      </c>
      <c r="R233" s="23">
        <v>157</v>
      </c>
      <c r="S233" s="20">
        <f t="shared" si="16"/>
        <v>13.296296296296296</v>
      </c>
      <c r="T233" s="21">
        <f t="shared" si="17"/>
        <v>13.083333333333334</v>
      </c>
      <c r="U233" s="22"/>
      <c r="V233" s="23"/>
      <c r="W233" s="24">
        <f t="shared" si="15"/>
        <v>359</v>
      </c>
      <c r="X233" s="25">
        <f t="shared" si="15"/>
        <v>157</v>
      </c>
      <c r="Y233" s="26">
        <f t="shared" si="18"/>
        <v>359</v>
      </c>
      <c r="Z233" s="3">
        <f t="shared" si="19"/>
        <v>202</v>
      </c>
      <c r="AA233" s="4">
        <f t="shared" si="20"/>
        <v>157</v>
      </c>
    </row>
    <row r="234" spans="1:27" x14ac:dyDescent="0.25">
      <c r="A234" s="1" t="s">
        <v>37</v>
      </c>
      <c r="B234" s="2" t="s">
        <v>141</v>
      </c>
      <c r="C234" s="2">
        <v>313271</v>
      </c>
      <c r="D234" s="2" t="s">
        <v>22</v>
      </c>
      <c r="E234" s="27" t="s">
        <v>142</v>
      </c>
      <c r="F234" s="27">
        <v>51786249</v>
      </c>
      <c r="G234" s="27" t="s">
        <v>796</v>
      </c>
      <c r="H234" s="27" t="s">
        <v>775</v>
      </c>
      <c r="I234" s="28" t="s">
        <v>797</v>
      </c>
      <c r="J234" s="15">
        <v>363</v>
      </c>
      <c r="K234" s="16">
        <v>33</v>
      </c>
      <c r="L234" s="17"/>
      <c r="M234" s="18">
        <v>4</v>
      </c>
      <c r="N234" s="17"/>
      <c r="O234" s="16">
        <v>52</v>
      </c>
      <c r="P234" s="19"/>
      <c r="Q234" s="22">
        <v>912</v>
      </c>
      <c r="R234" s="23"/>
      <c r="S234" s="20">
        <f t="shared" si="16"/>
        <v>17.53846153846154</v>
      </c>
      <c r="T234" s="21">
        <f t="shared" si="17"/>
        <v>0</v>
      </c>
      <c r="U234" s="22"/>
      <c r="V234" s="23"/>
      <c r="W234" s="24">
        <f t="shared" si="15"/>
        <v>912</v>
      </c>
      <c r="X234" s="25">
        <f t="shared" si="15"/>
        <v>0</v>
      </c>
      <c r="Y234" s="26">
        <f t="shared" si="18"/>
        <v>912</v>
      </c>
      <c r="Z234" s="3">
        <f t="shared" si="19"/>
        <v>912</v>
      </c>
      <c r="AA234" s="4">
        <f t="shared" si="20"/>
        <v>0</v>
      </c>
    </row>
    <row r="235" spans="1:27" x14ac:dyDescent="0.25">
      <c r="A235" s="1" t="s">
        <v>37</v>
      </c>
      <c r="B235" s="2" t="s">
        <v>143</v>
      </c>
      <c r="C235" s="2">
        <v>313424</v>
      </c>
      <c r="D235" s="2" t="s">
        <v>22</v>
      </c>
      <c r="E235" s="27" t="s">
        <v>144</v>
      </c>
      <c r="F235" s="27">
        <v>37828355</v>
      </c>
      <c r="G235" s="27" t="s">
        <v>370</v>
      </c>
      <c r="H235" s="27" t="s">
        <v>798</v>
      </c>
      <c r="I235" s="28" t="s">
        <v>799</v>
      </c>
      <c r="J235" s="15">
        <v>188</v>
      </c>
      <c r="K235" s="16">
        <v>10</v>
      </c>
      <c r="L235" s="17"/>
      <c r="M235" s="18">
        <v>2</v>
      </c>
      <c r="N235" s="17"/>
      <c r="O235" s="16">
        <v>24</v>
      </c>
      <c r="P235" s="19"/>
      <c r="Q235" s="22">
        <v>450</v>
      </c>
      <c r="R235" s="23"/>
      <c r="S235" s="20">
        <f t="shared" si="16"/>
        <v>18.75</v>
      </c>
      <c r="T235" s="21">
        <f t="shared" si="17"/>
        <v>0</v>
      </c>
      <c r="U235" s="22"/>
      <c r="V235" s="23"/>
      <c r="W235" s="24">
        <f t="shared" si="15"/>
        <v>450</v>
      </c>
      <c r="X235" s="25">
        <f t="shared" si="15"/>
        <v>0</v>
      </c>
      <c r="Y235" s="26">
        <f t="shared" si="18"/>
        <v>450</v>
      </c>
      <c r="Z235" s="3">
        <f t="shared" si="19"/>
        <v>450</v>
      </c>
      <c r="AA235" s="4">
        <f t="shared" si="20"/>
        <v>0</v>
      </c>
    </row>
    <row r="236" spans="1:27" x14ac:dyDescent="0.25">
      <c r="A236" s="1" t="s">
        <v>37</v>
      </c>
      <c r="B236" s="2" t="s">
        <v>145</v>
      </c>
      <c r="C236" s="2">
        <v>313564</v>
      </c>
      <c r="D236" s="2" t="s">
        <v>22</v>
      </c>
      <c r="E236" s="27" t="s">
        <v>146</v>
      </c>
      <c r="F236" s="27">
        <v>35677830</v>
      </c>
      <c r="G236" s="27" t="s">
        <v>800</v>
      </c>
      <c r="H236" s="27" t="s">
        <v>801</v>
      </c>
      <c r="I236" s="28" t="s">
        <v>802</v>
      </c>
      <c r="J236" s="15">
        <v>148</v>
      </c>
      <c r="K236" s="16">
        <v>1</v>
      </c>
      <c r="L236" s="17"/>
      <c r="M236" s="18">
        <v>1</v>
      </c>
      <c r="N236" s="17"/>
      <c r="O236" s="16">
        <v>14</v>
      </c>
      <c r="P236" s="19"/>
      <c r="Q236" s="22">
        <v>192</v>
      </c>
      <c r="R236" s="23"/>
      <c r="S236" s="20">
        <f t="shared" si="16"/>
        <v>13.714285714285714</v>
      </c>
      <c r="T236" s="21">
        <f t="shared" si="17"/>
        <v>0</v>
      </c>
      <c r="U236" s="22"/>
      <c r="V236" s="23"/>
      <c r="W236" s="24">
        <f t="shared" si="15"/>
        <v>192</v>
      </c>
      <c r="X236" s="25">
        <f t="shared" si="15"/>
        <v>0</v>
      </c>
      <c r="Y236" s="26">
        <f t="shared" si="18"/>
        <v>192</v>
      </c>
      <c r="Z236" s="3">
        <f t="shared" si="19"/>
        <v>192</v>
      </c>
      <c r="AA236" s="4">
        <f t="shared" si="20"/>
        <v>0</v>
      </c>
    </row>
    <row r="237" spans="1:27" x14ac:dyDescent="0.25">
      <c r="A237" s="1" t="s">
        <v>37</v>
      </c>
      <c r="B237" s="2" t="s">
        <v>147</v>
      </c>
      <c r="C237" s="2">
        <v>313734</v>
      </c>
      <c r="D237" s="2" t="s">
        <v>22</v>
      </c>
      <c r="E237" s="27" t="s">
        <v>148</v>
      </c>
      <c r="F237" s="27">
        <v>35677848</v>
      </c>
      <c r="G237" s="27" t="s">
        <v>803</v>
      </c>
      <c r="H237" s="27" t="s">
        <v>804</v>
      </c>
      <c r="I237" s="28" t="s">
        <v>805</v>
      </c>
      <c r="J237" s="15">
        <v>142</v>
      </c>
      <c r="K237" s="16">
        <v>2</v>
      </c>
      <c r="L237" s="17">
        <v>2</v>
      </c>
      <c r="M237" s="18">
        <v>1</v>
      </c>
      <c r="N237" s="17">
        <v>1</v>
      </c>
      <c r="O237" s="16">
        <v>9</v>
      </c>
      <c r="P237" s="19">
        <v>9</v>
      </c>
      <c r="Q237" s="22">
        <v>117</v>
      </c>
      <c r="R237" s="23">
        <v>117</v>
      </c>
      <c r="S237" s="20">
        <f t="shared" si="16"/>
        <v>13</v>
      </c>
      <c r="T237" s="21">
        <f t="shared" si="17"/>
        <v>13</v>
      </c>
      <c r="U237" s="22"/>
      <c r="V237" s="23"/>
      <c r="W237" s="24">
        <f t="shared" si="15"/>
        <v>117</v>
      </c>
      <c r="X237" s="25">
        <f t="shared" si="15"/>
        <v>117</v>
      </c>
      <c r="Y237" s="26">
        <f t="shared" si="18"/>
        <v>117</v>
      </c>
      <c r="Z237" s="3">
        <f t="shared" si="19"/>
        <v>0</v>
      </c>
      <c r="AA237" s="4">
        <f t="shared" si="20"/>
        <v>117</v>
      </c>
    </row>
    <row r="238" spans="1:27" x14ac:dyDescent="0.25">
      <c r="A238" s="1" t="s">
        <v>37</v>
      </c>
      <c r="B238" s="2" t="s">
        <v>149</v>
      </c>
      <c r="C238" s="2">
        <v>313947</v>
      </c>
      <c r="D238" s="2" t="s">
        <v>22</v>
      </c>
      <c r="E238" s="27" t="s">
        <v>150</v>
      </c>
      <c r="F238" s="27">
        <v>37828487</v>
      </c>
      <c r="G238" s="27" t="s">
        <v>394</v>
      </c>
      <c r="H238" s="27" t="s">
        <v>806</v>
      </c>
      <c r="I238" s="28" t="s">
        <v>807</v>
      </c>
      <c r="J238" s="15">
        <v>158</v>
      </c>
      <c r="K238" s="16">
        <v>5</v>
      </c>
      <c r="L238" s="17"/>
      <c r="M238" s="18">
        <v>1</v>
      </c>
      <c r="N238" s="17"/>
      <c r="O238" s="16">
        <v>16</v>
      </c>
      <c r="P238" s="19"/>
      <c r="Q238" s="22">
        <v>231</v>
      </c>
      <c r="R238" s="23"/>
      <c r="S238" s="20">
        <f t="shared" si="16"/>
        <v>14.4375</v>
      </c>
      <c r="T238" s="21">
        <f t="shared" si="17"/>
        <v>0</v>
      </c>
      <c r="U238" s="22"/>
      <c r="V238" s="23"/>
      <c r="W238" s="24">
        <f t="shared" si="15"/>
        <v>231</v>
      </c>
      <c r="X238" s="25">
        <f t="shared" si="15"/>
        <v>0</v>
      </c>
      <c r="Y238" s="26">
        <f t="shared" si="18"/>
        <v>231</v>
      </c>
      <c r="Z238" s="3">
        <f t="shared" si="19"/>
        <v>231</v>
      </c>
      <c r="AA238" s="4">
        <f t="shared" si="20"/>
        <v>0</v>
      </c>
    </row>
    <row r="239" spans="1:27" x14ac:dyDescent="0.25">
      <c r="A239" s="1" t="s">
        <v>37</v>
      </c>
      <c r="B239" s="2" t="s">
        <v>217</v>
      </c>
      <c r="C239" s="2">
        <v>319031</v>
      </c>
      <c r="D239" s="2" t="s">
        <v>22</v>
      </c>
      <c r="E239" s="27" t="s">
        <v>218</v>
      </c>
      <c r="F239" s="27">
        <v>37828291</v>
      </c>
      <c r="G239" s="27" t="s">
        <v>808</v>
      </c>
      <c r="H239" s="27" t="s">
        <v>783</v>
      </c>
      <c r="I239" s="28" t="s">
        <v>809</v>
      </c>
      <c r="J239" s="15">
        <v>602</v>
      </c>
      <c r="K239" s="16">
        <v>11</v>
      </c>
      <c r="L239" s="17"/>
      <c r="M239" s="18">
        <v>1</v>
      </c>
      <c r="N239" s="17"/>
      <c r="O239" s="16">
        <v>16</v>
      </c>
      <c r="P239" s="19"/>
      <c r="Q239" s="22">
        <v>333</v>
      </c>
      <c r="R239" s="23"/>
      <c r="S239" s="20">
        <f t="shared" si="16"/>
        <v>20.8125</v>
      </c>
      <c r="T239" s="21">
        <f t="shared" si="17"/>
        <v>0</v>
      </c>
      <c r="U239" s="22">
        <v>50</v>
      </c>
      <c r="V239" s="23"/>
      <c r="W239" s="24">
        <f t="shared" si="15"/>
        <v>383</v>
      </c>
      <c r="X239" s="25">
        <f t="shared" si="15"/>
        <v>0</v>
      </c>
      <c r="Y239" s="26">
        <f t="shared" si="18"/>
        <v>383</v>
      </c>
      <c r="Z239" s="3">
        <f t="shared" si="19"/>
        <v>383</v>
      </c>
      <c r="AA239" s="4">
        <f t="shared" si="20"/>
        <v>0</v>
      </c>
    </row>
    <row r="240" spans="1:27" x14ac:dyDescent="0.25">
      <c r="A240" s="1" t="s">
        <v>37</v>
      </c>
      <c r="B240" s="2" t="s">
        <v>219</v>
      </c>
      <c r="C240" s="2">
        <v>318744</v>
      </c>
      <c r="D240" s="2" t="s">
        <v>22</v>
      </c>
      <c r="E240" s="27" t="s">
        <v>220</v>
      </c>
      <c r="F240" s="27">
        <v>37888650</v>
      </c>
      <c r="G240" s="27" t="s">
        <v>370</v>
      </c>
      <c r="H240" s="27" t="s">
        <v>810</v>
      </c>
      <c r="I240" s="28" t="s">
        <v>811</v>
      </c>
      <c r="J240" s="15">
        <v>264</v>
      </c>
      <c r="K240" s="16">
        <v>8</v>
      </c>
      <c r="L240" s="17"/>
      <c r="M240" s="18">
        <v>2</v>
      </c>
      <c r="N240" s="17"/>
      <c r="O240" s="16">
        <v>27</v>
      </c>
      <c r="P240" s="19"/>
      <c r="Q240" s="22">
        <v>409</v>
      </c>
      <c r="R240" s="23"/>
      <c r="S240" s="20">
        <f t="shared" si="16"/>
        <v>15.148148148148149</v>
      </c>
      <c r="T240" s="21">
        <f t="shared" si="17"/>
        <v>0</v>
      </c>
      <c r="U240" s="22"/>
      <c r="V240" s="23"/>
      <c r="W240" s="24">
        <f t="shared" si="15"/>
        <v>409</v>
      </c>
      <c r="X240" s="25">
        <f t="shared" si="15"/>
        <v>0</v>
      </c>
      <c r="Y240" s="26">
        <f t="shared" si="18"/>
        <v>409</v>
      </c>
      <c r="Z240" s="3">
        <f t="shared" si="19"/>
        <v>409</v>
      </c>
      <c r="AA240" s="4">
        <f t="shared" si="20"/>
        <v>0</v>
      </c>
    </row>
    <row r="241" spans="1:27" x14ac:dyDescent="0.25">
      <c r="A241" s="1" t="s">
        <v>37</v>
      </c>
      <c r="B241" s="2" t="s">
        <v>221</v>
      </c>
      <c r="C241" s="2">
        <v>321125</v>
      </c>
      <c r="D241" s="2" t="s">
        <v>22</v>
      </c>
      <c r="E241" s="27" t="s">
        <v>222</v>
      </c>
      <c r="F241" s="27">
        <v>37831372</v>
      </c>
      <c r="G241" s="27" t="s">
        <v>370</v>
      </c>
      <c r="H241" s="27" t="s">
        <v>812</v>
      </c>
      <c r="I241" s="28" t="s">
        <v>813</v>
      </c>
      <c r="J241" s="15">
        <v>307</v>
      </c>
      <c r="K241" s="16">
        <v>3</v>
      </c>
      <c r="L241" s="17"/>
      <c r="M241" s="18">
        <v>1</v>
      </c>
      <c r="N241" s="17"/>
      <c r="O241" s="16">
        <v>4</v>
      </c>
      <c r="P241" s="19"/>
      <c r="Q241" s="22">
        <v>55</v>
      </c>
      <c r="R241" s="23"/>
      <c r="S241" s="20">
        <f t="shared" si="16"/>
        <v>13.75</v>
      </c>
      <c r="T241" s="21">
        <f t="shared" si="17"/>
        <v>0</v>
      </c>
      <c r="U241" s="22"/>
      <c r="V241" s="23"/>
      <c r="W241" s="24">
        <f t="shared" si="15"/>
        <v>55</v>
      </c>
      <c r="X241" s="25">
        <f t="shared" si="15"/>
        <v>0</v>
      </c>
      <c r="Y241" s="26">
        <f t="shared" si="18"/>
        <v>55</v>
      </c>
      <c r="Z241" s="3">
        <f t="shared" si="19"/>
        <v>55</v>
      </c>
      <c r="AA241" s="4">
        <f t="shared" si="20"/>
        <v>0</v>
      </c>
    </row>
    <row r="242" spans="1:27" x14ac:dyDescent="0.25">
      <c r="A242" s="1" t="s">
        <v>37</v>
      </c>
      <c r="B242" s="2" t="s">
        <v>221</v>
      </c>
      <c r="C242" s="2">
        <v>321125</v>
      </c>
      <c r="D242" s="2" t="s">
        <v>22</v>
      </c>
      <c r="E242" s="27" t="s">
        <v>222</v>
      </c>
      <c r="F242" s="27">
        <v>37831500</v>
      </c>
      <c r="G242" s="27" t="s">
        <v>370</v>
      </c>
      <c r="H242" s="27" t="s">
        <v>812</v>
      </c>
      <c r="I242" s="28" t="s">
        <v>814</v>
      </c>
      <c r="J242" s="15">
        <v>389</v>
      </c>
      <c r="K242" s="16">
        <v>1</v>
      </c>
      <c r="L242" s="17"/>
      <c r="M242" s="18">
        <v>1</v>
      </c>
      <c r="N242" s="17"/>
      <c r="O242" s="16">
        <v>5</v>
      </c>
      <c r="P242" s="19"/>
      <c r="Q242" s="22">
        <v>72</v>
      </c>
      <c r="R242" s="23"/>
      <c r="S242" s="20">
        <f t="shared" si="16"/>
        <v>14.4</v>
      </c>
      <c r="T242" s="21">
        <f t="shared" si="17"/>
        <v>0</v>
      </c>
      <c r="U242" s="22"/>
      <c r="V242" s="23"/>
      <c r="W242" s="24">
        <f t="shared" si="15"/>
        <v>72</v>
      </c>
      <c r="X242" s="25">
        <f t="shared" si="15"/>
        <v>0</v>
      </c>
      <c r="Y242" s="26">
        <f t="shared" si="18"/>
        <v>72</v>
      </c>
      <c r="Z242" s="3">
        <f t="shared" si="19"/>
        <v>72</v>
      </c>
      <c r="AA242" s="4">
        <f t="shared" si="20"/>
        <v>0</v>
      </c>
    </row>
    <row r="243" spans="1:27" x14ac:dyDescent="0.25">
      <c r="A243" s="1" t="s">
        <v>37</v>
      </c>
      <c r="B243" s="2" t="s">
        <v>221</v>
      </c>
      <c r="C243" s="2">
        <v>321125</v>
      </c>
      <c r="D243" s="2" t="s">
        <v>22</v>
      </c>
      <c r="E243" s="27" t="s">
        <v>222</v>
      </c>
      <c r="F243" s="27">
        <v>37831518</v>
      </c>
      <c r="G243" s="27" t="s">
        <v>370</v>
      </c>
      <c r="H243" s="27" t="s">
        <v>812</v>
      </c>
      <c r="I243" s="28" t="s">
        <v>815</v>
      </c>
      <c r="J243" s="15">
        <v>730</v>
      </c>
      <c r="K243" s="16">
        <v>5</v>
      </c>
      <c r="L243" s="17"/>
      <c r="M243" s="18">
        <v>1</v>
      </c>
      <c r="N243" s="17"/>
      <c r="O243" s="16">
        <v>3</v>
      </c>
      <c r="P243" s="19"/>
      <c r="Q243" s="22">
        <v>33</v>
      </c>
      <c r="R243" s="23"/>
      <c r="S243" s="20">
        <f t="shared" si="16"/>
        <v>11</v>
      </c>
      <c r="T243" s="21">
        <f t="shared" si="17"/>
        <v>0</v>
      </c>
      <c r="U243" s="22">
        <v>308</v>
      </c>
      <c r="V243" s="23"/>
      <c r="W243" s="24">
        <f t="shared" si="15"/>
        <v>341</v>
      </c>
      <c r="X243" s="25">
        <f t="shared" si="15"/>
        <v>0</v>
      </c>
      <c r="Y243" s="26">
        <f t="shared" si="18"/>
        <v>341</v>
      </c>
      <c r="Z243" s="3">
        <f t="shared" si="19"/>
        <v>341</v>
      </c>
      <c r="AA243" s="4">
        <f t="shared" si="20"/>
        <v>0</v>
      </c>
    </row>
    <row r="244" spans="1:27" x14ac:dyDescent="0.25">
      <c r="A244" s="1" t="s">
        <v>37</v>
      </c>
      <c r="B244" s="2" t="s">
        <v>223</v>
      </c>
      <c r="C244" s="2">
        <v>320781</v>
      </c>
      <c r="D244" s="2" t="s">
        <v>22</v>
      </c>
      <c r="E244" s="27" t="s">
        <v>224</v>
      </c>
      <c r="F244" s="27">
        <v>37831461</v>
      </c>
      <c r="G244" s="27" t="s">
        <v>370</v>
      </c>
      <c r="H244" s="27" t="s">
        <v>816</v>
      </c>
      <c r="I244" s="28" t="s">
        <v>817</v>
      </c>
      <c r="J244" s="15">
        <v>246</v>
      </c>
      <c r="K244" s="16">
        <v>12</v>
      </c>
      <c r="L244" s="17"/>
      <c r="M244" s="18">
        <v>2</v>
      </c>
      <c r="N244" s="17"/>
      <c r="O244" s="16">
        <v>24</v>
      </c>
      <c r="P244" s="19"/>
      <c r="Q244" s="22">
        <v>300</v>
      </c>
      <c r="R244" s="23"/>
      <c r="S244" s="20">
        <f t="shared" si="16"/>
        <v>12.5</v>
      </c>
      <c r="T244" s="21">
        <f t="shared" si="17"/>
        <v>0</v>
      </c>
      <c r="U244" s="22"/>
      <c r="V244" s="23"/>
      <c r="W244" s="24">
        <f t="shared" si="15"/>
        <v>300</v>
      </c>
      <c r="X244" s="25">
        <f t="shared" si="15"/>
        <v>0</v>
      </c>
      <c r="Y244" s="26">
        <f t="shared" si="18"/>
        <v>300</v>
      </c>
      <c r="Z244" s="3">
        <f t="shared" si="19"/>
        <v>300</v>
      </c>
      <c r="AA244" s="4">
        <f t="shared" si="20"/>
        <v>0</v>
      </c>
    </row>
    <row r="245" spans="1:27" x14ac:dyDescent="0.25">
      <c r="A245" s="1" t="s">
        <v>37</v>
      </c>
      <c r="B245" s="2" t="s">
        <v>223</v>
      </c>
      <c r="C245" s="2">
        <v>320781</v>
      </c>
      <c r="D245" s="2" t="s">
        <v>22</v>
      </c>
      <c r="E245" s="27" t="s">
        <v>224</v>
      </c>
      <c r="F245" s="27">
        <v>37831470</v>
      </c>
      <c r="G245" s="27" t="s">
        <v>818</v>
      </c>
      <c r="H245" s="27" t="s">
        <v>816</v>
      </c>
      <c r="I245" s="28" t="s">
        <v>819</v>
      </c>
      <c r="J245" s="15">
        <v>240</v>
      </c>
      <c r="K245" s="16">
        <v>14</v>
      </c>
      <c r="L245" s="17"/>
      <c r="M245" s="18">
        <v>1</v>
      </c>
      <c r="N245" s="17"/>
      <c r="O245" s="16">
        <v>24</v>
      </c>
      <c r="P245" s="19"/>
      <c r="Q245" s="22">
        <v>279</v>
      </c>
      <c r="R245" s="23"/>
      <c r="S245" s="20">
        <f t="shared" si="16"/>
        <v>11.625</v>
      </c>
      <c r="T245" s="21">
        <f t="shared" si="17"/>
        <v>0</v>
      </c>
      <c r="U245" s="22"/>
      <c r="V245" s="23"/>
      <c r="W245" s="24">
        <f t="shared" si="15"/>
        <v>279</v>
      </c>
      <c r="X245" s="25">
        <f t="shared" si="15"/>
        <v>0</v>
      </c>
      <c r="Y245" s="26">
        <f t="shared" si="18"/>
        <v>279</v>
      </c>
      <c r="Z245" s="3">
        <f t="shared" si="19"/>
        <v>279</v>
      </c>
      <c r="AA245" s="4">
        <f t="shared" si="20"/>
        <v>0</v>
      </c>
    </row>
    <row r="246" spans="1:27" x14ac:dyDescent="0.25">
      <c r="A246" s="1" t="s">
        <v>37</v>
      </c>
      <c r="B246" s="2" t="s">
        <v>249</v>
      </c>
      <c r="C246" s="2">
        <v>320439</v>
      </c>
      <c r="D246" s="2" t="s">
        <v>22</v>
      </c>
      <c r="E246" s="27" t="s">
        <v>250</v>
      </c>
      <c r="F246" s="27">
        <v>37831208</v>
      </c>
      <c r="G246" s="27" t="s">
        <v>370</v>
      </c>
      <c r="H246" s="27" t="s">
        <v>786</v>
      </c>
      <c r="I246" s="28" t="s">
        <v>820</v>
      </c>
      <c r="J246" s="15">
        <v>459</v>
      </c>
      <c r="K246" s="16">
        <v>11</v>
      </c>
      <c r="L246" s="17"/>
      <c r="M246" s="18">
        <v>2</v>
      </c>
      <c r="N246" s="17"/>
      <c r="O246" s="16">
        <v>43.5</v>
      </c>
      <c r="P246" s="19"/>
      <c r="Q246" s="22">
        <v>482</v>
      </c>
      <c r="R246" s="23"/>
      <c r="S246" s="20">
        <f t="shared" si="16"/>
        <v>11.080459770114942</v>
      </c>
      <c r="T246" s="21">
        <f t="shared" si="17"/>
        <v>0</v>
      </c>
      <c r="U246" s="22"/>
      <c r="V246" s="23"/>
      <c r="W246" s="24">
        <f t="shared" si="15"/>
        <v>482</v>
      </c>
      <c r="X246" s="25">
        <f t="shared" ref="X246:X296" si="21">V246+R246</f>
        <v>0</v>
      </c>
      <c r="Y246" s="26">
        <f t="shared" si="18"/>
        <v>482</v>
      </c>
      <c r="Z246" s="3">
        <f t="shared" si="19"/>
        <v>482</v>
      </c>
      <c r="AA246" s="4">
        <f t="shared" si="20"/>
        <v>0</v>
      </c>
    </row>
    <row r="247" spans="1:27" x14ac:dyDescent="0.25">
      <c r="A247" s="1" t="s">
        <v>37</v>
      </c>
      <c r="B247" s="2" t="s">
        <v>249</v>
      </c>
      <c r="C247" s="2">
        <v>320439</v>
      </c>
      <c r="D247" s="2" t="s">
        <v>22</v>
      </c>
      <c r="E247" s="27" t="s">
        <v>250</v>
      </c>
      <c r="F247" s="27">
        <v>37888412</v>
      </c>
      <c r="G247" s="27" t="s">
        <v>370</v>
      </c>
      <c r="H247" s="27" t="s">
        <v>786</v>
      </c>
      <c r="I247" s="28" t="s">
        <v>821</v>
      </c>
      <c r="J247" s="15">
        <v>690</v>
      </c>
      <c r="K247" s="16">
        <v>10</v>
      </c>
      <c r="L247" s="17">
        <v>1</v>
      </c>
      <c r="M247" s="18">
        <v>3</v>
      </c>
      <c r="N247" s="17">
        <v>1</v>
      </c>
      <c r="O247" s="16">
        <v>84</v>
      </c>
      <c r="P247" s="19">
        <v>48</v>
      </c>
      <c r="Q247" s="22">
        <v>1193</v>
      </c>
      <c r="R247" s="23">
        <v>884</v>
      </c>
      <c r="S247" s="20">
        <f t="shared" si="16"/>
        <v>14.202380952380953</v>
      </c>
      <c r="T247" s="21">
        <f t="shared" si="17"/>
        <v>18.416666666666668</v>
      </c>
      <c r="U247" s="22"/>
      <c r="V247" s="23"/>
      <c r="W247" s="24">
        <f t="shared" ref="W247:W297" si="22">U247+Q247</f>
        <v>1193</v>
      </c>
      <c r="X247" s="25">
        <f t="shared" si="21"/>
        <v>884</v>
      </c>
      <c r="Y247" s="26">
        <f t="shared" si="18"/>
        <v>1193</v>
      </c>
      <c r="Z247" s="3">
        <f t="shared" si="19"/>
        <v>309</v>
      </c>
      <c r="AA247" s="4">
        <f t="shared" si="20"/>
        <v>884</v>
      </c>
    </row>
    <row r="248" spans="1:27" x14ac:dyDescent="0.25">
      <c r="A248" s="1" t="s">
        <v>37</v>
      </c>
      <c r="B248" s="2" t="s">
        <v>249</v>
      </c>
      <c r="C248" s="2">
        <v>320439</v>
      </c>
      <c r="D248" s="2" t="s">
        <v>22</v>
      </c>
      <c r="E248" s="27" t="s">
        <v>250</v>
      </c>
      <c r="F248" s="27">
        <v>37888421</v>
      </c>
      <c r="G248" s="27" t="s">
        <v>370</v>
      </c>
      <c r="H248" s="27" t="s">
        <v>786</v>
      </c>
      <c r="I248" s="28" t="s">
        <v>822</v>
      </c>
      <c r="J248" s="15">
        <v>621</v>
      </c>
      <c r="K248" s="16">
        <v>3</v>
      </c>
      <c r="L248" s="17"/>
      <c r="M248" s="18">
        <v>1</v>
      </c>
      <c r="N248" s="17"/>
      <c r="O248" s="16">
        <v>19</v>
      </c>
      <c r="P248" s="19"/>
      <c r="Q248" s="22">
        <v>209</v>
      </c>
      <c r="R248" s="23"/>
      <c r="S248" s="20">
        <f t="shared" si="16"/>
        <v>11</v>
      </c>
      <c r="T248" s="21">
        <f t="shared" si="17"/>
        <v>0</v>
      </c>
      <c r="U248" s="22"/>
      <c r="V248" s="23"/>
      <c r="W248" s="24">
        <f t="shared" si="22"/>
        <v>209</v>
      </c>
      <c r="X248" s="25">
        <f t="shared" si="21"/>
        <v>0</v>
      </c>
      <c r="Y248" s="26">
        <f t="shared" si="18"/>
        <v>209</v>
      </c>
      <c r="Z248" s="3">
        <f t="shared" si="19"/>
        <v>209</v>
      </c>
      <c r="AA248" s="4">
        <f t="shared" si="20"/>
        <v>0</v>
      </c>
    </row>
    <row r="249" spans="1:27" x14ac:dyDescent="0.25">
      <c r="A249" s="1" t="s">
        <v>37</v>
      </c>
      <c r="B249" s="2" t="s">
        <v>249</v>
      </c>
      <c r="C249" s="2">
        <v>320439</v>
      </c>
      <c r="D249" s="2" t="s">
        <v>22</v>
      </c>
      <c r="E249" s="27" t="s">
        <v>250</v>
      </c>
      <c r="F249" s="27">
        <v>37888595</v>
      </c>
      <c r="G249" s="27" t="s">
        <v>370</v>
      </c>
      <c r="H249" s="27" t="s">
        <v>786</v>
      </c>
      <c r="I249" s="28" t="s">
        <v>823</v>
      </c>
      <c r="J249" s="15">
        <v>601</v>
      </c>
      <c r="K249" s="16">
        <v>14</v>
      </c>
      <c r="L249" s="17"/>
      <c r="M249" s="18">
        <v>1</v>
      </c>
      <c r="N249" s="17"/>
      <c r="O249" s="16">
        <v>20</v>
      </c>
      <c r="P249" s="19"/>
      <c r="Q249" s="22">
        <v>206</v>
      </c>
      <c r="R249" s="23"/>
      <c r="S249" s="20">
        <f t="shared" si="16"/>
        <v>10.3</v>
      </c>
      <c r="T249" s="21">
        <f t="shared" si="17"/>
        <v>0</v>
      </c>
      <c r="U249" s="22"/>
      <c r="V249" s="23"/>
      <c r="W249" s="24">
        <f t="shared" si="22"/>
        <v>206</v>
      </c>
      <c r="X249" s="25">
        <f t="shared" si="21"/>
        <v>0</v>
      </c>
      <c r="Y249" s="26">
        <f t="shared" si="18"/>
        <v>206</v>
      </c>
      <c r="Z249" s="3">
        <f t="shared" si="19"/>
        <v>206</v>
      </c>
      <c r="AA249" s="4">
        <f t="shared" si="20"/>
        <v>0</v>
      </c>
    </row>
    <row r="250" spans="1:27" x14ac:dyDescent="0.25">
      <c r="A250" s="1" t="s">
        <v>37</v>
      </c>
      <c r="B250" s="2" t="s">
        <v>251</v>
      </c>
      <c r="C250" s="2">
        <v>319759</v>
      </c>
      <c r="D250" s="2" t="s">
        <v>22</v>
      </c>
      <c r="E250" s="27" t="s">
        <v>252</v>
      </c>
      <c r="F250" s="27">
        <v>37888641</v>
      </c>
      <c r="G250" s="27" t="s">
        <v>824</v>
      </c>
      <c r="H250" s="27" t="s">
        <v>825</v>
      </c>
      <c r="I250" s="28" t="s">
        <v>826</v>
      </c>
      <c r="J250" s="15">
        <v>190</v>
      </c>
      <c r="K250" s="16">
        <v>4</v>
      </c>
      <c r="L250" s="17"/>
      <c r="M250" s="18">
        <v>1</v>
      </c>
      <c r="N250" s="17"/>
      <c r="O250" s="16">
        <v>18</v>
      </c>
      <c r="P250" s="19"/>
      <c r="Q250" s="22">
        <v>202</v>
      </c>
      <c r="R250" s="23"/>
      <c r="S250" s="20">
        <f t="shared" si="16"/>
        <v>11.222222222222221</v>
      </c>
      <c r="T250" s="21">
        <f t="shared" si="17"/>
        <v>0</v>
      </c>
      <c r="U250" s="22">
        <v>50</v>
      </c>
      <c r="V250" s="23"/>
      <c r="W250" s="24">
        <f t="shared" si="22"/>
        <v>252</v>
      </c>
      <c r="X250" s="25">
        <f t="shared" si="21"/>
        <v>0</v>
      </c>
      <c r="Y250" s="26">
        <f t="shared" si="18"/>
        <v>252</v>
      </c>
      <c r="Z250" s="3">
        <f t="shared" si="19"/>
        <v>252</v>
      </c>
      <c r="AA250" s="4">
        <f t="shared" si="20"/>
        <v>0</v>
      </c>
    </row>
    <row r="251" spans="1:27" x14ac:dyDescent="0.25">
      <c r="A251" s="1" t="s">
        <v>37</v>
      </c>
      <c r="B251" s="2" t="s">
        <v>253</v>
      </c>
      <c r="C251" s="2">
        <v>320056</v>
      </c>
      <c r="D251" s="2" t="s">
        <v>22</v>
      </c>
      <c r="E251" s="27" t="s">
        <v>254</v>
      </c>
      <c r="F251" s="27">
        <v>37830813</v>
      </c>
      <c r="G251" s="27" t="s">
        <v>827</v>
      </c>
      <c r="H251" s="27" t="s">
        <v>777</v>
      </c>
      <c r="I251" s="28" t="s">
        <v>828</v>
      </c>
      <c r="J251" s="15">
        <v>411</v>
      </c>
      <c r="K251" s="16">
        <v>6</v>
      </c>
      <c r="L251" s="17"/>
      <c r="M251" s="18">
        <v>1</v>
      </c>
      <c r="N251" s="17"/>
      <c r="O251" s="16">
        <v>20</v>
      </c>
      <c r="P251" s="19"/>
      <c r="Q251" s="22">
        <v>270</v>
      </c>
      <c r="R251" s="23"/>
      <c r="S251" s="20">
        <f t="shared" si="16"/>
        <v>13.5</v>
      </c>
      <c r="T251" s="21">
        <f t="shared" si="17"/>
        <v>0</v>
      </c>
      <c r="U251" s="22"/>
      <c r="V251" s="23"/>
      <c r="W251" s="24">
        <f t="shared" si="22"/>
        <v>270</v>
      </c>
      <c r="X251" s="25">
        <f t="shared" si="21"/>
        <v>0</v>
      </c>
      <c r="Y251" s="26">
        <f t="shared" si="18"/>
        <v>270</v>
      </c>
      <c r="Z251" s="3">
        <f t="shared" si="19"/>
        <v>270</v>
      </c>
      <c r="AA251" s="4">
        <f t="shared" si="20"/>
        <v>0</v>
      </c>
    </row>
    <row r="252" spans="1:27" x14ac:dyDescent="0.25">
      <c r="A252" s="1" t="s">
        <v>37</v>
      </c>
      <c r="B252" s="2" t="s">
        <v>253</v>
      </c>
      <c r="C252" s="2">
        <v>320056</v>
      </c>
      <c r="D252" s="2" t="s">
        <v>22</v>
      </c>
      <c r="E252" s="27" t="s">
        <v>254</v>
      </c>
      <c r="F252" s="27">
        <v>37833758</v>
      </c>
      <c r="G252" s="27" t="s">
        <v>610</v>
      </c>
      <c r="H252" s="27" t="s">
        <v>777</v>
      </c>
      <c r="I252" s="28" t="s">
        <v>829</v>
      </c>
      <c r="J252" s="15">
        <v>390</v>
      </c>
      <c r="K252" s="16">
        <v>17</v>
      </c>
      <c r="L252" s="17"/>
      <c r="M252" s="18">
        <v>1</v>
      </c>
      <c r="N252" s="17"/>
      <c r="O252" s="16">
        <v>16</v>
      </c>
      <c r="P252" s="19"/>
      <c r="Q252" s="22">
        <v>217</v>
      </c>
      <c r="R252" s="23"/>
      <c r="S252" s="20">
        <f t="shared" si="16"/>
        <v>13.5625</v>
      </c>
      <c r="T252" s="21">
        <f t="shared" si="17"/>
        <v>0</v>
      </c>
      <c r="U252" s="22"/>
      <c r="V252" s="23"/>
      <c r="W252" s="24">
        <f t="shared" si="22"/>
        <v>217</v>
      </c>
      <c r="X252" s="25">
        <f t="shared" si="21"/>
        <v>0</v>
      </c>
      <c r="Y252" s="26">
        <f t="shared" si="18"/>
        <v>217</v>
      </c>
      <c r="Z252" s="3">
        <f t="shared" si="19"/>
        <v>217</v>
      </c>
      <c r="AA252" s="4">
        <f t="shared" si="20"/>
        <v>0</v>
      </c>
    </row>
    <row r="253" spans="1:27" x14ac:dyDescent="0.25">
      <c r="A253" s="1" t="s">
        <v>37</v>
      </c>
      <c r="B253" s="2" t="s">
        <v>255</v>
      </c>
      <c r="C253" s="2">
        <v>320269</v>
      </c>
      <c r="D253" s="2" t="s">
        <v>22</v>
      </c>
      <c r="E253" s="27" t="s">
        <v>256</v>
      </c>
      <c r="F253" s="27">
        <v>37831313</v>
      </c>
      <c r="G253" s="27" t="s">
        <v>370</v>
      </c>
      <c r="H253" s="27" t="s">
        <v>830</v>
      </c>
      <c r="I253" s="28" t="s">
        <v>831</v>
      </c>
      <c r="J253" s="15">
        <v>77</v>
      </c>
      <c r="K253" s="16">
        <v>5</v>
      </c>
      <c r="L253" s="17"/>
      <c r="M253" s="18">
        <v>1</v>
      </c>
      <c r="N253" s="17"/>
      <c r="O253" s="16">
        <v>32</v>
      </c>
      <c r="P253" s="19"/>
      <c r="Q253" s="22">
        <v>391</v>
      </c>
      <c r="R253" s="23"/>
      <c r="S253" s="20">
        <f t="shared" si="16"/>
        <v>12.21875</v>
      </c>
      <c r="T253" s="21">
        <f t="shared" si="17"/>
        <v>0</v>
      </c>
      <c r="U253" s="22"/>
      <c r="V253" s="23"/>
      <c r="W253" s="24">
        <f t="shared" si="22"/>
        <v>391</v>
      </c>
      <c r="X253" s="25">
        <f t="shared" si="21"/>
        <v>0</v>
      </c>
      <c r="Y253" s="26">
        <f t="shared" si="18"/>
        <v>391</v>
      </c>
      <c r="Z253" s="3">
        <f t="shared" si="19"/>
        <v>391</v>
      </c>
      <c r="AA253" s="4">
        <f t="shared" si="20"/>
        <v>0</v>
      </c>
    </row>
    <row r="254" spans="1:27" x14ac:dyDescent="0.25">
      <c r="A254" s="1" t="s">
        <v>37</v>
      </c>
      <c r="B254" s="2" t="s">
        <v>267</v>
      </c>
      <c r="C254" s="2">
        <v>328693</v>
      </c>
      <c r="D254" s="2" t="s">
        <v>22</v>
      </c>
      <c r="E254" s="27" t="s">
        <v>268</v>
      </c>
      <c r="F254" s="27">
        <v>37833847</v>
      </c>
      <c r="G254" s="27" t="s">
        <v>832</v>
      </c>
      <c r="H254" s="27" t="s">
        <v>833</v>
      </c>
      <c r="I254" s="28" t="s">
        <v>834</v>
      </c>
      <c r="J254" s="15">
        <v>458</v>
      </c>
      <c r="K254" s="16">
        <v>6</v>
      </c>
      <c r="L254" s="17"/>
      <c r="M254" s="18">
        <v>2</v>
      </c>
      <c r="N254" s="17"/>
      <c r="O254" s="16">
        <v>26</v>
      </c>
      <c r="P254" s="19"/>
      <c r="Q254" s="22">
        <v>288</v>
      </c>
      <c r="R254" s="23"/>
      <c r="S254" s="20">
        <f t="shared" si="16"/>
        <v>11.076923076923077</v>
      </c>
      <c r="T254" s="21">
        <f t="shared" si="17"/>
        <v>0</v>
      </c>
      <c r="U254" s="22"/>
      <c r="V254" s="23"/>
      <c r="W254" s="24">
        <f t="shared" si="22"/>
        <v>288</v>
      </c>
      <c r="X254" s="25">
        <f t="shared" si="21"/>
        <v>0</v>
      </c>
      <c r="Y254" s="26">
        <f t="shared" si="18"/>
        <v>288</v>
      </c>
      <c r="Z254" s="3">
        <f t="shared" si="19"/>
        <v>288</v>
      </c>
      <c r="AA254" s="4">
        <f t="shared" si="20"/>
        <v>0</v>
      </c>
    </row>
    <row r="255" spans="1:27" x14ac:dyDescent="0.25">
      <c r="A255" s="1" t="s">
        <v>37</v>
      </c>
      <c r="B255" s="2" t="s">
        <v>299</v>
      </c>
      <c r="C255" s="2">
        <v>648469</v>
      </c>
      <c r="D255" s="2" t="s">
        <v>22</v>
      </c>
      <c r="E255" s="27" t="s">
        <v>300</v>
      </c>
      <c r="F255" s="27">
        <v>37891839</v>
      </c>
      <c r="G255" s="27" t="s">
        <v>394</v>
      </c>
      <c r="H255" s="27" t="s">
        <v>835</v>
      </c>
      <c r="I255" s="28" t="s">
        <v>836</v>
      </c>
      <c r="J255" s="15">
        <v>54</v>
      </c>
      <c r="K255" s="16">
        <v>1</v>
      </c>
      <c r="L255" s="17"/>
      <c r="M255" s="18">
        <v>1</v>
      </c>
      <c r="N255" s="17"/>
      <c r="O255" s="16">
        <v>24</v>
      </c>
      <c r="P255" s="19"/>
      <c r="Q255" s="22">
        <v>404</v>
      </c>
      <c r="R255" s="23"/>
      <c r="S255" s="20">
        <f t="shared" si="16"/>
        <v>16.833333333333332</v>
      </c>
      <c r="T255" s="21">
        <f t="shared" si="17"/>
        <v>0</v>
      </c>
      <c r="U255" s="22"/>
      <c r="V255" s="23"/>
      <c r="W255" s="24">
        <f t="shared" si="22"/>
        <v>404</v>
      </c>
      <c r="X255" s="25">
        <f t="shared" si="21"/>
        <v>0</v>
      </c>
      <c r="Y255" s="26">
        <f t="shared" si="18"/>
        <v>404</v>
      </c>
      <c r="Z255" s="3">
        <f t="shared" si="19"/>
        <v>404</v>
      </c>
      <c r="AA255" s="4">
        <f t="shared" si="20"/>
        <v>0</v>
      </c>
    </row>
    <row r="256" spans="1:27" x14ac:dyDescent="0.25">
      <c r="A256" s="1" t="s">
        <v>307</v>
      </c>
      <c r="B256" s="2" t="s">
        <v>310</v>
      </c>
      <c r="C256" s="2">
        <v>179086</v>
      </c>
      <c r="D256" s="2" t="s">
        <v>22</v>
      </c>
      <c r="E256" s="27" t="s">
        <v>311</v>
      </c>
      <c r="F256" s="27">
        <v>37958470</v>
      </c>
      <c r="G256" s="27" t="s">
        <v>837</v>
      </c>
      <c r="H256" s="27" t="s">
        <v>838</v>
      </c>
      <c r="I256" s="28" t="s">
        <v>839</v>
      </c>
      <c r="J256" s="15">
        <v>219</v>
      </c>
      <c r="K256" s="16">
        <v>23</v>
      </c>
      <c r="L256" s="17"/>
      <c r="M256" s="18">
        <v>3</v>
      </c>
      <c r="N256" s="17"/>
      <c r="O256" s="16">
        <v>123</v>
      </c>
      <c r="P256" s="19"/>
      <c r="Q256" s="22">
        <v>1590</v>
      </c>
      <c r="R256" s="23"/>
      <c r="S256" s="20">
        <f t="shared" si="16"/>
        <v>12.926829268292684</v>
      </c>
      <c r="T256" s="21">
        <f t="shared" si="17"/>
        <v>0</v>
      </c>
      <c r="U256" s="22"/>
      <c r="V256" s="23"/>
      <c r="W256" s="24">
        <f t="shared" si="22"/>
        <v>1590</v>
      </c>
      <c r="X256" s="25">
        <f t="shared" si="21"/>
        <v>0</v>
      </c>
      <c r="Y256" s="26">
        <f t="shared" si="18"/>
        <v>1590</v>
      </c>
      <c r="Z256" s="3">
        <f t="shared" si="19"/>
        <v>1590</v>
      </c>
      <c r="AA256" s="4">
        <f t="shared" si="20"/>
        <v>0</v>
      </c>
    </row>
    <row r="257" spans="1:27" x14ac:dyDescent="0.25">
      <c r="A257" s="1" t="s">
        <v>307</v>
      </c>
      <c r="B257" s="2" t="s">
        <v>320</v>
      </c>
      <c r="C257" s="2">
        <v>31933475</v>
      </c>
      <c r="D257" s="2" t="s">
        <v>22</v>
      </c>
      <c r="E257" s="27" t="s">
        <v>321</v>
      </c>
      <c r="F257" s="27">
        <v>30232171</v>
      </c>
      <c r="G257" s="27" t="s">
        <v>840</v>
      </c>
      <c r="H257" s="27" t="s">
        <v>775</v>
      </c>
      <c r="I257" s="28" t="s">
        <v>841</v>
      </c>
      <c r="J257" s="15">
        <v>310</v>
      </c>
      <c r="K257" s="16">
        <v>2</v>
      </c>
      <c r="L257" s="17"/>
      <c r="M257" s="18">
        <v>1</v>
      </c>
      <c r="N257" s="17"/>
      <c r="O257" s="16">
        <v>5</v>
      </c>
      <c r="P257" s="19"/>
      <c r="Q257" s="22">
        <v>81</v>
      </c>
      <c r="R257" s="23"/>
      <c r="S257" s="20">
        <f t="shared" si="16"/>
        <v>16.2</v>
      </c>
      <c r="T257" s="21">
        <f t="shared" si="17"/>
        <v>0</v>
      </c>
      <c r="U257" s="22"/>
      <c r="V257" s="23"/>
      <c r="W257" s="24">
        <f t="shared" si="22"/>
        <v>81</v>
      </c>
      <c r="X257" s="25">
        <f t="shared" si="21"/>
        <v>0</v>
      </c>
      <c r="Y257" s="26">
        <f t="shared" si="18"/>
        <v>81</v>
      </c>
      <c r="Z257" s="3">
        <f t="shared" si="19"/>
        <v>81</v>
      </c>
      <c r="AA257" s="4">
        <f t="shared" si="20"/>
        <v>0</v>
      </c>
    </row>
    <row r="258" spans="1:27" x14ac:dyDescent="0.25">
      <c r="A258" s="1" t="s">
        <v>328</v>
      </c>
      <c r="B258" s="2" t="s">
        <v>339</v>
      </c>
      <c r="C258" s="2">
        <v>44458878</v>
      </c>
      <c r="D258" s="2" t="s">
        <v>22</v>
      </c>
      <c r="E258" s="27" t="s">
        <v>340</v>
      </c>
      <c r="F258" s="27">
        <v>45024057</v>
      </c>
      <c r="G258" s="27" t="s">
        <v>459</v>
      </c>
      <c r="H258" s="27" t="s">
        <v>842</v>
      </c>
      <c r="I258" s="28" t="s">
        <v>843</v>
      </c>
      <c r="J258" s="15">
        <v>139</v>
      </c>
      <c r="K258" s="16">
        <v>1</v>
      </c>
      <c r="L258" s="17"/>
      <c r="M258" s="18">
        <v>1</v>
      </c>
      <c r="N258" s="17"/>
      <c r="O258" s="16">
        <v>5</v>
      </c>
      <c r="P258" s="19"/>
      <c r="Q258" s="22">
        <v>43</v>
      </c>
      <c r="R258" s="23"/>
      <c r="S258" s="20">
        <f t="shared" si="16"/>
        <v>8.6</v>
      </c>
      <c r="T258" s="21">
        <f t="shared" si="17"/>
        <v>0</v>
      </c>
      <c r="U258" s="22"/>
      <c r="V258" s="23"/>
      <c r="W258" s="24">
        <f t="shared" si="22"/>
        <v>43</v>
      </c>
      <c r="X258" s="25">
        <f t="shared" si="21"/>
        <v>0</v>
      </c>
      <c r="Y258" s="26">
        <f t="shared" si="18"/>
        <v>43</v>
      </c>
      <c r="Z258" s="3">
        <f t="shared" si="19"/>
        <v>43</v>
      </c>
      <c r="AA258" s="4">
        <f t="shared" si="20"/>
        <v>0</v>
      </c>
    </row>
    <row r="259" spans="1:27" x14ac:dyDescent="0.25">
      <c r="A259" s="1" t="s">
        <v>328</v>
      </c>
      <c r="B259" s="2" t="s">
        <v>347</v>
      </c>
      <c r="C259" s="2">
        <v>47342242</v>
      </c>
      <c r="D259" s="2" t="s">
        <v>22</v>
      </c>
      <c r="E259" s="27" t="s">
        <v>348</v>
      </c>
      <c r="F259" s="27">
        <v>35991607</v>
      </c>
      <c r="G259" s="27" t="s">
        <v>844</v>
      </c>
      <c r="H259" s="27" t="s">
        <v>842</v>
      </c>
      <c r="I259" s="28" t="s">
        <v>845</v>
      </c>
      <c r="J259" s="15">
        <v>306</v>
      </c>
      <c r="K259" s="16">
        <v>3</v>
      </c>
      <c r="L259" s="17"/>
      <c r="M259" s="18">
        <v>1</v>
      </c>
      <c r="N259" s="17"/>
      <c r="O259" s="16">
        <v>25</v>
      </c>
      <c r="P259" s="19"/>
      <c r="Q259" s="22">
        <v>300</v>
      </c>
      <c r="R259" s="23"/>
      <c r="S259" s="20">
        <f t="shared" si="16"/>
        <v>12</v>
      </c>
      <c r="T259" s="21">
        <f t="shared" si="17"/>
        <v>0</v>
      </c>
      <c r="U259" s="22"/>
      <c r="V259" s="23"/>
      <c r="W259" s="24">
        <f t="shared" si="22"/>
        <v>300</v>
      </c>
      <c r="X259" s="25">
        <f t="shared" si="21"/>
        <v>0</v>
      </c>
      <c r="Y259" s="26">
        <f t="shared" si="18"/>
        <v>300</v>
      </c>
      <c r="Z259" s="3">
        <f t="shared" si="19"/>
        <v>300</v>
      </c>
      <c r="AA259" s="4">
        <f t="shared" si="20"/>
        <v>0</v>
      </c>
    </row>
    <row r="260" spans="1:27" x14ac:dyDescent="0.25">
      <c r="A260" s="1" t="s">
        <v>18</v>
      </c>
      <c r="B260" s="2" t="s">
        <v>29</v>
      </c>
      <c r="C260" s="2">
        <v>37870475</v>
      </c>
      <c r="D260" s="2" t="s">
        <v>30</v>
      </c>
      <c r="E260" s="27" t="s">
        <v>31</v>
      </c>
      <c r="F260" s="27">
        <v>161098</v>
      </c>
      <c r="G260" s="27" t="s">
        <v>422</v>
      </c>
      <c r="H260" s="27" t="s">
        <v>846</v>
      </c>
      <c r="I260" s="28" t="s">
        <v>847</v>
      </c>
      <c r="J260" s="15">
        <v>491</v>
      </c>
      <c r="K260" s="16">
        <v>5</v>
      </c>
      <c r="L260" s="17">
        <v>0</v>
      </c>
      <c r="M260" s="18">
        <v>1</v>
      </c>
      <c r="N260" s="17">
        <v>0</v>
      </c>
      <c r="O260" s="16">
        <v>16</v>
      </c>
      <c r="P260" s="19">
        <v>0</v>
      </c>
      <c r="Q260" s="22">
        <v>88.33</v>
      </c>
      <c r="R260" s="23">
        <v>0</v>
      </c>
      <c r="S260" s="20">
        <f t="shared" si="16"/>
        <v>5.5206249999999999</v>
      </c>
      <c r="T260" s="21">
        <f t="shared" si="17"/>
        <v>0</v>
      </c>
      <c r="U260" s="22">
        <v>157.52000000000001</v>
      </c>
      <c r="V260" s="23">
        <v>0</v>
      </c>
      <c r="W260" s="24">
        <f t="shared" si="22"/>
        <v>245.85000000000002</v>
      </c>
      <c r="X260" s="25">
        <f t="shared" si="21"/>
        <v>0</v>
      </c>
      <c r="Y260" s="26">
        <f t="shared" si="18"/>
        <v>246</v>
      </c>
      <c r="Z260" s="3">
        <f t="shared" si="19"/>
        <v>246</v>
      </c>
      <c r="AA260" s="4">
        <f t="shared" si="20"/>
        <v>0</v>
      </c>
    </row>
    <row r="261" spans="1:27" x14ac:dyDescent="0.25">
      <c r="A261" s="1" t="s">
        <v>18</v>
      </c>
      <c r="B261" s="2" t="s">
        <v>29</v>
      </c>
      <c r="C261" s="2">
        <v>37870475</v>
      </c>
      <c r="D261" s="2" t="s">
        <v>30</v>
      </c>
      <c r="E261" s="27" t="s">
        <v>31</v>
      </c>
      <c r="F261" s="27">
        <v>161802</v>
      </c>
      <c r="G261" s="27" t="s">
        <v>848</v>
      </c>
      <c r="H261" s="27" t="s">
        <v>846</v>
      </c>
      <c r="I261" s="28" t="s">
        <v>849</v>
      </c>
      <c r="J261" s="15">
        <v>426</v>
      </c>
      <c r="K261" s="16">
        <v>5</v>
      </c>
      <c r="L261" s="17">
        <v>0</v>
      </c>
      <c r="M261" s="18">
        <v>1</v>
      </c>
      <c r="N261" s="17">
        <v>0</v>
      </c>
      <c r="O261" s="16">
        <v>24</v>
      </c>
      <c r="P261" s="19">
        <v>0</v>
      </c>
      <c r="Q261" s="22">
        <v>89.74</v>
      </c>
      <c r="R261" s="23">
        <v>0</v>
      </c>
      <c r="S261" s="20">
        <f t="shared" si="16"/>
        <v>3.7391666666666663</v>
      </c>
      <c r="T261" s="21">
        <f t="shared" si="17"/>
        <v>0</v>
      </c>
      <c r="U261" s="22">
        <v>133.56</v>
      </c>
      <c r="V261" s="23">
        <v>0</v>
      </c>
      <c r="W261" s="24">
        <f t="shared" si="22"/>
        <v>223.3</v>
      </c>
      <c r="X261" s="25">
        <f t="shared" si="21"/>
        <v>0</v>
      </c>
      <c r="Y261" s="26">
        <f t="shared" si="18"/>
        <v>224</v>
      </c>
      <c r="Z261" s="3">
        <f t="shared" si="19"/>
        <v>224</v>
      </c>
      <c r="AA261" s="4">
        <f t="shared" si="20"/>
        <v>0</v>
      </c>
    </row>
    <row r="262" spans="1:27" x14ac:dyDescent="0.25">
      <c r="A262" s="1" t="s">
        <v>18</v>
      </c>
      <c r="B262" s="2" t="s">
        <v>29</v>
      </c>
      <c r="C262" s="2">
        <v>37870475</v>
      </c>
      <c r="D262" s="2" t="s">
        <v>30</v>
      </c>
      <c r="E262" s="27" t="s">
        <v>31</v>
      </c>
      <c r="F262" s="27">
        <v>37947541</v>
      </c>
      <c r="G262" s="27" t="s">
        <v>850</v>
      </c>
      <c r="H262" s="27" t="s">
        <v>851</v>
      </c>
      <c r="I262" s="28" t="s">
        <v>852</v>
      </c>
      <c r="J262" s="15">
        <v>361</v>
      </c>
      <c r="K262" s="16">
        <v>6</v>
      </c>
      <c r="L262" s="17">
        <v>0</v>
      </c>
      <c r="M262" s="18">
        <v>2</v>
      </c>
      <c r="N262" s="17">
        <v>0</v>
      </c>
      <c r="O262" s="16">
        <v>24</v>
      </c>
      <c r="P262" s="19">
        <v>0</v>
      </c>
      <c r="Q262" s="22">
        <v>302.98</v>
      </c>
      <c r="R262" s="23">
        <v>0</v>
      </c>
      <c r="S262" s="20">
        <f t="shared" si="16"/>
        <v>12.624166666666667</v>
      </c>
      <c r="T262" s="21">
        <f t="shared" si="17"/>
        <v>0</v>
      </c>
      <c r="U262" s="22">
        <v>0</v>
      </c>
      <c r="V262" s="23">
        <v>0</v>
      </c>
      <c r="W262" s="24">
        <f t="shared" si="22"/>
        <v>302.98</v>
      </c>
      <c r="X262" s="25">
        <f t="shared" si="21"/>
        <v>0</v>
      </c>
      <c r="Y262" s="26">
        <f t="shared" si="18"/>
        <v>303</v>
      </c>
      <c r="Z262" s="3">
        <f t="shared" si="19"/>
        <v>303</v>
      </c>
      <c r="AA262" s="4">
        <f t="shared" si="20"/>
        <v>0</v>
      </c>
    </row>
    <row r="263" spans="1:27" x14ac:dyDescent="0.25">
      <c r="A263" s="1" t="s">
        <v>37</v>
      </c>
      <c r="B263" s="2" t="s">
        <v>257</v>
      </c>
      <c r="C263" s="2">
        <v>323675</v>
      </c>
      <c r="D263" s="2" t="s">
        <v>30</v>
      </c>
      <c r="E263" s="27" t="s">
        <v>258</v>
      </c>
      <c r="F263" s="27">
        <v>37873601</v>
      </c>
      <c r="G263" s="27" t="s">
        <v>394</v>
      </c>
      <c r="H263" s="27" t="s">
        <v>853</v>
      </c>
      <c r="I263" s="28" t="s">
        <v>854</v>
      </c>
      <c r="J263" s="15">
        <v>76</v>
      </c>
      <c r="K263" s="16">
        <v>5</v>
      </c>
      <c r="L263" s="17">
        <v>0</v>
      </c>
      <c r="M263" s="18">
        <v>1</v>
      </c>
      <c r="N263" s="17">
        <v>0</v>
      </c>
      <c r="O263" s="16">
        <v>15</v>
      </c>
      <c r="P263" s="19">
        <v>0</v>
      </c>
      <c r="Q263" s="22">
        <v>328</v>
      </c>
      <c r="R263" s="23">
        <v>0</v>
      </c>
      <c r="S263" s="20">
        <f t="shared" si="16"/>
        <v>21.866666666666667</v>
      </c>
      <c r="T263" s="21">
        <f t="shared" si="17"/>
        <v>0</v>
      </c>
      <c r="U263" s="22">
        <v>0</v>
      </c>
      <c r="V263" s="23">
        <v>0</v>
      </c>
      <c r="W263" s="24">
        <f t="shared" si="22"/>
        <v>328</v>
      </c>
      <c r="X263" s="25">
        <f t="shared" si="21"/>
        <v>0</v>
      </c>
      <c r="Y263" s="26">
        <f t="shared" si="18"/>
        <v>328</v>
      </c>
      <c r="Z263" s="3">
        <f t="shared" si="19"/>
        <v>328</v>
      </c>
      <c r="AA263" s="4">
        <f t="shared" si="20"/>
        <v>0</v>
      </c>
    </row>
    <row r="264" spans="1:27" x14ac:dyDescent="0.25">
      <c r="A264" s="1" t="s">
        <v>37</v>
      </c>
      <c r="B264" s="2" t="s">
        <v>263</v>
      </c>
      <c r="C264" s="2">
        <v>326518</v>
      </c>
      <c r="D264" s="2" t="s">
        <v>30</v>
      </c>
      <c r="E264" s="27" t="s">
        <v>264</v>
      </c>
      <c r="F264" s="27">
        <v>37792041</v>
      </c>
      <c r="G264" s="27" t="s">
        <v>855</v>
      </c>
      <c r="H264" s="27" t="s">
        <v>856</v>
      </c>
      <c r="I264" s="28" t="s">
        <v>857</v>
      </c>
      <c r="J264" s="15">
        <v>396</v>
      </c>
      <c r="K264" s="16">
        <v>3</v>
      </c>
      <c r="L264" s="17">
        <v>0</v>
      </c>
      <c r="M264" s="18">
        <v>1</v>
      </c>
      <c r="N264" s="17">
        <v>0</v>
      </c>
      <c r="O264" s="16">
        <v>10</v>
      </c>
      <c r="P264" s="19">
        <v>0</v>
      </c>
      <c r="Q264" s="22">
        <v>94.46</v>
      </c>
      <c r="R264" s="23">
        <v>0</v>
      </c>
      <c r="S264" s="20">
        <f t="shared" si="16"/>
        <v>9.4459999999999997</v>
      </c>
      <c r="T264" s="21">
        <f t="shared" si="17"/>
        <v>0</v>
      </c>
      <c r="U264" s="22">
        <v>0</v>
      </c>
      <c r="V264" s="23">
        <v>0</v>
      </c>
      <c r="W264" s="24">
        <f t="shared" si="22"/>
        <v>94.46</v>
      </c>
      <c r="X264" s="25">
        <f t="shared" si="21"/>
        <v>0</v>
      </c>
      <c r="Y264" s="26">
        <f t="shared" si="18"/>
        <v>95</v>
      </c>
      <c r="Z264" s="3">
        <f t="shared" si="19"/>
        <v>95</v>
      </c>
      <c r="AA264" s="4">
        <f t="shared" si="20"/>
        <v>0</v>
      </c>
    </row>
    <row r="265" spans="1:27" x14ac:dyDescent="0.25">
      <c r="A265" s="1" t="s">
        <v>37</v>
      </c>
      <c r="B265" s="2" t="s">
        <v>265</v>
      </c>
      <c r="C265" s="2">
        <v>327603</v>
      </c>
      <c r="D265" s="2" t="s">
        <v>30</v>
      </c>
      <c r="E265" s="27" t="s">
        <v>266</v>
      </c>
      <c r="F265" s="27">
        <v>37873237</v>
      </c>
      <c r="G265" s="27" t="s">
        <v>370</v>
      </c>
      <c r="H265" s="27" t="s">
        <v>858</v>
      </c>
      <c r="I265" s="28" t="s">
        <v>859</v>
      </c>
      <c r="J265" s="15">
        <v>194</v>
      </c>
      <c r="K265" s="16">
        <v>4</v>
      </c>
      <c r="L265" s="17">
        <v>0</v>
      </c>
      <c r="M265" s="18">
        <v>1</v>
      </c>
      <c r="N265" s="17">
        <v>0</v>
      </c>
      <c r="O265" s="16">
        <v>16</v>
      </c>
      <c r="P265" s="19">
        <v>0</v>
      </c>
      <c r="Q265" s="22">
        <v>202</v>
      </c>
      <c r="R265" s="23">
        <v>0</v>
      </c>
      <c r="S265" s="20">
        <f t="shared" si="16"/>
        <v>12.625</v>
      </c>
      <c r="T265" s="21">
        <f t="shared" si="17"/>
        <v>0</v>
      </c>
      <c r="U265" s="22">
        <v>0</v>
      </c>
      <c r="V265" s="23">
        <v>0</v>
      </c>
      <c r="W265" s="24">
        <f t="shared" si="22"/>
        <v>202</v>
      </c>
      <c r="X265" s="25">
        <f t="shared" si="21"/>
        <v>0</v>
      </c>
      <c r="Y265" s="26">
        <f t="shared" si="18"/>
        <v>202</v>
      </c>
      <c r="Z265" s="3">
        <f t="shared" si="19"/>
        <v>202</v>
      </c>
      <c r="AA265" s="4">
        <f t="shared" si="20"/>
        <v>0</v>
      </c>
    </row>
    <row r="266" spans="1:27" x14ac:dyDescent="0.25">
      <c r="A266" s="1" t="s">
        <v>37</v>
      </c>
      <c r="B266" s="2" t="s">
        <v>271</v>
      </c>
      <c r="C266" s="2">
        <v>330167</v>
      </c>
      <c r="D266" s="2" t="s">
        <v>30</v>
      </c>
      <c r="E266" s="27" t="s">
        <v>272</v>
      </c>
      <c r="F266" s="27">
        <v>35534681</v>
      </c>
      <c r="G266" s="27" t="s">
        <v>370</v>
      </c>
      <c r="H266" s="27" t="s">
        <v>860</v>
      </c>
      <c r="I266" s="28" t="s">
        <v>861</v>
      </c>
      <c r="J266" s="15">
        <v>640</v>
      </c>
      <c r="K266" s="16">
        <v>1</v>
      </c>
      <c r="L266" s="17">
        <v>0</v>
      </c>
      <c r="M266" s="18">
        <v>1</v>
      </c>
      <c r="N266" s="17">
        <v>0</v>
      </c>
      <c r="O266" s="16">
        <v>16</v>
      </c>
      <c r="P266" s="19">
        <v>0</v>
      </c>
      <c r="Q266" s="22">
        <v>213.76</v>
      </c>
      <c r="R266" s="23">
        <v>0</v>
      </c>
      <c r="S266" s="20">
        <f t="shared" si="16"/>
        <v>13.36</v>
      </c>
      <c r="T266" s="21">
        <f t="shared" si="17"/>
        <v>0</v>
      </c>
      <c r="U266" s="22">
        <v>0</v>
      </c>
      <c r="V266" s="23">
        <v>0</v>
      </c>
      <c r="W266" s="24">
        <f t="shared" si="22"/>
        <v>213.76</v>
      </c>
      <c r="X266" s="25">
        <f t="shared" si="21"/>
        <v>0</v>
      </c>
      <c r="Y266" s="26">
        <f t="shared" si="18"/>
        <v>214</v>
      </c>
      <c r="Z266" s="3">
        <f t="shared" si="19"/>
        <v>214</v>
      </c>
      <c r="AA266" s="4">
        <f t="shared" si="20"/>
        <v>0</v>
      </c>
    </row>
    <row r="267" spans="1:27" x14ac:dyDescent="0.25">
      <c r="A267" s="1" t="s">
        <v>37</v>
      </c>
      <c r="B267" s="2" t="s">
        <v>273</v>
      </c>
      <c r="C267" s="2">
        <v>330124</v>
      </c>
      <c r="D267" s="2" t="s">
        <v>30</v>
      </c>
      <c r="E267" s="27" t="s">
        <v>274</v>
      </c>
      <c r="F267" s="27">
        <v>37872915</v>
      </c>
      <c r="G267" s="27" t="s">
        <v>394</v>
      </c>
      <c r="H267" s="27" t="s">
        <v>862</v>
      </c>
      <c r="I267" s="28" t="s">
        <v>863</v>
      </c>
      <c r="J267" s="15">
        <v>257</v>
      </c>
      <c r="K267" s="16">
        <v>2</v>
      </c>
      <c r="L267" s="17">
        <v>0</v>
      </c>
      <c r="M267" s="18">
        <v>1</v>
      </c>
      <c r="N267" s="17">
        <v>0</v>
      </c>
      <c r="O267" s="16">
        <v>18</v>
      </c>
      <c r="P267" s="19">
        <v>0</v>
      </c>
      <c r="Q267" s="22">
        <v>0</v>
      </c>
      <c r="R267" s="23">
        <v>0</v>
      </c>
      <c r="S267" s="20">
        <f t="shared" si="16"/>
        <v>0</v>
      </c>
      <c r="T267" s="21">
        <f t="shared" si="17"/>
        <v>0</v>
      </c>
      <c r="U267" s="22">
        <v>243</v>
      </c>
      <c r="V267" s="23">
        <v>0</v>
      </c>
      <c r="W267" s="24">
        <f t="shared" si="22"/>
        <v>243</v>
      </c>
      <c r="X267" s="25">
        <f t="shared" si="21"/>
        <v>0</v>
      </c>
      <c r="Y267" s="26">
        <f t="shared" si="18"/>
        <v>243</v>
      </c>
      <c r="Z267" s="3">
        <f t="shared" si="19"/>
        <v>243</v>
      </c>
      <c r="AA267" s="4">
        <f t="shared" si="20"/>
        <v>0</v>
      </c>
    </row>
    <row r="268" spans="1:27" x14ac:dyDescent="0.25">
      <c r="A268" s="1" t="s">
        <v>37</v>
      </c>
      <c r="B268" s="2" t="s">
        <v>275</v>
      </c>
      <c r="C268" s="2">
        <v>331023</v>
      </c>
      <c r="D268" s="2" t="s">
        <v>30</v>
      </c>
      <c r="E268" s="27" t="s">
        <v>276</v>
      </c>
      <c r="F268" s="27">
        <v>36158411</v>
      </c>
      <c r="G268" s="27" t="s">
        <v>370</v>
      </c>
      <c r="H268" s="27" t="s">
        <v>864</v>
      </c>
      <c r="I268" s="28" t="s">
        <v>865</v>
      </c>
      <c r="J268" s="15">
        <v>396</v>
      </c>
      <c r="K268" s="16">
        <v>16</v>
      </c>
      <c r="L268" s="17">
        <v>0</v>
      </c>
      <c r="M268" s="18">
        <v>2</v>
      </c>
      <c r="N268" s="17">
        <v>0</v>
      </c>
      <c r="O268" s="16">
        <v>12</v>
      </c>
      <c r="P268" s="19">
        <v>0</v>
      </c>
      <c r="Q268" s="22">
        <v>186</v>
      </c>
      <c r="R268" s="23">
        <v>0</v>
      </c>
      <c r="S268" s="20">
        <f t="shared" si="16"/>
        <v>15.5</v>
      </c>
      <c r="T268" s="21">
        <f t="shared" si="17"/>
        <v>0</v>
      </c>
      <c r="U268" s="22">
        <v>180</v>
      </c>
      <c r="V268" s="23">
        <v>0</v>
      </c>
      <c r="W268" s="24">
        <f t="shared" si="22"/>
        <v>366</v>
      </c>
      <c r="X268" s="25">
        <f t="shared" si="21"/>
        <v>0</v>
      </c>
      <c r="Y268" s="26">
        <f t="shared" si="18"/>
        <v>366</v>
      </c>
      <c r="Z268" s="3">
        <f t="shared" si="19"/>
        <v>366</v>
      </c>
      <c r="AA268" s="4">
        <f t="shared" si="20"/>
        <v>0</v>
      </c>
    </row>
    <row r="269" spans="1:27" x14ac:dyDescent="0.25">
      <c r="A269" s="1" t="s">
        <v>307</v>
      </c>
      <c r="B269" s="2" t="s">
        <v>312</v>
      </c>
      <c r="C269" s="2">
        <v>179124</v>
      </c>
      <c r="D269" s="2" t="s">
        <v>30</v>
      </c>
      <c r="E269" s="27" t="s">
        <v>313</v>
      </c>
      <c r="F269" s="27">
        <v>17080665</v>
      </c>
      <c r="G269" s="27" t="s">
        <v>866</v>
      </c>
      <c r="H269" s="27" t="s">
        <v>867</v>
      </c>
      <c r="I269" s="28" t="s">
        <v>868</v>
      </c>
      <c r="J269" s="15">
        <v>344</v>
      </c>
      <c r="K269" s="16">
        <v>5</v>
      </c>
      <c r="L269" s="17">
        <v>0</v>
      </c>
      <c r="M269" s="18">
        <v>1</v>
      </c>
      <c r="N269" s="17">
        <v>0</v>
      </c>
      <c r="O269" s="16">
        <v>24</v>
      </c>
      <c r="P269" s="19">
        <v>0</v>
      </c>
      <c r="Q269" s="22">
        <v>260.36</v>
      </c>
      <c r="R269" s="23">
        <v>0</v>
      </c>
      <c r="S269" s="20">
        <f t="shared" si="16"/>
        <v>10.848333333333334</v>
      </c>
      <c r="T269" s="21">
        <f t="shared" si="17"/>
        <v>0</v>
      </c>
      <c r="U269" s="22">
        <v>91.36</v>
      </c>
      <c r="V269" s="23">
        <v>0</v>
      </c>
      <c r="W269" s="24">
        <f t="shared" si="22"/>
        <v>351.72</v>
      </c>
      <c r="X269" s="25">
        <f t="shared" si="21"/>
        <v>0</v>
      </c>
      <c r="Y269" s="26">
        <f t="shared" si="18"/>
        <v>352</v>
      </c>
      <c r="Z269" s="3">
        <f t="shared" si="19"/>
        <v>352</v>
      </c>
      <c r="AA269" s="4">
        <f t="shared" si="20"/>
        <v>0</v>
      </c>
    </row>
    <row r="270" spans="1:27" x14ac:dyDescent="0.25">
      <c r="A270" s="1" t="s">
        <v>307</v>
      </c>
      <c r="B270" s="2" t="s">
        <v>312</v>
      </c>
      <c r="C270" s="2">
        <v>179124</v>
      </c>
      <c r="D270" s="2" t="s">
        <v>30</v>
      </c>
      <c r="E270" s="27" t="s">
        <v>313</v>
      </c>
      <c r="F270" s="27">
        <v>17151961</v>
      </c>
      <c r="G270" s="27" t="s">
        <v>869</v>
      </c>
      <c r="H270" s="27" t="s">
        <v>870</v>
      </c>
      <c r="I270" s="28" t="s">
        <v>871</v>
      </c>
      <c r="J270" s="15">
        <v>273</v>
      </c>
      <c r="K270" s="16">
        <v>4</v>
      </c>
      <c r="L270" s="17">
        <v>0</v>
      </c>
      <c r="M270" s="18">
        <v>2</v>
      </c>
      <c r="N270" s="17">
        <v>0</v>
      </c>
      <c r="O270" s="16">
        <v>8</v>
      </c>
      <c r="P270" s="19">
        <v>0</v>
      </c>
      <c r="Q270" s="22">
        <v>136.26</v>
      </c>
      <c r="R270" s="23">
        <v>0</v>
      </c>
      <c r="S270" s="20">
        <f t="shared" si="16"/>
        <v>17.032499999999999</v>
      </c>
      <c r="T270" s="21">
        <f t="shared" si="17"/>
        <v>0</v>
      </c>
      <c r="U270" s="22">
        <v>0</v>
      </c>
      <c r="V270" s="23">
        <v>0</v>
      </c>
      <c r="W270" s="24">
        <f t="shared" si="22"/>
        <v>136.26</v>
      </c>
      <c r="X270" s="25">
        <f t="shared" si="21"/>
        <v>0</v>
      </c>
      <c r="Y270" s="26">
        <f t="shared" si="18"/>
        <v>137</v>
      </c>
      <c r="Z270" s="3">
        <f t="shared" si="19"/>
        <v>137</v>
      </c>
      <c r="AA270" s="4">
        <f t="shared" si="20"/>
        <v>0</v>
      </c>
    </row>
    <row r="271" spans="1:27" x14ac:dyDescent="0.25">
      <c r="A271" s="1" t="s">
        <v>307</v>
      </c>
      <c r="B271" s="2" t="s">
        <v>322</v>
      </c>
      <c r="C271" s="2">
        <v>31997520</v>
      </c>
      <c r="D271" s="2" t="s">
        <v>30</v>
      </c>
      <c r="E271" s="27" t="s">
        <v>323</v>
      </c>
      <c r="F271" s="27">
        <v>31305288</v>
      </c>
      <c r="G271" s="27" t="s">
        <v>872</v>
      </c>
      <c r="H271" s="27" t="s">
        <v>873</v>
      </c>
      <c r="I271" s="28" t="s">
        <v>874</v>
      </c>
      <c r="J271" s="15">
        <v>531</v>
      </c>
      <c r="K271" s="16">
        <v>5</v>
      </c>
      <c r="L271" s="17">
        <v>0</v>
      </c>
      <c r="M271" s="18">
        <v>1</v>
      </c>
      <c r="N271" s="17">
        <v>0</v>
      </c>
      <c r="O271" s="16">
        <v>8</v>
      </c>
      <c r="P271" s="19">
        <v>0</v>
      </c>
      <c r="Q271" s="22">
        <v>108.16</v>
      </c>
      <c r="R271" s="23">
        <v>0</v>
      </c>
      <c r="S271" s="20">
        <f t="shared" si="16"/>
        <v>13.52</v>
      </c>
      <c r="T271" s="21">
        <f t="shared" si="17"/>
        <v>0</v>
      </c>
      <c r="U271" s="22">
        <v>0</v>
      </c>
      <c r="V271" s="23">
        <v>0</v>
      </c>
      <c r="W271" s="24">
        <f t="shared" si="22"/>
        <v>108.16</v>
      </c>
      <c r="X271" s="25">
        <f t="shared" si="21"/>
        <v>0</v>
      </c>
      <c r="Y271" s="26">
        <f t="shared" si="18"/>
        <v>109</v>
      </c>
      <c r="Z271" s="3">
        <f t="shared" si="19"/>
        <v>109</v>
      </c>
      <c r="AA271" s="4">
        <f t="shared" si="20"/>
        <v>0</v>
      </c>
    </row>
    <row r="272" spans="1:27" x14ac:dyDescent="0.25">
      <c r="A272" s="1" t="s">
        <v>307</v>
      </c>
      <c r="B272" s="2" t="s">
        <v>322</v>
      </c>
      <c r="C272" s="2">
        <v>31997520</v>
      </c>
      <c r="D272" s="2" t="s">
        <v>30</v>
      </c>
      <c r="E272" s="27" t="s">
        <v>323</v>
      </c>
      <c r="F272" s="27">
        <v>37975650</v>
      </c>
      <c r="G272" s="27" t="s">
        <v>875</v>
      </c>
      <c r="H272" s="27" t="s">
        <v>658</v>
      </c>
      <c r="I272" s="28" t="s">
        <v>876</v>
      </c>
      <c r="J272" s="15">
        <v>871</v>
      </c>
      <c r="K272" s="16">
        <v>46</v>
      </c>
      <c r="L272" s="17">
        <v>0</v>
      </c>
      <c r="M272" s="18">
        <v>2</v>
      </c>
      <c r="N272" s="17">
        <v>0</v>
      </c>
      <c r="O272" s="16">
        <v>3</v>
      </c>
      <c r="P272" s="19">
        <v>0</v>
      </c>
      <c r="Q272" s="22">
        <v>25.29</v>
      </c>
      <c r="R272" s="23">
        <v>0</v>
      </c>
      <c r="S272" s="20">
        <f t="shared" si="16"/>
        <v>8.43</v>
      </c>
      <c r="T272" s="21">
        <f t="shared" si="17"/>
        <v>0</v>
      </c>
      <c r="U272" s="22">
        <v>50.36</v>
      </c>
      <c r="V272" s="23">
        <v>0</v>
      </c>
      <c r="W272" s="24">
        <f t="shared" si="22"/>
        <v>75.650000000000006</v>
      </c>
      <c r="X272" s="25">
        <f t="shared" si="21"/>
        <v>0</v>
      </c>
      <c r="Y272" s="26">
        <f t="shared" si="18"/>
        <v>76</v>
      </c>
      <c r="Z272" s="3">
        <f t="shared" si="19"/>
        <v>76</v>
      </c>
      <c r="AA272" s="4">
        <f t="shared" si="20"/>
        <v>0</v>
      </c>
    </row>
    <row r="273" spans="1:27" x14ac:dyDescent="0.25">
      <c r="A273" s="1" t="s">
        <v>307</v>
      </c>
      <c r="B273" s="2" t="s">
        <v>322</v>
      </c>
      <c r="C273" s="2">
        <v>31997520</v>
      </c>
      <c r="D273" s="2" t="s">
        <v>30</v>
      </c>
      <c r="E273" s="27" t="s">
        <v>323</v>
      </c>
      <c r="F273" s="27">
        <v>42227496</v>
      </c>
      <c r="G273" s="27" t="s">
        <v>875</v>
      </c>
      <c r="H273" s="27" t="s">
        <v>877</v>
      </c>
      <c r="I273" s="28" t="s">
        <v>878</v>
      </c>
      <c r="J273" s="15">
        <v>509</v>
      </c>
      <c r="K273" s="16">
        <v>13</v>
      </c>
      <c r="L273" s="17">
        <v>0</v>
      </c>
      <c r="M273" s="18">
        <v>1</v>
      </c>
      <c r="N273" s="17">
        <v>0</v>
      </c>
      <c r="O273" s="16">
        <v>6</v>
      </c>
      <c r="P273" s="19">
        <v>0</v>
      </c>
      <c r="Q273" s="22">
        <v>85.176000000000002</v>
      </c>
      <c r="R273" s="23">
        <v>0</v>
      </c>
      <c r="S273" s="20">
        <f t="shared" si="16"/>
        <v>14.196</v>
      </c>
      <c r="T273" s="21">
        <f t="shared" si="17"/>
        <v>0</v>
      </c>
      <c r="U273" s="22">
        <v>0</v>
      </c>
      <c r="V273" s="23">
        <v>0</v>
      </c>
      <c r="W273" s="24">
        <f t="shared" si="22"/>
        <v>85.176000000000002</v>
      </c>
      <c r="X273" s="25">
        <f t="shared" si="21"/>
        <v>0</v>
      </c>
      <c r="Y273" s="26">
        <f t="shared" si="18"/>
        <v>86</v>
      </c>
      <c r="Z273" s="3">
        <f t="shared" si="19"/>
        <v>86</v>
      </c>
      <c r="AA273" s="4">
        <f t="shared" si="20"/>
        <v>0</v>
      </c>
    </row>
    <row r="274" spans="1:27" x14ac:dyDescent="0.25">
      <c r="A274" s="1" t="s">
        <v>328</v>
      </c>
      <c r="B274" s="2" t="s">
        <v>341</v>
      </c>
      <c r="C274" s="2">
        <v>44405847</v>
      </c>
      <c r="D274" s="2" t="s">
        <v>30</v>
      </c>
      <c r="E274" s="27" t="s">
        <v>342</v>
      </c>
      <c r="F274" s="27">
        <v>52108163</v>
      </c>
      <c r="G274" s="27" t="s">
        <v>879</v>
      </c>
      <c r="H274" s="27" t="s">
        <v>846</v>
      </c>
      <c r="I274" s="28" t="s">
        <v>880</v>
      </c>
      <c r="J274" s="15">
        <v>304</v>
      </c>
      <c r="K274" s="16">
        <v>11</v>
      </c>
      <c r="L274" s="17">
        <v>0</v>
      </c>
      <c r="M274" s="18">
        <v>1</v>
      </c>
      <c r="N274" s="17">
        <v>0</v>
      </c>
      <c r="O274" s="16">
        <v>15.5</v>
      </c>
      <c r="P274" s="19">
        <v>0</v>
      </c>
      <c r="Q274" s="22">
        <v>209.56</v>
      </c>
      <c r="R274" s="23">
        <v>0</v>
      </c>
      <c r="S274" s="20">
        <f t="shared" si="16"/>
        <v>13.52</v>
      </c>
      <c r="T274" s="21">
        <f t="shared" si="17"/>
        <v>0</v>
      </c>
      <c r="U274" s="22">
        <v>410.6</v>
      </c>
      <c r="V274" s="23">
        <v>0</v>
      </c>
      <c r="W274" s="24">
        <f t="shared" si="22"/>
        <v>620.16000000000008</v>
      </c>
      <c r="X274" s="25">
        <f t="shared" si="21"/>
        <v>0</v>
      </c>
      <c r="Y274" s="26">
        <f t="shared" si="18"/>
        <v>621</v>
      </c>
      <c r="Z274" s="3">
        <f t="shared" si="19"/>
        <v>621</v>
      </c>
      <c r="AA274" s="4">
        <f t="shared" si="20"/>
        <v>0</v>
      </c>
    </row>
    <row r="275" spans="1:27" x14ac:dyDescent="0.25">
      <c r="A275" s="1" t="s">
        <v>328</v>
      </c>
      <c r="B275" s="2" t="s">
        <v>343</v>
      </c>
      <c r="C275" s="2">
        <v>45731047</v>
      </c>
      <c r="D275" s="2" t="s">
        <v>30</v>
      </c>
      <c r="E275" s="27" t="s">
        <v>344</v>
      </c>
      <c r="F275" s="27">
        <v>42384010</v>
      </c>
      <c r="G275" s="27" t="s">
        <v>881</v>
      </c>
      <c r="H275" s="27" t="s">
        <v>877</v>
      </c>
      <c r="I275" s="28" t="s">
        <v>882</v>
      </c>
      <c r="J275" s="15">
        <v>353</v>
      </c>
      <c r="K275" s="16">
        <v>14</v>
      </c>
      <c r="L275" s="17">
        <v>13</v>
      </c>
      <c r="M275" s="18">
        <v>6</v>
      </c>
      <c r="N275" s="17">
        <v>6</v>
      </c>
      <c r="O275" s="16">
        <v>336</v>
      </c>
      <c r="P275" s="19">
        <v>319</v>
      </c>
      <c r="Q275" s="22">
        <v>4542.72</v>
      </c>
      <c r="R275" s="23">
        <v>4312.88</v>
      </c>
      <c r="S275" s="20">
        <f t="shared" si="16"/>
        <v>13.520000000000001</v>
      </c>
      <c r="T275" s="21">
        <f t="shared" si="17"/>
        <v>13.52</v>
      </c>
      <c r="U275" s="22">
        <v>0</v>
      </c>
      <c r="V275" s="23">
        <v>0</v>
      </c>
      <c r="W275" s="24">
        <f t="shared" si="22"/>
        <v>4542.72</v>
      </c>
      <c r="X275" s="25">
        <f t="shared" si="21"/>
        <v>4312.88</v>
      </c>
      <c r="Y275" s="26">
        <f t="shared" si="18"/>
        <v>4543</v>
      </c>
      <c r="Z275" s="3">
        <f t="shared" si="19"/>
        <v>230</v>
      </c>
      <c r="AA275" s="4">
        <f t="shared" si="20"/>
        <v>4313</v>
      </c>
    </row>
    <row r="276" spans="1:27" x14ac:dyDescent="0.25">
      <c r="A276" s="1" t="s">
        <v>328</v>
      </c>
      <c r="B276" s="2" t="s">
        <v>331</v>
      </c>
      <c r="C276" s="2">
        <v>51785102</v>
      </c>
      <c r="D276" s="2" t="s">
        <v>30</v>
      </c>
      <c r="E276" s="27" t="s">
        <v>332</v>
      </c>
      <c r="F276" s="27">
        <v>42421560</v>
      </c>
      <c r="G276" s="27" t="s">
        <v>883</v>
      </c>
      <c r="H276" s="27" t="s">
        <v>877</v>
      </c>
      <c r="I276" s="28" t="s">
        <v>884</v>
      </c>
      <c r="J276" s="30">
        <v>169</v>
      </c>
      <c r="K276" s="16">
        <v>28</v>
      </c>
      <c r="L276" s="17">
        <v>0</v>
      </c>
      <c r="M276" s="18">
        <v>2</v>
      </c>
      <c r="N276" s="17">
        <v>0</v>
      </c>
      <c r="O276" s="16">
        <v>4</v>
      </c>
      <c r="P276" s="19">
        <v>0</v>
      </c>
      <c r="Q276" s="22">
        <v>48.67</v>
      </c>
      <c r="R276" s="23">
        <v>0</v>
      </c>
      <c r="S276" s="20">
        <f t="shared" si="16"/>
        <v>12.1675</v>
      </c>
      <c r="T276" s="21">
        <f t="shared" si="17"/>
        <v>0</v>
      </c>
      <c r="U276" s="22">
        <v>0</v>
      </c>
      <c r="V276" s="23">
        <v>0</v>
      </c>
      <c r="W276" s="24">
        <f t="shared" si="22"/>
        <v>48.67</v>
      </c>
      <c r="X276" s="25">
        <f t="shared" si="21"/>
        <v>0</v>
      </c>
      <c r="Y276" s="26">
        <f t="shared" si="18"/>
        <v>49</v>
      </c>
      <c r="Z276" s="3">
        <f t="shared" si="19"/>
        <v>49</v>
      </c>
      <c r="AA276" s="4">
        <f t="shared" si="20"/>
        <v>0</v>
      </c>
    </row>
    <row r="277" spans="1:27" x14ac:dyDescent="0.25">
      <c r="A277" s="1" t="s">
        <v>8</v>
      </c>
      <c r="B277" s="2" t="s">
        <v>15</v>
      </c>
      <c r="C277" s="2">
        <v>54131430</v>
      </c>
      <c r="D277" s="2" t="s">
        <v>16</v>
      </c>
      <c r="E277" s="27" t="s">
        <v>17</v>
      </c>
      <c r="F277" s="27">
        <v>160971</v>
      </c>
      <c r="G277" s="27" t="s">
        <v>885</v>
      </c>
      <c r="H277" s="27" t="s">
        <v>873</v>
      </c>
      <c r="I277" s="28" t="s">
        <v>886</v>
      </c>
      <c r="J277" s="15">
        <v>473</v>
      </c>
      <c r="K277" s="16">
        <v>14</v>
      </c>
      <c r="L277" s="17">
        <v>0</v>
      </c>
      <c r="M277" s="18">
        <v>2</v>
      </c>
      <c r="N277" s="17">
        <v>0</v>
      </c>
      <c r="O277" s="16">
        <v>34</v>
      </c>
      <c r="P277" s="19">
        <v>0</v>
      </c>
      <c r="Q277" s="22">
        <v>381</v>
      </c>
      <c r="R277" s="23">
        <v>0</v>
      </c>
      <c r="S277" s="20">
        <f t="shared" si="16"/>
        <v>11.205882352941176</v>
      </c>
      <c r="T277" s="21">
        <f t="shared" si="17"/>
        <v>0</v>
      </c>
      <c r="U277" s="22">
        <v>0</v>
      </c>
      <c r="V277" s="23">
        <v>0</v>
      </c>
      <c r="W277" s="24">
        <f t="shared" si="22"/>
        <v>381</v>
      </c>
      <c r="X277" s="25">
        <f t="shared" si="21"/>
        <v>0</v>
      </c>
      <c r="Y277" s="26">
        <f t="shared" si="18"/>
        <v>381</v>
      </c>
      <c r="Z277" s="3">
        <f t="shared" si="19"/>
        <v>381</v>
      </c>
      <c r="AA277" s="4">
        <f t="shared" si="20"/>
        <v>0</v>
      </c>
    </row>
    <row r="278" spans="1:27" x14ac:dyDescent="0.25">
      <c r="A278" s="1" t="s">
        <v>18</v>
      </c>
      <c r="B278" s="2" t="s">
        <v>24</v>
      </c>
      <c r="C278" s="2">
        <v>35541016</v>
      </c>
      <c r="D278" s="2" t="s">
        <v>16</v>
      </c>
      <c r="E278" s="27" t="s">
        <v>25</v>
      </c>
      <c r="F278" s="27">
        <v>161063</v>
      </c>
      <c r="G278" s="27" t="s">
        <v>887</v>
      </c>
      <c r="H278" s="27" t="s">
        <v>888</v>
      </c>
      <c r="I278" s="28" t="s">
        <v>889</v>
      </c>
      <c r="J278" s="15">
        <v>628</v>
      </c>
      <c r="K278" s="16">
        <v>1</v>
      </c>
      <c r="L278" s="17">
        <v>0</v>
      </c>
      <c r="M278" s="18">
        <v>1</v>
      </c>
      <c r="N278" s="17">
        <v>0</v>
      </c>
      <c r="O278" s="16">
        <v>18</v>
      </c>
      <c r="P278" s="19">
        <v>0</v>
      </c>
      <c r="Q278" s="22">
        <v>278.14</v>
      </c>
      <c r="R278" s="23">
        <v>0</v>
      </c>
      <c r="S278" s="20">
        <f t="shared" si="16"/>
        <v>15.452222222222222</v>
      </c>
      <c r="T278" s="21">
        <f t="shared" si="17"/>
        <v>0</v>
      </c>
      <c r="U278" s="22">
        <v>0</v>
      </c>
      <c r="V278" s="23">
        <v>0</v>
      </c>
      <c r="W278" s="24">
        <f t="shared" si="22"/>
        <v>278.14</v>
      </c>
      <c r="X278" s="25">
        <f t="shared" si="21"/>
        <v>0</v>
      </c>
      <c r="Y278" s="26">
        <f t="shared" si="18"/>
        <v>279</v>
      </c>
      <c r="Z278" s="3">
        <f t="shared" si="19"/>
        <v>279</v>
      </c>
      <c r="AA278" s="4">
        <f t="shared" si="20"/>
        <v>0</v>
      </c>
    </row>
    <row r="279" spans="1:27" x14ac:dyDescent="0.25">
      <c r="A279" s="1" t="s">
        <v>18</v>
      </c>
      <c r="B279" s="2" t="s">
        <v>24</v>
      </c>
      <c r="C279" s="2">
        <v>35541016</v>
      </c>
      <c r="D279" s="2" t="s">
        <v>16</v>
      </c>
      <c r="E279" s="27" t="s">
        <v>25</v>
      </c>
      <c r="F279" s="27">
        <v>521965</v>
      </c>
      <c r="G279" s="27" t="s">
        <v>890</v>
      </c>
      <c r="H279" s="27" t="s">
        <v>891</v>
      </c>
      <c r="I279" s="28" t="s">
        <v>892</v>
      </c>
      <c r="J279" s="15">
        <v>348</v>
      </c>
      <c r="K279" s="16">
        <v>8</v>
      </c>
      <c r="L279" s="17">
        <v>8</v>
      </c>
      <c r="M279" s="18">
        <v>1</v>
      </c>
      <c r="N279" s="17">
        <v>1</v>
      </c>
      <c r="O279" s="16">
        <v>32</v>
      </c>
      <c r="P279" s="19">
        <v>32</v>
      </c>
      <c r="Q279" s="22">
        <v>365.25</v>
      </c>
      <c r="R279" s="23">
        <v>365.25</v>
      </c>
      <c r="S279" s="20">
        <f t="shared" si="16"/>
        <v>11.4140625</v>
      </c>
      <c r="T279" s="21">
        <f t="shared" si="17"/>
        <v>11.4140625</v>
      </c>
      <c r="U279" s="22">
        <v>0</v>
      </c>
      <c r="V279" s="23">
        <v>0</v>
      </c>
      <c r="W279" s="24">
        <f t="shared" si="22"/>
        <v>365.25</v>
      </c>
      <c r="X279" s="25">
        <f t="shared" si="21"/>
        <v>365.25</v>
      </c>
      <c r="Y279" s="26">
        <f t="shared" si="18"/>
        <v>366</v>
      </c>
      <c r="Z279" s="3">
        <f t="shared" si="19"/>
        <v>0</v>
      </c>
      <c r="AA279" s="4">
        <f t="shared" si="20"/>
        <v>366</v>
      </c>
    </row>
    <row r="280" spans="1:27" x14ac:dyDescent="0.25">
      <c r="A280" s="1" t="s">
        <v>37</v>
      </c>
      <c r="B280" s="2" t="s">
        <v>259</v>
      </c>
      <c r="C280" s="2">
        <v>324116</v>
      </c>
      <c r="D280" s="2" t="s">
        <v>16</v>
      </c>
      <c r="E280" s="27" t="s">
        <v>260</v>
      </c>
      <c r="F280" s="27">
        <v>35544139</v>
      </c>
      <c r="G280" s="27" t="s">
        <v>370</v>
      </c>
      <c r="H280" s="27" t="s">
        <v>893</v>
      </c>
      <c r="I280" s="28" t="s">
        <v>894</v>
      </c>
      <c r="J280" s="15">
        <v>358</v>
      </c>
      <c r="K280" s="16">
        <v>4</v>
      </c>
      <c r="L280" s="17">
        <v>0</v>
      </c>
      <c r="M280" s="18">
        <v>1</v>
      </c>
      <c r="N280" s="17">
        <v>0</v>
      </c>
      <c r="O280" s="16">
        <v>11</v>
      </c>
      <c r="P280" s="19">
        <v>0</v>
      </c>
      <c r="Q280" s="22">
        <v>152</v>
      </c>
      <c r="R280" s="23">
        <v>0</v>
      </c>
      <c r="S280" s="20">
        <f t="shared" si="16"/>
        <v>13.818181818181818</v>
      </c>
      <c r="T280" s="21">
        <f t="shared" si="17"/>
        <v>0</v>
      </c>
      <c r="U280" s="22">
        <v>0</v>
      </c>
      <c r="V280" s="23">
        <v>0</v>
      </c>
      <c r="W280" s="24">
        <f t="shared" si="22"/>
        <v>152</v>
      </c>
      <c r="X280" s="25">
        <f t="shared" si="21"/>
        <v>0</v>
      </c>
      <c r="Y280" s="26">
        <f t="shared" si="18"/>
        <v>152</v>
      </c>
      <c r="Z280" s="3">
        <f t="shared" si="19"/>
        <v>152</v>
      </c>
      <c r="AA280" s="4">
        <f t="shared" si="20"/>
        <v>0</v>
      </c>
    </row>
    <row r="281" spans="1:27" x14ac:dyDescent="0.25">
      <c r="A281" s="1" t="s">
        <v>37</v>
      </c>
      <c r="B281" s="2" t="s">
        <v>261</v>
      </c>
      <c r="C281" s="2">
        <v>326003</v>
      </c>
      <c r="D281" s="2" t="s">
        <v>16</v>
      </c>
      <c r="E281" s="27" t="s">
        <v>262</v>
      </c>
      <c r="F281" s="27">
        <v>710062052</v>
      </c>
      <c r="G281" s="27" t="s">
        <v>370</v>
      </c>
      <c r="H281" s="27" t="s">
        <v>895</v>
      </c>
      <c r="I281" s="28" t="s">
        <v>896</v>
      </c>
      <c r="J281" s="15">
        <v>38</v>
      </c>
      <c r="K281" s="16">
        <v>5</v>
      </c>
      <c r="L281" s="17">
        <v>0</v>
      </c>
      <c r="M281" s="18">
        <v>1</v>
      </c>
      <c r="N281" s="17">
        <v>0</v>
      </c>
      <c r="O281" s="16">
        <v>9</v>
      </c>
      <c r="P281" s="19">
        <v>0</v>
      </c>
      <c r="Q281" s="22">
        <v>138</v>
      </c>
      <c r="R281" s="23">
        <v>0</v>
      </c>
      <c r="S281" s="20">
        <f t="shared" si="16"/>
        <v>15.333333333333334</v>
      </c>
      <c r="T281" s="21">
        <f t="shared" si="17"/>
        <v>0</v>
      </c>
      <c r="U281" s="22">
        <v>0</v>
      </c>
      <c r="V281" s="23">
        <v>0</v>
      </c>
      <c r="W281" s="24">
        <f t="shared" si="22"/>
        <v>138</v>
      </c>
      <c r="X281" s="25">
        <f t="shared" si="21"/>
        <v>0</v>
      </c>
      <c r="Y281" s="26">
        <f t="shared" si="18"/>
        <v>138</v>
      </c>
      <c r="Z281" s="3">
        <f t="shared" si="19"/>
        <v>138</v>
      </c>
      <c r="AA281" s="4">
        <f t="shared" si="20"/>
        <v>0</v>
      </c>
    </row>
    <row r="282" spans="1:27" x14ac:dyDescent="0.25">
      <c r="A282" s="1" t="s">
        <v>37</v>
      </c>
      <c r="B282" s="2" t="s">
        <v>269</v>
      </c>
      <c r="C282" s="2">
        <v>329614</v>
      </c>
      <c r="D282" s="2" t="s">
        <v>16</v>
      </c>
      <c r="E282" s="27" t="s">
        <v>270</v>
      </c>
      <c r="F282" s="27">
        <v>35546085</v>
      </c>
      <c r="G282" s="27" t="s">
        <v>370</v>
      </c>
      <c r="H282" s="27" t="s">
        <v>867</v>
      </c>
      <c r="I282" s="28" t="s">
        <v>897</v>
      </c>
      <c r="J282" s="15">
        <v>407</v>
      </c>
      <c r="K282" s="16">
        <v>13</v>
      </c>
      <c r="L282" s="17">
        <v>0</v>
      </c>
      <c r="M282" s="18">
        <v>2</v>
      </c>
      <c r="N282" s="17">
        <v>0</v>
      </c>
      <c r="O282" s="16">
        <v>17</v>
      </c>
      <c r="P282" s="19">
        <v>0</v>
      </c>
      <c r="Q282" s="22">
        <v>288.93</v>
      </c>
      <c r="R282" s="23">
        <v>0</v>
      </c>
      <c r="S282" s="20">
        <f t="shared" si="16"/>
        <v>16.995882352941177</v>
      </c>
      <c r="T282" s="21">
        <f t="shared" si="17"/>
        <v>0</v>
      </c>
      <c r="U282" s="22">
        <v>0</v>
      </c>
      <c r="V282" s="23">
        <v>0</v>
      </c>
      <c r="W282" s="24">
        <f t="shared" si="22"/>
        <v>288.93</v>
      </c>
      <c r="X282" s="25">
        <f t="shared" si="21"/>
        <v>0</v>
      </c>
      <c r="Y282" s="26">
        <f t="shared" si="18"/>
        <v>289</v>
      </c>
      <c r="Z282" s="3">
        <f t="shared" si="19"/>
        <v>289</v>
      </c>
      <c r="AA282" s="4">
        <f t="shared" si="20"/>
        <v>0</v>
      </c>
    </row>
    <row r="283" spans="1:27" x14ac:dyDescent="0.25">
      <c r="A283" s="1" t="s">
        <v>37</v>
      </c>
      <c r="B283" s="2" t="s">
        <v>291</v>
      </c>
      <c r="C283" s="2">
        <v>329517</v>
      </c>
      <c r="D283" s="2" t="s">
        <v>16</v>
      </c>
      <c r="E283" s="27" t="s">
        <v>292</v>
      </c>
      <c r="F283" s="27">
        <v>35546425</v>
      </c>
      <c r="G283" s="27" t="s">
        <v>394</v>
      </c>
      <c r="H283" s="27" t="s">
        <v>898</v>
      </c>
      <c r="I283" s="28" t="s">
        <v>899</v>
      </c>
      <c r="J283" s="15">
        <v>264</v>
      </c>
      <c r="K283" s="16">
        <v>3</v>
      </c>
      <c r="L283" s="17">
        <v>0</v>
      </c>
      <c r="M283" s="18">
        <v>1</v>
      </c>
      <c r="N283" s="17">
        <v>0</v>
      </c>
      <c r="O283" s="16">
        <v>3</v>
      </c>
      <c r="P283" s="19">
        <v>0</v>
      </c>
      <c r="Q283" s="22">
        <v>42.5</v>
      </c>
      <c r="R283" s="23">
        <v>0</v>
      </c>
      <c r="S283" s="20">
        <f t="shared" si="16"/>
        <v>14.166666666666666</v>
      </c>
      <c r="T283" s="21">
        <f t="shared" si="17"/>
        <v>0</v>
      </c>
      <c r="U283" s="22">
        <v>0</v>
      </c>
      <c r="V283" s="23">
        <v>0</v>
      </c>
      <c r="W283" s="24">
        <f t="shared" si="22"/>
        <v>42.5</v>
      </c>
      <c r="X283" s="25">
        <f t="shared" si="21"/>
        <v>0</v>
      </c>
      <c r="Y283" s="26">
        <f t="shared" si="18"/>
        <v>43</v>
      </c>
      <c r="Z283" s="3">
        <f t="shared" si="19"/>
        <v>43</v>
      </c>
      <c r="AA283" s="4">
        <f t="shared" si="20"/>
        <v>0</v>
      </c>
    </row>
    <row r="284" spans="1:27" x14ac:dyDescent="0.25">
      <c r="A284" s="1" t="s">
        <v>37</v>
      </c>
      <c r="B284" s="2" t="s">
        <v>293</v>
      </c>
      <c r="C284" s="2">
        <v>329550</v>
      </c>
      <c r="D284" s="2" t="s">
        <v>16</v>
      </c>
      <c r="E284" s="27" t="s">
        <v>294</v>
      </c>
      <c r="F284" s="27">
        <v>35546034</v>
      </c>
      <c r="G284" s="27" t="s">
        <v>370</v>
      </c>
      <c r="H284" s="27" t="s">
        <v>900</v>
      </c>
      <c r="I284" s="28" t="s">
        <v>901</v>
      </c>
      <c r="J284" s="15">
        <v>143</v>
      </c>
      <c r="K284" s="16">
        <v>2</v>
      </c>
      <c r="L284" s="17">
        <v>0</v>
      </c>
      <c r="M284" s="18">
        <v>1</v>
      </c>
      <c r="N284" s="17">
        <v>0</v>
      </c>
      <c r="O284" s="16">
        <v>9</v>
      </c>
      <c r="P284" s="19">
        <v>0</v>
      </c>
      <c r="Q284" s="22">
        <v>106.56</v>
      </c>
      <c r="R284" s="23">
        <v>0</v>
      </c>
      <c r="S284" s="20">
        <f t="shared" si="16"/>
        <v>11.84</v>
      </c>
      <c r="T284" s="21">
        <f t="shared" si="17"/>
        <v>0</v>
      </c>
      <c r="U284" s="22">
        <v>50</v>
      </c>
      <c r="V284" s="23">
        <v>0</v>
      </c>
      <c r="W284" s="24">
        <f t="shared" si="22"/>
        <v>156.56</v>
      </c>
      <c r="X284" s="25">
        <f t="shared" si="21"/>
        <v>0</v>
      </c>
      <c r="Y284" s="26">
        <f t="shared" si="18"/>
        <v>157</v>
      </c>
      <c r="Z284" s="3">
        <f t="shared" si="19"/>
        <v>157</v>
      </c>
      <c r="AA284" s="4">
        <f t="shared" si="20"/>
        <v>0</v>
      </c>
    </row>
    <row r="285" spans="1:27" x14ac:dyDescent="0.25">
      <c r="A285" s="1" t="s">
        <v>37</v>
      </c>
      <c r="B285" s="2" t="s">
        <v>303</v>
      </c>
      <c r="C285" s="2">
        <v>691721</v>
      </c>
      <c r="D285" s="2" t="s">
        <v>16</v>
      </c>
      <c r="E285" s="27" t="s">
        <v>304</v>
      </c>
      <c r="F285" s="27">
        <v>35541385</v>
      </c>
      <c r="G285" s="27" t="s">
        <v>370</v>
      </c>
      <c r="H285" s="27" t="s">
        <v>870</v>
      </c>
      <c r="I285" s="28" t="s">
        <v>570</v>
      </c>
      <c r="J285" s="15">
        <v>753</v>
      </c>
      <c r="K285" s="16">
        <v>7</v>
      </c>
      <c r="L285" s="17">
        <v>0</v>
      </c>
      <c r="M285" s="18">
        <v>1</v>
      </c>
      <c r="N285" s="17">
        <v>0</v>
      </c>
      <c r="O285" s="16">
        <v>6</v>
      </c>
      <c r="P285" s="19">
        <v>0</v>
      </c>
      <c r="Q285" s="22">
        <v>84.12</v>
      </c>
      <c r="R285" s="23">
        <v>0</v>
      </c>
      <c r="S285" s="20">
        <f t="shared" si="16"/>
        <v>14.020000000000001</v>
      </c>
      <c r="T285" s="21">
        <f t="shared" si="17"/>
        <v>0</v>
      </c>
      <c r="U285" s="22">
        <v>16</v>
      </c>
      <c r="V285" s="23">
        <v>0</v>
      </c>
      <c r="W285" s="24">
        <f t="shared" si="22"/>
        <v>100.12</v>
      </c>
      <c r="X285" s="25">
        <f t="shared" si="21"/>
        <v>0</v>
      </c>
      <c r="Y285" s="26">
        <f t="shared" si="18"/>
        <v>101</v>
      </c>
      <c r="Z285" s="3">
        <f t="shared" si="19"/>
        <v>101</v>
      </c>
      <c r="AA285" s="4">
        <f t="shared" si="20"/>
        <v>0</v>
      </c>
    </row>
    <row r="286" spans="1:27" x14ac:dyDescent="0.25">
      <c r="A286" s="1" t="s">
        <v>328</v>
      </c>
      <c r="B286" s="2" t="s">
        <v>333</v>
      </c>
      <c r="C286" s="2">
        <v>90000101</v>
      </c>
      <c r="D286" s="2" t="s">
        <v>16</v>
      </c>
      <c r="E286" s="27" t="s">
        <v>334</v>
      </c>
      <c r="F286" s="27">
        <v>35562820</v>
      </c>
      <c r="G286" s="27" t="s">
        <v>902</v>
      </c>
      <c r="H286" s="27" t="s">
        <v>873</v>
      </c>
      <c r="I286" s="28" t="s">
        <v>903</v>
      </c>
      <c r="J286" s="15">
        <v>65</v>
      </c>
      <c r="K286" s="16">
        <v>2</v>
      </c>
      <c r="L286" s="17">
        <v>0</v>
      </c>
      <c r="M286" s="18">
        <v>2</v>
      </c>
      <c r="N286" s="17">
        <v>0</v>
      </c>
      <c r="O286" s="16">
        <v>14</v>
      </c>
      <c r="P286" s="19">
        <v>0</v>
      </c>
      <c r="Q286" s="22">
        <v>154</v>
      </c>
      <c r="R286" s="23">
        <v>0</v>
      </c>
      <c r="S286" s="20">
        <f t="shared" si="16"/>
        <v>11</v>
      </c>
      <c r="T286" s="21">
        <f t="shared" si="17"/>
        <v>0</v>
      </c>
      <c r="U286" s="22">
        <v>27</v>
      </c>
      <c r="V286" s="23">
        <v>0</v>
      </c>
      <c r="W286" s="24">
        <f t="shared" si="22"/>
        <v>181</v>
      </c>
      <c r="X286" s="25">
        <f t="shared" si="21"/>
        <v>0</v>
      </c>
      <c r="Y286" s="26">
        <f t="shared" si="18"/>
        <v>181</v>
      </c>
      <c r="Z286" s="3">
        <f t="shared" si="19"/>
        <v>181</v>
      </c>
      <c r="AA286" s="4">
        <f t="shared" si="20"/>
        <v>0</v>
      </c>
    </row>
    <row r="287" spans="1:27" x14ac:dyDescent="0.25">
      <c r="A287" s="1" t="s">
        <v>328</v>
      </c>
      <c r="B287" s="2" t="s">
        <v>335</v>
      </c>
      <c r="C287" s="2">
        <v>90000121</v>
      </c>
      <c r="D287" s="2" t="s">
        <v>16</v>
      </c>
      <c r="E287" s="27" t="s">
        <v>336</v>
      </c>
      <c r="F287" s="27">
        <v>42322855</v>
      </c>
      <c r="G287" s="27" t="s">
        <v>879</v>
      </c>
      <c r="H287" s="27" t="s">
        <v>904</v>
      </c>
      <c r="I287" s="28" t="s">
        <v>905</v>
      </c>
      <c r="J287" s="15">
        <v>97</v>
      </c>
      <c r="K287" s="16">
        <v>8</v>
      </c>
      <c r="L287" s="17">
        <v>8</v>
      </c>
      <c r="M287" s="18">
        <v>6</v>
      </c>
      <c r="N287" s="17">
        <v>6</v>
      </c>
      <c r="O287" s="16">
        <v>104</v>
      </c>
      <c r="P287" s="19">
        <v>104</v>
      </c>
      <c r="Q287" s="22">
        <v>1264.6400000000001</v>
      </c>
      <c r="R287" s="23">
        <v>1264.6500000000001</v>
      </c>
      <c r="S287" s="20">
        <f t="shared" si="16"/>
        <v>12.16</v>
      </c>
      <c r="T287" s="21">
        <f t="shared" si="17"/>
        <v>12.160096153846155</v>
      </c>
      <c r="U287" s="22">
        <v>764</v>
      </c>
      <c r="V287" s="23">
        <v>764</v>
      </c>
      <c r="W287" s="24">
        <f t="shared" si="22"/>
        <v>2028.64</v>
      </c>
      <c r="X287" s="25">
        <f t="shared" si="21"/>
        <v>2028.65</v>
      </c>
      <c r="Y287" s="26">
        <f t="shared" si="18"/>
        <v>2029</v>
      </c>
      <c r="Z287" s="3">
        <f t="shared" si="19"/>
        <v>0</v>
      </c>
      <c r="AA287" s="4">
        <f t="shared" si="20"/>
        <v>2029</v>
      </c>
    </row>
    <row r="288" spans="1:27" x14ac:dyDescent="0.25">
      <c r="A288" s="1" t="s">
        <v>328</v>
      </c>
      <c r="B288" s="2" t="s">
        <v>351</v>
      </c>
      <c r="C288" s="2">
        <v>90000312</v>
      </c>
      <c r="D288" s="2" t="s">
        <v>16</v>
      </c>
      <c r="E288" s="27" t="s">
        <v>352</v>
      </c>
      <c r="F288" s="27">
        <v>45007802</v>
      </c>
      <c r="G288" s="27" t="s">
        <v>459</v>
      </c>
      <c r="H288" s="27" t="s">
        <v>891</v>
      </c>
      <c r="I288" s="28" t="s">
        <v>892</v>
      </c>
      <c r="J288" s="15">
        <v>134</v>
      </c>
      <c r="K288" s="16">
        <v>12</v>
      </c>
      <c r="L288" s="17">
        <v>0</v>
      </c>
      <c r="M288" s="18">
        <v>1</v>
      </c>
      <c r="N288" s="17">
        <v>0</v>
      </c>
      <c r="O288" s="16">
        <v>12</v>
      </c>
      <c r="P288" s="19">
        <v>0</v>
      </c>
      <c r="Q288" s="22">
        <v>131.96</v>
      </c>
      <c r="R288" s="23">
        <v>0</v>
      </c>
      <c r="S288" s="20">
        <f t="shared" si="16"/>
        <v>10.996666666666668</v>
      </c>
      <c r="T288" s="21">
        <f t="shared" si="17"/>
        <v>0</v>
      </c>
      <c r="U288" s="22">
        <v>0</v>
      </c>
      <c r="V288" s="23">
        <v>0</v>
      </c>
      <c r="W288" s="24">
        <f t="shared" si="22"/>
        <v>131.96</v>
      </c>
      <c r="X288" s="25">
        <f t="shared" si="21"/>
        <v>0</v>
      </c>
      <c r="Y288" s="26">
        <f t="shared" si="18"/>
        <v>132</v>
      </c>
      <c r="Z288" s="3">
        <f t="shared" si="19"/>
        <v>132</v>
      </c>
      <c r="AA288" s="4">
        <f t="shared" si="20"/>
        <v>0</v>
      </c>
    </row>
    <row r="289" spans="1:27" s="6" customFormat="1" ht="15.75" thickBot="1" x14ac:dyDescent="0.3">
      <c r="A289" s="31"/>
      <c r="B289" s="32"/>
      <c r="C289" s="32"/>
      <c r="D289" s="32"/>
      <c r="E289" s="33" t="s">
        <v>5</v>
      </c>
      <c r="F289" s="34"/>
      <c r="G289" s="34"/>
      <c r="H289" s="34"/>
      <c r="I289" s="34"/>
      <c r="J289" s="35">
        <f t="shared" ref="J289:R289" si="23">SUM(J4:J288)</f>
        <v>108395</v>
      </c>
      <c r="K289" s="36">
        <f t="shared" si="23"/>
        <v>2661</v>
      </c>
      <c r="L289" s="37">
        <f t="shared" si="23"/>
        <v>110</v>
      </c>
      <c r="M289" s="36">
        <f t="shared" si="23"/>
        <v>466</v>
      </c>
      <c r="N289" s="37">
        <f t="shared" si="23"/>
        <v>45</v>
      </c>
      <c r="O289" s="38">
        <f t="shared" si="23"/>
        <v>7815.5</v>
      </c>
      <c r="P289" s="39">
        <f t="shared" si="23"/>
        <v>1251</v>
      </c>
      <c r="Q289" s="36">
        <f t="shared" si="23"/>
        <v>103121.12859999998</v>
      </c>
      <c r="R289" s="37">
        <f t="shared" si="23"/>
        <v>15370.999999999998</v>
      </c>
      <c r="S289" s="40">
        <f t="shared" si="16"/>
        <v>13.194437796686071</v>
      </c>
      <c r="T289" s="41">
        <f t="shared" si="16"/>
        <v>12.286970423661069</v>
      </c>
      <c r="U289" s="36">
        <f t="shared" ref="U289:AA289" si="24">SUM(U4:U288)</f>
        <v>13252.070000000003</v>
      </c>
      <c r="V289" s="37">
        <f t="shared" si="24"/>
        <v>943.8</v>
      </c>
      <c r="W289" s="42">
        <f t="shared" si="24"/>
        <v>116373.19860000002</v>
      </c>
      <c r="X289" s="39">
        <f t="shared" si="24"/>
        <v>16313.800000000001</v>
      </c>
      <c r="Y289" s="43">
        <f t="shared" si="24"/>
        <v>116430</v>
      </c>
      <c r="Z289" s="5">
        <f t="shared" si="24"/>
        <v>100111</v>
      </c>
      <c r="AA289" s="44">
        <f t="shared" si="24"/>
        <v>16319</v>
      </c>
    </row>
    <row r="292" spans="1:27" x14ac:dyDescent="0.25">
      <c r="Q292"/>
      <c r="R292"/>
      <c r="S292"/>
      <c r="T292"/>
      <c r="U292"/>
      <c r="V292"/>
    </row>
  </sheetData>
  <mergeCells count="8">
    <mergeCell ref="W2:X2"/>
    <mergeCell ref="Y2:AA2"/>
    <mergeCell ref="K2:L2"/>
    <mergeCell ref="M2:N2"/>
    <mergeCell ref="O2:P2"/>
    <mergeCell ref="Q2:R2"/>
    <mergeCell ref="S2:T2"/>
    <mergeCell ref="U2:V2"/>
  </mergeCells>
  <pageMargins left="0.31496062992125984" right="0.31496062992125984" top="0.74803149606299213" bottom="0.74803149606299213" header="0.31496062992125984" footer="0.31496062992125984"/>
  <pageSetup paperSize="8" scale="59" fitToHeight="16" orientation="landscape" r:id="rId1"/>
  <headerFoot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61BE6-B905-4EAD-B202-F6A896D503EF}">
  <sheetPr>
    <pageSetUpPr fitToPage="1"/>
  </sheetPr>
  <dimension ref="A1:L171"/>
  <sheetViews>
    <sheetView tabSelected="1" workbookViewId="0">
      <selection activeCell="O8" sqref="O8"/>
    </sheetView>
  </sheetViews>
  <sheetFormatPr defaultRowHeight="15" x14ac:dyDescent="0.25"/>
  <cols>
    <col min="1" max="1" width="8.5703125" customWidth="1"/>
    <col min="2" max="2" width="6.7109375" customWidth="1"/>
    <col min="3" max="3" width="13.85546875" customWidth="1"/>
    <col min="4" max="4" width="34.42578125" customWidth="1"/>
    <col min="5" max="10" width="14.7109375" customWidth="1"/>
  </cols>
  <sheetData>
    <row r="1" spans="1:10" ht="39" customHeight="1" thickBot="1" x14ac:dyDescent="0.3">
      <c r="A1" s="78" t="s">
        <v>914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90.75" thickBot="1" x14ac:dyDescent="0.3">
      <c r="A2" s="77" t="s">
        <v>915</v>
      </c>
      <c r="B2" s="76" t="s">
        <v>916</v>
      </c>
      <c r="C2" s="76" t="s">
        <v>917</v>
      </c>
      <c r="D2" s="80" t="s">
        <v>4</v>
      </c>
      <c r="E2" s="79" t="s">
        <v>913</v>
      </c>
      <c r="F2" s="75" t="s">
        <v>912</v>
      </c>
      <c r="G2" s="74" t="s">
        <v>911</v>
      </c>
      <c r="H2" s="73" t="s">
        <v>910</v>
      </c>
      <c r="I2" s="72" t="s">
        <v>909</v>
      </c>
      <c r="J2" s="71" t="s">
        <v>908</v>
      </c>
    </row>
    <row r="3" spans="1:10" ht="30" x14ac:dyDescent="0.25">
      <c r="A3" s="70" t="s">
        <v>10</v>
      </c>
      <c r="B3" s="69" t="s">
        <v>8</v>
      </c>
      <c r="C3" s="69" t="s">
        <v>9</v>
      </c>
      <c r="D3" s="68" t="s">
        <v>11</v>
      </c>
      <c r="E3" s="66">
        <v>27</v>
      </c>
      <c r="F3" s="65">
        <v>450</v>
      </c>
      <c r="G3" s="67">
        <v>450</v>
      </c>
      <c r="H3" s="66">
        <v>0</v>
      </c>
      <c r="I3" s="65">
        <v>0</v>
      </c>
      <c r="J3" s="64">
        <v>0</v>
      </c>
    </row>
    <row r="4" spans="1:10" x14ac:dyDescent="0.25">
      <c r="A4" s="63" t="s">
        <v>10</v>
      </c>
      <c r="B4" s="62" t="s">
        <v>18</v>
      </c>
      <c r="C4" s="62" t="s">
        <v>19</v>
      </c>
      <c r="D4" s="61" t="s">
        <v>20</v>
      </c>
      <c r="E4" s="59">
        <v>102</v>
      </c>
      <c r="F4" s="58">
        <v>4143</v>
      </c>
      <c r="G4" s="60">
        <v>4143</v>
      </c>
      <c r="H4" s="59">
        <v>0</v>
      </c>
      <c r="I4" s="58">
        <v>0</v>
      </c>
      <c r="J4" s="57">
        <v>0</v>
      </c>
    </row>
    <row r="5" spans="1:10" x14ac:dyDescent="0.25">
      <c r="A5" s="63" t="s">
        <v>10</v>
      </c>
      <c r="B5" s="62" t="s">
        <v>37</v>
      </c>
      <c r="C5" s="62" t="s">
        <v>125</v>
      </c>
      <c r="D5" s="61" t="s">
        <v>126</v>
      </c>
      <c r="E5" s="59">
        <v>8</v>
      </c>
      <c r="F5" s="58">
        <v>440</v>
      </c>
      <c r="G5" s="60">
        <v>440</v>
      </c>
      <c r="H5" s="59">
        <v>0</v>
      </c>
      <c r="I5" s="58">
        <v>0</v>
      </c>
      <c r="J5" s="57">
        <v>0</v>
      </c>
    </row>
    <row r="6" spans="1:10" x14ac:dyDescent="0.25">
      <c r="A6" s="63" t="s">
        <v>10</v>
      </c>
      <c r="B6" s="62" t="s">
        <v>37</v>
      </c>
      <c r="C6" s="62" t="s">
        <v>127</v>
      </c>
      <c r="D6" s="61" t="s">
        <v>128</v>
      </c>
      <c r="E6" s="59">
        <v>7</v>
      </c>
      <c r="F6" s="58">
        <v>230</v>
      </c>
      <c r="G6" s="60">
        <v>230</v>
      </c>
      <c r="H6" s="59">
        <v>0</v>
      </c>
      <c r="I6" s="58">
        <v>0</v>
      </c>
      <c r="J6" s="57">
        <v>0</v>
      </c>
    </row>
    <row r="7" spans="1:10" x14ac:dyDescent="0.25">
      <c r="A7" s="63" t="s">
        <v>10</v>
      </c>
      <c r="B7" s="62" t="s">
        <v>37</v>
      </c>
      <c r="C7" s="62" t="s">
        <v>129</v>
      </c>
      <c r="D7" s="61" t="s">
        <v>130</v>
      </c>
      <c r="E7" s="59">
        <v>19</v>
      </c>
      <c r="F7" s="58">
        <v>1574</v>
      </c>
      <c r="G7" s="60">
        <v>1574</v>
      </c>
      <c r="H7" s="59">
        <v>16</v>
      </c>
      <c r="I7" s="58">
        <v>619</v>
      </c>
      <c r="J7" s="57">
        <v>619</v>
      </c>
    </row>
    <row r="8" spans="1:10" x14ac:dyDescent="0.25">
      <c r="A8" s="63" t="s">
        <v>10</v>
      </c>
      <c r="B8" s="62" t="s">
        <v>37</v>
      </c>
      <c r="C8" s="62" t="s">
        <v>131</v>
      </c>
      <c r="D8" s="61" t="s">
        <v>132</v>
      </c>
      <c r="E8" s="59">
        <v>11</v>
      </c>
      <c r="F8" s="58">
        <v>143</v>
      </c>
      <c r="G8" s="60">
        <v>143</v>
      </c>
      <c r="H8" s="59">
        <v>3</v>
      </c>
      <c r="I8" s="58">
        <v>594</v>
      </c>
      <c r="J8" s="57">
        <v>594</v>
      </c>
    </row>
    <row r="9" spans="1:10" x14ac:dyDescent="0.25">
      <c r="A9" s="63" t="s">
        <v>10</v>
      </c>
      <c r="B9" s="62" t="s">
        <v>37</v>
      </c>
      <c r="C9" s="62" t="s">
        <v>133</v>
      </c>
      <c r="D9" s="61" t="s">
        <v>134</v>
      </c>
      <c r="E9" s="59">
        <v>5</v>
      </c>
      <c r="F9" s="58">
        <v>204</v>
      </c>
      <c r="G9" s="60">
        <v>204</v>
      </c>
      <c r="H9" s="59">
        <v>0</v>
      </c>
      <c r="I9" s="58">
        <v>0</v>
      </c>
      <c r="J9" s="57">
        <v>0</v>
      </c>
    </row>
    <row r="10" spans="1:10" x14ac:dyDescent="0.25">
      <c r="A10" s="63" t="s">
        <v>10</v>
      </c>
      <c r="B10" s="62" t="s">
        <v>37</v>
      </c>
      <c r="C10" s="62" t="s">
        <v>135</v>
      </c>
      <c r="D10" s="61" t="s">
        <v>136</v>
      </c>
      <c r="E10" s="59">
        <v>3</v>
      </c>
      <c r="F10" s="58">
        <v>0</v>
      </c>
      <c r="G10" s="60">
        <v>0</v>
      </c>
      <c r="H10" s="59">
        <v>1</v>
      </c>
      <c r="I10" s="58">
        <v>516</v>
      </c>
      <c r="J10" s="57">
        <v>516</v>
      </c>
    </row>
    <row r="11" spans="1:10" x14ac:dyDescent="0.25">
      <c r="A11" s="63" t="s">
        <v>10</v>
      </c>
      <c r="B11" s="62" t="s">
        <v>37</v>
      </c>
      <c r="C11" s="62" t="s">
        <v>137</v>
      </c>
      <c r="D11" s="61" t="s">
        <v>138</v>
      </c>
      <c r="E11" s="59">
        <v>9</v>
      </c>
      <c r="F11" s="58">
        <v>100</v>
      </c>
      <c r="G11" s="60">
        <v>100</v>
      </c>
      <c r="H11" s="59">
        <v>0</v>
      </c>
      <c r="I11" s="58">
        <v>0</v>
      </c>
      <c r="J11" s="57">
        <v>0</v>
      </c>
    </row>
    <row r="12" spans="1:10" x14ac:dyDescent="0.25">
      <c r="A12" s="63" t="s">
        <v>10</v>
      </c>
      <c r="B12" s="62" t="s">
        <v>37</v>
      </c>
      <c r="C12" s="62" t="s">
        <v>139</v>
      </c>
      <c r="D12" s="61" t="s">
        <v>140</v>
      </c>
      <c r="E12" s="59">
        <v>3</v>
      </c>
      <c r="F12" s="58">
        <v>305</v>
      </c>
      <c r="G12" s="60">
        <v>305</v>
      </c>
      <c r="H12" s="59">
        <v>0</v>
      </c>
      <c r="I12" s="58">
        <v>0</v>
      </c>
      <c r="J12" s="57">
        <v>0</v>
      </c>
    </row>
    <row r="13" spans="1:10" x14ac:dyDescent="0.25">
      <c r="A13" s="63" t="s">
        <v>10</v>
      </c>
      <c r="B13" s="62" t="s">
        <v>37</v>
      </c>
      <c r="C13" s="62" t="s">
        <v>277</v>
      </c>
      <c r="D13" s="61" t="s">
        <v>278</v>
      </c>
      <c r="E13" s="59">
        <v>166</v>
      </c>
      <c r="F13" s="58">
        <v>5287</v>
      </c>
      <c r="G13" s="60">
        <v>5287</v>
      </c>
      <c r="H13" s="59">
        <v>1</v>
      </c>
      <c r="I13" s="58">
        <v>32</v>
      </c>
      <c r="J13" s="57">
        <v>32</v>
      </c>
    </row>
    <row r="14" spans="1:10" ht="30" x14ac:dyDescent="0.25">
      <c r="A14" s="63" t="s">
        <v>10</v>
      </c>
      <c r="B14" s="62" t="s">
        <v>37</v>
      </c>
      <c r="C14" s="62" t="s">
        <v>279</v>
      </c>
      <c r="D14" s="61" t="s">
        <v>280</v>
      </c>
      <c r="E14" s="59">
        <v>39</v>
      </c>
      <c r="F14" s="58">
        <v>875</v>
      </c>
      <c r="G14" s="60">
        <v>875</v>
      </c>
      <c r="H14" s="59">
        <v>0</v>
      </c>
      <c r="I14" s="58">
        <v>0</v>
      </c>
      <c r="J14" s="57">
        <v>0</v>
      </c>
    </row>
    <row r="15" spans="1:10" x14ac:dyDescent="0.25">
      <c r="A15" s="63" t="s">
        <v>10</v>
      </c>
      <c r="B15" s="62" t="s">
        <v>37</v>
      </c>
      <c r="C15" s="62" t="s">
        <v>281</v>
      </c>
      <c r="D15" s="61" t="s">
        <v>282</v>
      </c>
      <c r="E15" s="59">
        <v>35</v>
      </c>
      <c r="F15" s="58">
        <v>535</v>
      </c>
      <c r="G15" s="60">
        <v>535</v>
      </c>
      <c r="H15" s="59">
        <v>0</v>
      </c>
      <c r="I15" s="58">
        <v>0</v>
      </c>
      <c r="J15" s="57">
        <v>0</v>
      </c>
    </row>
    <row r="16" spans="1:10" x14ac:dyDescent="0.25">
      <c r="A16" s="63" t="s">
        <v>10</v>
      </c>
      <c r="B16" s="62" t="s">
        <v>37</v>
      </c>
      <c r="C16" s="62" t="s">
        <v>283</v>
      </c>
      <c r="D16" s="61" t="s">
        <v>284</v>
      </c>
      <c r="E16" s="59">
        <v>49</v>
      </c>
      <c r="F16" s="58">
        <v>5415</v>
      </c>
      <c r="G16" s="60">
        <v>5415</v>
      </c>
      <c r="H16" s="59">
        <v>0</v>
      </c>
      <c r="I16" s="58">
        <v>0</v>
      </c>
      <c r="J16" s="57">
        <v>0</v>
      </c>
    </row>
    <row r="17" spans="1:10" x14ac:dyDescent="0.25">
      <c r="A17" s="63" t="s">
        <v>10</v>
      </c>
      <c r="B17" s="62" t="s">
        <v>37</v>
      </c>
      <c r="C17" s="62" t="s">
        <v>285</v>
      </c>
      <c r="D17" s="61" t="s">
        <v>286</v>
      </c>
      <c r="E17" s="59">
        <v>29</v>
      </c>
      <c r="F17" s="58">
        <v>2011</v>
      </c>
      <c r="G17" s="60">
        <v>2011</v>
      </c>
      <c r="H17" s="59">
        <v>1</v>
      </c>
      <c r="I17" s="58">
        <v>134</v>
      </c>
      <c r="J17" s="57">
        <v>134</v>
      </c>
    </row>
    <row r="18" spans="1:10" x14ac:dyDescent="0.25">
      <c r="A18" s="63" t="s">
        <v>10</v>
      </c>
      <c r="B18" s="62" t="s">
        <v>37</v>
      </c>
      <c r="C18" s="62" t="s">
        <v>287</v>
      </c>
      <c r="D18" s="61" t="s">
        <v>288</v>
      </c>
      <c r="E18" s="59">
        <v>45</v>
      </c>
      <c r="F18" s="58">
        <v>3997</v>
      </c>
      <c r="G18" s="60">
        <v>3997</v>
      </c>
      <c r="H18" s="59">
        <v>5</v>
      </c>
      <c r="I18" s="58">
        <v>878</v>
      </c>
      <c r="J18" s="57">
        <v>878</v>
      </c>
    </row>
    <row r="19" spans="1:10" ht="45" x14ac:dyDescent="0.25">
      <c r="A19" s="63" t="s">
        <v>10</v>
      </c>
      <c r="B19" s="62" t="s">
        <v>307</v>
      </c>
      <c r="C19" s="62" t="s">
        <v>314</v>
      </c>
      <c r="D19" s="61" t="s">
        <v>315</v>
      </c>
      <c r="E19" s="59">
        <v>17</v>
      </c>
      <c r="F19" s="58">
        <v>736</v>
      </c>
      <c r="G19" s="60">
        <v>736</v>
      </c>
      <c r="H19" s="59">
        <v>0</v>
      </c>
      <c r="I19" s="58">
        <v>0</v>
      </c>
      <c r="J19" s="57">
        <v>0</v>
      </c>
    </row>
    <row r="20" spans="1:10" x14ac:dyDescent="0.25">
      <c r="A20" s="63" t="s">
        <v>10</v>
      </c>
      <c r="B20" s="62" t="s">
        <v>307</v>
      </c>
      <c r="C20" s="62" t="s">
        <v>318</v>
      </c>
      <c r="D20" s="61" t="s">
        <v>319</v>
      </c>
      <c r="E20" s="59">
        <v>10</v>
      </c>
      <c r="F20" s="58">
        <v>189</v>
      </c>
      <c r="G20" s="60">
        <v>189</v>
      </c>
      <c r="H20" s="59">
        <v>0</v>
      </c>
      <c r="I20" s="58">
        <v>0</v>
      </c>
      <c r="J20" s="57">
        <v>0</v>
      </c>
    </row>
    <row r="21" spans="1:10" x14ac:dyDescent="0.25">
      <c r="A21" s="63" t="s">
        <v>10</v>
      </c>
      <c r="B21" s="62" t="s">
        <v>328</v>
      </c>
      <c r="C21" s="62" t="s">
        <v>345</v>
      </c>
      <c r="D21" s="61" t="s">
        <v>346</v>
      </c>
      <c r="E21" s="59">
        <v>4</v>
      </c>
      <c r="F21" s="58">
        <v>750</v>
      </c>
      <c r="G21" s="60">
        <v>750</v>
      </c>
      <c r="H21" s="59">
        <v>0</v>
      </c>
      <c r="I21" s="58">
        <v>0</v>
      </c>
      <c r="J21" s="57">
        <v>0</v>
      </c>
    </row>
    <row r="22" spans="1:10" x14ac:dyDescent="0.25">
      <c r="A22" s="63" t="s">
        <v>10</v>
      </c>
      <c r="B22" s="62" t="s">
        <v>328</v>
      </c>
      <c r="C22" s="62" t="s">
        <v>349</v>
      </c>
      <c r="D22" s="61" t="s">
        <v>350</v>
      </c>
      <c r="E22" s="59">
        <v>6</v>
      </c>
      <c r="F22" s="58">
        <v>396</v>
      </c>
      <c r="G22" s="60">
        <v>396</v>
      </c>
      <c r="H22" s="59">
        <v>0</v>
      </c>
      <c r="I22" s="58">
        <v>0</v>
      </c>
      <c r="J22" s="57">
        <v>0</v>
      </c>
    </row>
    <row r="23" spans="1:10" x14ac:dyDescent="0.25">
      <c r="A23" s="63" t="s">
        <v>33</v>
      </c>
      <c r="B23" s="62" t="s">
        <v>18</v>
      </c>
      <c r="C23" s="62" t="s">
        <v>32</v>
      </c>
      <c r="D23" s="61" t="s">
        <v>34</v>
      </c>
      <c r="E23" s="59">
        <v>15</v>
      </c>
      <c r="F23" s="58">
        <v>497</v>
      </c>
      <c r="G23" s="60">
        <v>497</v>
      </c>
      <c r="H23" s="59">
        <v>1</v>
      </c>
      <c r="I23" s="58">
        <v>59</v>
      </c>
      <c r="J23" s="57">
        <v>59</v>
      </c>
    </row>
    <row r="24" spans="1:10" x14ac:dyDescent="0.25">
      <c r="A24" s="63" t="s">
        <v>33</v>
      </c>
      <c r="B24" s="62" t="s">
        <v>37</v>
      </c>
      <c r="C24" s="62" t="s">
        <v>54</v>
      </c>
      <c r="D24" s="61" t="s">
        <v>55</v>
      </c>
      <c r="E24" s="59">
        <v>19</v>
      </c>
      <c r="F24" s="58">
        <v>513</v>
      </c>
      <c r="G24" s="60">
        <v>513</v>
      </c>
      <c r="H24" s="59">
        <v>0</v>
      </c>
      <c r="I24" s="58">
        <v>0</v>
      </c>
      <c r="J24" s="57">
        <v>0</v>
      </c>
    </row>
    <row r="25" spans="1:10" x14ac:dyDescent="0.25">
      <c r="A25" s="63" t="s">
        <v>33</v>
      </c>
      <c r="B25" s="62" t="s">
        <v>37</v>
      </c>
      <c r="C25" s="62" t="s">
        <v>84</v>
      </c>
      <c r="D25" s="61" t="s">
        <v>85</v>
      </c>
      <c r="E25" s="59">
        <v>9</v>
      </c>
      <c r="F25" s="58">
        <v>539</v>
      </c>
      <c r="G25" s="60">
        <v>539</v>
      </c>
      <c r="H25" s="59">
        <v>0</v>
      </c>
      <c r="I25" s="58">
        <v>0</v>
      </c>
      <c r="J25" s="57">
        <v>0</v>
      </c>
    </row>
    <row r="26" spans="1:10" x14ac:dyDescent="0.25">
      <c r="A26" s="63" t="s">
        <v>33</v>
      </c>
      <c r="B26" s="62" t="s">
        <v>37</v>
      </c>
      <c r="C26" s="62" t="s">
        <v>86</v>
      </c>
      <c r="D26" s="61" t="s">
        <v>87</v>
      </c>
      <c r="E26" s="59">
        <v>9</v>
      </c>
      <c r="F26" s="58">
        <v>178</v>
      </c>
      <c r="G26" s="60">
        <v>178</v>
      </c>
      <c r="H26" s="59">
        <v>0</v>
      </c>
      <c r="I26" s="58">
        <v>0</v>
      </c>
      <c r="J26" s="57">
        <v>0</v>
      </c>
    </row>
    <row r="27" spans="1:10" x14ac:dyDescent="0.25">
      <c r="A27" s="63" t="s">
        <v>33</v>
      </c>
      <c r="B27" s="62" t="s">
        <v>37</v>
      </c>
      <c r="C27" s="62" t="s">
        <v>88</v>
      </c>
      <c r="D27" s="61" t="s">
        <v>89</v>
      </c>
      <c r="E27" s="59">
        <v>37</v>
      </c>
      <c r="F27" s="58">
        <v>1339</v>
      </c>
      <c r="G27" s="60">
        <v>1339</v>
      </c>
      <c r="H27" s="59">
        <v>0</v>
      </c>
      <c r="I27" s="58">
        <v>0</v>
      </c>
      <c r="J27" s="57">
        <v>0</v>
      </c>
    </row>
    <row r="28" spans="1:10" x14ac:dyDescent="0.25">
      <c r="A28" s="63" t="s">
        <v>33</v>
      </c>
      <c r="B28" s="62" t="s">
        <v>37</v>
      </c>
      <c r="C28" s="62" t="s">
        <v>90</v>
      </c>
      <c r="D28" s="61" t="s">
        <v>91</v>
      </c>
      <c r="E28" s="59">
        <v>18</v>
      </c>
      <c r="F28" s="58">
        <v>270</v>
      </c>
      <c r="G28" s="60">
        <v>270</v>
      </c>
      <c r="H28" s="59">
        <v>0</v>
      </c>
      <c r="I28" s="58">
        <v>0</v>
      </c>
      <c r="J28" s="57">
        <v>0</v>
      </c>
    </row>
    <row r="29" spans="1:10" x14ac:dyDescent="0.25">
      <c r="A29" s="63" t="s">
        <v>33</v>
      </c>
      <c r="B29" s="62" t="s">
        <v>37</v>
      </c>
      <c r="C29" s="62" t="s">
        <v>94</v>
      </c>
      <c r="D29" s="61" t="s">
        <v>95</v>
      </c>
      <c r="E29" s="59">
        <v>11</v>
      </c>
      <c r="F29" s="58">
        <v>335</v>
      </c>
      <c r="G29" s="60">
        <v>335</v>
      </c>
      <c r="H29" s="59">
        <v>0</v>
      </c>
      <c r="I29" s="58">
        <v>0</v>
      </c>
      <c r="J29" s="57">
        <v>0</v>
      </c>
    </row>
    <row r="30" spans="1:10" x14ac:dyDescent="0.25">
      <c r="A30" s="63" t="s">
        <v>33</v>
      </c>
      <c r="B30" s="62" t="s">
        <v>37</v>
      </c>
      <c r="C30" s="62" t="s">
        <v>96</v>
      </c>
      <c r="D30" s="61" t="s">
        <v>97</v>
      </c>
      <c r="E30" s="59">
        <v>2</v>
      </c>
      <c r="F30" s="58">
        <v>216</v>
      </c>
      <c r="G30" s="60">
        <v>216</v>
      </c>
      <c r="H30" s="59">
        <v>0</v>
      </c>
      <c r="I30" s="58">
        <v>0</v>
      </c>
      <c r="J30" s="57">
        <v>0</v>
      </c>
    </row>
    <row r="31" spans="1:10" x14ac:dyDescent="0.25">
      <c r="A31" s="63" t="s">
        <v>33</v>
      </c>
      <c r="B31" s="62" t="s">
        <v>37</v>
      </c>
      <c r="C31" s="62" t="s">
        <v>98</v>
      </c>
      <c r="D31" s="61" t="s">
        <v>99</v>
      </c>
      <c r="E31" s="59">
        <v>1</v>
      </c>
      <c r="F31" s="58">
        <v>288</v>
      </c>
      <c r="G31" s="60">
        <v>288</v>
      </c>
      <c r="H31" s="59">
        <v>0</v>
      </c>
      <c r="I31" s="58">
        <v>0</v>
      </c>
      <c r="J31" s="57">
        <v>0</v>
      </c>
    </row>
    <row r="32" spans="1:10" x14ac:dyDescent="0.25">
      <c r="A32" s="63" t="s">
        <v>33</v>
      </c>
      <c r="B32" s="62" t="s">
        <v>37</v>
      </c>
      <c r="C32" s="62" t="s">
        <v>100</v>
      </c>
      <c r="D32" s="61" t="s">
        <v>101</v>
      </c>
      <c r="E32" s="59">
        <v>3</v>
      </c>
      <c r="F32" s="58">
        <v>216</v>
      </c>
      <c r="G32" s="60">
        <v>216</v>
      </c>
      <c r="H32" s="59">
        <v>0</v>
      </c>
      <c r="I32" s="58">
        <v>0</v>
      </c>
      <c r="J32" s="57">
        <v>0</v>
      </c>
    </row>
    <row r="33" spans="1:10" x14ac:dyDescent="0.25">
      <c r="A33" s="63" t="s">
        <v>33</v>
      </c>
      <c r="B33" s="62" t="s">
        <v>37</v>
      </c>
      <c r="C33" s="62" t="s">
        <v>102</v>
      </c>
      <c r="D33" s="61" t="s">
        <v>103</v>
      </c>
      <c r="E33" s="59">
        <v>14</v>
      </c>
      <c r="F33" s="58">
        <v>709</v>
      </c>
      <c r="G33" s="60">
        <v>709</v>
      </c>
      <c r="H33" s="59">
        <v>0</v>
      </c>
      <c r="I33" s="58">
        <v>0</v>
      </c>
      <c r="J33" s="57">
        <v>0</v>
      </c>
    </row>
    <row r="34" spans="1:10" x14ac:dyDescent="0.25">
      <c r="A34" s="63" t="s">
        <v>33</v>
      </c>
      <c r="B34" s="62" t="s">
        <v>37</v>
      </c>
      <c r="C34" s="62" t="s">
        <v>104</v>
      </c>
      <c r="D34" s="61" t="s">
        <v>105</v>
      </c>
      <c r="E34" s="59">
        <v>44</v>
      </c>
      <c r="F34" s="58">
        <v>1064</v>
      </c>
      <c r="G34" s="60">
        <v>1064</v>
      </c>
      <c r="H34" s="59">
        <v>0</v>
      </c>
      <c r="I34" s="58">
        <v>0</v>
      </c>
      <c r="J34" s="57">
        <v>0</v>
      </c>
    </row>
    <row r="35" spans="1:10" x14ac:dyDescent="0.25">
      <c r="A35" s="63" t="s">
        <v>33</v>
      </c>
      <c r="B35" s="62" t="s">
        <v>37</v>
      </c>
      <c r="C35" s="62" t="s">
        <v>111</v>
      </c>
      <c r="D35" s="61" t="s">
        <v>112</v>
      </c>
      <c r="E35" s="59">
        <v>137</v>
      </c>
      <c r="F35" s="58">
        <v>2133</v>
      </c>
      <c r="G35" s="60">
        <v>2133</v>
      </c>
      <c r="H35" s="59">
        <v>21</v>
      </c>
      <c r="I35" s="58">
        <v>501</v>
      </c>
      <c r="J35" s="57">
        <v>501</v>
      </c>
    </row>
    <row r="36" spans="1:10" x14ac:dyDescent="0.25">
      <c r="A36" s="63" t="s">
        <v>33</v>
      </c>
      <c r="B36" s="62" t="s">
        <v>37</v>
      </c>
      <c r="C36" s="62" t="s">
        <v>113</v>
      </c>
      <c r="D36" s="61" t="s">
        <v>114</v>
      </c>
      <c r="E36" s="59">
        <v>8</v>
      </c>
      <c r="F36" s="58">
        <v>25</v>
      </c>
      <c r="G36" s="60">
        <v>25</v>
      </c>
      <c r="H36" s="59">
        <v>0</v>
      </c>
      <c r="I36" s="58">
        <v>0</v>
      </c>
      <c r="J36" s="57">
        <v>0</v>
      </c>
    </row>
    <row r="37" spans="1:10" x14ac:dyDescent="0.25">
      <c r="A37" s="63" t="s">
        <v>33</v>
      </c>
      <c r="B37" s="62" t="s">
        <v>37</v>
      </c>
      <c r="C37" s="62" t="s">
        <v>115</v>
      </c>
      <c r="D37" s="61" t="s">
        <v>116</v>
      </c>
      <c r="E37" s="59">
        <v>12</v>
      </c>
      <c r="F37" s="58">
        <v>250</v>
      </c>
      <c r="G37" s="60">
        <v>250</v>
      </c>
      <c r="H37" s="59">
        <v>0</v>
      </c>
      <c r="I37" s="58">
        <v>0</v>
      </c>
      <c r="J37" s="57">
        <v>0</v>
      </c>
    </row>
    <row r="38" spans="1:10" x14ac:dyDescent="0.25">
      <c r="A38" s="63" t="s">
        <v>33</v>
      </c>
      <c r="B38" s="62" t="s">
        <v>37</v>
      </c>
      <c r="C38" s="62" t="s">
        <v>117</v>
      </c>
      <c r="D38" s="61" t="s">
        <v>118</v>
      </c>
      <c r="E38" s="59">
        <v>4</v>
      </c>
      <c r="F38" s="58">
        <v>400</v>
      </c>
      <c r="G38" s="60">
        <v>400</v>
      </c>
      <c r="H38" s="59">
        <v>0</v>
      </c>
      <c r="I38" s="58">
        <v>0</v>
      </c>
      <c r="J38" s="57">
        <v>0</v>
      </c>
    </row>
    <row r="39" spans="1:10" x14ac:dyDescent="0.25">
      <c r="A39" s="63" t="s">
        <v>33</v>
      </c>
      <c r="B39" s="62" t="s">
        <v>37</v>
      </c>
      <c r="C39" s="62" t="s">
        <v>119</v>
      </c>
      <c r="D39" s="61" t="s">
        <v>120</v>
      </c>
      <c r="E39" s="59">
        <v>30</v>
      </c>
      <c r="F39" s="58">
        <v>577</v>
      </c>
      <c r="G39" s="60">
        <v>577</v>
      </c>
      <c r="H39" s="59">
        <v>0</v>
      </c>
      <c r="I39" s="58">
        <v>0</v>
      </c>
      <c r="J39" s="57">
        <v>0</v>
      </c>
    </row>
    <row r="40" spans="1:10" x14ac:dyDescent="0.25">
      <c r="A40" s="63" t="s">
        <v>33</v>
      </c>
      <c r="B40" s="62" t="s">
        <v>37</v>
      </c>
      <c r="C40" s="62" t="s">
        <v>121</v>
      </c>
      <c r="D40" s="61" t="s">
        <v>122</v>
      </c>
      <c r="E40" s="59">
        <v>6</v>
      </c>
      <c r="F40" s="58">
        <v>871</v>
      </c>
      <c r="G40" s="60">
        <v>871</v>
      </c>
      <c r="H40" s="59">
        <v>0</v>
      </c>
      <c r="I40" s="58">
        <v>0</v>
      </c>
      <c r="J40" s="57">
        <v>0</v>
      </c>
    </row>
    <row r="41" spans="1:10" x14ac:dyDescent="0.25">
      <c r="A41" s="63" t="s">
        <v>33</v>
      </c>
      <c r="B41" s="62" t="s">
        <v>37</v>
      </c>
      <c r="C41" s="62" t="s">
        <v>123</v>
      </c>
      <c r="D41" s="61" t="s">
        <v>124</v>
      </c>
      <c r="E41" s="59">
        <v>8</v>
      </c>
      <c r="F41" s="58">
        <v>263</v>
      </c>
      <c r="G41" s="60">
        <v>263</v>
      </c>
      <c r="H41" s="59">
        <v>0</v>
      </c>
      <c r="I41" s="58">
        <v>0</v>
      </c>
      <c r="J41" s="57">
        <v>0</v>
      </c>
    </row>
    <row r="42" spans="1:10" x14ac:dyDescent="0.25">
      <c r="A42" s="63" t="s">
        <v>33</v>
      </c>
      <c r="B42" s="62" t="s">
        <v>37</v>
      </c>
      <c r="C42" s="62" t="s">
        <v>295</v>
      </c>
      <c r="D42" s="61" t="s">
        <v>296</v>
      </c>
      <c r="E42" s="59">
        <v>4</v>
      </c>
      <c r="F42" s="58">
        <v>287</v>
      </c>
      <c r="G42" s="60">
        <v>287</v>
      </c>
      <c r="H42" s="59">
        <v>0</v>
      </c>
      <c r="I42" s="58">
        <v>0</v>
      </c>
      <c r="J42" s="57">
        <v>0</v>
      </c>
    </row>
    <row r="43" spans="1:10" ht="30" x14ac:dyDescent="0.25">
      <c r="A43" s="63" t="s">
        <v>33</v>
      </c>
      <c r="B43" s="62" t="s">
        <v>328</v>
      </c>
      <c r="C43" s="62" t="s">
        <v>353</v>
      </c>
      <c r="D43" s="61" t="s">
        <v>354</v>
      </c>
      <c r="E43" s="59">
        <v>13</v>
      </c>
      <c r="F43" s="58">
        <v>234</v>
      </c>
      <c r="G43" s="60">
        <v>234</v>
      </c>
      <c r="H43" s="59">
        <v>0</v>
      </c>
      <c r="I43" s="58">
        <v>0</v>
      </c>
      <c r="J43" s="57">
        <v>0</v>
      </c>
    </row>
    <row r="44" spans="1:10" x14ac:dyDescent="0.25">
      <c r="A44" s="63" t="s">
        <v>109</v>
      </c>
      <c r="B44" s="62" t="s">
        <v>37</v>
      </c>
      <c r="C44" s="62" t="s">
        <v>108</v>
      </c>
      <c r="D44" s="61" t="s">
        <v>110</v>
      </c>
      <c r="E44" s="59">
        <v>-2</v>
      </c>
      <c r="F44" s="58">
        <v>-1593</v>
      </c>
      <c r="G44" s="60">
        <v>-1593</v>
      </c>
      <c r="H44" s="59">
        <v>4</v>
      </c>
      <c r="I44" s="58">
        <v>2889</v>
      </c>
      <c r="J44" s="57">
        <v>2889</v>
      </c>
    </row>
    <row r="45" spans="1:10" x14ac:dyDescent="0.25">
      <c r="A45" s="63" t="s">
        <v>109</v>
      </c>
      <c r="B45" s="62" t="s">
        <v>37</v>
      </c>
      <c r="C45" s="62" t="s">
        <v>213</v>
      </c>
      <c r="D45" s="61" t="s">
        <v>214</v>
      </c>
      <c r="E45" s="59">
        <v>0</v>
      </c>
      <c r="F45" s="58">
        <v>0</v>
      </c>
      <c r="G45" s="60">
        <v>0</v>
      </c>
      <c r="H45" s="59">
        <v>1</v>
      </c>
      <c r="I45" s="58">
        <v>771</v>
      </c>
      <c r="J45" s="57">
        <v>771</v>
      </c>
    </row>
    <row r="46" spans="1:10" x14ac:dyDescent="0.25">
      <c r="A46" s="63" t="s">
        <v>109</v>
      </c>
      <c r="B46" s="62" t="s">
        <v>37</v>
      </c>
      <c r="C46" s="62" t="s">
        <v>215</v>
      </c>
      <c r="D46" s="61" t="s">
        <v>216</v>
      </c>
      <c r="E46" s="59">
        <v>1</v>
      </c>
      <c r="F46" s="58">
        <v>71</v>
      </c>
      <c r="G46" s="60">
        <v>71</v>
      </c>
      <c r="H46" s="59"/>
      <c r="I46" s="58">
        <v>0</v>
      </c>
      <c r="J46" s="57">
        <v>0</v>
      </c>
    </row>
    <row r="47" spans="1:10" x14ac:dyDescent="0.25">
      <c r="A47" s="63" t="s">
        <v>27</v>
      </c>
      <c r="B47" s="62" t="s">
        <v>18</v>
      </c>
      <c r="C47" s="62" t="s">
        <v>26</v>
      </c>
      <c r="D47" s="61" t="s">
        <v>28</v>
      </c>
      <c r="E47" s="59">
        <v>26</v>
      </c>
      <c r="F47" s="58">
        <v>1356</v>
      </c>
      <c r="G47" s="60">
        <v>1356</v>
      </c>
      <c r="H47" s="59">
        <v>0</v>
      </c>
      <c r="I47" s="58">
        <v>0</v>
      </c>
      <c r="J47" s="57">
        <v>0</v>
      </c>
    </row>
    <row r="48" spans="1:10" x14ac:dyDescent="0.25">
      <c r="A48" s="63" t="s">
        <v>27</v>
      </c>
      <c r="B48" s="62" t="s">
        <v>37</v>
      </c>
      <c r="C48" s="62" t="s">
        <v>38</v>
      </c>
      <c r="D48" s="61" t="s">
        <v>39</v>
      </c>
      <c r="E48" s="59">
        <v>102</v>
      </c>
      <c r="F48" s="58">
        <v>4745</v>
      </c>
      <c r="G48" s="60">
        <v>4745</v>
      </c>
      <c r="H48" s="59">
        <v>1</v>
      </c>
      <c r="I48" s="58">
        <v>51</v>
      </c>
      <c r="J48" s="57">
        <v>51</v>
      </c>
    </row>
    <row r="49" spans="1:10" x14ac:dyDescent="0.25">
      <c r="A49" s="63" t="s">
        <v>27</v>
      </c>
      <c r="B49" s="62" t="s">
        <v>37</v>
      </c>
      <c r="C49" s="62" t="s">
        <v>40</v>
      </c>
      <c r="D49" s="61" t="s">
        <v>41</v>
      </c>
      <c r="E49" s="59">
        <v>6</v>
      </c>
      <c r="F49" s="58">
        <v>455</v>
      </c>
      <c r="G49" s="60">
        <v>455</v>
      </c>
      <c r="H49" s="59">
        <v>0</v>
      </c>
      <c r="I49" s="58">
        <v>0</v>
      </c>
      <c r="J49" s="57">
        <v>0</v>
      </c>
    </row>
    <row r="50" spans="1:10" x14ac:dyDescent="0.25">
      <c r="A50" s="63" t="s">
        <v>27</v>
      </c>
      <c r="B50" s="62" t="s">
        <v>37</v>
      </c>
      <c r="C50" s="62" t="s">
        <v>42</v>
      </c>
      <c r="D50" s="61" t="s">
        <v>43</v>
      </c>
      <c r="E50" s="59">
        <v>1</v>
      </c>
      <c r="F50" s="58">
        <v>648</v>
      </c>
      <c r="G50" s="60">
        <v>648</v>
      </c>
      <c r="H50" s="59">
        <v>0</v>
      </c>
      <c r="I50" s="58">
        <v>0</v>
      </c>
      <c r="J50" s="57">
        <v>0</v>
      </c>
    </row>
    <row r="51" spans="1:10" x14ac:dyDescent="0.25">
      <c r="A51" s="63" t="s">
        <v>27</v>
      </c>
      <c r="B51" s="62" t="s">
        <v>37</v>
      </c>
      <c r="C51" s="62" t="s">
        <v>44</v>
      </c>
      <c r="D51" s="61" t="s">
        <v>45</v>
      </c>
      <c r="E51" s="59">
        <v>7</v>
      </c>
      <c r="F51" s="58">
        <v>175</v>
      </c>
      <c r="G51" s="60">
        <v>175</v>
      </c>
      <c r="H51" s="59">
        <v>0</v>
      </c>
      <c r="I51" s="58">
        <v>0</v>
      </c>
      <c r="J51" s="57">
        <v>0</v>
      </c>
    </row>
    <row r="52" spans="1:10" x14ac:dyDescent="0.25">
      <c r="A52" s="63" t="s">
        <v>27</v>
      </c>
      <c r="B52" s="62" t="s">
        <v>37</v>
      </c>
      <c r="C52" s="62" t="s">
        <v>46</v>
      </c>
      <c r="D52" s="61" t="s">
        <v>47</v>
      </c>
      <c r="E52" s="59">
        <v>6</v>
      </c>
      <c r="F52" s="58">
        <v>295</v>
      </c>
      <c r="G52" s="60">
        <v>295</v>
      </c>
      <c r="H52" s="59">
        <v>0</v>
      </c>
      <c r="I52" s="58">
        <v>0</v>
      </c>
      <c r="J52" s="57">
        <v>0</v>
      </c>
    </row>
    <row r="53" spans="1:10" x14ac:dyDescent="0.25">
      <c r="A53" s="63" t="s">
        <v>27</v>
      </c>
      <c r="B53" s="62" t="s">
        <v>37</v>
      </c>
      <c r="C53" s="62" t="s">
        <v>48</v>
      </c>
      <c r="D53" s="61" t="s">
        <v>49</v>
      </c>
      <c r="E53" s="59">
        <v>48</v>
      </c>
      <c r="F53" s="58">
        <v>1425</v>
      </c>
      <c r="G53" s="60">
        <v>1425</v>
      </c>
      <c r="H53" s="59">
        <v>0</v>
      </c>
      <c r="I53" s="58">
        <v>0</v>
      </c>
      <c r="J53" s="57">
        <v>0</v>
      </c>
    </row>
    <row r="54" spans="1:10" x14ac:dyDescent="0.25">
      <c r="A54" s="63" t="s">
        <v>27</v>
      </c>
      <c r="B54" s="62" t="s">
        <v>37</v>
      </c>
      <c r="C54" s="62" t="s">
        <v>50</v>
      </c>
      <c r="D54" s="61" t="s">
        <v>51</v>
      </c>
      <c r="E54" s="59">
        <v>12</v>
      </c>
      <c r="F54" s="58">
        <v>399</v>
      </c>
      <c r="G54" s="60">
        <v>399</v>
      </c>
      <c r="H54" s="59">
        <v>0</v>
      </c>
      <c r="I54" s="58">
        <v>0</v>
      </c>
      <c r="J54" s="57">
        <v>0</v>
      </c>
    </row>
    <row r="55" spans="1:10" x14ac:dyDescent="0.25">
      <c r="A55" s="63" t="s">
        <v>27</v>
      </c>
      <c r="B55" s="62" t="s">
        <v>37</v>
      </c>
      <c r="C55" s="62" t="s">
        <v>52</v>
      </c>
      <c r="D55" s="61" t="s">
        <v>53</v>
      </c>
      <c r="E55" s="59">
        <v>15</v>
      </c>
      <c r="F55" s="58">
        <v>357</v>
      </c>
      <c r="G55" s="60">
        <v>357</v>
      </c>
      <c r="H55" s="59">
        <v>0</v>
      </c>
      <c r="I55" s="58">
        <v>0</v>
      </c>
      <c r="J55" s="57">
        <v>0</v>
      </c>
    </row>
    <row r="56" spans="1:10" x14ac:dyDescent="0.25">
      <c r="A56" s="63" t="s">
        <v>27</v>
      </c>
      <c r="B56" s="62" t="s">
        <v>37</v>
      </c>
      <c r="C56" s="62" t="s">
        <v>56</v>
      </c>
      <c r="D56" s="61" t="s">
        <v>57</v>
      </c>
      <c r="E56" s="59">
        <v>39</v>
      </c>
      <c r="F56" s="58">
        <v>917</v>
      </c>
      <c r="G56" s="60">
        <v>917</v>
      </c>
      <c r="H56" s="59">
        <v>2</v>
      </c>
      <c r="I56" s="58">
        <v>169</v>
      </c>
      <c r="J56" s="57">
        <v>169</v>
      </c>
    </row>
    <row r="57" spans="1:10" x14ac:dyDescent="0.25">
      <c r="A57" s="63" t="s">
        <v>27</v>
      </c>
      <c r="B57" s="62" t="s">
        <v>37</v>
      </c>
      <c r="C57" s="62" t="s">
        <v>58</v>
      </c>
      <c r="D57" s="61" t="s">
        <v>59</v>
      </c>
      <c r="E57" s="59">
        <v>1</v>
      </c>
      <c r="F57" s="58">
        <v>114</v>
      </c>
      <c r="G57" s="60">
        <v>114</v>
      </c>
      <c r="H57" s="59">
        <v>0</v>
      </c>
      <c r="I57" s="58">
        <v>0</v>
      </c>
      <c r="J57" s="57">
        <v>0</v>
      </c>
    </row>
    <row r="58" spans="1:10" x14ac:dyDescent="0.25">
      <c r="A58" s="63" t="s">
        <v>27</v>
      </c>
      <c r="B58" s="62" t="s">
        <v>37</v>
      </c>
      <c r="C58" s="62" t="s">
        <v>60</v>
      </c>
      <c r="D58" s="61" t="s">
        <v>61</v>
      </c>
      <c r="E58" s="59">
        <v>6</v>
      </c>
      <c r="F58" s="58">
        <v>151</v>
      </c>
      <c r="G58" s="60">
        <v>151</v>
      </c>
      <c r="H58" s="59">
        <v>0</v>
      </c>
      <c r="I58" s="58">
        <v>0</v>
      </c>
      <c r="J58" s="57">
        <v>0</v>
      </c>
    </row>
    <row r="59" spans="1:10" x14ac:dyDescent="0.25">
      <c r="A59" s="63" t="s">
        <v>27</v>
      </c>
      <c r="B59" s="62" t="s">
        <v>37</v>
      </c>
      <c r="C59" s="62" t="s">
        <v>62</v>
      </c>
      <c r="D59" s="61" t="s">
        <v>63</v>
      </c>
      <c r="E59" s="59">
        <v>5</v>
      </c>
      <c r="F59" s="58">
        <v>155</v>
      </c>
      <c r="G59" s="60">
        <v>155</v>
      </c>
      <c r="H59" s="59">
        <v>0</v>
      </c>
      <c r="I59" s="58">
        <v>0</v>
      </c>
      <c r="J59" s="57">
        <v>0</v>
      </c>
    </row>
    <row r="60" spans="1:10" x14ac:dyDescent="0.25">
      <c r="A60" s="63" t="s">
        <v>27</v>
      </c>
      <c r="B60" s="62" t="s">
        <v>37</v>
      </c>
      <c r="C60" s="62" t="s">
        <v>64</v>
      </c>
      <c r="D60" s="61" t="s">
        <v>65</v>
      </c>
      <c r="E60" s="59">
        <v>15</v>
      </c>
      <c r="F60" s="58">
        <v>450</v>
      </c>
      <c r="G60" s="60">
        <v>450</v>
      </c>
      <c r="H60" s="59">
        <v>0</v>
      </c>
      <c r="I60" s="58">
        <v>0</v>
      </c>
      <c r="J60" s="57">
        <v>0</v>
      </c>
    </row>
    <row r="61" spans="1:10" x14ac:dyDescent="0.25">
      <c r="A61" s="63" t="s">
        <v>27</v>
      </c>
      <c r="B61" s="62" t="s">
        <v>37</v>
      </c>
      <c r="C61" s="62" t="s">
        <v>66</v>
      </c>
      <c r="D61" s="61" t="s">
        <v>67</v>
      </c>
      <c r="E61" s="59">
        <v>3</v>
      </c>
      <c r="F61" s="58">
        <v>65</v>
      </c>
      <c r="G61" s="60">
        <v>65</v>
      </c>
      <c r="H61" s="59">
        <v>0</v>
      </c>
      <c r="I61" s="58">
        <v>0</v>
      </c>
      <c r="J61" s="57">
        <v>0</v>
      </c>
    </row>
    <row r="62" spans="1:10" x14ac:dyDescent="0.25">
      <c r="A62" s="63" t="s">
        <v>27</v>
      </c>
      <c r="B62" s="62" t="s">
        <v>37</v>
      </c>
      <c r="C62" s="62" t="s">
        <v>68</v>
      </c>
      <c r="D62" s="61" t="s">
        <v>69</v>
      </c>
      <c r="E62" s="59">
        <v>1</v>
      </c>
      <c r="F62" s="58">
        <v>456</v>
      </c>
      <c r="G62" s="60">
        <v>456</v>
      </c>
      <c r="H62" s="59">
        <v>0</v>
      </c>
      <c r="I62" s="58">
        <v>0</v>
      </c>
      <c r="J62" s="57">
        <v>0</v>
      </c>
    </row>
    <row r="63" spans="1:10" x14ac:dyDescent="0.25">
      <c r="A63" s="63" t="s">
        <v>27</v>
      </c>
      <c r="B63" s="62" t="s">
        <v>37</v>
      </c>
      <c r="C63" s="62" t="s">
        <v>70</v>
      </c>
      <c r="D63" s="61" t="s">
        <v>71</v>
      </c>
      <c r="E63" s="59">
        <v>13</v>
      </c>
      <c r="F63" s="58">
        <v>802</v>
      </c>
      <c r="G63" s="60">
        <v>802</v>
      </c>
      <c r="H63" s="59">
        <v>0</v>
      </c>
      <c r="I63" s="58">
        <v>0</v>
      </c>
      <c r="J63" s="57">
        <v>0</v>
      </c>
    </row>
    <row r="64" spans="1:10" x14ac:dyDescent="0.25">
      <c r="A64" s="63" t="s">
        <v>27</v>
      </c>
      <c r="B64" s="62" t="s">
        <v>37</v>
      </c>
      <c r="C64" s="62" t="s">
        <v>72</v>
      </c>
      <c r="D64" s="61" t="s">
        <v>73</v>
      </c>
      <c r="E64" s="59">
        <v>1</v>
      </c>
      <c r="F64" s="58">
        <v>324</v>
      </c>
      <c r="G64" s="60">
        <v>324</v>
      </c>
      <c r="H64" s="59">
        <v>0</v>
      </c>
      <c r="I64" s="58">
        <v>0</v>
      </c>
      <c r="J64" s="57">
        <v>0</v>
      </c>
    </row>
    <row r="65" spans="1:10" x14ac:dyDescent="0.25">
      <c r="A65" s="63" t="s">
        <v>27</v>
      </c>
      <c r="B65" s="62" t="s">
        <v>37</v>
      </c>
      <c r="C65" s="62" t="s">
        <v>74</v>
      </c>
      <c r="D65" s="61" t="s">
        <v>75</v>
      </c>
      <c r="E65" s="59">
        <v>7</v>
      </c>
      <c r="F65" s="58">
        <v>308</v>
      </c>
      <c r="G65" s="60">
        <v>308</v>
      </c>
      <c r="H65" s="59">
        <v>0</v>
      </c>
      <c r="I65" s="58">
        <v>0</v>
      </c>
      <c r="J65" s="57">
        <v>0</v>
      </c>
    </row>
    <row r="66" spans="1:10" x14ac:dyDescent="0.25">
      <c r="A66" s="63" t="s">
        <v>27</v>
      </c>
      <c r="B66" s="62" t="s">
        <v>37</v>
      </c>
      <c r="C66" s="62" t="s">
        <v>76</v>
      </c>
      <c r="D66" s="61" t="s">
        <v>77</v>
      </c>
      <c r="E66" s="59">
        <v>2</v>
      </c>
      <c r="F66" s="58">
        <v>189</v>
      </c>
      <c r="G66" s="60">
        <v>189</v>
      </c>
      <c r="H66" s="59">
        <v>0</v>
      </c>
      <c r="I66" s="58">
        <v>0</v>
      </c>
      <c r="J66" s="57">
        <v>0</v>
      </c>
    </row>
    <row r="67" spans="1:10" x14ac:dyDescent="0.25">
      <c r="A67" s="63" t="s">
        <v>27</v>
      </c>
      <c r="B67" s="62" t="s">
        <v>37</v>
      </c>
      <c r="C67" s="62" t="s">
        <v>78</v>
      </c>
      <c r="D67" s="61" t="s">
        <v>79</v>
      </c>
      <c r="E67" s="59">
        <v>8</v>
      </c>
      <c r="F67" s="58">
        <v>130</v>
      </c>
      <c r="G67" s="60">
        <v>130</v>
      </c>
      <c r="H67" s="59">
        <v>0</v>
      </c>
      <c r="I67" s="58">
        <v>0</v>
      </c>
      <c r="J67" s="57">
        <v>0</v>
      </c>
    </row>
    <row r="68" spans="1:10" x14ac:dyDescent="0.25">
      <c r="A68" s="63" t="s">
        <v>27</v>
      </c>
      <c r="B68" s="62" t="s">
        <v>37</v>
      </c>
      <c r="C68" s="62" t="s">
        <v>80</v>
      </c>
      <c r="D68" s="61" t="s">
        <v>81</v>
      </c>
      <c r="E68" s="59">
        <v>15</v>
      </c>
      <c r="F68" s="58">
        <v>160</v>
      </c>
      <c r="G68" s="60">
        <v>160</v>
      </c>
      <c r="H68" s="59">
        <v>0</v>
      </c>
      <c r="I68" s="58">
        <v>0</v>
      </c>
      <c r="J68" s="57">
        <v>0</v>
      </c>
    </row>
    <row r="69" spans="1:10" x14ac:dyDescent="0.25">
      <c r="A69" s="63" t="s">
        <v>27</v>
      </c>
      <c r="B69" s="62" t="s">
        <v>37</v>
      </c>
      <c r="C69" s="62" t="s">
        <v>82</v>
      </c>
      <c r="D69" s="61" t="s">
        <v>83</v>
      </c>
      <c r="E69" s="59">
        <v>1</v>
      </c>
      <c r="F69" s="58">
        <v>189</v>
      </c>
      <c r="G69" s="60">
        <v>189</v>
      </c>
      <c r="H69" s="59">
        <v>0</v>
      </c>
      <c r="I69" s="58">
        <v>0</v>
      </c>
      <c r="J69" s="57">
        <v>0</v>
      </c>
    </row>
    <row r="70" spans="1:10" x14ac:dyDescent="0.25">
      <c r="A70" s="63" t="s">
        <v>27</v>
      </c>
      <c r="B70" s="62" t="s">
        <v>37</v>
      </c>
      <c r="C70" s="62" t="s">
        <v>92</v>
      </c>
      <c r="D70" s="61" t="s">
        <v>93</v>
      </c>
      <c r="E70" s="59">
        <v>45</v>
      </c>
      <c r="F70" s="58">
        <v>1395</v>
      </c>
      <c r="G70" s="60">
        <v>1395</v>
      </c>
      <c r="H70" s="59">
        <v>1</v>
      </c>
      <c r="I70" s="58">
        <v>462</v>
      </c>
      <c r="J70" s="57">
        <v>462</v>
      </c>
    </row>
    <row r="71" spans="1:10" x14ac:dyDescent="0.25">
      <c r="A71" s="63" t="s">
        <v>27</v>
      </c>
      <c r="B71" s="62" t="s">
        <v>37</v>
      </c>
      <c r="C71" s="62" t="s">
        <v>106</v>
      </c>
      <c r="D71" s="61" t="s">
        <v>107</v>
      </c>
      <c r="E71" s="59">
        <v>37</v>
      </c>
      <c r="F71" s="58">
        <v>910</v>
      </c>
      <c r="G71" s="60">
        <v>910</v>
      </c>
      <c r="H71" s="59">
        <v>0</v>
      </c>
      <c r="I71" s="58">
        <v>0</v>
      </c>
      <c r="J71" s="57">
        <v>0</v>
      </c>
    </row>
    <row r="72" spans="1:10" x14ac:dyDescent="0.25">
      <c r="A72" s="63" t="s">
        <v>27</v>
      </c>
      <c r="B72" s="62" t="s">
        <v>37</v>
      </c>
      <c r="C72" s="62" t="s">
        <v>289</v>
      </c>
      <c r="D72" s="61" t="s">
        <v>290</v>
      </c>
      <c r="E72" s="59">
        <v>3</v>
      </c>
      <c r="F72" s="58">
        <v>84</v>
      </c>
      <c r="G72" s="60">
        <v>84</v>
      </c>
      <c r="H72" s="59">
        <v>0</v>
      </c>
      <c r="I72" s="58">
        <v>0</v>
      </c>
      <c r="J72" s="57">
        <v>0</v>
      </c>
    </row>
    <row r="73" spans="1:10" x14ac:dyDescent="0.25">
      <c r="A73" s="63" t="s">
        <v>27</v>
      </c>
      <c r="B73" s="62" t="s">
        <v>37</v>
      </c>
      <c r="C73" s="62" t="s">
        <v>297</v>
      </c>
      <c r="D73" s="61" t="s">
        <v>298</v>
      </c>
      <c r="E73" s="59">
        <v>10</v>
      </c>
      <c r="F73" s="58">
        <v>460</v>
      </c>
      <c r="G73" s="60">
        <v>460</v>
      </c>
      <c r="H73" s="59">
        <v>0</v>
      </c>
      <c r="I73" s="58">
        <v>0</v>
      </c>
      <c r="J73" s="57">
        <v>0</v>
      </c>
    </row>
    <row r="74" spans="1:10" x14ac:dyDescent="0.25">
      <c r="A74" s="63" t="s">
        <v>27</v>
      </c>
      <c r="B74" s="62" t="s">
        <v>37</v>
      </c>
      <c r="C74" s="62" t="s">
        <v>305</v>
      </c>
      <c r="D74" s="61" t="s">
        <v>306</v>
      </c>
      <c r="E74" s="59">
        <v>2</v>
      </c>
      <c r="F74" s="58">
        <v>800</v>
      </c>
      <c r="G74" s="60">
        <v>800</v>
      </c>
      <c r="H74" s="59">
        <v>0</v>
      </c>
      <c r="I74" s="58">
        <v>0</v>
      </c>
      <c r="J74" s="57">
        <v>0</v>
      </c>
    </row>
    <row r="75" spans="1:10" ht="30" x14ac:dyDescent="0.25">
      <c r="A75" s="63" t="s">
        <v>27</v>
      </c>
      <c r="B75" s="62" t="s">
        <v>307</v>
      </c>
      <c r="C75" s="62" t="s">
        <v>308</v>
      </c>
      <c r="D75" s="61" t="s">
        <v>309</v>
      </c>
      <c r="E75" s="59">
        <v>52</v>
      </c>
      <c r="F75" s="58">
        <v>1474</v>
      </c>
      <c r="G75" s="60">
        <v>1474</v>
      </c>
      <c r="H75" s="59">
        <v>1</v>
      </c>
      <c r="I75" s="58">
        <v>352</v>
      </c>
      <c r="J75" s="57">
        <v>352</v>
      </c>
    </row>
    <row r="76" spans="1:10" x14ac:dyDescent="0.25">
      <c r="A76" s="63" t="s">
        <v>27</v>
      </c>
      <c r="B76" s="62" t="s">
        <v>307</v>
      </c>
      <c r="C76" s="62" t="s">
        <v>316</v>
      </c>
      <c r="D76" s="61" t="s">
        <v>317</v>
      </c>
      <c r="E76" s="59">
        <v>33</v>
      </c>
      <c r="F76" s="58">
        <v>864</v>
      </c>
      <c r="G76" s="60">
        <v>864</v>
      </c>
      <c r="H76" s="59">
        <v>0</v>
      </c>
      <c r="I76" s="58">
        <v>0</v>
      </c>
      <c r="J76" s="57">
        <v>0</v>
      </c>
    </row>
    <row r="77" spans="1:10" ht="21" customHeight="1" x14ac:dyDescent="0.25">
      <c r="A77" s="63" t="s">
        <v>13</v>
      </c>
      <c r="B77" s="62" t="s">
        <v>8</v>
      </c>
      <c r="C77" s="62" t="s">
        <v>12</v>
      </c>
      <c r="D77" s="61" t="s">
        <v>14</v>
      </c>
      <c r="E77" s="59">
        <v>2</v>
      </c>
      <c r="F77" s="58">
        <v>274</v>
      </c>
      <c r="G77" s="60">
        <v>274</v>
      </c>
      <c r="H77" s="59">
        <v>0</v>
      </c>
      <c r="I77" s="58">
        <v>0</v>
      </c>
      <c r="J77" s="57">
        <v>0</v>
      </c>
    </row>
    <row r="78" spans="1:10" x14ac:dyDescent="0.25">
      <c r="A78" s="63" t="s">
        <v>13</v>
      </c>
      <c r="B78" s="62" t="s">
        <v>18</v>
      </c>
      <c r="C78" s="62" t="s">
        <v>35</v>
      </c>
      <c r="D78" s="61" t="s">
        <v>36</v>
      </c>
      <c r="E78" s="59">
        <v>63</v>
      </c>
      <c r="F78" s="58">
        <v>2946</v>
      </c>
      <c r="G78" s="60">
        <v>2946</v>
      </c>
      <c r="H78" s="59">
        <v>0</v>
      </c>
      <c r="I78" s="58">
        <v>0</v>
      </c>
      <c r="J78" s="57">
        <v>0</v>
      </c>
    </row>
    <row r="79" spans="1:10" x14ac:dyDescent="0.25">
      <c r="A79" s="63" t="s">
        <v>13</v>
      </c>
      <c r="B79" s="62" t="s">
        <v>37</v>
      </c>
      <c r="C79" s="62" t="s">
        <v>151</v>
      </c>
      <c r="D79" s="61" t="s">
        <v>152</v>
      </c>
      <c r="E79" s="59">
        <v>15</v>
      </c>
      <c r="F79" s="58">
        <v>1005</v>
      </c>
      <c r="G79" s="60">
        <v>1005</v>
      </c>
      <c r="H79" s="59">
        <v>0</v>
      </c>
      <c r="I79" s="58">
        <v>0</v>
      </c>
      <c r="J79" s="57">
        <v>0</v>
      </c>
    </row>
    <row r="80" spans="1:10" x14ac:dyDescent="0.25">
      <c r="A80" s="63" t="s">
        <v>13</v>
      </c>
      <c r="B80" s="62" t="s">
        <v>37</v>
      </c>
      <c r="C80" s="62" t="s">
        <v>153</v>
      </c>
      <c r="D80" s="61" t="s">
        <v>154</v>
      </c>
      <c r="E80" s="59">
        <v>4</v>
      </c>
      <c r="F80" s="58">
        <v>243</v>
      </c>
      <c r="G80" s="60">
        <v>243</v>
      </c>
      <c r="H80" s="59">
        <v>0</v>
      </c>
      <c r="I80" s="58">
        <v>0</v>
      </c>
      <c r="J80" s="57">
        <v>0</v>
      </c>
    </row>
    <row r="81" spans="1:10" x14ac:dyDescent="0.25">
      <c r="A81" s="63" t="s">
        <v>13</v>
      </c>
      <c r="B81" s="62" t="s">
        <v>37</v>
      </c>
      <c r="C81" s="62" t="s">
        <v>155</v>
      </c>
      <c r="D81" s="61" t="s">
        <v>156</v>
      </c>
      <c r="E81" s="59">
        <v>5</v>
      </c>
      <c r="F81" s="58">
        <v>184</v>
      </c>
      <c r="G81" s="60">
        <v>184</v>
      </c>
      <c r="H81" s="59">
        <v>0</v>
      </c>
      <c r="I81" s="58">
        <v>0</v>
      </c>
      <c r="J81" s="57">
        <v>0</v>
      </c>
    </row>
    <row r="82" spans="1:10" x14ac:dyDescent="0.25">
      <c r="A82" s="63" t="s">
        <v>13</v>
      </c>
      <c r="B82" s="62" t="s">
        <v>37</v>
      </c>
      <c r="C82" s="62" t="s">
        <v>157</v>
      </c>
      <c r="D82" s="61" t="s">
        <v>158</v>
      </c>
      <c r="E82" s="59">
        <v>5</v>
      </c>
      <c r="F82" s="58">
        <v>90</v>
      </c>
      <c r="G82" s="60">
        <v>90</v>
      </c>
      <c r="H82" s="59">
        <v>0</v>
      </c>
      <c r="I82" s="58">
        <v>0</v>
      </c>
      <c r="J82" s="57">
        <v>0</v>
      </c>
    </row>
    <row r="83" spans="1:10" x14ac:dyDescent="0.25">
      <c r="A83" s="63" t="s">
        <v>13</v>
      </c>
      <c r="B83" s="62" t="s">
        <v>37</v>
      </c>
      <c r="C83" s="62" t="s">
        <v>159</v>
      </c>
      <c r="D83" s="61" t="s">
        <v>160</v>
      </c>
      <c r="E83" s="59">
        <v>1</v>
      </c>
      <c r="F83" s="58">
        <v>105</v>
      </c>
      <c r="G83" s="60">
        <v>105</v>
      </c>
      <c r="H83" s="59">
        <v>0</v>
      </c>
      <c r="I83" s="58">
        <v>0</v>
      </c>
      <c r="J83" s="57">
        <v>0</v>
      </c>
    </row>
    <row r="84" spans="1:10" x14ac:dyDescent="0.25">
      <c r="A84" s="63" t="s">
        <v>13</v>
      </c>
      <c r="B84" s="62" t="s">
        <v>37</v>
      </c>
      <c r="C84" s="62" t="s">
        <v>161</v>
      </c>
      <c r="D84" s="61" t="s">
        <v>162</v>
      </c>
      <c r="E84" s="59">
        <v>28</v>
      </c>
      <c r="F84" s="58">
        <v>969</v>
      </c>
      <c r="G84" s="60">
        <v>969</v>
      </c>
      <c r="H84" s="59">
        <v>0</v>
      </c>
      <c r="I84" s="58">
        <v>0</v>
      </c>
      <c r="J84" s="57">
        <v>0</v>
      </c>
    </row>
    <row r="85" spans="1:10" x14ac:dyDescent="0.25">
      <c r="A85" s="63" t="s">
        <v>13</v>
      </c>
      <c r="B85" s="62" t="s">
        <v>37</v>
      </c>
      <c r="C85" s="62" t="s">
        <v>163</v>
      </c>
      <c r="D85" s="61" t="s">
        <v>164</v>
      </c>
      <c r="E85" s="59">
        <v>9</v>
      </c>
      <c r="F85" s="58">
        <v>268</v>
      </c>
      <c r="G85" s="60">
        <v>268</v>
      </c>
      <c r="H85" s="59">
        <v>0</v>
      </c>
      <c r="I85" s="58">
        <v>0</v>
      </c>
      <c r="J85" s="57">
        <v>0</v>
      </c>
    </row>
    <row r="86" spans="1:10" x14ac:dyDescent="0.25">
      <c r="A86" s="63" t="s">
        <v>13</v>
      </c>
      <c r="B86" s="62" t="s">
        <v>37</v>
      </c>
      <c r="C86" s="62" t="s">
        <v>165</v>
      </c>
      <c r="D86" s="61" t="s">
        <v>166</v>
      </c>
      <c r="E86" s="59">
        <v>1</v>
      </c>
      <c r="F86" s="58">
        <v>263</v>
      </c>
      <c r="G86" s="60">
        <v>263</v>
      </c>
      <c r="H86" s="59">
        <v>0</v>
      </c>
      <c r="I86" s="58">
        <v>0</v>
      </c>
      <c r="J86" s="57">
        <v>0</v>
      </c>
    </row>
    <row r="87" spans="1:10" x14ac:dyDescent="0.25">
      <c r="A87" s="63" t="s">
        <v>13</v>
      </c>
      <c r="B87" s="62" t="s">
        <v>37</v>
      </c>
      <c r="C87" s="62" t="s">
        <v>167</v>
      </c>
      <c r="D87" s="61" t="s">
        <v>168</v>
      </c>
      <c r="E87" s="59">
        <v>12</v>
      </c>
      <c r="F87" s="58">
        <v>1316</v>
      </c>
      <c r="G87" s="60">
        <v>1316</v>
      </c>
      <c r="H87" s="59">
        <v>0</v>
      </c>
      <c r="I87" s="58">
        <v>0</v>
      </c>
      <c r="J87" s="57">
        <v>0</v>
      </c>
    </row>
    <row r="88" spans="1:10" x14ac:dyDescent="0.25">
      <c r="A88" s="63" t="s">
        <v>13</v>
      </c>
      <c r="B88" s="62" t="s">
        <v>37</v>
      </c>
      <c r="C88" s="62" t="s">
        <v>169</v>
      </c>
      <c r="D88" s="61" t="s">
        <v>170</v>
      </c>
      <c r="E88" s="59">
        <v>2</v>
      </c>
      <c r="F88" s="58">
        <v>391</v>
      </c>
      <c r="G88" s="60">
        <v>391</v>
      </c>
      <c r="H88" s="59">
        <v>0</v>
      </c>
      <c r="I88" s="58">
        <v>0</v>
      </c>
      <c r="J88" s="57">
        <v>0</v>
      </c>
    </row>
    <row r="89" spans="1:10" x14ac:dyDescent="0.25">
      <c r="A89" s="63" t="s">
        <v>13</v>
      </c>
      <c r="B89" s="62" t="s">
        <v>37</v>
      </c>
      <c r="C89" s="62" t="s">
        <v>171</v>
      </c>
      <c r="D89" s="61" t="s">
        <v>172</v>
      </c>
      <c r="E89" s="59">
        <v>1</v>
      </c>
      <c r="F89" s="58">
        <v>43</v>
      </c>
      <c r="G89" s="60">
        <v>43</v>
      </c>
      <c r="H89" s="59">
        <v>0</v>
      </c>
      <c r="I89" s="58">
        <v>0</v>
      </c>
      <c r="J89" s="57">
        <v>0</v>
      </c>
    </row>
    <row r="90" spans="1:10" x14ac:dyDescent="0.25">
      <c r="A90" s="63" t="s">
        <v>13</v>
      </c>
      <c r="B90" s="62" t="s">
        <v>37</v>
      </c>
      <c r="C90" s="62" t="s">
        <v>173</v>
      </c>
      <c r="D90" s="61" t="s">
        <v>174</v>
      </c>
      <c r="E90" s="59">
        <v>3</v>
      </c>
      <c r="F90" s="58">
        <v>68</v>
      </c>
      <c r="G90" s="60">
        <v>68</v>
      </c>
      <c r="H90" s="59">
        <v>0</v>
      </c>
      <c r="I90" s="58">
        <v>0</v>
      </c>
      <c r="J90" s="57">
        <v>0</v>
      </c>
    </row>
    <row r="91" spans="1:10" x14ac:dyDescent="0.25">
      <c r="A91" s="63" t="s">
        <v>13</v>
      </c>
      <c r="B91" s="62" t="s">
        <v>37</v>
      </c>
      <c r="C91" s="62" t="s">
        <v>175</v>
      </c>
      <c r="D91" s="61" t="s">
        <v>176</v>
      </c>
      <c r="E91" s="59">
        <v>2</v>
      </c>
      <c r="F91" s="58">
        <v>73</v>
      </c>
      <c r="G91" s="60">
        <v>73</v>
      </c>
      <c r="H91" s="59">
        <v>0</v>
      </c>
      <c r="I91" s="58">
        <v>0</v>
      </c>
      <c r="J91" s="57">
        <v>0</v>
      </c>
    </row>
    <row r="92" spans="1:10" x14ac:dyDescent="0.25">
      <c r="A92" s="63" t="s">
        <v>13</v>
      </c>
      <c r="B92" s="62" t="s">
        <v>37</v>
      </c>
      <c r="C92" s="62" t="s">
        <v>177</v>
      </c>
      <c r="D92" s="61" t="s">
        <v>178</v>
      </c>
      <c r="E92" s="59">
        <v>42</v>
      </c>
      <c r="F92" s="58">
        <v>1577</v>
      </c>
      <c r="G92" s="60">
        <v>1577</v>
      </c>
      <c r="H92" s="59">
        <v>0</v>
      </c>
      <c r="I92" s="58">
        <v>0</v>
      </c>
      <c r="J92" s="57">
        <v>0</v>
      </c>
    </row>
    <row r="93" spans="1:10" x14ac:dyDescent="0.25">
      <c r="A93" s="63" t="s">
        <v>13</v>
      </c>
      <c r="B93" s="62" t="s">
        <v>37</v>
      </c>
      <c r="C93" s="62" t="s">
        <v>179</v>
      </c>
      <c r="D93" s="61" t="s">
        <v>180</v>
      </c>
      <c r="E93" s="59">
        <v>8</v>
      </c>
      <c r="F93" s="58">
        <v>353</v>
      </c>
      <c r="G93" s="60">
        <v>353</v>
      </c>
      <c r="H93" s="59">
        <v>0</v>
      </c>
      <c r="I93" s="58">
        <v>0</v>
      </c>
      <c r="J93" s="57">
        <v>0</v>
      </c>
    </row>
    <row r="94" spans="1:10" x14ac:dyDescent="0.25">
      <c r="A94" s="63" t="s">
        <v>13</v>
      </c>
      <c r="B94" s="62" t="s">
        <v>37</v>
      </c>
      <c r="C94" s="62" t="s">
        <v>181</v>
      </c>
      <c r="D94" s="61" t="s">
        <v>182</v>
      </c>
      <c r="E94" s="59">
        <v>2</v>
      </c>
      <c r="F94" s="58">
        <v>181</v>
      </c>
      <c r="G94" s="60">
        <v>181</v>
      </c>
      <c r="H94" s="59">
        <v>0</v>
      </c>
      <c r="I94" s="58">
        <v>0</v>
      </c>
      <c r="J94" s="57">
        <v>0</v>
      </c>
    </row>
    <row r="95" spans="1:10" x14ac:dyDescent="0.25">
      <c r="A95" s="63" t="s">
        <v>13</v>
      </c>
      <c r="B95" s="62" t="s">
        <v>37</v>
      </c>
      <c r="C95" s="62" t="s">
        <v>183</v>
      </c>
      <c r="D95" s="61" t="s">
        <v>184</v>
      </c>
      <c r="E95" s="59">
        <v>8</v>
      </c>
      <c r="F95" s="58">
        <v>497</v>
      </c>
      <c r="G95" s="60">
        <v>497</v>
      </c>
      <c r="H95" s="59">
        <v>0</v>
      </c>
      <c r="I95" s="58">
        <v>0</v>
      </c>
      <c r="J95" s="57">
        <v>0</v>
      </c>
    </row>
    <row r="96" spans="1:10" x14ac:dyDescent="0.25">
      <c r="A96" s="63" t="s">
        <v>13</v>
      </c>
      <c r="B96" s="62" t="s">
        <v>37</v>
      </c>
      <c r="C96" s="62" t="s">
        <v>185</v>
      </c>
      <c r="D96" s="61" t="s">
        <v>186</v>
      </c>
      <c r="E96" s="59">
        <v>1</v>
      </c>
      <c r="F96" s="58">
        <v>454</v>
      </c>
      <c r="G96" s="60">
        <v>454</v>
      </c>
      <c r="H96" s="59">
        <v>0</v>
      </c>
      <c r="I96" s="58">
        <v>0</v>
      </c>
      <c r="J96" s="57">
        <v>0</v>
      </c>
    </row>
    <row r="97" spans="1:10" x14ac:dyDescent="0.25">
      <c r="A97" s="63" t="s">
        <v>13</v>
      </c>
      <c r="B97" s="62" t="s">
        <v>37</v>
      </c>
      <c r="C97" s="62" t="s">
        <v>187</v>
      </c>
      <c r="D97" s="61" t="s">
        <v>188</v>
      </c>
      <c r="E97" s="59">
        <v>17</v>
      </c>
      <c r="F97" s="58">
        <v>440</v>
      </c>
      <c r="G97" s="60">
        <v>440</v>
      </c>
      <c r="H97" s="59">
        <v>0</v>
      </c>
      <c r="I97" s="58">
        <v>0</v>
      </c>
      <c r="J97" s="57">
        <v>0</v>
      </c>
    </row>
    <row r="98" spans="1:10" x14ac:dyDescent="0.25">
      <c r="A98" s="63" t="s">
        <v>13</v>
      </c>
      <c r="B98" s="62" t="s">
        <v>37</v>
      </c>
      <c r="C98" s="62" t="s">
        <v>189</v>
      </c>
      <c r="D98" s="61" t="s">
        <v>190</v>
      </c>
      <c r="E98" s="59">
        <v>11</v>
      </c>
      <c r="F98" s="58">
        <v>54</v>
      </c>
      <c r="G98" s="60">
        <v>54</v>
      </c>
      <c r="H98" s="59">
        <v>0</v>
      </c>
      <c r="I98" s="58">
        <v>0</v>
      </c>
      <c r="J98" s="57">
        <v>0</v>
      </c>
    </row>
    <row r="99" spans="1:10" x14ac:dyDescent="0.25">
      <c r="A99" s="63" t="s">
        <v>13</v>
      </c>
      <c r="B99" s="62" t="s">
        <v>37</v>
      </c>
      <c r="C99" s="62" t="s">
        <v>191</v>
      </c>
      <c r="D99" s="61" t="s">
        <v>192</v>
      </c>
      <c r="E99" s="59">
        <v>8</v>
      </c>
      <c r="F99" s="58">
        <v>433</v>
      </c>
      <c r="G99" s="60">
        <v>433</v>
      </c>
      <c r="H99" s="59">
        <v>0</v>
      </c>
      <c r="I99" s="58">
        <v>0</v>
      </c>
      <c r="J99" s="57">
        <v>0</v>
      </c>
    </row>
    <row r="100" spans="1:10" x14ac:dyDescent="0.25">
      <c r="A100" s="63" t="s">
        <v>13</v>
      </c>
      <c r="B100" s="62" t="s">
        <v>37</v>
      </c>
      <c r="C100" s="62" t="s">
        <v>193</v>
      </c>
      <c r="D100" s="61" t="s">
        <v>194</v>
      </c>
      <c r="E100" s="59">
        <v>30</v>
      </c>
      <c r="F100" s="58">
        <v>389</v>
      </c>
      <c r="G100" s="60">
        <v>389</v>
      </c>
      <c r="H100" s="59">
        <v>0</v>
      </c>
      <c r="I100" s="58">
        <v>0</v>
      </c>
      <c r="J100" s="57">
        <v>0</v>
      </c>
    </row>
    <row r="101" spans="1:10" x14ac:dyDescent="0.25">
      <c r="A101" s="63" t="s">
        <v>13</v>
      </c>
      <c r="B101" s="62" t="s">
        <v>37</v>
      </c>
      <c r="C101" s="62" t="s">
        <v>195</v>
      </c>
      <c r="D101" s="61" t="s">
        <v>196</v>
      </c>
      <c r="E101" s="59">
        <v>14</v>
      </c>
      <c r="F101" s="58">
        <v>215</v>
      </c>
      <c r="G101" s="60">
        <v>215</v>
      </c>
      <c r="H101" s="59">
        <v>0</v>
      </c>
      <c r="I101" s="58">
        <v>0</v>
      </c>
      <c r="J101" s="57">
        <v>0</v>
      </c>
    </row>
    <row r="102" spans="1:10" x14ac:dyDescent="0.25">
      <c r="A102" s="63" t="s">
        <v>13</v>
      </c>
      <c r="B102" s="62" t="s">
        <v>37</v>
      </c>
      <c r="C102" s="62" t="s">
        <v>197</v>
      </c>
      <c r="D102" s="61" t="s">
        <v>198</v>
      </c>
      <c r="E102" s="59">
        <v>1</v>
      </c>
      <c r="F102" s="58">
        <v>321</v>
      </c>
      <c r="G102" s="60">
        <v>321</v>
      </c>
      <c r="H102" s="59">
        <v>0</v>
      </c>
      <c r="I102" s="58">
        <v>0</v>
      </c>
      <c r="J102" s="57">
        <v>0</v>
      </c>
    </row>
    <row r="103" spans="1:10" x14ac:dyDescent="0.25">
      <c r="A103" s="63" t="s">
        <v>13</v>
      </c>
      <c r="B103" s="62" t="s">
        <v>37</v>
      </c>
      <c r="C103" s="62" t="s">
        <v>199</v>
      </c>
      <c r="D103" s="61" t="s">
        <v>200</v>
      </c>
      <c r="E103" s="59">
        <v>22</v>
      </c>
      <c r="F103" s="58">
        <v>1073</v>
      </c>
      <c r="G103" s="60">
        <v>1073</v>
      </c>
      <c r="H103" s="59">
        <v>2</v>
      </c>
      <c r="I103" s="58">
        <v>222</v>
      </c>
      <c r="J103" s="57">
        <v>222</v>
      </c>
    </row>
    <row r="104" spans="1:10" x14ac:dyDescent="0.25">
      <c r="A104" s="63" t="s">
        <v>13</v>
      </c>
      <c r="B104" s="62" t="s">
        <v>37</v>
      </c>
      <c r="C104" s="62" t="s">
        <v>201</v>
      </c>
      <c r="D104" s="61" t="s">
        <v>202</v>
      </c>
      <c r="E104" s="59">
        <v>6</v>
      </c>
      <c r="F104" s="58">
        <v>255</v>
      </c>
      <c r="G104" s="60">
        <v>255</v>
      </c>
      <c r="H104" s="59">
        <v>0</v>
      </c>
      <c r="I104" s="58">
        <v>0</v>
      </c>
      <c r="J104" s="57">
        <v>0</v>
      </c>
    </row>
    <row r="105" spans="1:10" x14ac:dyDescent="0.25">
      <c r="A105" s="63" t="s">
        <v>13</v>
      </c>
      <c r="B105" s="62" t="s">
        <v>37</v>
      </c>
      <c r="C105" s="62" t="s">
        <v>203</v>
      </c>
      <c r="D105" s="61" t="s">
        <v>204</v>
      </c>
      <c r="E105" s="59">
        <v>4</v>
      </c>
      <c r="F105" s="58">
        <v>360</v>
      </c>
      <c r="G105" s="60">
        <v>360</v>
      </c>
      <c r="H105" s="59">
        <v>0</v>
      </c>
      <c r="I105" s="58">
        <v>0</v>
      </c>
      <c r="J105" s="57">
        <v>0</v>
      </c>
    </row>
    <row r="106" spans="1:10" x14ac:dyDescent="0.25">
      <c r="A106" s="63" t="s">
        <v>13</v>
      </c>
      <c r="B106" s="62" t="s">
        <v>37</v>
      </c>
      <c r="C106" s="62" t="s">
        <v>205</v>
      </c>
      <c r="D106" s="61" t="s">
        <v>206</v>
      </c>
      <c r="E106" s="59">
        <v>1</v>
      </c>
      <c r="F106" s="58">
        <v>303</v>
      </c>
      <c r="G106" s="60">
        <v>303</v>
      </c>
      <c r="H106" s="59">
        <v>0</v>
      </c>
      <c r="I106" s="58">
        <v>0</v>
      </c>
      <c r="J106" s="57">
        <v>0</v>
      </c>
    </row>
    <row r="107" spans="1:10" x14ac:dyDescent="0.25">
      <c r="A107" s="63" t="s">
        <v>13</v>
      </c>
      <c r="B107" s="62" t="s">
        <v>37</v>
      </c>
      <c r="C107" s="62" t="s">
        <v>207</v>
      </c>
      <c r="D107" s="61" t="s">
        <v>208</v>
      </c>
      <c r="E107" s="59">
        <v>10</v>
      </c>
      <c r="F107" s="58">
        <v>1151</v>
      </c>
      <c r="G107" s="60">
        <v>1151</v>
      </c>
      <c r="H107" s="59">
        <v>0</v>
      </c>
      <c r="I107" s="58">
        <v>0</v>
      </c>
      <c r="J107" s="57">
        <v>0</v>
      </c>
    </row>
    <row r="108" spans="1:10" x14ac:dyDescent="0.25">
      <c r="A108" s="63" t="s">
        <v>13</v>
      </c>
      <c r="B108" s="62" t="s">
        <v>37</v>
      </c>
      <c r="C108" s="62" t="s">
        <v>209</v>
      </c>
      <c r="D108" s="61" t="s">
        <v>210</v>
      </c>
      <c r="E108" s="59">
        <v>2</v>
      </c>
      <c r="F108" s="58">
        <v>169</v>
      </c>
      <c r="G108" s="60">
        <v>169</v>
      </c>
      <c r="H108" s="59">
        <v>0</v>
      </c>
      <c r="I108" s="58">
        <v>0</v>
      </c>
      <c r="J108" s="57">
        <v>0</v>
      </c>
    </row>
    <row r="109" spans="1:10" x14ac:dyDescent="0.25">
      <c r="A109" s="63" t="s">
        <v>13</v>
      </c>
      <c r="B109" s="62" t="s">
        <v>37</v>
      </c>
      <c r="C109" s="62" t="s">
        <v>211</v>
      </c>
      <c r="D109" s="61" t="s">
        <v>212</v>
      </c>
      <c r="E109" s="59">
        <v>3</v>
      </c>
      <c r="F109" s="58">
        <v>68</v>
      </c>
      <c r="G109" s="60">
        <v>68</v>
      </c>
      <c r="H109" s="59">
        <v>0</v>
      </c>
      <c r="I109" s="58">
        <v>0</v>
      </c>
      <c r="J109" s="57">
        <v>0</v>
      </c>
    </row>
    <row r="110" spans="1:10" x14ac:dyDescent="0.25">
      <c r="A110" s="63" t="s">
        <v>13</v>
      </c>
      <c r="B110" s="62" t="s">
        <v>37</v>
      </c>
      <c r="C110" s="62" t="s">
        <v>225</v>
      </c>
      <c r="D110" s="61" t="s">
        <v>226</v>
      </c>
      <c r="E110" s="59">
        <v>74</v>
      </c>
      <c r="F110" s="58">
        <v>1779</v>
      </c>
      <c r="G110" s="60">
        <v>1779</v>
      </c>
      <c r="H110" s="59">
        <v>0</v>
      </c>
      <c r="I110" s="58">
        <v>0</v>
      </c>
      <c r="J110" s="57">
        <v>0</v>
      </c>
    </row>
    <row r="111" spans="1:10" x14ac:dyDescent="0.25">
      <c r="A111" s="63" t="s">
        <v>13</v>
      </c>
      <c r="B111" s="62" t="s">
        <v>37</v>
      </c>
      <c r="C111" s="62" t="s">
        <v>227</v>
      </c>
      <c r="D111" s="61" t="s">
        <v>228</v>
      </c>
      <c r="E111" s="59">
        <v>11</v>
      </c>
      <c r="F111" s="58">
        <v>412</v>
      </c>
      <c r="G111" s="60">
        <v>412</v>
      </c>
      <c r="H111" s="59">
        <v>0</v>
      </c>
      <c r="I111" s="58">
        <v>0</v>
      </c>
      <c r="J111" s="57">
        <v>0</v>
      </c>
    </row>
    <row r="112" spans="1:10" x14ac:dyDescent="0.25">
      <c r="A112" s="63" t="s">
        <v>13</v>
      </c>
      <c r="B112" s="62" t="s">
        <v>37</v>
      </c>
      <c r="C112" s="62" t="s">
        <v>229</v>
      </c>
      <c r="D112" s="61" t="s">
        <v>230</v>
      </c>
      <c r="E112" s="59">
        <v>14</v>
      </c>
      <c r="F112" s="58">
        <v>774</v>
      </c>
      <c r="G112" s="60">
        <v>774</v>
      </c>
      <c r="H112" s="59">
        <v>1</v>
      </c>
      <c r="I112" s="58">
        <v>0</v>
      </c>
      <c r="J112" s="57">
        <v>0</v>
      </c>
    </row>
    <row r="113" spans="1:10" x14ac:dyDescent="0.25">
      <c r="A113" s="63" t="s">
        <v>13</v>
      </c>
      <c r="B113" s="62" t="s">
        <v>37</v>
      </c>
      <c r="C113" s="62" t="s">
        <v>231</v>
      </c>
      <c r="D113" s="61" t="s">
        <v>232</v>
      </c>
      <c r="E113" s="59">
        <v>2</v>
      </c>
      <c r="F113" s="58">
        <v>208</v>
      </c>
      <c r="G113" s="60">
        <v>208</v>
      </c>
      <c r="H113" s="59">
        <v>0</v>
      </c>
      <c r="I113" s="58">
        <v>0</v>
      </c>
      <c r="J113" s="57">
        <v>0</v>
      </c>
    </row>
    <row r="114" spans="1:10" x14ac:dyDescent="0.25">
      <c r="A114" s="63" t="s">
        <v>13</v>
      </c>
      <c r="B114" s="62" t="s">
        <v>37</v>
      </c>
      <c r="C114" s="62" t="s">
        <v>233</v>
      </c>
      <c r="D114" s="61" t="s">
        <v>234</v>
      </c>
      <c r="E114" s="59">
        <v>3</v>
      </c>
      <c r="F114" s="58">
        <v>105</v>
      </c>
      <c r="G114" s="60">
        <v>105</v>
      </c>
      <c r="H114" s="59">
        <v>0</v>
      </c>
      <c r="I114" s="58">
        <v>0</v>
      </c>
      <c r="J114" s="57">
        <v>0</v>
      </c>
    </row>
    <row r="115" spans="1:10" x14ac:dyDescent="0.25">
      <c r="A115" s="63" t="s">
        <v>13</v>
      </c>
      <c r="B115" s="62" t="s">
        <v>37</v>
      </c>
      <c r="C115" s="62" t="s">
        <v>235</v>
      </c>
      <c r="D115" s="61" t="s">
        <v>236</v>
      </c>
      <c r="E115" s="59">
        <v>2</v>
      </c>
      <c r="F115" s="58">
        <v>167</v>
      </c>
      <c r="G115" s="60">
        <v>167</v>
      </c>
      <c r="H115" s="59">
        <v>0</v>
      </c>
      <c r="I115" s="58">
        <v>0</v>
      </c>
      <c r="J115" s="57">
        <v>0</v>
      </c>
    </row>
    <row r="116" spans="1:10" x14ac:dyDescent="0.25">
      <c r="A116" s="63" t="s">
        <v>13</v>
      </c>
      <c r="B116" s="62" t="s">
        <v>37</v>
      </c>
      <c r="C116" s="62" t="s">
        <v>237</v>
      </c>
      <c r="D116" s="61" t="s">
        <v>238</v>
      </c>
      <c r="E116" s="59">
        <v>1</v>
      </c>
      <c r="F116" s="58">
        <v>238</v>
      </c>
      <c r="G116" s="60">
        <v>238</v>
      </c>
      <c r="H116" s="59">
        <v>0</v>
      </c>
      <c r="I116" s="58">
        <v>0</v>
      </c>
      <c r="J116" s="57">
        <v>0</v>
      </c>
    </row>
    <row r="117" spans="1:10" x14ac:dyDescent="0.25">
      <c r="A117" s="63" t="s">
        <v>13</v>
      </c>
      <c r="B117" s="62" t="s">
        <v>37</v>
      </c>
      <c r="C117" s="62" t="s">
        <v>239</v>
      </c>
      <c r="D117" s="61" t="s">
        <v>240</v>
      </c>
      <c r="E117" s="59">
        <v>4</v>
      </c>
      <c r="F117" s="58">
        <v>379</v>
      </c>
      <c r="G117" s="60">
        <v>379</v>
      </c>
      <c r="H117" s="59">
        <v>0</v>
      </c>
      <c r="I117" s="58">
        <v>0</v>
      </c>
      <c r="J117" s="57">
        <v>0</v>
      </c>
    </row>
    <row r="118" spans="1:10" x14ac:dyDescent="0.25">
      <c r="A118" s="63" t="s">
        <v>13</v>
      </c>
      <c r="B118" s="62" t="s">
        <v>37</v>
      </c>
      <c r="C118" s="62" t="s">
        <v>241</v>
      </c>
      <c r="D118" s="61" t="s">
        <v>242</v>
      </c>
      <c r="E118" s="59">
        <v>6</v>
      </c>
      <c r="F118" s="58">
        <v>878</v>
      </c>
      <c r="G118" s="60">
        <v>878</v>
      </c>
      <c r="H118" s="59">
        <v>0</v>
      </c>
      <c r="I118" s="58">
        <v>0</v>
      </c>
      <c r="J118" s="57">
        <v>0</v>
      </c>
    </row>
    <row r="119" spans="1:10" x14ac:dyDescent="0.25">
      <c r="A119" s="63" t="s">
        <v>13</v>
      </c>
      <c r="B119" s="62" t="s">
        <v>37</v>
      </c>
      <c r="C119" s="62" t="s">
        <v>243</v>
      </c>
      <c r="D119" s="61" t="s">
        <v>244</v>
      </c>
      <c r="E119" s="59">
        <v>26</v>
      </c>
      <c r="F119" s="58">
        <v>1196</v>
      </c>
      <c r="G119" s="60">
        <v>1196</v>
      </c>
      <c r="H119" s="59">
        <v>0</v>
      </c>
      <c r="I119" s="58">
        <v>0</v>
      </c>
      <c r="J119" s="57">
        <v>0</v>
      </c>
    </row>
    <row r="120" spans="1:10" x14ac:dyDescent="0.25">
      <c r="A120" s="63" t="s">
        <v>13</v>
      </c>
      <c r="B120" s="62" t="s">
        <v>37</v>
      </c>
      <c r="C120" s="62" t="s">
        <v>245</v>
      </c>
      <c r="D120" s="61" t="s">
        <v>246</v>
      </c>
      <c r="E120" s="59">
        <v>6</v>
      </c>
      <c r="F120" s="58">
        <v>292</v>
      </c>
      <c r="G120" s="60">
        <v>292</v>
      </c>
      <c r="H120" s="59">
        <v>0</v>
      </c>
      <c r="I120" s="58">
        <v>0</v>
      </c>
      <c r="J120" s="57">
        <v>0</v>
      </c>
    </row>
    <row r="121" spans="1:10" x14ac:dyDescent="0.25">
      <c r="A121" s="63" t="s">
        <v>13</v>
      </c>
      <c r="B121" s="62" t="s">
        <v>37</v>
      </c>
      <c r="C121" s="62" t="s">
        <v>247</v>
      </c>
      <c r="D121" s="61" t="s">
        <v>248</v>
      </c>
      <c r="E121" s="59">
        <v>6</v>
      </c>
      <c r="F121" s="58">
        <v>177</v>
      </c>
      <c r="G121" s="60">
        <v>177</v>
      </c>
      <c r="H121" s="59">
        <v>0</v>
      </c>
      <c r="I121" s="58">
        <v>0</v>
      </c>
      <c r="J121" s="57">
        <v>0</v>
      </c>
    </row>
    <row r="122" spans="1:10" x14ac:dyDescent="0.25">
      <c r="A122" s="63" t="s">
        <v>13</v>
      </c>
      <c r="B122" s="62" t="s">
        <v>37</v>
      </c>
      <c r="C122" s="62" t="s">
        <v>301</v>
      </c>
      <c r="D122" s="61" t="s">
        <v>302</v>
      </c>
      <c r="E122" s="59">
        <v>2</v>
      </c>
      <c r="F122" s="58">
        <v>270</v>
      </c>
      <c r="G122" s="60">
        <v>270</v>
      </c>
      <c r="H122" s="59">
        <v>0</v>
      </c>
      <c r="I122" s="58">
        <v>0</v>
      </c>
      <c r="J122" s="57">
        <v>0</v>
      </c>
    </row>
    <row r="123" spans="1:10" ht="30" x14ac:dyDescent="0.25">
      <c r="A123" s="63" t="s">
        <v>13</v>
      </c>
      <c r="B123" s="62" t="s">
        <v>307</v>
      </c>
      <c r="C123" s="62" t="s">
        <v>324</v>
      </c>
      <c r="D123" s="61" t="s">
        <v>325</v>
      </c>
      <c r="E123" s="59">
        <v>16</v>
      </c>
      <c r="F123" s="58">
        <v>1000</v>
      </c>
      <c r="G123" s="60">
        <v>1000</v>
      </c>
      <c r="H123" s="59">
        <v>0</v>
      </c>
      <c r="I123" s="58">
        <v>0</v>
      </c>
      <c r="J123" s="57">
        <v>0</v>
      </c>
    </row>
    <row r="124" spans="1:10" ht="18" customHeight="1" x14ac:dyDescent="0.25">
      <c r="A124" s="63" t="s">
        <v>13</v>
      </c>
      <c r="B124" s="62" t="s">
        <v>307</v>
      </c>
      <c r="C124" s="62" t="s">
        <v>326</v>
      </c>
      <c r="D124" s="61" t="s">
        <v>327</v>
      </c>
      <c r="E124" s="59">
        <v>12</v>
      </c>
      <c r="F124" s="58">
        <v>625</v>
      </c>
      <c r="G124" s="60">
        <v>625</v>
      </c>
      <c r="H124" s="59">
        <v>0</v>
      </c>
      <c r="I124" s="58">
        <v>0</v>
      </c>
      <c r="J124" s="57">
        <v>0</v>
      </c>
    </row>
    <row r="125" spans="1:10" x14ac:dyDescent="0.25">
      <c r="A125" s="63" t="s">
        <v>13</v>
      </c>
      <c r="B125" s="62" t="s">
        <v>328</v>
      </c>
      <c r="C125" s="62" t="s">
        <v>329</v>
      </c>
      <c r="D125" s="61" t="s">
        <v>330</v>
      </c>
      <c r="E125" s="59">
        <v>0</v>
      </c>
      <c r="F125" s="58">
        <v>0</v>
      </c>
      <c r="G125" s="60">
        <v>0</v>
      </c>
      <c r="H125" s="59">
        <v>6</v>
      </c>
      <c r="I125" s="58">
        <v>204</v>
      </c>
      <c r="J125" s="57">
        <v>204</v>
      </c>
    </row>
    <row r="126" spans="1:10" x14ac:dyDescent="0.25">
      <c r="A126" s="63" t="s">
        <v>13</v>
      </c>
      <c r="B126" s="62" t="s">
        <v>328</v>
      </c>
      <c r="C126" s="62" t="s">
        <v>337</v>
      </c>
      <c r="D126" s="61" t="s">
        <v>338</v>
      </c>
      <c r="E126" s="59">
        <v>2</v>
      </c>
      <c r="F126" s="58">
        <v>167</v>
      </c>
      <c r="G126" s="60">
        <v>167</v>
      </c>
      <c r="H126" s="59">
        <v>0</v>
      </c>
      <c r="I126" s="58">
        <v>0</v>
      </c>
      <c r="J126" s="57">
        <v>0</v>
      </c>
    </row>
    <row r="127" spans="1:10" x14ac:dyDescent="0.25">
      <c r="A127" s="63" t="s">
        <v>22</v>
      </c>
      <c r="B127" s="62" t="s">
        <v>18</v>
      </c>
      <c r="C127" s="62" t="s">
        <v>21</v>
      </c>
      <c r="D127" s="61" t="s">
        <v>23</v>
      </c>
      <c r="E127" s="59">
        <v>24</v>
      </c>
      <c r="F127" s="58">
        <v>893</v>
      </c>
      <c r="G127" s="60">
        <v>893</v>
      </c>
      <c r="H127" s="59">
        <v>0</v>
      </c>
      <c r="I127" s="58">
        <v>0</v>
      </c>
      <c r="J127" s="57">
        <v>0</v>
      </c>
    </row>
    <row r="128" spans="1:10" x14ac:dyDescent="0.25">
      <c r="A128" s="63" t="s">
        <v>22</v>
      </c>
      <c r="B128" s="62" t="s">
        <v>37</v>
      </c>
      <c r="C128" s="62" t="s">
        <v>141</v>
      </c>
      <c r="D128" s="61" t="s">
        <v>142</v>
      </c>
      <c r="E128" s="59">
        <v>80</v>
      </c>
      <c r="F128" s="58">
        <v>2818</v>
      </c>
      <c r="G128" s="60">
        <v>2818</v>
      </c>
      <c r="H128" s="59">
        <v>10</v>
      </c>
      <c r="I128" s="58">
        <v>157</v>
      </c>
      <c r="J128" s="57">
        <v>157</v>
      </c>
    </row>
    <row r="129" spans="1:10" x14ac:dyDescent="0.25">
      <c r="A129" s="63" t="s">
        <v>22</v>
      </c>
      <c r="B129" s="62" t="s">
        <v>37</v>
      </c>
      <c r="C129" s="62" t="s">
        <v>143</v>
      </c>
      <c r="D129" s="61" t="s">
        <v>144</v>
      </c>
      <c r="E129" s="59">
        <v>10</v>
      </c>
      <c r="F129" s="58">
        <v>450</v>
      </c>
      <c r="G129" s="60">
        <v>450</v>
      </c>
      <c r="H129" s="59">
        <v>0</v>
      </c>
      <c r="I129" s="58">
        <v>0</v>
      </c>
      <c r="J129" s="57">
        <v>0</v>
      </c>
    </row>
    <row r="130" spans="1:10" x14ac:dyDescent="0.25">
      <c r="A130" s="63" t="s">
        <v>22</v>
      </c>
      <c r="B130" s="62" t="s">
        <v>37</v>
      </c>
      <c r="C130" s="62" t="s">
        <v>145</v>
      </c>
      <c r="D130" s="61" t="s">
        <v>146</v>
      </c>
      <c r="E130" s="59">
        <v>1</v>
      </c>
      <c r="F130" s="58">
        <v>192</v>
      </c>
      <c r="G130" s="60">
        <v>192</v>
      </c>
      <c r="H130" s="59">
        <v>0</v>
      </c>
      <c r="I130" s="58">
        <v>0</v>
      </c>
      <c r="J130" s="57">
        <v>0</v>
      </c>
    </row>
    <row r="131" spans="1:10" x14ac:dyDescent="0.25">
      <c r="A131" s="63" t="s">
        <v>22</v>
      </c>
      <c r="B131" s="62" t="s">
        <v>37</v>
      </c>
      <c r="C131" s="62" t="s">
        <v>147</v>
      </c>
      <c r="D131" s="61" t="s">
        <v>148</v>
      </c>
      <c r="E131" s="59">
        <v>0</v>
      </c>
      <c r="F131" s="58">
        <v>0</v>
      </c>
      <c r="G131" s="60">
        <v>0</v>
      </c>
      <c r="H131" s="59">
        <v>2</v>
      </c>
      <c r="I131" s="58">
        <v>117</v>
      </c>
      <c r="J131" s="57">
        <v>117</v>
      </c>
    </row>
    <row r="132" spans="1:10" x14ac:dyDescent="0.25">
      <c r="A132" s="63" t="s">
        <v>22</v>
      </c>
      <c r="B132" s="62" t="s">
        <v>37</v>
      </c>
      <c r="C132" s="62" t="s">
        <v>149</v>
      </c>
      <c r="D132" s="61" t="s">
        <v>150</v>
      </c>
      <c r="E132" s="59">
        <v>5</v>
      </c>
      <c r="F132" s="58">
        <v>231</v>
      </c>
      <c r="G132" s="60">
        <v>231</v>
      </c>
      <c r="H132" s="59">
        <v>0</v>
      </c>
      <c r="I132" s="58">
        <v>0</v>
      </c>
      <c r="J132" s="57">
        <v>0</v>
      </c>
    </row>
    <row r="133" spans="1:10" x14ac:dyDescent="0.25">
      <c r="A133" s="63" t="s">
        <v>22</v>
      </c>
      <c r="B133" s="62" t="s">
        <v>37</v>
      </c>
      <c r="C133" s="62" t="s">
        <v>217</v>
      </c>
      <c r="D133" s="61" t="s">
        <v>218</v>
      </c>
      <c r="E133" s="59">
        <v>11</v>
      </c>
      <c r="F133" s="58">
        <v>383</v>
      </c>
      <c r="G133" s="60">
        <v>383</v>
      </c>
      <c r="H133" s="59">
        <v>0</v>
      </c>
      <c r="I133" s="58">
        <v>0</v>
      </c>
      <c r="J133" s="57">
        <v>0</v>
      </c>
    </row>
    <row r="134" spans="1:10" x14ac:dyDescent="0.25">
      <c r="A134" s="63" t="s">
        <v>22</v>
      </c>
      <c r="B134" s="62" t="s">
        <v>37</v>
      </c>
      <c r="C134" s="62" t="s">
        <v>219</v>
      </c>
      <c r="D134" s="61" t="s">
        <v>220</v>
      </c>
      <c r="E134" s="59">
        <v>8</v>
      </c>
      <c r="F134" s="58">
        <v>409</v>
      </c>
      <c r="G134" s="60">
        <v>409</v>
      </c>
      <c r="H134" s="59">
        <v>0</v>
      </c>
      <c r="I134" s="58">
        <v>0</v>
      </c>
      <c r="J134" s="57">
        <v>0</v>
      </c>
    </row>
    <row r="135" spans="1:10" x14ac:dyDescent="0.25">
      <c r="A135" s="63" t="s">
        <v>22</v>
      </c>
      <c r="B135" s="62" t="s">
        <v>37</v>
      </c>
      <c r="C135" s="62" t="s">
        <v>221</v>
      </c>
      <c r="D135" s="61" t="s">
        <v>222</v>
      </c>
      <c r="E135" s="59">
        <v>9</v>
      </c>
      <c r="F135" s="58">
        <v>468</v>
      </c>
      <c r="G135" s="60">
        <v>468</v>
      </c>
      <c r="H135" s="59">
        <v>0</v>
      </c>
      <c r="I135" s="58">
        <v>0</v>
      </c>
      <c r="J135" s="57">
        <v>0</v>
      </c>
    </row>
    <row r="136" spans="1:10" x14ac:dyDescent="0.25">
      <c r="A136" s="63" t="s">
        <v>22</v>
      </c>
      <c r="B136" s="62" t="s">
        <v>37</v>
      </c>
      <c r="C136" s="62" t="s">
        <v>223</v>
      </c>
      <c r="D136" s="61" t="s">
        <v>224</v>
      </c>
      <c r="E136" s="59">
        <v>26</v>
      </c>
      <c r="F136" s="58">
        <v>579</v>
      </c>
      <c r="G136" s="60">
        <v>579</v>
      </c>
      <c r="H136" s="59">
        <v>0</v>
      </c>
      <c r="I136" s="58">
        <v>0</v>
      </c>
      <c r="J136" s="57">
        <v>0</v>
      </c>
    </row>
    <row r="137" spans="1:10" x14ac:dyDescent="0.25">
      <c r="A137" s="63" t="s">
        <v>22</v>
      </c>
      <c r="B137" s="62" t="s">
        <v>37</v>
      </c>
      <c r="C137" s="62" t="s">
        <v>249</v>
      </c>
      <c r="D137" s="61" t="s">
        <v>250</v>
      </c>
      <c r="E137" s="59">
        <v>37</v>
      </c>
      <c r="F137" s="58">
        <v>1206</v>
      </c>
      <c r="G137" s="60">
        <v>1206</v>
      </c>
      <c r="H137" s="59">
        <v>1</v>
      </c>
      <c r="I137" s="58">
        <v>884</v>
      </c>
      <c r="J137" s="57">
        <v>884</v>
      </c>
    </row>
    <row r="138" spans="1:10" x14ac:dyDescent="0.25">
      <c r="A138" s="63" t="s">
        <v>22</v>
      </c>
      <c r="B138" s="62" t="s">
        <v>37</v>
      </c>
      <c r="C138" s="62" t="s">
        <v>251</v>
      </c>
      <c r="D138" s="61" t="s">
        <v>252</v>
      </c>
      <c r="E138" s="59">
        <v>4</v>
      </c>
      <c r="F138" s="58">
        <v>252</v>
      </c>
      <c r="G138" s="60">
        <v>252</v>
      </c>
      <c r="H138" s="59">
        <v>0</v>
      </c>
      <c r="I138" s="58">
        <v>0</v>
      </c>
      <c r="J138" s="57">
        <v>0</v>
      </c>
    </row>
    <row r="139" spans="1:10" x14ac:dyDescent="0.25">
      <c r="A139" s="63" t="s">
        <v>22</v>
      </c>
      <c r="B139" s="62" t="s">
        <v>37</v>
      </c>
      <c r="C139" s="62" t="s">
        <v>253</v>
      </c>
      <c r="D139" s="61" t="s">
        <v>254</v>
      </c>
      <c r="E139" s="59">
        <v>23</v>
      </c>
      <c r="F139" s="58">
        <v>487</v>
      </c>
      <c r="G139" s="60">
        <v>487</v>
      </c>
      <c r="H139" s="59">
        <v>0</v>
      </c>
      <c r="I139" s="58">
        <v>0</v>
      </c>
      <c r="J139" s="57">
        <v>0</v>
      </c>
    </row>
    <row r="140" spans="1:10" x14ac:dyDescent="0.25">
      <c r="A140" s="63" t="s">
        <v>22</v>
      </c>
      <c r="B140" s="62" t="s">
        <v>37</v>
      </c>
      <c r="C140" s="62" t="s">
        <v>255</v>
      </c>
      <c r="D140" s="61" t="s">
        <v>256</v>
      </c>
      <c r="E140" s="59">
        <v>5</v>
      </c>
      <c r="F140" s="58">
        <v>391</v>
      </c>
      <c r="G140" s="60">
        <v>391</v>
      </c>
      <c r="H140" s="59">
        <v>0</v>
      </c>
      <c r="I140" s="58">
        <v>0</v>
      </c>
      <c r="J140" s="57">
        <v>0</v>
      </c>
    </row>
    <row r="141" spans="1:10" x14ac:dyDescent="0.25">
      <c r="A141" s="63" t="s">
        <v>22</v>
      </c>
      <c r="B141" s="62" t="s">
        <v>37</v>
      </c>
      <c r="C141" s="62" t="s">
        <v>267</v>
      </c>
      <c r="D141" s="61" t="s">
        <v>268</v>
      </c>
      <c r="E141" s="59">
        <v>6</v>
      </c>
      <c r="F141" s="58">
        <v>288</v>
      </c>
      <c r="G141" s="60">
        <v>288</v>
      </c>
      <c r="H141" s="59">
        <v>0</v>
      </c>
      <c r="I141" s="58">
        <v>0</v>
      </c>
      <c r="J141" s="57">
        <v>0</v>
      </c>
    </row>
    <row r="142" spans="1:10" x14ac:dyDescent="0.25">
      <c r="A142" s="63" t="s">
        <v>22</v>
      </c>
      <c r="B142" s="62" t="s">
        <v>37</v>
      </c>
      <c r="C142" s="62" t="s">
        <v>299</v>
      </c>
      <c r="D142" s="61" t="s">
        <v>300</v>
      </c>
      <c r="E142" s="59">
        <v>1</v>
      </c>
      <c r="F142" s="58">
        <v>404</v>
      </c>
      <c r="G142" s="60">
        <v>404</v>
      </c>
      <c r="H142" s="59">
        <v>0</v>
      </c>
      <c r="I142" s="58">
        <v>0</v>
      </c>
      <c r="J142" s="57">
        <v>0</v>
      </c>
    </row>
    <row r="143" spans="1:10" ht="30" x14ac:dyDescent="0.25">
      <c r="A143" s="63" t="s">
        <v>22</v>
      </c>
      <c r="B143" s="62" t="s">
        <v>307</v>
      </c>
      <c r="C143" s="62" t="s">
        <v>310</v>
      </c>
      <c r="D143" s="61" t="s">
        <v>311</v>
      </c>
      <c r="E143" s="59">
        <v>23</v>
      </c>
      <c r="F143" s="58">
        <v>1590</v>
      </c>
      <c r="G143" s="60">
        <v>1590</v>
      </c>
      <c r="H143" s="59">
        <v>0</v>
      </c>
      <c r="I143" s="58">
        <v>0</v>
      </c>
      <c r="J143" s="57">
        <v>0</v>
      </c>
    </row>
    <row r="144" spans="1:10" ht="30" x14ac:dyDescent="0.25">
      <c r="A144" s="63" t="s">
        <v>22</v>
      </c>
      <c r="B144" s="62" t="s">
        <v>307</v>
      </c>
      <c r="C144" s="62" t="s">
        <v>320</v>
      </c>
      <c r="D144" s="61" t="s">
        <v>321</v>
      </c>
      <c r="E144" s="59">
        <v>2</v>
      </c>
      <c r="F144" s="58">
        <v>81</v>
      </c>
      <c r="G144" s="60">
        <v>81</v>
      </c>
      <c r="H144" s="59">
        <v>0</v>
      </c>
      <c r="I144" s="58">
        <v>0</v>
      </c>
      <c r="J144" s="57">
        <v>0</v>
      </c>
    </row>
    <row r="145" spans="1:10" x14ac:dyDescent="0.25">
      <c r="A145" s="63" t="s">
        <v>22</v>
      </c>
      <c r="B145" s="62" t="s">
        <v>328</v>
      </c>
      <c r="C145" s="62" t="s">
        <v>339</v>
      </c>
      <c r="D145" s="61" t="s">
        <v>340</v>
      </c>
      <c r="E145" s="59">
        <v>1</v>
      </c>
      <c r="F145" s="58">
        <v>43</v>
      </c>
      <c r="G145" s="60">
        <v>43</v>
      </c>
      <c r="H145" s="59"/>
      <c r="I145" s="58">
        <v>0</v>
      </c>
      <c r="J145" s="57">
        <v>0</v>
      </c>
    </row>
    <row r="146" spans="1:10" x14ac:dyDescent="0.25">
      <c r="A146" s="63" t="s">
        <v>22</v>
      </c>
      <c r="B146" s="62" t="s">
        <v>328</v>
      </c>
      <c r="C146" s="62" t="s">
        <v>347</v>
      </c>
      <c r="D146" s="61" t="s">
        <v>348</v>
      </c>
      <c r="E146" s="59">
        <v>3</v>
      </c>
      <c r="F146" s="58">
        <v>300</v>
      </c>
      <c r="G146" s="60">
        <v>300</v>
      </c>
      <c r="H146" s="59"/>
      <c r="I146" s="58">
        <v>0</v>
      </c>
      <c r="J146" s="57">
        <v>0</v>
      </c>
    </row>
    <row r="147" spans="1:10" x14ac:dyDescent="0.25">
      <c r="A147" s="63" t="s">
        <v>30</v>
      </c>
      <c r="B147" s="62" t="s">
        <v>18</v>
      </c>
      <c r="C147" s="62" t="s">
        <v>29</v>
      </c>
      <c r="D147" s="61" t="s">
        <v>31</v>
      </c>
      <c r="E147" s="59">
        <v>16</v>
      </c>
      <c r="F147" s="58">
        <v>773</v>
      </c>
      <c r="G147" s="60">
        <v>773</v>
      </c>
      <c r="H147" s="59">
        <v>0</v>
      </c>
      <c r="I147" s="58">
        <v>0</v>
      </c>
      <c r="J147" s="57">
        <v>0</v>
      </c>
    </row>
    <row r="148" spans="1:10" x14ac:dyDescent="0.25">
      <c r="A148" s="63" t="s">
        <v>30</v>
      </c>
      <c r="B148" s="62" t="s">
        <v>37</v>
      </c>
      <c r="C148" s="62" t="s">
        <v>257</v>
      </c>
      <c r="D148" s="61" t="s">
        <v>258</v>
      </c>
      <c r="E148" s="59">
        <v>5</v>
      </c>
      <c r="F148" s="58">
        <v>328</v>
      </c>
      <c r="G148" s="60">
        <v>328</v>
      </c>
      <c r="H148" s="59">
        <v>0</v>
      </c>
      <c r="I148" s="58">
        <v>0</v>
      </c>
      <c r="J148" s="57">
        <v>0</v>
      </c>
    </row>
    <row r="149" spans="1:10" x14ac:dyDescent="0.25">
      <c r="A149" s="63" t="s">
        <v>30</v>
      </c>
      <c r="B149" s="62" t="s">
        <v>37</v>
      </c>
      <c r="C149" s="62" t="s">
        <v>263</v>
      </c>
      <c r="D149" s="61" t="s">
        <v>264</v>
      </c>
      <c r="E149" s="59">
        <v>3</v>
      </c>
      <c r="F149" s="58">
        <v>95</v>
      </c>
      <c r="G149" s="60">
        <v>95</v>
      </c>
      <c r="H149" s="59">
        <v>0</v>
      </c>
      <c r="I149" s="58">
        <v>0</v>
      </c>
      <c r="J149" s="57">
        <v>0</v>
      </c>
    </row>
    <row r="150" spans="1:10" x14ac:dyDescent="0.25">
      <c r="A150" s="63" t="s">
        <v>30</v>
      </c>
      <c r="B150" s="62" t="s">
        <v>37</v>
      </c>
      <c r="C150" s="62" t="s">
        <v>265</v>
      </c>
      <c r="D150" s="61" t="s">
        <v>266</v>
      </c>
      <c r="E150" s="59">
        <v>4</v>
      </c>
      <c r="F150" s="58">
        <v>202</v>
      </c>
      <c r="G150" s="60">
        <v>202</v>
      </c>
      <c r="H150" s="59">
        <v>0</v>
      </c>
      <c r="I150" s="58">
        <v>0</v>
      </c>
      <c r="J150" s="57">
        <v>0</v>
      </c>
    </row>
    <row r="151" spans="1:10" x14ac:dyDescent="0.25">
      <c r="A151" s="63" t="s">
        <v>30</v>
      </c>
      <c r="B151" s="62" t="s">
        <v>37</v>
      </c>
      <c r="C151" s="62" t="s">
        <v>271</v>
      </c>
      <c r="D151" s="61" t="s">
        <v>272</v>
      </c>
      <c r="E151" s="59">
        <v>1</v>
      </c>
      <c r="F151" s="58">
        <v>214</v>
      </c>
      <c r="G151" s="60">
        <v>214</v>
      </c>
      <c r="H151" s="59">
        <v>0</v>
      </c>
      <c r="I151" s="58">
        <v>0</v>
      </c>
      <c r="J151" s="57">
        <v>0</v>
      </c>
    </row>
    <row r="152" spans="1:10" x14ac:dyDescent="0.25">
      <c r="A152" s="63" t="s">
        <v>30</v>
      </c>
      <c r="B152" s="62" t="s">
        <v>37</v>
      </c>
      <c r="C152" s="62" t="s">
        <v>273</v>
      </c>
      <c r="D152" s="61" t="s">
        <v>274</v>
      </c>
      <c r="E152" s="59">
        <v>2</v>
      </c>
      <c r="F152" s="58">
        <v>243</v>
      </c>
      <c r="G152" s="60">
        <v>243</v>
      </c>
      <c r="H152" s="59">
        <v>0</v>
      </c>
      <c r="I152" s="58">
        <v>0</v>
      </c>
      <c r="J152" s="57">
        <v>0</v>
      </c>
    </row>
    <row r="153" spans="1:10" x14ac:dyDescent="0.25">
      <c r="A153" s="63" t="s">
        <v>30</v>
      </c>
      <c r="B153" s="62" t="s">
        <v>37</v>
      </c>
      <c r="C153" s="62" t="s">
        <v>275</v>
      </c>
      <c r="D153" s="61" t="s">
        <v>276</v>
      </c>
      <c r="E153" s="59">
        <v>16</v>
      </c>
      <c r="F153" s="58">
        <v>366</v>
      </c>
      <c r="G153" s="60">
        <v>366</v>
      </c>
      <c r="H153" s="59">
        <v>0</v>
      </c>
      <c r="I153" s="58">
        <v>0</v>
      </c>
      <c r="J153" s="57">
        <v>0</v>
      </c>
    </row>
    <row r="154" spans="1:10" ht="30" x14ac:dyDescent="0.25">
      <c r="A154" s="63" t="s">
        <v>30</v>
      </c>
      <c r="B154" s="62" t="s">
        <v>307</v>
      </c>
      <c r="C154" s="62" t="s">
        <v>312</v>
      </c>
      <c r="D154" s="61" t="s">
        <v>313</v>
      </c>
      <c r="E154" s="59">
        <v>9</v>
      </c>
      <c r="F154" s="58">
        <v>489</v>
      </c>
      <c r="G154" s="60">
        <v>489</v>
      </c>
      <c r="H154" s="59">
        <v>0</v>
      </c>
      <c r="I154" s="58">
        <v>0</v>
      </c>
      <c r="J154" s="57">
        <v>0</v>
      </c>
    </row>
    <row r="155" spans="1:10" ht="30" x14ac:dyDescent="0.25">
      <c r="A155" s="63" t="s">
        <v>30</v>
      </c>
      <c r="B155" s="62" t="s">
        <v>307</v>
      </c>
      <c r="C155" s="62" t="s">
        <v>322</v>
      </c>
      <c r="D155" s="61" t="s">
        <v>323</v>
      </c>
      <c r="E155" s="59">
        <v>64</v>
      </c>
      <c r="F155" s="58">
        <v>271</v>
      </c>
      <c r="G155" s="60">
        <v>271</v>
      </c>
      <c r="H155" s="59">
        <v>0</v>
      </c>
      <c r="I155" s="58">
        <v>0</v>
      </c>
      <c r="J155" s="57">
        <v>0</v>
      </c>
    </row>
    <row r="156" spans="1:10" x14ac:dyDescent="0.25">
      <c r="A156" s="63" t="s">
        <v>30</v>
      </c>
      <c r="B156" s="62" t="s">
        <v>328</v>
      </c>
      <c r="C156" s="62" t="s">
        <v>331</v>
      </c>
      <c r="D156" s="61" t="s">
        <v>332</v>
      </c>
      <c r="E156" s="59">
        <v>28</v>
      </c>
      <c r="F156" s="58">
        <v>49</v>
      </c>
      <c r="G156" s="60">
        <v>49</v>
      </c>
      <c r="H156" s="59">
        <v>0</v>
      </c>
      <c r="I156" s="58">
        <v>0</v>
      </c>
      <c r="J156" s="57">
        <v>0</v>
      </c>
    </row>
    <row r="157" spans="1:10" x14ac:dyDescent="0.25">
      <c r="A157" s="63" t="s">
        <v>30</v>
      </c>
      <c r="B157" s="62" t="s">
        <v>328</v>
      </c>
      <c r="C157" s="62" t="s">
        <v>341</v>
      </c>
      <c r="D157" s="61" t="s">
        <v>342</v>
      </c>
      <c r="E157" s="59">
        <v>11</v>
      </c>
      <c r="F157" s="58">
        <v>621</v>
      </c>
      <c r="G157" s="60">
        <v>621</v>
      </c>
      <c r="H157" s="59">
        <v>0</v>
      </c>
      <c r="I157" s="58">
        <v>0</v>
      </c>
      <c r="J157" s="57">
        <v>0</v>
      </c>
    </row>
    <row r="158" spans="1:10" ht="45" x14ac:dyDescent="0.25">
      <c r="A158" s="63" t="s">
        <v>30</v>
      </c>
      <c r="B158" s="62" t="s">
        <v>328</v>
      </c>
      <c r="C158" s="62" t="s">
        <v>343</v>
      </c>
      <c r="D158" s="61" t="s">
        <v>344</v>
      </c>
      <c r="E158" s="59">
        <v>1</v>
      </c>
      <c r="F158" s="58">
        <v>230</v>
      </c>
      <c r="G158" s="60">
        <v>230</v>
      </c>
      <c r="H158" s="59">
        <v>13</v>
      </c>
      <c r="I158" s="58">
        <v>4313</v>
      </c>
      <c r="J158" s="57">
        <v>4313</v>
      </c>
    </row>
    <row r="159" spans="1:10" ht="30" x14ac:dyDescent="0.25">
      <c r="A159" s="63" t="s">
        <v>16</v>
      </c>
      <c r="B159" s="62" t="s">
        <v>8</v>
      </c>
      <c r="C159" s="62" t="s">
        <v>15</v>
      </c>
      <c r="D159" s="61" t="s">
        <v>17</v>
      </c>
      <c r="E159" s="59">
        <v>14</v>
      </c>
      <c r="F159" s="58">
        <v>381</v>
      </c>
      <c r="G159" s="60">
        <v>381</v>
      </c>
      <c r="H159" s="59">
        <v>0</v>
      </c>
      <c r="I159" s="58">
        <v>0</v>
      </c>
      <c r="J159" s="57">
        <v>0</v>
      </c>
    </row>
    <row r="160" spans="1:10" x14ac:dyDescent="0.25">
      <c r="A160" s="63" t="s">
        <v>16</v>
      </c>
      <c r="B160" s="62" t="s">
        <v>18</v>
      </c>
      <c r="C160" s="62" t="s">
        <v>24</v>
      </c>
      <c r="D160" s="61" t="s">
        <v>25</v>
      </c>
      <c r="E160" s="59">
        <v>1</v>
      </c>
      <c r="F160" s="58">
        <v>279</v>
      </c>
      <c r="G160" s="60">
        <v>279</v>
      </c>
      <c r="H160" s="59">
        <v>8</v>
      </c>
      <c r="I160" s="58">
        <v>366</v>
      </c>
      <c r="J160" s="57">
        <v>366</v>
      </c>
    </row>
    <row r="161" spans="1:12" x14ac:dyDescent="0.25">
      <c r="A161" s="63" t="s">
        <v>16</v>
      </c>
      <c r="B161" s="62" t="s">
        <v>37</v>
      </c>
      <c r="C161" s="62" t="s">
        <v>259</v>
      </c>
      <c r="D161" s="61" t="s">
        <v>260</v>
      </c>
      <c r="E161" s="59">
        <v>4</v>
      </c>
      <c r="F161" s="58">
        <v>152</v>
      </c>
      <c r="G161" s="60">
        <v>152</v>
      </c>
      <c r="H161" s="59">
        <v>0</v>
      </c>
      <c r="I161" s="58">
        <v>0</v>
      </c>
      <c r="J161" s="57">
        <v>0</v>
      </c>
    </row>
    <row r="162" spans="1:12" x14ac:dyDescent="0.25">
      <c r="A162" s="63" t="s">
        <v>16</v>
      </c>
      <c r="B162" s="62" t="s">
        <v>37</v>
      </c>
      <c r="C162" s="62" t="s">
        <v>261</v>
      </c>
      <c r="D162" s="61" t="s">
        <v>262</v>
      </c>
      <c r="E162" s="59">
        <v>5</v>
      </c>
      <c r="F162" s="58">
        <v>138</v>
      </c>
      <c r="G162" s="60">
        <v>138</v>
      </c>
      <c r="H162" s="59">
        <v>0</v>
      </c>
      <c r="I162" s="58">
        <v>0</v>
      </c>
      <c r="J162" s="57">
        <v>0</v>
      </c>
    </row>
    <row r="163" spans="1:12" x14ac:dyDescent="0.25">
      <c r="A163" s="63" t="s">
        <v>16</v>
      </c>
      <c r="B163" s="62" t="s">
        <v>37</v>
      </c>
      <c r="C163" s="62" t="s">
        <v>269</v>
      </c>
      <c r="D163" s="61" t="s">
        <v>270</v>
      </c>
      <c r="E163" s="59">
        <v>13</v>
      </c>
      <c r="F163" s="58">
        <v>289</v>
      </c>
      <c r="G163" s="60">
        <v>289</v>
      </c>
      <c r="H163" s="59">
        <v>0</v>
      </c>
      <c r="I163" s="58">
        <v>0</v>
      </c>
      <c r="J163" s="57">
        <v>0</v>
      </c>
    </row>
    <row r="164" spans="1:12" x14ac:dyDescent="0.25">
      <c r="A164" s="63" t="s">
        <v>16</v>
      </c>
      <c r="B164" s="62" t="s">
        <v>37</v>
      </c>
      <c r="C164" s="62" t="s">
        <v>291</v>
      </c>
      <c r="D164" s="61" t="s">
        <v>292</v>
      </c>
      <c r="E164" s="59">
        <v>3</v>
      </c>
      <c r="F164" s="58">
        <v>43</v>
      </c>
      <c r="G164" s="60">
        <v>43</v>
      </c>
      <c r="H164" s="59">
        <v>0</v>
      </c>
      <c r="I164" s="58">
        <v>0</v>
      </c>
      <c r="J164" s="57">
        <v>0</v>
      </c>
    </row>
    <row r="165" spans="1:12" x14ac:dyDescent="0.25">
      <c r="A165" s="63" t="s">
        <v>16</v>
      </c>
      <c r="B165" s="62" t="s">
        <v>37</v>
      </c>
      <c r="C165" s="62" t="s">
        <v>293</v>
      </c>
      <c r="D165" s="61" t="s">
        <v>294</v>
      </c>
      <c r="E165" s="59">
        <v>2</v>
      </c>
      <c r="F165" s="58">
        <v>157</v>
      </c>
      <c r="G165" s="60">
        <v>157</v>
      </c>
      <c r="H165" s="59">
        <v>0</v>
      </c>
      <c r="I165" s="58">
        <v>0</v>
      </c>
      <c r="J165" s="57">
        <v>0</v>
      </c>
    </row>
    <row r="166" spans="1:12" x14ac:dyDescent="0.25">
      <c r="A166" s="63" t="s">
        <v>16</v>
      </c>
      <c r="B166" s="62" t="s">
        <v>37</v>
      </c>
      <c r="C166" s="62" t="s">
        <v>303</v>
      </c>
      <c r="D166" s="61" t="s">
        <v>304</v>
      </c>
      <c r="E166" s="59">
        <v>7</v>
      </c>
      <c r="F166" s="58">
        <v>101</v>
      </c>
      <c r="G166" s="60">
        <v>101</v>
      </c>
      <c r="H166" s="59">
        <v>0</v>
      </c>
      <c r="I166" s="58">
        <v>0</v>
      </c>
      <c r="J166" s="57">
        <v>0</v>
      </c>
    </row>
    <row r="167" spans="1:12" x14ac:dyDescent="0.25">
      <c r="A167" s="63" t="s">
        <v>16</v>
      </c>
      <c r="B167" s="62" t="s">
        <v>328</v>
      </c>
      <c r="C167" s="62" t="s">
        <v>333</v>
      </c>
      <c r="D167" s="61" t="s">
        <v>334</v>
      </c>
      <c r="E167" s="59">
        <v>2</v>
      </c>
      <c r="F167" s="58">
        <v>181</v>
      </c>
      <c r="G167" s="60">
        <v>181</v>
      </c>
      <c r="H167" s="59">
        <v>0</v>
      </c>
      <c r="I167" s="58">
        <v>0</v>
      </c>
      <c r="J167" s="57">
        <v>0</v>
      </c>
    </row>
    <row r="168" spans="1:12" x14ac:dyDescent="0.25">
      <c r="A168" s="63" t="s">
        <v>16</v>
      </c>
      <c r="B168" s="62" t="s">
        <v>328</v>
      </c>
      <c r="C168" s="62" t="s">
        <v>335</v>
      </c>
      <c r="D168" s="61" t="s">
        <v>336</v>
      </c>
      <c r="E168" s="59">
        <v>0</v>
      </c>
      <c r="F168" s="58">
        <v>0</v>
      </c>
      <c r="G168" s="60">
        <v>0</v>
      </c>
      <c r="H168" s="59">
        <v>8</v>
      </c>
      <c r="I168" s="58">
        <v>2029</v>
      </c>
      <c r="J168" s="57">
        <v>2029</v>
      </c>
    </row>
    <row r="169" spans="1:12" ht="15.75" thickBot="1" x14ac:dyDescent="0.3">
      <c r="A169" s="81" t="s">
        <v>16</v>
      </c>
      <c r="B169" s="82" t="s">
        <v>328</v>
      </c>
      <c r="C169" s="82" t="s">
        <v>351</v>
      </c>
      <c r="D169" s="83" t="s">
        <v>352</v>
      </c>
      <c r="E169" s="84">
        <v>12</v>
      </c>
      <c r="F169" s="85">
        <v>132</v>
      </c>
      <c r="G169" s="86">
        <v>132</v>
      </c>
      <c r="H169" s="84">
        <v>0</v>
      </c>
      <c r="I169" s="85">
        <v>0</v>
      </c>
      <c r="J169" s="87">
        <v>0</v>
      </c>
    </row>
    <row r="170" spans="1:12" ht="15.75" thickBot="1" x14ac:dyDescent="0.3">
      <c r="A170" s="56" t="s">
        <v>907</v>
      </c>
      <c r="B170" s="55"/>
      <c r="C170" s="55"/>
      <c r="D170" s="54"/>
      <c r="E170" s="52">
        <f>SUM(E3:E169)</f>
        <v>2551</v>
      </c>
      <c r="F170" s="51">
        <f>SUM(F3:F169)</f>
        <v>100111</v>
      </c>
      <c r="G170" s="53">
        <f>SUM(G3:G169)</f>
        <v>100111</v>
      </c>
      <c r="H170" s="52">
        <f>SUM(H3:H169)</f>
        <v>110</v>
      </c>
      <c r="I170" s="51">
        <f>SUM(I3:I169)</f>
        <v>16319</v>
      </c>
      <c r="J170" s="50">
        <f>SUM(J3:J169)</f>
        <v>16319</v>
      </c>
      <c r="L170" s="8"/>
    </row>
    <row r="171" spans="1:12" ht="33.75" customHeight="1" x14ac:dyDescent="0.25"/>
  </sheetData>
  <mergeCells count="2">
    <mergeCell ref="A170:D170"/>
    <mergeCell ref="A1:J1"/>
  </mergeCells>
  <pageMargins left="0.51181102362204722" right="0.51181102362204722" top="0.35433070866141736" bottom="0.55118110236220474" header="0.31496062992125984" footer="0.31496062992125984"/>
  <pageSetup paperSize="9" scale="89" fitToHeight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školy</vt:lpstr>
      <vt:lpstr>zriaďovatelia</vt:lpstr>
      <vt:lpstr>školy!Názvy_tlače</vt:lpstr>
      <vt:lpstr>zriaďovatelia!Názvy_tlače</vt:lpstr>
      <vt:lpstr>školy!Oblasť_tlače</vt:lpstr>
      <vt:lpstr>zriaďovatelia!Oblasť_tlače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Hambálková Katarína</dc:creator>
  <cp:lastModifiedBy>Hambálková Katarína</cp:lastModifiedBy>
  <cp:lastPrinted>2022-05-23T13:25:51Z</cp:lastPrinted>
  <dcterms:created xsi:type="dcterms:W3CDTF">2022-05-23T13:10:20Z</dcterms:created>
  <dcterms:modified xsi:type="dcterms:W3CDTF">2022-05-23T13:29:12Z</dcterms:modified>
</cp:coreProperties>
</file>