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ura.polonyiova\Documents\Laura\Dohodovacie konanie\DK 2023\DK energie\DK energie skoly v nájme\1_kolo\"/>
    </mc:Choice>
  </mc:AlternateContent>
  <xr:revisionPtr revIDLastSave="0" documentId="13_ncr:1_{188B4215-B7BC-4083-99ED-DCCBCDC04B2A}" xr6:coauthVersionLast="36" xr6:coauthVersionMax="36" xr10:uidLastSave="{00000000-0000-0000-0000-000000000000}"/>
  <bookViews>
    <workbookView xWindow="0" yWindow="0" windowWidth="21570" windowHeight="7980" tabRatio="734" xr2:uid="{00000000-000D-0000-FFFF-FFFF00000000}"/>
  </bookViews>
  <sheets>
    <sheet name="1_kolo_DK" sheetId="50" r:id="rId1"/>
  </sheets>
  <definedNames>
    <definedName name="_xlnm._FilterDatabase" localSheetId="0" hidden="1">'1_kolo_DK'!$A$4:$X$28</definedName>
    <definedName name="_xlnm.Print_Titles" localSheetId="0">'1_kolo_DK'!$4:$4</definedName>
  </definedNames>
  <calcPr calcId="191029"/>
</workbook>
</file>

<file path=xl/calcChain.xml><?xml version="1.0" encoding="utf-8"?>
<calcChain xmlns="http://schemas.openxmlformats.org/spreadsheetml/2006/main">
  <c r="V28" i="50" l="1"/>
  <c r="X6" i="50"/>
  <c r="X7" i="50"/>
  <c r="X8" i="50"/>
  <c r="X9" i="50"/>
  <c r="X10" i="50"/>
  <c r="X11" i="50"/>
  <c r="X12" i="50"/>
  <c r="X13" i="50"/>
  <c r="X14" i="50"/>
  <c r="X15" i="50"/>
  <c r="X16" i="50"/>
  <c r="X17" i="50"/>
  <c r="X18" i="50"/>
  <c r="X19" i="50"/>
  <c r="X20" i="50"/>
  <c r="X21" i="50"/>
  <c r="X22" i="50"/>
  <c r="X23" i="50"/>
  <c r="X24" i="50"/>
  <c r="X25" i="50"/>
  <c r="X26" i="50"/>
  <c r="X27" i="50"/>
  <c r="X5" i="50"/>
  <c r="L28" i="50"/>
  <c r="U28" i="50"/>
  <c r="S28" i="50"/>
  <c r="R28" i="50"/>
  <c r="P28" i="50"/>
  <c r="O28" i="50"/>
  <c r="M28" i="50"/>
  <c r="X28" i="50" l="1"/>
</calcChain>
</file>

<file path=xl/sharedStrings.xml><?xml version="1.0" encoding="utf-8"?>
<sst xmlns="http://schemas.openxmlformats.org/spreadsheetml/2006/main" count="260" uniqueCount="146">
  <si>
    <t>Obec</t>
  </si>
  <si>
    <t>Názov zriaďovateľa</t>
  </si>
  <si>
    <t>V</t>
  </si>
  <si>
    <t>áno</t>
  </si>
  <si>
    <t>Základná škola</t>
  </si>
  <si>
    <t>Dunajská Streda</t>
  </si>
  <si>
    <t>Súkromná základná škola</t>
  </si>
  <si>
    <t>Dolný Kubín</t>
  </si>
  <si>
    <t>Žilinský samosprávny kraj</t>
  </si>
  <si>
    <t>Žilina</t>
  </si>
  <si>
    <t>VZA</t>
  </si>
  <si>
    <t>Banská Bystrica</t>
  </si>
  <si>
    <t>Súkromná stredná odborná škola</t>
  </si>
  <si>
    <t>Košice-Staré Mesto</t>
  </si>
  <si>
    <t>Spojená škola</t>
  </si>
  <si>
    <t>Regionálny úrad školskej správy v Trnave</t>
  </si>
  <si>
    <t>KTV</t>
  </si>
  <si>
    <t>Rímskokatolícka cirkev, Žilinská diecéza</t>
  </si>
  <si>
    <t>C59</t>
  </si>
  <si>
    <t>Turzovka</t>
  </si>
  <si>
    <t>Gymnázium</t>
  </si>
  <si>
    <t>Regionálny úrad školskej správy v Žiline</t>
  </si>
  <si>
    <t>KZA</t>
  </si>
  <si>
    <t>Martin</t>
  </si>
  <si>
    <t>Púchov</t>
  </si>
  <si>
    <t>Ružomberok</t>
  </si>
  <si>
    <t>Súkromné gymnázium</t>
  </si>
  <si>
    <t>Súkromná škola umeleckého priemyslu</t>
  </si>
  <si>
    <t>Gymnázium sv. Františka z Assisi</t>
  </si>
  <si>
    <t>Kongregácia Školských sestier sv. Františka</t>
  </si>
  <si>
    <t>C15</t>
  </si>
  <si>
    <t>Centrum poradenstva a prevencie</t>
  </si>
  <si>
    <t>Ulica</t>
  </si>
  <si>
    <t xml:space="preserve">Kraj sídla zriaď. </t>
  </si>
  <si>
    <t>Kód zriaď. pre fin.</t>
  </si>
  <si>
    <t>Typ zriaď.</t>
  </si>
  <si>
    <t>BB</t>
  </si>
  <si>
    <t>KE</t>
  </si>
  <si>
    <t>TV</t>
  </si>
  <si>
    <t>ZA</t>
  </si>
  <si>
    <t>K</t>
  </si>
  <si>
    <t>SPOLU</t>
  </si>
  <si>
    <t>C</t>
  </si>
  <si>
    <t>S</t>
  </si>
  <si>
    <t>IČO zriaď.</t>
  </si>
  <si>
    <t>Požiadavka na dofin. v DK (€)</t>
  </si>
  <si>
    <t>Zriaď. vstúpil do DK áno/nie</t>
  </si>
  <si>
    <t>Názov školy/školského zariadenia</t>
  </si>
  <si>
    <t>Poskytnuté fin. prostriedky</t>
  </si>
  <si>
    <t>Počet žiakov škôl a detí v ŠMŠ</t>
  </si>
  <si>
    <t>Saleziánska 18</t>
  </si>
  <si>
    <t>Námestie sv. Štefana 1533/3</t>
  </si>
  <si>
    <t>Spojená škola sv. Jozefa</t>
  </si>
  <si>
    <t>Rajec</t>
  </si>
  <si>
    <t>Javorová 5</t>
  </si>
  <si>
    <t>Hlavná 2</t>
  </si>
  <si>
    <t>J. M. Hurbana 44</t>
  </si>
  <si>
    <t>C18</t>
  </si>
  <si>
    <t>Slovenský vikariát Kongregácie sestier sv. Cyrila a Metoda</t>
  </si>
  <si>
    <t>Jašíkova 219</t>
  </si>
  <si>
    <t>Základná škola s materskou školou sv. Margity</t>
  </si>
  <si>
    <t>Námestie slobody 562/1</t>
  </si>
  <si>
    <t>S337</t>
  </si>
  <si>
    <t>Ing. Bernadeta Gábrišová</t>
  </si>
  <si>
    <t>S376</t>
  </si>
  <si>
    <t>Inštitút vzdelávania a starostlivosti, s. r. o.</t>
  </si>
  <si>
    <t>Hálkova 2968/22</t>
  </si>
  <si>
    <t>S381</t>
  </si>
  <si>
    <t>JUVENTAS Žilina, n.o.</t>
  </si>
  <si>
    <t>Oravská 11</t>
  </si>
  <si>
    <t>S429</t>
  </si>
  <si>
    <t>JAS - MEDIA PLUS, s.r.o.</t>
  </si>
  <si>
    <t>Súkromná základná škola s materskou školou Jánoš</t>
  </si>
  <si>
    <t>Ul. Obrancov mieru 1779</t>
  </si>
  <si>
    <t>S649</t>
  </si>
  <si>
    <t>TROJRUŽA, o.z.</t>
  </si>
  <si>
    <t>Štiavnická cesta 80</t>
  </si>
  <si>
    <t>S703</t>
  </si>
  <si>
    <t>Občianske združenie Pro Scholaris</t>
  </si>
  <si>
    <t>Súkromná stredná odborná škola Pro scholaris</t>
  </si>
  <si>
    <t>S063</t>
  </si>
  <si>
    <t>Ing. Juraj Droppa</t>
  </si>
  <si>
    <t>Ružová 14</t>
  </si>
  <si>
    <t>C71</t>
  </si>
  <si>
    <t>Rád premonštrátov - Opátstvo Jasov</t>
  </si>
  <si>
    <t>Premonštrátske gymnázium</t>
  </si>
  <si>
    <t>Kováčska 28</t>
  </si>
  <si>
    <t>Červenej armády 1</t>
  </si>
  <si>
    <t>O</t>
  </si>
  <si>
    <t>O510726</t>
  </si>
  <si>
    <t>Mesto Liptovský Hrádok</t>
  </si>
  <si>
    <t>Základná škola s materskou školou</t>
  </si>
  <si>
    <t>Liptovský Hrádok</t>
  </si>
  <si>
    <t>Hradná 342</t>
  </si>
  <si>
    <t>O501727</t>
  </si>
  <si>
    <t>Obec Kvetoslavov</t>
  </si>
  <si>
    <t>Kvetoslavov</t>
  </si>
  <si>
    <t>Kvetoslavov 266</t>
  </si>
  <si>
    <t>C01</t>
  </si>
  <si>
    <t>Rímskokatolícka cirkev, Trnavská arcidiecéza</t>
  </si>
  <si>
    <t>Cirkevná základná škola sv. Cyrila a Metoda</t>
  </si>
  <si>
    <t>Sereď</t>
  </si>
  <si>
    <t>Komenského 3064/41</t>
  </si>
  <si>
    <t>BA</t>
  </si>
  <si>
    <t>KBA</t>
  </si>
  <si>
    <t>Regionálny úrad školskej správy v Bratislave</t>
  </si>
  <si>
    <t>Bratislava-Karlova Ves</t>
  </si>
  <si>
    <t>Mokrohájska cesta 3</t>
  </si>
  <si>
    <t>S827</t>
  </si>
  <si>
    <t>O.z. FELIX Bratislava</t>
  </si>
  <si>
    <t>Súkromná základná škola FELIX</t>
  </si>
  <si>
    <t>Bratislava-Petržalka</t>
  </si>
  <si>
    <t>Krásnohorská 3127/14</t>
  </si>
  <si>
    <t>C58</t>
  </si>
  <si>
    <t>Rímskokatolícka cirkev, Bratislavská arcidiecéza</t>
  </si>
  <si>
    <t>Spojená škola sv. Františka z Assisi</t>
  </si>
  <si>
    <t>Karloveská 32</t>
  </si>
  <si>
    <t>PO</t>
  </si>
  <si>
    <t>C06</t>
  </si>
  <si>
    <t>Rímskokatolícka cirkev Biskupstvo Spišské Podhradie</t>
  </si>
  <si>
    <t>Stredná odborná škola sv. Klementa Hofbauera</t>
  </si>
  <si>
    <t>Podolínec</t>
  </si>
  <si>
    <t>Kláštorná 2</t>
  </si>
  <si>
    <t>C08</t>
  </si>
  <si>
    <t>Gréckokatolícka eparchia Košice</t>
  </si>
  <si>
    <t>Stredná odborná škola služieb a priemyslu sv. Jozafáta</t>
  </si>
  <si>
    <t>Trebišov</t>
  </si>
  <si>
    <t>Komenského 1963/10</t>
  </si>
  <si>
    <t>NR</t>
  </si>
  <si>
    <t>KNR</t>
  </si>
  <si>
    <t>Regionálny úrad školskej správy v Nitre</t>
  </si>
  <si>
    <t>Zlaté Moravce</t>
  </si>
  <si>
    <t>J. Kráľa 39</t>
  </si>
  <si>
    <t>Dohodovacie konanie -  zvýšené nájomné z dôvodu nárastu cien energií za január - apríl 2023</t>
  </si>
  <si>
    <t>IČO/ KODSKO</t>
  </si>
  <si>
    <t>Január 2023</t>
  </si>
  <si>
    <t>Komentár</t>
  </si>
  <si>
    <t>Neboli doložené prehlásenia o pravdivosti údajov a možnosti dokladovania nárastu cien energií</t>
  </si>
  <si>
    <t>Údaje z faktúr neboli zadané správne</t>
  </si>
  <si>
    <t>Február 2023</t>
  </si>
  <si>
    <t>Marec 2023</t>
  </si>
  <si>
    <t>Apríl 2023</t>
  </si>
  <si>
    <t>Nereálna jednotková cena el. energie vrátane DPH</t>
  </si>
  <si>
    <t>Prenajímateľ je škola, ktorá má možnosť vstúpiť do DK Fin. pomoc v plnej miere</t>
  </si>
  <si>
    <t>Škola vstúpila do DK Fin. pomoc v plnej miere s rovnakou komoditou a odb. miestami</t>
  </si>
  <si>
    <t>V tomto kole DK nebola predložená žiadosť za tento mesiac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</si>
</sst>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10.5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3" fontId="3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Border="1"/>
    <xf numFmtId="3" fontId="4" fillId="0" borderId="0" xfId="0" applyNumberFormat="1" applyFont="1" applyBorder="1"/>
    <xf numFmtId="0" fontId="3" fillId="0" borderId="0" xfId="0" applyFont="1" applyBorder="1"/>
    <xf numFmtId="3" fontId="4" fillId="0" borderId="0" xfId="0" applyNumberFormat="1" applyFont="1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9" xfId="0" applyFill="1" applyBorder="1"/>
    <xf numFmtId="0" fontId="4" fillId="2" borderId="9" xfId="0" applyFont="1" applyFill="1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4" fillId="0" borderId="3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vertical="center"/>
    </xf>
    <xf numFmtId="0" fontId="4" fillId="2" borderId="15" xfId="0" applyFont="1" applyFill="1" applyBorder="1"/>
    <xf numFmtId="3" fontId="3" fillId="0" borderId="5" xfId="0" applyNumberFormat="1" applyFont="1" applyFill="1" applyBorder="1" applyAlignment="1">
      <alignment vertical="center"/>
    </xf>
    <xf numFmtId="3" fontId="4" fillId="2" borderId="18" xfId="0" applyNumberFormat="1" applyFont="1" applyFill="1" applyBorder="1"/>
    <xf numFmtId="3" fontId="4" fillId="2" borderId="19" xfId="0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20" xfId="0" applyFill="1" applyBorder="1"/>
    <xf numFmtId="0" fontId="8" fillId="0" borderId="6" xfId="0" applyFont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3" fontId="4" fillId="2" borderId="17" xfId="0" applyNumberFormat="1" applyFont="1" applyFill="1" applyBorder="1"/>
    <xf numFmtId="3" fontId="4" fillId="2" borderId="11" xfId="0" applyNumberFormat="1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3" fontId="4" fillId="0" borderId="3" xfId="0" applyNumberFormat="1" applyFont="1" applyFill="1" applyBorder="1" applyAlignment="1">
      <alignment vertical="center" wrapText="1"/>
    </xf>
    <xf numFmtId="3" fontId="3" fillId="0" borderId="5" xfId="0" applyNumberFormat="1" applyFont="1" applyFill="1" applyBorder="1" applyAlignment="1">
      <alignment vertical="center" wrapText="1"/>
    </xf>
    <xf numFmtId="49" fontId="4" fillId="0" borderId="21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</cellXfs>
  <cellStyles count="5">
    <cellStyle name="Normálna" xfId="0" builtinId="0"/>
    <cellStyle name="Normálna 2" xfId="1" xr:uid="{5C2B78D3-AF38-4A01-91CF-6595829CE6EF}"/>
    <cellStyle name="Normálna 2 2" xfId="3" xr:uid="{20B3D74A-0E6C-47F2-B6E0-4F9E1E22CBEE}"/>
    <cellStyle name="Normálna 3" xfId="2" xr:uid="{3B1ECE5D-295F-4255-9097-88B811F0E2A1}"/>
    <cellStyle name="Percentá 2" xfId="4" xr:uid="{EB2A47F9-82DC-4F34-BA4B-47BEC1E2EA4A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70C55-AC09-4FE6-92D4-571DCFBF9FCE}">
  <dimension ref="A1:X28"/>
  <sheetViews>
    <sheetView tabSelected="1" workbookViewId="0">
      <pane ySplit="4" topLeftCell="A5" activePane="bottomLeft" state="frozen"/>
      <selection pane="bottomLeft" activeCell="H12" sqref="H12"/>
    </sheetView>
  </sheetViews>
  <sheetFormatPr defaultRowHeight="15" x14ac:dyDescent="0.25"/>
  <cols>
    <col min="1" max="1" width="6.5703125" style="1" customWidth="1"/>
    <col min="2" max="2" width="6.140625" style="1" customWidth="1"/>
    <col min="3" max="3" width="8.7109375" style="1" customWidth="1"/>
    <col min="4" max="4" width="9.42578125" hidden="1" customWidth="1"/>
    <col min="5" max="5" width="31.42578125" customWidth="1"/>
    <col min="6" max="6" width="10.42578125" style="1" customWidth="1"/>
    <col min="7" max="7" width="28.7109375" customWidth="1"/>
    <col min="8" max="8" width="22.28515625" customWidth="1"/>
    <col min="9" max="9" width="20.42578125" customWidth="1"/>
    <col min="10" max="10" width="10.28515625" style="2" customWidth="1"/>
    <col min="11" max="11" width="7.85546875" style="2" customWidth="1"/>
    <col min="12" max="13" width="12" style="2" customWidth="1"/>
    <col min="14" max="14" width="32" customWidth="1"/>
    <col min="15" max="16" width="12" customWidth="1"/>
    <col min="17" max="17" width="32" customWidth="1"/>
    <col min="18" max="19" width="12" customWidth="1"/>
    <col min="20" max="20" width="32" customWidth="1"/>
    <col min="21" max="22" width="12" customWidth="1"/>
    <col min="23" max="23" width="32" customWidth="1"/>
    <col min="24" max="24" width="10.85546875" customWidth="1"/>
  </cols>
  <sheetData>
    <row r="1" spans="1:24" s="2" customFormat="1" ht="15.75" x14ac:dyDescent="0.25">
      <c r="A1" s="21" t="s">
        <v>133</v>
      </c>
      <c r="B1" s="3"/>
      <c r="C1" s="3"/>
      <c r="F1" s="3"/>
      <c r="I1" s="13"/>
      <c r="J1" s="14"/>
      <c r="K1" s="14"/>
      <c r="L1" s="16"/>
      <c r="M1" s="16"/>
    </row>
    <row r="2" spans="1:24" s="2" customFormat="1" ht="16.5" thickBot="1" x14ac:dyDescent="0.3">
      <c r="A2" s="22"/>
      <c r="B2" s="3"/>
      <c r="C2" s="3"/>
      <c r="F2" s="3"/>
      <c r="I2" s="13"/>
      <c r="J2" s="14"/>
      <c r="K2" s="14"/>
      <c r="L2" s="16"/>
      <c r="M2" s="16"/>
    </row>
    <row r="3" spans="1:24" ht="15.75" customHeight="1" thickBot="1" x14ac:dyDescent="0.3">
      <c r="A3" s="5"/>
      <c r="I3" s="15"/>
      <c r="J3" s="4"/>
      <c r="K3" s="4"/>
      <c r="L3" s="45" t="s">
        <v>135</v>
      </c>
      <c r="M3" s="46"/>
      <c r="N3" s="47"/>
      <c r="O3" s="45" t="s">
        <v>139</v>
      </c>
      <c r="P3" s="46"/>
      <c r="Q3" s="47"/>
      <c r="R3" s="45" t="s">
        <v>140</v>
      </c>
      <c r="S3" s="46"/>
      <c r="T3" s="47"/>
      <c r="U3" s="45" t="s">
        <v>141</v>
      </c>
      <c r="V3" s="46"/>
      <c r="W3" s="47"/>
      <c r="X3" s="42" t="s">
        <v>41</v>
      </c>
    </row>
    <row r="4" spans="1:24" ht="81" customHeight="1" x14ac:dyDescent="0.25">
      <c r="A4" s="9" t="s">
        <v>33</v>
      </c>
      <c r="B4" s="10" t="s">
        <v>35</v>
      </c>
      <c r="C4" s="10" t="s">
        <v>34</v>
      </c>
      <c r="D4" s="10" t="s">
        <v>44</v>
      </c>
      <c r="E4" s="11" t="s">
        <v>1</v>
      </c>
      <c r="F4" s="12" t="s">
        <v>134</v>
      </c>
      <c r="G4" s="11" t="s">
        <v>47</v>
      </c>
      <c r="H4" s="11" t="s">
        <v>0</v>
      </c>
      <c r="I4" s="8" t="s">
        <v>32</v>
      </c>
      <c r="J4" s="10" t="s">
        <v>46</v>
      </c>
      <c r="K4" s="24" t="s">
        <v>49</v>
      </c>
      <c r="L4" s="9" t="s">
        <v>45</v>
      </c>
      <c r="M4" s="30" t="s">
        <v>48</v>
      </c>
      <c r="N4" s="31" t="s">
        <v>136</v>
      </c>
      <c r="O4" s="9" t="s">
        <v>45</v>
      </c>
      <c r="P4" s="30" t="s">
        <v>48</v>
      </c>
      <c r="Q4" s="31" t="s">
        <v>136</v>
      </c>
      <c r="R4" s="9" t="s">
        <v>45</v>
      </c>
      <c r="S4" s="30" t="s">
        <v>48</v>
      </c>
      <c r="T4" s="31" t="s">
        <v>136</v>
      </c>
      <c r="U4" s="9" t="s">
        <v>45</v>
      </c>
      <c r="V4" s="30" t="s">
        <v>48</v>
      </c>
      <c r="W4" s="31" t="s">
        <v>136</v>
      </c>
      <c r="X4" s="41" t="s">
        <v>48</v>
      </c>
    </row>
    <row r="5" spans="1:24" s="7" customFormat="1" ht="30" x14ac:dyDescent="0.25">
      <c r="A5" s="34" t="s">
        <v>103</v>
      </c>
      <c r="B5" s="35" t="s">
        <v>40</v>
      </c>
      <c r="C5" s="36" t="s">
        <v>104</v>
      </c>
      <c r="D5" s="37">
        <v>54130395</v>
      </c>
      <c r="E5" s="38" t="s">
        <v>105</v>
      </c>
      <c r="F5" s="36">
        <v>30778964</v>
      </c>
      <c r="G5" s="38" t="s">
        <v>14</v>
      </c>
      <c r="H5" s="38" t="s">
        <v>106</v>
      </c>
      <c r="I5" s="38" t="s">
        <v>107</v>
      </c>
      <c r="J5" s="6" t="s">
        <v>3</v>
      </c>
      <c r="K5" s="25">
        <v>612</v>
      </c>
      <c r="L5" s="27">
        <v>8820</v>
      </c>
      <c r="M5" s="23">
        <v>7226</v>
      </c>
      <c r="N5" s="33"/>
      <c r="O5" s="27">
        <v>8072</v>
      </c>
      <c r="P5" s="43">
        <v>7300</v>
      </c>
      <c r="Q5" s="33"/>
      <c r="R5" s="44">
        <v>4950</v>
      </c>
      <c r="S5" s="43">
        <v>4838</v>
      </c>
      <c r="T5" s="33"/>
      <c r="U5" s="44"/>
      <c r="V5" s="43"/>
      <c r="W5" s="33" t="s">
        <v>145</v>
      </c>
      <c r="X5" s="40">
        <f>M5+P5+S5+V5</f>
        <v>19364</v>
      </c>
    </row>
    <row r="6" spans="1:24" s="7" customFormat="1" ht="42.75" x14ac:dyDescent="0.25">
      <c r="A6" s="34" t="s">
        <v>103</v>
      </c>
      <c r="B6" s="35" t="s">
        <v>42</v>
      </c>
      <c r="C6" s="36" t="s">
        <v>113</v>
      </c>
      <c r="D6" s="38">
        <v>42131685</v>
      </c>
      <c r="E6" s="38" t="s">
        <v>114</v>
      </c>
      <c r="F6" s="36">
        <v>42176182</v>
      </c>
      <c r="G6" s="38" t="s">
        <v>115</v>
      </c>
      <c r="H6" s="38" t="s">
        <v>106</v>
      </c>
      <c r="I6" s="38" t="s">
        <v>116</v>
      </c>
      <c r="J6" s="6" t="s">
        <v>3</v>
      </c>
      <c r="K6" s="25">
        <v>725</v>
      </c>
      <c r="L6" s="27"/>
      <c r="M6" s="23"/>
      <c r="N6" s="33" t="s">
        <v>145</v>
      </c>
      <c r="O6" s="27"/>
      <c r="P6" s="43"/>
      <c r="Q6" s="33" t="s">
        <v>145</v>
      </c>
      <c r="R6" s="44">
        <v>8159</v>
      </c>
      <c r="S6" s="43">
        <v>0</v>
      </c>
      <c r="T6" s="33" t="s">
        <v>137</v>
      </c>
      <c r="U6" s="44"/>
      <c r="V6" s="43"/>
      <c r="W6" s="33" t="s">
        <v>145</v>
      </c>
      <c r="X6" s="40">
        <f t="shared" ref="X6:X27" si="0">M6+P6+S6+V6</f>
        <v>0</v>
      </c>
    </row>
    <row r="7" spans="1:24" s="7" customFormat="1" ht="42.75" x14ac:dyDescent="0.25">
      <c r="A7" s="34" t="s">
        <v>103</v>
      </c>
      <c r="B7" s="35" t="s">
        <v>43</v>
      </c>
      <c r="C7" s="36" t="s">
        <v>108</v>
      </c>
      <c r="D7" s="37">
        <v>42266513</v>
      </c>
      <c r="E7" s="38" t="s">
        <v>109</v>
      </c>
      <c r="F7" s="36">
        <v>42448484</v>
      </c>
      <c r="G7" s="38" t="s">
        <v>110</v>
      </c>
      <c r="H7" s="38" t="s">
        <v>111</v>
      </c>
      <c r="I7" s="38" t="s">
        <v>112</v>
      </c>
      <c r="J7" s="6" t="s">
        <v>3</v>
      </c>
      <c r="K7" s="25">
        <v>2676</v>
      </c>
      <c r="L7" s="27">
        <v>5366</v>
      </c>
      <c r="M7" s="23">
        <v>0</v>
      </c>
      <c r="N7" s="33" t="s">
        <v>137</v>
      </c>
      <c r="O7" s="27">
        <v>5071</v>
      </c>
      <c r="P7" s="43">
        <v>0</v>
      </c>
      <c r="Q7" s="33" t="s">
        <v>137</v>
      </c>
      <c r="R7" s="44">
        <v>4588</v>
      </c>
      <c r="S7" s="43">
        <v>0</v>
      </c>
      <c r="T7" s="33" t="s">
        <v>137</v>
      </c>
      <c r="U7" s="44"/>
      <c r="V7" s="43"/>
      <c r="W7" s="33" t="s">
        <v>145</v>
      </c>
      <c r="X7" s="40">
        <f t="shared" si="0"/>
        <v>0</v>
      </c>
    </row>
    <row r="8" spans="1:24" s="7" customFormat="1" ht="42.75" x14ac:dyDescent="0.25">
      <c r="A8" s="34" t="s">
        <v>38</v>
      </c>
      <c r="B8" s="35" t="s">
        <v>40</v>
      </c>
      <c r="C8" s="36" t="s">
        <v>16</v>
      </c>
      <c r="D8" s="37">
        <v>54130531</v>
      </c>
      <c r="E8" s="38" t="s">
        <v>15</v>
      </c>
      <c r="F8" s="36">
        <v>17050171</v>
      </c>
      <c r="G8" s="38" t="s">
        <v>14</v>
      </c>
      <c r="H8" s="38" t="s">
        <v>5</v>
      </c>
      <c r="I8" s="38" t="s">
        <v>51</v>
      </c>
      <c r="J8" s="6" t="s">
        <v>3</v>
      </c>
      <c r="K8" s="25">
        <v>114</v>
      </c>
      <c r="L8" s="27"/>
      <c r="M8" s="23"/>
      <c r="N8" s="33" t="s">
        <v>145</v>
      </c>
      <c r="O8" s="27">
        <v>5236</v>
      </c>
      <c r="P8" s="43">
        <v>0</v>
      </c>
      <c r="Q8" s="33" t="s">
        <v>143</v>
      </c>
      <c r="R8" s="44">
        <v>5236</v>
      </c>
      <c r="S8" s="43">
        <v>0</v>
      </c>
      <c r="T8" s="33" t="s">
        <v>143</v>
      </c>
      <c r="U8" s="44"/>
      <c r="V8" s="43"/>
      <c r="W8" s="33" t="s">
        <v>145</v>
      </c>
      <c r="X8" s="40">
        <f t="shared" si="0"/>
        <v>0</v>
      </c>
    </row>
    <row r="9" spans="1:24" s="7" customFormat="1" ht="28.5" x14ac:dyDescent="0.25">
      <c r="A9" s="34" t="s">
        <v>38</v>
      </c>
      <c r="B9" s="35" t="s">
        <v>88</v>
      </c>
      <c r="C9" s="36" t="s">
        <v>94</v>
      </c>
      <c r="D9" s="38">
        <v>305545</v>
      </c>
      <c r="E9" s="38" t="s">
        <v>95</v>
      </c>
      <c r="F9" s="36">
        <v>52250270</v>
      </c>
      <c r="G9" s="38" t="s">
        <v>4</v>
      </c>
      <c r="H9" s="38" t="s">
        <v>96</v>
      </c>
      <c r="I9" s="38" t="s">
        <v>97</v>
      </c>
      <c r="J9" s="6" t="s">
        <v>3</v>
      </c>
      <c r="K9" s="25">
        <v>738</v>
      </c>
      <c r="L9" s="27">
        <v>3756</v>
      </c>
      <c r="M9" s="23">
        <v>3381</v>
      </c>
      <c r="N9" s="33"/>
      <c r="O9" s="27">
        <v>3709</v>
      </c>
      <c r="P9" s="43">
        <v>3339</v>
      </c>
      <c r="Q9" s="33"/>
      <c r="R9" s="44">
        <v>3741</v>
      </c>
      <c r="S9" s="43">
        <v>3368</v>
      </c>
      <c r="T9" s="33"/>
      <c r="U9" s="44"/>
      <c r="V9" s="43"/>
      <c r="W9" s="33" t="s">
        <v>145</v>
      </c>
      <c r="X9" s="40">
        <f t="shared" si="0"/>
        <v>10088</v>
      </c>
    </row>
    <row r="10" spans="1:24" s="7" customFormat="1" ht="42.75" x14ac:dyDescent="0.25">
      <c r="A10" s="34" t="s">
        <v>38</v>
      </c>
      <c r="B10" s="35" t="s">
        <v>42</v>
      </c>
      <c r="C10" s="36" t="s">
        <v>98</v>
      </c>
      <c r="D10" s="38">
        <v>419702</v>
      </c>
      <c r="E10" s="38" t="s">
        <v>99</v>
      </c>
      <c r="F10" s="36">
        <v>34003304</v>
      </c>
      <c r="G10" s="38" t="s">
        <v>100</v>
      </c>
      <c r="H10" s="38" t="s">
        <v>101</v>
      </c>
      <c r="I10" s="38" t="s">
        <v>102</v>
      </c>
      <c r="J10" s="6" t="s">
        <v>3</v>
      </c>
      <c r="K10" s="25">
        <v>714</v>
      </c>
      <c r="L10" s="27">
        <v>2644</v>
      </c>
      <c r="M10" s="23">
        <v>0</v>
      </c>
      <c r="N10" s="33" t="s">
        <v>143</v>
      </c>
      <c r="O10" s="27">
        <v>3169</v>
      </c>
      <c r="P10" s="43">
        <v>0</v>
      </c>
      <c r="Q10" s="33" t="s">
        <v>143</v>
      </c>
      <c r="R10" s="44">
        <v>2728</v>
      </c>
      <c r="S10" s="43">
        <v>0</v>
      </c>
      <c r="T10" s="33" t="s">
        <v>143</v>
      </c>
      <c r="U10" s="44"/>
      <c r="V10" s="43"/>
      <c r="W10" s="33" t="s">
        <v>145</v>
      </c>
      <c r="X10" s="40">
        <f t="shared" si="0"/>
        <v>0</v>
      </c>
    </row>
    <row r="11" spans="1:24" s="7" customFormat="1" ht="30" x14ac:dyDescent="0.25">
      <c r="A11" s="34" t="s">
        <v>128</v>
      </c>
      <c r="B11" s="35" t="s">
        <v>40</v>
      </c>
      <c r="C11" s="36" t="s">
        <v>129</v>
      </c>
      <c r="D11" s="37">
        <v>54130590</v>
      </c>
      <c r="E11" s="38" t="s">
        <v>130</v>
      </c>
      <c r="F11" s="36">
        <v>34062840</v>
      </c>
      <c r="G11" s="38" t="s">
        <v>14</v>
      </c>
      <c r="H11" s="38" t="s">
        <v>131</v>
      </c>
      <c r="I11" s="38" t="s">
        <v>132</v>
      </c>
      <c r="J11" s="6" t="s">
        <v>3</v>
      </c>
      <c r="K11" s="25">
        <v>462</v>
      </c>
      <c r="L11" s="27">
        <v>730</v>
      </c>
      <c r="M11" s="23">
        <v>730</v>
      </c>
      <c r="N11" s="33"/>
      <c r="O11" s="27">
        <v>730</v>
      </c>
      <c r="P11" s="43">
        <v>730</v>
      </c>
      <c r="Q11" s="33"/>
      <c r="R11" s="44">
        <v>730</v>
      </c>
      <c r="S11" s="43">
        <v>730</v>
      </c>
      <c r="T11" s="33"/>
      <c r="U11" s="44"/>
      <c r="V11" s="43"/>
      <c r="W11" s="33" t="s">
        <v>145</v>
      </c>
      <c r="X11" s="40">
        <f t="shared" si="0"/>
        <v>2190</v>
      </c>
    </row>
    <row r="12" spans="1:24" s="7" customFormat="1" ht="30" x14ac:dyDescent="0.25">
      <c r="A12" s="34" t="s">
        <v>39</v>
      </c>
      <c r="B12" s="35" t="s">
        <v>40</v>
      </c>
      <c r="C12" s="36" t="s">
        <v>22</v>
      </c>
      <c r="D12" s="38">
        <v>54132975</v>
      </c>
      <c r="E12" s="38" t="s">
        <v>21</v>
      </c>
      <c r="F12" s="36">
        <v>516970</v>
      </c>
      <c r="G12" s="38" t="s">
        <v>31</v>
      </c>
      <c r="H12" s="38" t="s">
        <v>23</v>
      </c>
      <c r="I12" s="38" t="s">
        <v>87</v>
      </c>
      <c r="J12" s="6" t="s">
        <v>3</v>
      </c>
      <c r="K12" s="25"/>
      <c r="L12" s="27">
        <v>1206</v>
      </c>
      <c r="M12" s="23">
        <v>1206</v>
      </c>
      <c r="N12" s="33"/>
      <c r="O12" s="27">
        <v>1206</v>
      </c>
      <c r="P12" s="43">
        <v>1206</v>
      </c>
      <c r="Q12" s="33"/>
      <c r="R12" s="44">
        <v>1206</v>
      </c>
      <c r="S12" s="43">
        <v>1206</v>
      </c>
      <c r="T12" s="33"/>
      <c r="U12" s="44">
        <v>1206</v>
      </c>
      <c r="V12" s="43">
        <v>1206</v>
      </c>
      <c r="W12" s="33"/>
      <c r="X12" s="40">
        <f t="shared" si="0"/>
        <v>4824</v>
      </c>
    </row>
    <row r="13" spans="1:24" s="7" customFormat="1" ht="42.75" x14ac:dyDescent="0.25">
      <c r="A13" s="34" t="s">
        <v>39</v>
      </c>
      <c r="B13" s="35" t="s">
        <v>2</v>
      </c>
      <c r="C13" s="36" t="s">
        <v>10</v>
      </c>
      <c r="D13" s="38">
        <v>37808427</v>
      </c>
      <c r="E13" s="38" t="s">
        <v>8</v>
      </c>
      <c r="F13" s="36">
        <v>160776</v>
      </c>
      <c r="G13" s="38" t="s">
        <v>20</v>
      </c>
      <c r="H13" s="38" t="s">
        <v>53</v>
      </c>
      <c r="I13" s="38" t="s">
        <v>54</v>
      </c>
      <c r="J13" s="6" t="s">
        <v>3</v>
      </c>
      <c r="K13" s="25">
        <v>73</v>
      </c>
      <c r="L13" s="27">
        <v>5284</v>
      </c>
      <c r="M13" s="23">
        <v>0</v>
      </c>
      <c r="N13" s="33" t="s">
        <v>143</v>
      </c>
      <c r="O13" s="27"/>
      <c r="P13" s="43"/>
      <c r="Q13" s="33" t="s">
        <v>145</v>
      </c>
      <c r="R13" s="44"/>
      <c r="S13" s="43"/>
      <c r="T13" s="33" t="s">
        <v>145</v>
      </c>
      <c r="U13" s="44"/>
      <c r="V13" s="43"/>
      <c r="W13" s="33" t="s">
        <v>145</v>
      </c>
      <c r="X13" s="40">
        <f t="shared" si="0"/>
        <v>0</v>
      </c>
    </row>
    <row r="14" spans="1:24" s="7" customFormat="1" ht="30" x14ac:dyDescent="0.25">
      <c r="A14" s="34" t="s">
        <v>39</v>
      </c>
      <c r="B14" s="35" t="s">
        <v>88</v>
      </c>
      <c r="C14" s="36" t="s">
        <v>89</v>
      </c>
      <c r="D14" s="38">
        <v>315494</v>
      </c>
      <c r="E14" s="38" t="s">
        <v>90</v>
      </c>
      <c r="F14" s="36">
        <v>37910477</v>
      </c>
      <c r="G14" s="38" t="s">
        <v>91</v>
      </c>
      <c r="H14" s="38" t="s">
        <v>92</v>
      </c>
      <c r="I14" s="38" t="s">
        <v>93</v>
      </c>
      <c r="J14" s="6" t="s">
        <v>3</v>
      </c>
      <c r="K14" s="25">
        <v>1024</v>
      </c>
      <c r="L14" s="27"/>
      <c r="M14" s="23"/>
      <c r="N14" s="33" t="s">
        <v>145</v>
      </c>
      <c r="O14" s="27"/>
      <c r="P14" s="43"/>
      <c r="Q14" s="33" t="s">
        <v>145</v>
      </c>
      <c r="R14" s="44">
        <v>700</v>
      </c>
      <c r="S14" s="43">
        <v>700</v>
      </c>
      <c r="T14" s="33"/>
      <c r="U14" s="44">
        <v>560</v>
      </c>
      <c r="V14" s="43">
        <v>560</v>
      </c>
      <c r="W14" s="33"/>
      <c r="X14" s="40">
        <f t="shared" si="0"/>
        <v>1260</v>
      </c>
    </row>
    <row r="15" spans="1:24" s="7" customFormat="1" ht="30" x14ac:dyDescent="0.25">
      <c r="A15" s="34" t="s">
        <v>39</v>
      </c>
      <c r="B15" s="35" t="s">
        <v>42</v>
      </c>
      <c r="C15" s="36" t="s">
        <v>30</v>
      </c>
      <c r="D15" s="37">
        <v>586536</v>
      </c>
      <c r="E15" s="38" t="s">
        <v>29</v>
      </c>
      <c r="F15" s="36">
        <v>30222052</v>
      </c>
      <c r="G15" s="38" t="s">
        <v>28</v>
      </c>
      <c r="H15" s="38" t="s">
        <v>9</v>
      </c>
      <c r="I15" s="38" t="s">
        <v>56</v>
      </c>
      <c r="J15" s="6" t="s">
        <v>3</v>
      </c>
      <c r="K15" s="25">
        <v>1480</v>
      </c>
      <c r="L15" s="27">
        <v>1118</v>
      </c>
      <c r="M15" s="23">
        <v>956</v>
      </c>
      <c r="N15" s="33"/>
      <c r="O15" s="27">
        <v>1041</v>
      </c>
      <c r="P15" s="43">
        <v>803</v>
      </c>
      <c r="Q15" s="33"/>
      <c r="R15" s="44">
        <v>886</v>
      </c>
      <c r="S15" s="43">
        <v>690</v>
      </c>
      <c r="T15" s="33"/>
      <c r="U15" s="44">
        <v>824</v>
      </c>
      <c r="V15" s="43">
        <v>682</v>
      </c>
      <c r="W15" s="33"/>
      <c r="X15" s="40">
        <f t="shared" si="0"/>
        <v>3131</v>
      </c>
    </row>
    <row r="16" spans="1:24" s="7" customFormat="1" ht="30" x14ac:dyDescent="0.25">
      <c r="A16" s="34" t="s">
        <v>39</v>
      </c>
      <c r="B16" s="35" t="s">
        <v>42</v>
      </c>
      <c r="C16" s="36" t="s">
        <v>57</v>
      </c>
      <c r="D16" s="38">
        <v>894125</v>
      </c>
      <c r="E16" s="38" t="s">
        <v>58</v>
      </c>
      <c r="F16" s="36">
        <v>30223423</v>
      </c>
      <c r="G16" s="38" t="s">
        <v>52</v>
      </c>
      <c r="H16" s="38" t="s">
        <v>19</v>
      </c>
      <c r="I16" s="38" t="s">
        <v>59</v>
      </c>
      <c r="J16" s="6" t="s">
        <v>3</v>
      </c>
      <c r="K16" s="25">
        <v>196</v>
      </c>
      <c r="L16" s="27">
        <v>785</v>
      </c>
      <c r="M16" s="23">
        <v>785</v>
      </c>
      <c r="N16" s="33"/>
      <c r="O16" s="27">
        <v>473</v>
      </c>
      <c r="P16" s="43">
        <v>473</v>
      </c>
      <c r="Q16" s="33"/>
      <c r="R16" s="44">
        <v>508</v>
      </c>
      <c r="S16" s="43">
        <v>508</v>
      </c>
      <c r="T16" s="33"/>
      <c r="U16" s="44">
        <v>399</v>
      </c>
      <c r="V16" s="43">
        <v>399</v>
      </c>
      <c r="W16" s="33"/>
      <c r="X16" s="40">
        <f t="shared" si="0"/>
        <v>2165</v>
      </c>
    </row>
    <row r="17" spans="1:24" s="7" customFormat="1" ht="30" x14ac:dyDescent="0.25">
      <c r="A17" s="34" t="s">
        <v>39</v>
      </c>
      <c r="B17" s="35" t="s">
        <v>42</v>
      </c>
      <c r="C17" s="36" t="s">
        <v>18</v>
      </c>
      <c r="D17" s="38">
        <v>42063043</v>
      </c>
      <c r="E17" s="38" t="s">
        <v>17</v>
      </c>
      <c r="F17" s="36">
        <v>53246284</v>
      </c>
      <c r="G17" s="38" t="s">
        <v>60</v>
      </c>
      <c r="H17" s="38" t="s">
        <v>24</v>
      </c>
      <c r="I17" s="38" t="s">
        <v>61</v>
      </c>
      <c r="J17" s="6" t="s">
        <v>3</v>
      </c>
      <c r="K17" s="25">
        <v>465</v>
      </c>
      <c r="L17" s="27">
        <v>3898</v>
      </c>
      <c r="M17" s="23">
        <v>3383</v>
      </c>
      <c r="N17" s="33"/>
      <c r="O17" s="27">
        <v>3926</v>
      </c>
      <c r="P17" s="43">
        <v>3410</v>
      </c>
      <c r="Q17" s="33"/>
      <c r="R17" s="44">
        <v>3926</v>
      </c>
      <c r="S17" s="43">
        <v>3410</v>
      </c>
      <c r="T17" s="33"/>
      <c r="U17" s="44"/>
      <c r="V17" s="43"/>
      <c r="W17" s="33" t="s">
        <v>145</v>
      </c>
      <c r="X17" s="40">
        <f t="shared" si="0"/>
        <v>10203</v>
      </c>
    </row>
    <row r="18" spans="1:24" s="7" customFormat="1" ht="42.75" x14ac:dyDescent="0.25">
      <c r="A18" s="34" t="s">
        <v>39</v>
      </c>
      <c r="B18" s="35" t="s">
        <v>43</v>
      </c>
      <c r="C18" s="36" t="s">
        <v>62</v>
      </c>
      <c r="D18" s="37">
        <v>90000133</v>
      </c>
      <c r="E18" s="38" t="s">
        <v>63</v>
      </c>
      <c r="F18" s="36">
        <v>37982354</v>
      </c>
      <c r="G18" s="38" t="s">
        <v>12</v>
      </c>
      <c r="H18" s="38" t="s">
        <v>9</v>
      </c>
      <c r="I18" s="38" t="s">
        <v>50</v>
      </c>
      <c r="J18" s="6" t="s">
        <v>3</v>
      </c>
      <c r="K18" s="25">
        <v>327</v>
      </c>
      <c r="L18" s="27">
        <v>2407</v>
      </c>
      <c r="M18" s="23">
        <v>0</v>
      </c>
      <c r="N18" s="33" t="s">
        <v>144</v>
      </c>
      <c r="O18" s="27">
        <v>2480</v>
      </c>
      <c r="P18" s="43">
        <v>0</v>
      </c>
      <c r="Q18" s="33" t="s">
        <v>144</v>
      </c>
      <c r="R18" s="44">
        <v>2446</v>
      </c>
      <c r="S18" s="43">
        <v>0</v>
      </c>
      <c r="T18" s="33" t="s">
        <v>144</v>
      </c>
      <c r="U18" s="44"/>
      <c r="V18" s="43"/>
      <c r="W18" s="33" t="s">
        <v>145</v>
      </c>
      <c r="X18" s="40">
        <f t="shared" si="0"/>
        <v>0</v>
      </c>
    </row>
    <row r="19" spans="1:24" s="7" customFormat="1" ht="30" x14ac:dyDescent="0.25">
      <c r="A19" s="34" t="s">
        <v>39</v>
      </c>
      <c r="B19" s="35" t="s">
        <v>43</v>
      </c>
      <c r="C19" s="36" t="s">
        <v>64</v>
      </c>
      <c r="D19" s="38">
        <v>36441406</v>
      </c>
      <c r="E19" s="38" t="s">
        <v>65</v>
      </c>
      <c r="F19" s="36">
        <v>42065739</v>
      </c>
      <c r="G19" s="38" t="s">
        <v>27</v>
      </c>
      <c r="H19" s="38" t="s">
        <v>9</v>
      </c>
      <c r="I19" s="38" t="s">
        <v>66</v>
      </c>
      <c r="J19" s="6" t="s">
        <v>3</v>
      </c>
      <c r="K19" s="25">
        <v>936</v>
      </c>
      <c r="L19" s="27">
        <v>294</v>
      </c>
      <c r="M19" s="23">
        <v>294</v>
      </c>
      <c r="N19" s="33"/>
      <c r="O19" s="27">
        <v>364</v>
      </c>
      <c r="P19" s="43">
        <v>364</v>
      </c>
      <c r="Q19" s="33"/>
      <c r="R19" s="44">
        <v>364</v>
      </c>
      <c r="S19" s="43">
        <v>364</v>
      </c>
      <c r="T19" s="33"/>
      <c r="U19" s="44">
        <v>308</v>
      </c>
      <c r="V19" s="43">
        <v>308</v>
      </c>
      <c r="W19" s="33"/>
      <c r="X19" s="40">
        <f t="shared" si="0"/>
        <v>1330</v>
      </c>
    </row>
    <row r="20" spans="1:24" s="7" customFormat="1" x14ac:dyDescent="0.25">
      <c r="A20" s="34" t="s">
        <v>39</v>
      </c>
      <c r="B20" s="35" t="s">
        <v>43</v>
      </c>
      <c r="C20" s="36" t="s">
        <v>67</v>
      </c>
      <c r="D20" s="38">
        <v>37983121</v>
      </c>
      <c r="E20" s="38" t="s">
        <v>68</v>
      </c>
      <c r="F20" s="36">
        <v>37804324</v>
      </c>
      <c r="G20" s="38" t="s">
        <v>26</v>
      </c>
      <c r="H20" s="38" t="s">
        <v>9</v>
      </c>
      <c r="I20" s="38" t="s">
        <v>69</v>
      </c>
      <c r="J20" s="6" t="s">
        <v>3</v>
      </c>
      <c r="K20" s="25">
        <v>696</v>
      </c>
      <c r="L20" s="27">
        <v>7130</v>
      </c>
      <c r="M20" s="23">
        <v>697</v>
      </c>
      <c r="N20" s="33"/>
      <c r="O20" s="27">
        <v>8743</v>
      </c>
      <c r="P20" s="43">
        <v>2310</v>
      </c>
      <c r="Q20" s="33"/>
      <c r="R20" s="44">
        <v>8743</v>
      </c>
      <c r="S20" s="43">
        <v>2310</v>
      </c>
      <c r="T20" s="33"/>
      <c r="U20" s="44">
        <v>8743</v>
      </c>
      <c r="V20" s="43">
        <v>2310</v>
      </c>
      <c r="W20" s="33"/>
      <c r="X20" s="40">
        <f t="shared" si="0"/>
        <v>7627</v>
      </c>
    </row>
    <row r="21" spans="1:24" s="7" customFormat="1" ht="30" x14ac:dyDescent="0.25">
      <c r="A21" s="34" t="s">
        <v>39</v>
      </c>
      <c r="B21" s="35" t="s">
        <v>43</v>
      </c>
      <c r="C21" s="36" t="s">
        <v>70</v>
      </c>
      <c r="D21" s="38">
        <v>36381861</v>
      </c>
      <c r="E21" s="38" t="s">
        <v>71</v>
      </c>
      <c r="F21" s="36">
        <v>42058759</v>
      </c>
      <c r="G21" s="38" t="s">
        <v>72</v>
      </c>
      <c r="H21" s="38" t="s">
        <v>7</v>
      </c>
      <c r="I21" s="38" t="s">
        <v>73</v>
      </c>
      <c r="J21" s="6" t="s">
        <v>3</v>
      </c>
      <c r="K21" s="25">
        <v>255</v>
      </c>
      <c r="L21" s="27">
        <v>900</v>
      </c>
      <c r="M21" s="23">
        <v>791</v>
      </c>
      <c r="N21" s="33"/>
      <c r="O21" s="27">
        <v>1900</v>
      </c>
      <c r="P21" s="43">
        <v>1163</v>
      </c>
      <c r="Q21" s="33"/>
      <c r="R21" s="44">
        <v>1200</v>
      </c>
      <c r="S21" s="43">
        <v>939</v>
      </c>
      <c r="T21" s="33"/>
      <c r="U21" s="44"/>
      <c r="V21" s="43"/>
      <c r="W21" s="33" t="s">
        <v>145</v>
      </c>
      <c r="X21" s="40">
        <f t="shared" si="0"/>
        <v>2893</v>
      </c>
    </row>
    <row r="22" spans="1:24" s="7" customFormat="1" ht="28.5" x14ac:dyDescent="0.25">
      <c r="A22" s="34" t="s">
        <v>39</v>
      </c>
      <c r="B22" s="35" t="s">
        <v>43</v>
      </c>
      <c r="C22" s="36" t="s">
        <v>74</v>
      </c>
      <c r="D22" s="37">
        <v>42218403</v>
      </c>
      <c r="E22" s="38" t="s">
        <v>75</v>
      </c>
      <c r="F22" s="36">
        <v>37908987</v>
      </c>
      <c r="G22" s="38" t="s">
        <v>6</v>
      </c>
      <c r="H22" s="38" t="s">
        <v>25</v>
      </c>
      <c r="I22" s="38" t="s">
        <v>76</v>
      </c>
      <c r="J22" s="6" t="s">
        <v>3</v>
      </c>
      <c r="K22" s="25">
        <v>480</v>
      </c>
      <c r="L22" s="27">
        <v>1137</v>
      </c>
      <c r="M22" s="23">
        <v>1137</v>
      </c>
      <c r="N22" s="33"/>
      <c r="O22" s="27">
        <v>608</v>
      </c>
      <c r="P22" s="43">
        <v>608</v>
      </c>
      <c r="Q22" s="33"/>
      <c r="R22" s="44">
        <v>331</v>
      </c>
      <c r="S22" s="43">
        <v>0</v>
      </c>
      <c r="T22" s="33" t="s">
        <v>142</v>
      </c>
      <c r="U22" s="44"/>
      <c r="V22" s="43"/>
      <c r="W22" s="33" t="s">
        <v>145</v>
      </c>
      <c r="X22" s="40">
        <f t="shared" si="0"/>
        <v>1745</v>
      </c>
    </row>
    <row r="23" spans="1:24" s="7" customFormat="1" ht="42.75" x14ac:dyDescent="0.25">
      <c r="A23" s="34" t="s">
        <v>39</v>
      </c>
      <c r="B23" s="35" t="s">
        <v>43</v>
      </c>
      <c r="C23" s="36" t="s">
        <v>77</v>
      </c>
      <c r="D23" s="38">
        <v>42224187</v>
      </c>
      <c r="E23" s="38" t="s">
        <v>78</v>
      </c>
      <c r="F23" s="36">
        <v>36137430</v>
      </c>
      <c r="G23" s="38" t="s">
        <v>79</v>
      </c>
      <c r="H23" s="38" t="s">
        <v>9</v>
      </c>
      <c r="I23" s="38" t="s">
        <v>55</v>
      </c>
      <c r="J23" s="6" t="s">
        <v>3</v>
      </c>
      <c r="K23" s="25">
        <v>666</v>
      </c>
      <c r="L23" s="27">
        <v>478</v>
      </c>
      <c r="M23" s="23">
        <v>0</v>
      </c>
      <c r="N23" s="33" t="s">
        <v>143</v>
      </c>
      <c r="O23" s="27">
        <v>432</v>
      </c>
      <c r="P23" s="43">
        <v>0</v>
      </c>
      <c r="Q23" s="33" t="s">
        <v>143</v>
      </c>
      <c r="R23" s="44">
        <v>583</v>
      </c>
      <c r="S23" s="43">
        <v>0</v>
      </c>
      <c r="T23" s="33" t="s">
        <v>143</v>
      </c>
      <c r="U23" s="44"/>
      <c r="V23" s="43"/>
      <c r="W23" s="33" t="s">
        <v>145</v>
      </c>
      <c r="X23" s="40">
        <f t="shared" si="0"/>
        <v>0</v>
      </c>
    </row>
    <row r="24" spans="1:24" s="7" customFormat="1" ht="28.5" x14ac:dyDescent="0.25">
      <c r="A24" s="34" t="s">
        <v>36</v>
      </c>
      <c r="B24" s="35" t="s">
        <v>43</v>
      </c>
      <c r="C24" s="36" t="s">
        <v>80</v>
      </c>
      <c r="D24" s="38">
        <v>90000109</v>
      </c>
      <c r="E24" s="38" t="s">
        <v>81</v>
      </c>
      <c r="F24" s="36">
        <v>37896083</v>
      </c>
      <c r="G24" s="38" t="s">
        <v>4</v>
      </c>
      <c r="H24" s="38" t="s">
        <v>11</v>
      </c>
      <c r="I24" s="38" t="s">
        <v>82</v>
      </c>
      <c r="J24" s="6" t="s">
        <v>3</v>
      </c>
      <c r="K24" s="25">
        <v>624</v>
      </c>
      <c r="L24" s="27">
        <v>8482</v>
      </c>
      <c r="M24" s="23">
        <v>0</v>
      </c>
      <c r="N24" s="33" t="s">
        <v>138</v>
      </c>
      <c r="O24" s="27">
        <v>4944</v>
      </c>
      <c r="P24" s="43">
        <v>0</v>
      </c>
      <c r="Q24" s="33" t="s">
        <v>138</v>
      </c>
      <c r="R24" s="44">
        <v>3317</v>
      </c>
      <c r="S24" s="43">
        <v>0</v>
      </c>
      <c r="T24" s="33" t="s">
        <v>138</v>
      </c>
      <c r="U24" s="44"/>
      <c r="V24" s="43"/>
      <c r="W24" s="33" t="s">
        <v>145</v>
      </c>
      <c r="X24" s="40">
        <f t="shared" si="0"/>
        <v>0</v>
      </c>
    </row>
    <row r="25" spans="1:24" s="7" customFormat="1" ht="30" x14ac:dyDescent="0.25">
      <c r="A25" s="34" t="s">
        <v>117</v>
      </c>
      <c r="B25" s="35" t="s">
        <v>42</v>
      </c>
      <c r="C25" s="36" t="s">
        <v>118</v>
      </c>
      <c r="D25" s="37">
        <v>179124</v>
      </c>
      <c r="E25" s="38" t="s">
        <v>119</v>
      </c>
      <c r="F25" s="36">
        <v>17151481</v>
      </c>
      <c r="G25" s="38" t="s">
        <v>120</v>
      </c>
      <c r="H25" s="38" t="s">
        <v>121</v>
      </c>
      <c r="I25" s="38" t="s">
        <v>122</v>
      </c>
      <c r="J25" s="6" t="s">
        <v>3</v>
      </c>
      <c r="K25" s="25">
        <v>252</v>
      </c>
      <c r="L25" s="27">
        <v>1395</v>
      </c>
      <c r="M25" s="23">
        <v>1395</v>
      </c>
      <c r="N25" s="33"/>
      <c r="O25" s="27">
        <v>1368</v>
      </c>
      <c r="P25" s="43">
        <v>1367</v>
      </c>
      <c r="Q25" s="33"/>
      <c r="R25" s="44">
        <v>1328</v>
      </c>
      <c r="S25" s="43">
        <v>1328</v>
      </c>
      <c r="T25" s="33"/>
      <c r="U25" s="44"/>
      <c r="V25" s="43"/>
      <c r="W25" s="33" t="s">
        <v>145</v>
      </c>
      <c r="X25" s="40">
        <f t="shared" si="0"/>
        <v>4090</v>
      </c>
    </row>
    <row r="26" spans="1:24" s="7" customFormat="1" ht="30" x14ac:dyDescent="0.25">
      <c r="A26" s="34" t="s">
        <v>37</v>
      </c>
      <c r="B26" s="35" t="s">
        <v>42</v>
      </c>
      <c r="C26" s="36" t="s">
        <v>123</v>
      </c>
      <c r="D26" s="37">
        <v>30305624</v>
      </c>
      <c r="E26" s="38" t="s">
        <v>124</v>
      </c>
      <c r="F26" s="36">
        <v>35555912</v>
      </c>
      <c r="G26" s="38" t="s">
        <v>125</v>
      </c>
      <c r="H26" s="38" t="s">
        <v>126</v>
      </c>
      <c r="I26" s="38" t="s">
        <v>127</v>
      </c>
      <c r="J26" s="6" t="s">
        <v>3</v>
      </c>
      <c r="K26" s="25">
        <v>1136</v>
      </c>
      <c r="L26" s="27">
        <v>982</v>
      </c>
      <c r="M26" s="23">
        <v>884</v>
      </c>
      <c r="N26" s="33"/>
      <c r="O26" s="27">
        <v>748</v>
      </c>
      <c r="P26" s="43">
        <v>676</v>
      </c>
      <c r="Q26" s="33"/>
      <c r="R26" s="44"/>
      <c r="S26" s="43"/>
      <c r="T26" s="33" t="s">
        <v>145</v>
      </c>
      <c r="U26" s="44"/>
      <c r="V26" s="43"/>
      <c r="W26" s="33" t="s">
        <v>145</v>
      </c>
      <c r="X26" s="40">
        <f t="shared" si="0"/>
        <v>1560</v>
      </c>
    </row>
    <row r="27" spans="1:24" s="7" customFormat="1" ht="30" x14ac:dyDescent="0.25">
      <c r="A27" s="34" t="s">
        <v>37</v>
      </c>
      <c r="B27" s="35" t="s">
        <v>42</v>
      </c>
      <c r="C27" s="36" t="s">
        <v>83</v>
      </c>
      <c r="D27" s="37">
        <v>587125</v>
      </c>
      <c r="E27" s="38" t="s">
        <v>84</v>
      </c>
      <c r="F27" s="36">
        <v>42319234</v>
      </c>
      <c r="G27" s="38" t="s">
        <v>85</v>
      </c>
      <c r="H27" s="38" t="s">
        <v>13</v>
      </c>
      <c r="I27" s="38" t="s">
        <v>86</v>
      </c>
      <c r="J27" s="6" t="s">
        <v>3</v>
      </c>
      <c r="K27" s="25">
        <v>495</v>
      </c>
      <c r="L27" s="27">
        <v>3010</v>
      </c>
      <c r="M27" s="23">
        <v>2709</v>
      </c>
      <c r="N27" s="33"/>
      <c r="O27" s="27">
        <v>2630</v>
      </c>
      <c r="P27" s="43">
        <v>2367</v>
      </c>
      <c r="Q27" s="33"/>
      <c r="R27" s="44">
        <v>1670</v>
      </c>
      <c r="S27" s="43">
        <v>1670</v>
      </c>
      <c r="T27" s="33"/>
      <c r="U27" s="44"/>
      <c r="V27" s="43"/>
      <c r="W27" s="33" t="s">
        <v>145</v>
      </c>
      <c r="X27" s="40">
        <f t="shared" si="0"/>
        <v>6746</v>
      </c>
    </row>
    <row r="28" spans="1:24" ht="15.75" thickBot="1" x14ac:dyDescent="0.3">
      <c r="A28" s="17"/>
      <c r="B28" s="18"/>
      <c r="C28" s="18"/>
      <c r="D28" s="19"/>
      <c r="E28" s="19"/>
      <c r="F28" s="18"/>
      <c r="G28" s="19"/>
      <c r="H28" s="19"/>
      <c r="I28" s="20" t="s">
        <v>41</v>
      </c>
      <c r="J28" s="20"/>
      <c r="K28" s="26"/>
      <c r="L28" s="28">
        <f>SUM(L5:L27)</f>
        <v>59822</v>
      </c>
      <c r="M28" s="29">
        <f>SUM(M5:M27)</f>
        <v>25574</v>
      </c>
      <c r="N28" s="32"/>
      <c r="O28" s="28">
        <f>SUM(O5:O27)</f>
        <v>56850</v>
      </c>
      <c r="P28" s="29">
        <f>SUM(P5:P27)</f>
        <v>26116</v>
      </c>
      <c r="Q28" s="32"/>
      <c r="R28" s="28">
        <f>SUM(R5:R27)</f>
        <v>57340</v>
      </c>
      <c r="S28" s="29">
        <f>SUM(S5:S27)</f>
        <v>22061</v>
      </c>
      <c r="T28" s="32"/>
      <c r="U28" s="28">
        <f>SUM(U5:U27)</f>
        <v>12040</v>
      </c>
      <c r="V28" s="29">
        <f>SUM(V5:V27)</f>
        <v>5465</v>
      </c>
      <c r="W28" s="32"/>
      <c r="X28" s="39">
        <f>SUM(X5:X27)</f>
        <v>79216</v>
      </c>
    </row>
  </sheetData>
  <sheetProtection formatCells="0" formatColumns="0" formatRows="0" insertColumns="0" insertRows="0" insertHyperlinks="0" deleteColumns="0" deleteRows="0" sort="0" autoFilter="0" pivotTables="0"/>
  <autoFilter ref="A4:X28" xr:uid="{7FDE5B00-5C72-4E26-92F9-D1A73C9F7536}"/>
  <mergeCells count="4">
    <mergeCell ref="L3:N3"/>
    <mergeCell ref="O3:Q3"/>
    <mergeCell ref="R3:T3"/>
    <mergeCell ref="U3:W3"/>
  </mergeCells>
  <pageMargins left="0.23622047244094491" right="0.23622047244094491" top="0.35433070866141736" bottom="0.35433070866141736" header="0.31496062992125984" footer="0"/>
  <pageSetup paperSize="9" scale="77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1_kolo_DK</vt:lpstr>
      <vt:lpstr>'1_kolo_DK'!Názvy_tlače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dofinancovanie nedoplatku</dc:title>
  <dc:subject/>
  <dc:creator>Dátové centrum MŠVVaŠ SR 2023</dc:creator>
  <cp:keywords/>
  <dc:description/>
  <cp:lastModifiedBy>Polónyiová Laura</cp:lastModifiedBy>
  <cp:lastPrinted>2023-06-08T07:24:25Z</cp:lastPrinted>
  <dcterms:created xsi:type="dcterms:W3CDTF">2023-02-01T06:51:57Z</dcterms:created>
  <dcterms:modified xsi:type="dcterms:W3CDTF">2023-06-15T05:37:11Z</dcterms:modified>
  <cp:category/>
</cp:coreProperties>
</file>