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60" yWindow="65461" windowWidth="15480" windowHeight="4260" activeTab="0"/>
  </bookViews>
  <sheets>
    <sheet name="Ziadost" sheetId="1" r:id="rId1"/>
    <sheet name="Informacie" sheetId="2" r:id="rId2"/>
    <sheet name="Vysledky" sheetId="3" r:id="rId3"/>
    <sheet name="Treneri" sheetId="4" r:id="rId4"/>
    <sheet name="Databaza" sheetId="5" state="hidden" r:id="rId5"/>
  </sheets>
  <externalReferences>
    <externalReference r:id="rId8"/>
  </externalReferences>
  <definedNames>
    <definedName name="acko">'[1]Výsledok'!$B$1</definedName>
    <definedName name="becko">'[1]Výsledok'!$B$2</definedName>
    <definedName name="cecko">'[1]Výsledok'!$B$3</definedName>
    <definedName name="decko">'[1]Výsledok'!$B$4</definedName>
    <definedName name="_xlnm.Print_Titles" localSheetId="2">'Vysledky'!$60:$60</definedName>
    <definedName name="_xlnm.Print_Area" localSheetId="1">'Informacie'!$A$1:$B$59</definedName>
    <definedName name="_xlnm.Print_Area" localSheetId="3">'Treneri'!$A$1:$E$41</definedName>
    <definedName name="_xlnm.Print_Area" localSheetId="2">'Vysledky'!$A:$M</definedName>
    <definedName name="_xlnm.Print_Area" localSheetId="0">'Ziadost'!$A$1:$F$36</definedName>
  </definedNames>
  <calcPr fullCalcOnLoad="1"/>
</workbook>
</file>

<file path=xl/comments3.xml><?xml version="1.0" encoding="utf-8"?>
<comments xmlns="http://schemas.openxmlformats.org/spreadsheetml/2006/main">
  <authors>
    <author>Branislav Strečanský</author>
  </authors>
  <commentList>
    <comment ref="A60" authorId="0">
      <text>
        <r>
          <rPr>
            <b/>
            <sz val="8"/>
            <rFont val="Tahoma"/>
            <family val="2"/>
          </rPr>
          <t xml:space="preserve">Číslo výsledku
</t>
        </r>
        <r>
          <rPr>
            <sz val="8"/>
            <rFont val="Tahoma"/>
            <family val="2"/>
          </rPr>
          <t xml:space="preserve">číslom vyjadriť, ktorí športovci patria tomu istému výsledku
Príklad:
Štafeta 4x100 m v zložení Smrek, Topoľ, Javor a Breza sa umiestnila na 15. mieste. V tabuľke budú 4 riadky, pričom v každom riadku bude len jednen športovec s rovnakými údajmi vo všetkých stĺpcoc.
</t>
        </r>
        <r>
          <rPr>
            <b/>
            <sz val="8"/>
            <rFont val="Tahoma"/>
            <family val="2"/>
          </rPr>
          <t>V stĺpci A bude pri všetkých napísané číslo, ktoré ešte nebolo použité na očíslovanie výsledku, napríklad č. 253.</t>
        </r>
        <r>
          <rPr>
            <sz val="8"/>
            <rFont val="Tahoma"/>
            <family val="2"/>
          </rPr>
          <t xml:space="preserve">
Posádka K2 v zložení Sladká - Masná sa umiestnila na 1. mieste. V tabuľke budú 2 riadky, pričom v každom riadku bude len jedna športovkyňa s rovnakými údajmi vo všetkých stĺpcoch. </t>
        </r>
        <r>
          <rPr>
            <b/>
            <sz val="8"/>
            <rFont val="Tahoma"/>
            <family val="2"/>
          </rPr>
          <t>V stĺpci A bude pri všetkých uvedené číslo, ktoré ešte nebolo použité na očíslovanie výsledku, napríklad č. 14 (číslo 253 nemôže byť, lebo už bolo použité).</t>
        </r>
        <r>
          <rPr>
            <sz val="8"/>
            <rFont val="Tahoma"/>
            <family val="2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2"/>
          </rPr>
          <t xml:space="preserve">Priezvisko športovca
</t>
        </r>
        <r>
          <rPr>
            <sz val="8"/>
            <rFont val="Tahoma"/>
            <family val="2"/>
          </rPr>
          <t xml:space="preserve">
každého športovca, ktorý sa podieľal na dosiahnutí výsledku ako člen družstva, štafety alebo posádky, ako aj prípadného navádzača je potrebné uviesť do osobitného riadku</t>
        </r>
      </text>
    </comment>
    <comment ref="E60" authorId="0">
      <text>
        <r>
          <rPr>
            <b/>
            <sz val="8"/>
            <rFont val="Tahoma"/>
            <family val="2"/>
          </rPr>
          <t xml:space="preserve">Disciplína
</t>
        </r>
        <r>
          <rPr>
            <sz val="8"/>
            <rFont val="Tahoma"/>
            <family val="2"/>
          </rPr>
          <t xml:space="preserve">
názov disciplíny</t>
        </r>
      </text>
    </comment>
    <comment ref="G60" authorId="0">
      <text>
        <r>
          <rPr>
            <b/>
            <sz val="8"/>
            <rFont val="Tahoma"/>
            <family val="2"/>
          </rPr>
          <t xml:space="preserve">Typ podujatia
</t>
        </r>
        <r>
          <rPr>
            <sz val="8"/>
            <rFont val="Tahoma"/>
            <family val="2"/>
          </rPr>
          <t xml:space="preserve">
z výberového zoznamu vyberte typ podujatia
(vysvetlivky skratiek sú uvedené na konci výzvy č. 2015-01)</t>
        </r>
      </text>
    </comment>
    <comment ref="H60" authorId="0">
      <text>
        <r>
          <rPr>
            <b/>
            <sz val="8"/>
            <rFont val="Tahoma"/>
            <family val="2"/>
          </rPr>
          <t xml:space="preserve">Vekové obmedzenie
</t>
        </r>
        <r>
          <rPr>
            <sz val="8"/>
            <rFont val="Tahoma"/>
            <family val="2"/>
          </rPr>
          <t xml:space="preserve">
ak je výsledok dosiahnutý na podujatí s vekovým obmedzením (napr. do 19 rokov, do 21 rokov), číslom uveďte ohraničujúci vek športovcov</t>
        </r>
      </text>
    </comment>
    <comment ref="I60" authorId="0">
      <text>
        <r>
          <rPr>
            <b/>
            <sz val="8"/>
            <rFont val="Tahoma"/>
            <family val="2"/>
          </rPr>
          <t xml:space="preserve">MSJ
</t>
        </r>
        <r>
          <rPr>
            <sz val="8"/>
            <rFont val="Tahoma"/>
            <family val="2"/>
          </rPr>
          <t xml:space="preserve">
v prípade podujatia, ktoré nie je v kategórii dospelých (muži alebo ženy), uveďte, či sa v danej vekovej kategórii organizujú oficiálne majstrovstvá sveta
"a" = áno, MS sa v tejto vekovej kategórii konajú
"n" = nie, MS sa v tejto vekovej kategórii nekonajú</t>
        </r>
      </text>
    </comment>
    <comment ref="B60" authorId="0">
      <text>
        <r>
          <rPr>
            <b/>
            <sz val="8"/>
            <rFont val="Tahoma"/>
            <family val="2"/>
          </rPr>
          <t xml:space="preserve">Rok
</t>
        </r>
        <r>
          <rPr>
            <sz val="8"/>
            <rFont val="Tahoma"/>
            <family val="2"/>
          </rPr>
          <t>zo zoznamu vybrať rok, v ktorom bol výsledok dosiahnutý</t>
        </r>
      </text>
    </comment>
    <comment ref="D60" authorId="0">
      <text>
        <r>
          <rPr>
            <b/>
            <sz val="8"/>
            <rFont val="Tahoma"/>
            <family val="2"/>
          </rPr>
          <t xml:space="preserve">Meno športovca
</t>
        </r>
        <r>
          <rPr>
            <sz val="8"/>
            <rFont val="Tahoma"/>
            <family val="2"/>
          </rPr>
          <t xml:space="preserve">
každého športovca, ktorý sa podieľal na dosiahnutí výsledku ako člen družstva, štafety alebo posádky, ako aj prípadného navádzača je potrebné uviesť do osobitného riadku</t>
        </r>
      </text>
    </comment>
    <comment ref="F60" authorId="0">
      <text>
        <r>
          <rPr>
            <b/>
            <sz val="8"/>
            <rFont val="Tahoma"/>
            <family val="2"/>
          </rPr>
          <t xml:space="preserve">O/N
</t>
        </r>
        <r>
          <rPr>
            <sz val="8"/>
            <rFont val="Tahoma"/>
            <family val="2"/>
          </rPr>
          <t xml:space="preserve">
označenie, či ide o o-/para-/deaflympijskú disciplínu alebo nie ("O", "o", "N", "n")</t>
        </r>
      </text>
    </comment>
    <comment ref="J60" authorId="0">
      <text>
        <r>
          <rPr>
            <b/>
            <sz val="8"/>
            <rFont val="Tahoma"/>
            <family val="2"/>
          </rPr>
          <t xml:space="preserve">Umiest.
</t>
        </r>
        <r>
          <rPr>
            <sz val="8"/>
            <rFont val="Tahoma"/>
            <family val="2"/>
          </rPr>
          <t xml:space="preserve">
umiestnenie športovca/družstva/posádky/štafety (číslo, alebo interval, napr. 5, alebo 9-16) - bez uvodzoviek, bez bodiek, bez čiarok a iných znakov</t>
        </r>
      </text>
    </comment>
    <comment ref="K60" authorId="0">
      <text>
        <r>
          <rPr>
            <b/>
            <sz val="8"/>
            <rFont val="Tahoma"/>
            <family val="2"/>
          </rPr>
          <t xml:space="preserve">PŠ
</t>
        </r>
        <r>
          <rPr>
            <sz val="8"/>
            <rFont val="Tahoma"/>
            <family val="2"/>
          </rPr>
          <t xml:space="preserve">
počet štartujúcich športovcov/družstiev/posádok/štafiet (číslo, napr. 128) - bez uvodzoviek, bez bodiek, bez čiarok a iných znakov</t>
        </r>
      </text>
    </comment>
  </commentList>
</comments>
</file>

<file path=xl/comments4.xml><?xml version="1.0" encoding="utf-8"?>
<comments xmlns="http://schemas.openxmlformats.org/spreadsheetml/2006/main">
  <authors>
    <author>Branislav Strečanský</author>
  </authors>
  <commentList>
    <comment ref="A19" authorId="0">
      <text>
        <r>
          <rPr>
            <b/>
            <sz val="8"/>
            <rFont val="Tahoma"/>
            <family val="2"/>
          </rPr>
          <t xml:space="preserve">Meno a priezvisko trénera
</t>
        </r>
        <r>
          <rPr>
            <sz val="8"/>
            <rFont val="Tahoma"/>
            <family val="2"/>
          </rPr>
          <t>do jedného riadku uviesť najviac jedného trénera</t>
        </r>
      </text>
    </comment>
    <comment ref="B19" authorId="0">
      <text>
        <r>
          <rPr>
            <b/>
            <sz val="8"/>
            <rFont val="Tahoma"/>
            <family val="2"/>
          </rPr>
          <t>Dátum narodenia trénera</t>
        </r>
        <r>
          <rPr>
            <sz val="8"/>
            <rFont val="Tahoma"/>
            <family val="2"/>
          </rPr>
          <t xml:space="preserve">
vložiť dátum narodenia trénera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Číslo výsledku
</t>
        </r>
        <r>
          <rPr>
            <sz val="8"/>
            <rFont val="Tahoma"/>
            <family val="2"/>
          </rPr>
          <t xml:space="preserve">uviesť číslo výsledku trénerovho zverenca/zverencov z hárku "Vysledky"
</t>
        </r>
      </text>
    </comment>
    <comment ref="A24" authorId="0">
      <text>
        <r>
          <rPr>
            <b/>
            <sz val="8"/>
            <rFont val="Tahoma"/>
            <family val="2"/>
          </rPr>
          <t xml:space="preserve">Meno a priezvisko trénera
</t>
        </r>
        <r>
          <rPr>
            <sz val="8"/>
            <rFont val="Tahoma"/>
            <family val="2"/>
          </rPr>
          <t>do jedného riadku uviesť najviac jedného trénera</t>
        </r>
      </text>
    </comment>
    <comment ref="C19" authorId="0">
      <text>
        <r>
          <rPr>
            <b/>
            <sz val="8"/>
            <rFont val="Tahoma"/>
            <family val="2"/>
          </rPr>
          <t>Adresa trvalého bydliska</t>
        </r>
        <r>
          <rPr>
            <sz val="8"/>
            <rFont val="Tahoma"/>
            <family val="2"/>
          </rPr>
          <t xml:space="preserve">
vložiť v tvare: ulica, mesto, PSČ</t>
        </r>
      </text>
    </comment>
    <comment ref="D19" authorId="0">
      <text>
        <r>
          <rPr>
            <b/>
            <sz val="8"/>
            <rFont val="Tahoma"/>
            <family val="2"/>
          </rPr>
          <t>E-mail</t>
        </r>
        <r>
          <rPr>
            <sz val="8"/>
            <rFont val="Tahoma"/>
            <family val="2"/>
          </rPr>
          <t xml:space="preserve">
vložiť e-mail trénera</t>
        </r>
      </text>
    </comment>
    <comment ref="E19" authorId="0">
      <text>
        <r>
          <rPr>
            <b/>
            <sz val="8"/>
            <rFont val="Tahoma"/>
            <family val="2"/>
          </rPr>
          <t>Mobil</t>
        </r>
        <r>
          <rPr>
            <sz val="8"/>
            <rFont val="Tahoma"/>
            <family val="2"/>
          </rPr>
          <t xml:space="preserve">
vložiť číslo mobilu trénera</t>
        </r>
      </text>
    </comment>
    <comment ref="C24" authorId="0">
      <text>
        <r>
          <rPr>
            <b/>
            <sz val="8"/>
            <rFont val="Tahoma"/>
            <family val="2"/>
          </rPr>
          <t>Adresa trvalého bydliska</t>
        </r>
        <r>
          <rPr>
            <sz val="8"/>
            <rFont val="Tahoma"/>
            <family val="2"/>
          </rPr>
          <t xml:space="preserve">
vložiť v tvare: ulica, mesto, PSČ</t>
        </r>
      </text>
    </comment>
    <comment ref="D24" authorId="0">
      <text>
        <r>
          <rPr>
            <b/>
            <sz val="8"/>
            <rFont val="Tahoma"/>
            <family val="2"/>
          </rPr>
          <t>E-mail</t>
        </r>
        <r>
          <rPr>
            <sz val="8"/>
            <rFont val="Tahoma"/>
            <family val="2"/>
          </rPr>
          <t xml:space="preserve">
vložiť e-mail trénera</t>
        </r>
      </text>
    </comment>
    <comment ref="E24" authorId="0">
      <text>
        <r>
          <rPr>
            <b/>
            <sz val="8"/>
            <rFont val="Tahoma"/>
            <family val="2"/>
          </rPr>
          <t>Mobil</t>
        </r>
        <r>
          <rPr>
            <sz val="8"/>
            <rFont val="Tahoma"/>
            <family val="2"/>
          </rPr>
          <t xml:space="preserve">
vložiť číslo mobilu trénera</t>
        </r>
      </text>
    </comment>
  </commentList>
</comments>
</file>

<file path=xl/sharedStrings.xml><?xml version="1.0" encoding="utf-8"?>
<sst xmlns="http://schemas.openxmlformats.org/spreadsheetml/2006/main" count="259" uniqueCount="200">
  <si>
    <t>o</t>
  </si>
  <si>
    <t>vzdelávanie</t>
  </si>
  <si>
    <t>činnosť orgánov a komisií</t>
  </si>
  <si>
    <t>sekretariát</t>
  </si>
  <si>
    <t>publikačná činnosť</t>
  </si>
  <si>
    <t>účasť na významných podujatiach</t>
  </si>
  <si>
    <t>vlastné</t>
  </si>
  <si>
    <t>súkromné</t>
  </si>
  <si>
    <t>verejné</t>
  </si>
  <si>
    <t>HMS</t>
  </si>
  <si>
    <t>MSJ</t>
  </si>
  <si>
    <t>iné</t>
  </si>
  <si>
    <t>organizovanie domácich súťaží a podujatí</t>
  </si>
  <si>
    <t>dospelí - OH</t>
  </si>
  <si>
    <t>dospelí - MS</t>
  </si>
  <si>
    <t>dospelí - SMS</t>
  </si>
  <si>
    <t>dospelí - SMS1</t>
  </si>
  <si>
    <t>dospelí - HMS</t>
  </si>
  <si>
    <t>dospelí - G1</t>
  </si>
  <si>
    <t>dospelí - SP</t>
  </si>
  <si>
    <t>dospelí - SP1</t>
  </si>
  <si>
    <t>dospelí - ME</t>
  </si>
  <si>
    <t>dospelí - SME</t>
  </si>
  <si>
    <t>dospelí - SME1</t>
  </si>
  <si>
    <t>dospelí - HME</t>
  </si>
  <si>
    <t>dospelí - SHNŠ</t>
  </si>
  <si>
    <t>dospelí - SME-CEZ</t>
  </si>
  <si>
    <t>dospelí - UNI</t>
  </si>
  <si>
    <t>dospelí - AMS</t>
  </si>
  <si>
    <t>mládež - EYOF</t>
  </si>
  <si>
    <t>Čestne vyhlasujem, že:</t>
  </si>
  <si>
    <t>Disciplína</t>
  </si>
  <si>
    <t>PŠ</t>
  </si>
  <si>
    <t>počet všetkých aktívnych klubov, registrovaných žiadateľom v informačnom systéme verejnej správy o športe</t>
  </si>
  <si>
    <t>počet krajín svetovej federácie</t>
  </si>
  <si>
    <t>Informácie k žiadosti o poskytnutie dotácie</t>
  </si>
  <si>
    <t>O/N</t>
  </si>
  <si>
    <t>meno, priezvisko a podpis štatutárneho zástupcu/zástupcov oprávneného/oprávnených na podpis žiadosti a zmluvy o poskytnutí dotácie v súlade so stanovami, resp. zriaďovacou listinou</t>
  </si>
  <si>
    <t>Súhlasím so zhromažďovaním, spracovávaním a zverejňovaním poskytnutých údajov.</t>
  </si>
  <si>
    <t>a) dolu podpísaná osoba/osoby je oprávnená/sú oprávnené na podpis žiadosti a zmluvy o poskytnutí dotácie v súlade so stanovami, resp. zriaďovacou listinou,</t>
  </si>
  <si>
    <t>b) informácie uvedené v tomto formulári sú pravdivé,</t>
  </si>
  <si>
    <t>c) som si vedomý právnych následkov poskytnutia nepravdivých informácií.</t>
  </si>
  <si>
    <t>Žiadosť
(eur)</t>
  </si>
  <si>
    <t>počet všetkých aktívnych športovcov, registrovaných v IS verejnej správy o športe</t>
  </si>
  <si>
    <r>
      <rPr>
        <b/>
        <sz val="8"/>
        <color indexed="8"/>
        <rFont val="Arial"/>
        <family val="2"/>
      </rPr>
      <t>z vyššie uvedeného počtu</t>
    </r>
    <r>
      <rPr>
        <sz val="8"/>
        <color indexed="8"/>
        <rFont val="Arial"/>
        <family val="2"/>
      </rPr>
      <t xml:space="preserve"> počet všetkých aktívnych športovcov </t>
    </r>
    <r>
      <rPr>
        <b/>
        <sz val="8"/>
        <color indexed="8"/>
        <rFont val="Arial"/>
        <family val="2"/>
      </rPr>
      <t>do 18 rokov</t>
    </r>
    <r>
      <rPr>
        <sz val="8"/>
        <color indexed="8"/>
        <rFont val="Arial"/>
        <family val="2"/>
      </rPr>
      <t>, registrovaných v IS verejnej správy o športe</t>
    </r>
  </si>
  <si>
    <t>počet krajín európskej federácie</t>
  </si>
  <si>
    <t>Žiadosť o poskytnutie dotácie v oblasti športu</t>
  </si>
  <si>
    <t>Poskytovateľ</t>
  </si>
  <si>
    <t>Údaje o poskytovateľovi</t>
  </si>
  <si>
    <t>Žiadateľ</t>
  </si>
  <si>
    <t>Názov žiadateľa (presne podľa stanov, resp. zriaďovacej listiny)</t>
  </si>
  <si>
    <t>IČO</t>
  </si>
  <si>
    <t>Právna forma</t>
  </si>
  <si>
    <t>Mesto</t>
  </si>
  <si>
    <t>PSČ</t>
  </si>
  <si>
    <t>IBAN dotačného účtu</t>
  </si>
  <si>
    <t>Webové sídlo (www)</t>
  </si>
  <si>
    <t>E-mail</t>
  </si>
  <si>
    <r>
      <t xml:space="preserve">Meno a priezvisko osoby oprávnenej podpísať žiadosť a zmluvu o poskytnutí dotácie v súlade so stanovami, resp. zriaďovacou listinou </t>
    </r>
    <r>
      <rPr>
        <b/>
        <sz val="10"/>
        <color indexed="10"/>
        <rFont val="Arial"/>
        <family val="2"/>
      </rPr>
      <t>(*)</t>
    </r>
  </si>
  <si>
    <r>
      <t xml:space="preserve">Názov funkcie osoby oprávnenej podpísať žiadosť a zmluvu o poskytnutí dotácie v súlade so stanovami, resp. zriaďovacou listinou </t>
    </r>
    <r>
      <rPr>
        <b/>
        <sz val="10"/>
        <color indexed="10"/>
        <rFont val="Arial"/>
        <family val="2"/>
      </rPr>
      <t>(*)</t>
    </r>
  </si>
  <si>
    <t>Meno a priezvisko kontaktnej osoby zodpovednej za žiadosť</t>
  </si>
  <si>
    <t>Telefón kontaktnej osoby</t>
  </si>
  <si>
    <r>
      <rPr>
        <b/>
        <sz val="10"/>
        <color indexed="10"/>
        <rFont val="Arial"/>
        <family val="2"/>
      </rPr>
      <t>(*)</t>
    </r>
    <r>
      <rPr>
        <sz val="10"/>
        <color indexed="8"/>
        <rFont val="Arial"/>
        <family val="2"/>
      </rPr>
      <t xml:space="preserve"> V prípade, ak zo stanov žiadateľa vyplýva, že žiadosť, zmluvu, resp. dodatok k zmluve musí podpísať viacero osôb, je potrebné, aby žiadateľ uviedol všetky osoby, ktoré budú podpisovať žiadosť a zmluvu.</t>
    </r>
  </si>
  <si>
    <t>K žiadosti prikladám všetky náležitosti stanovené touto výzvou.</t>
  </si>
  <si>
    <t>občianske združenie (zák. č. 83/1990 Z. z.)</t>
  </si>
  <si>
    <t>Termín konania aktivít: 1.1.2015 - 31.12.2015, miesto konania aktivít: Slovenská republika a zahraničie</t>
  </si>
  <si>
    <t xml:space="preserve"> </t>
  </si>
  <si>
    <t>ČV</t>
  </si>
  <si>
    <t>Priezvisko</t>
  </si>
  <si>
    <t>a</t>
  </si>
  <si>
    <t>výber a práprava športových talentov (SR a zahraničie, celý rok 2015)</t>
  </si>
  <si>
    <t>športová reprezentácia SR a rozvoj športových odvetví (SR a zahraničie, celý rok 2015)</t>
  </si>
  <si>
    <t>026 03</t>
  </si>
  <si>
    <t>026 02</t>
  </si>
  <si>
    <t>Rozpočet
(eur)</t>
  </si>
  <si>
    <t>Návrh
(eur)</t>
  </si>
  <si>
    <t>Schválená
(eur)</t>
  </si>
  <si>
    <t>SF
(%)</t>
  </si>
  <si>
    <t>Pozn.</t>
  </si>
  <si>
    <t>Šport</t>
  </si>
  <si>
    <t>Od</t>
  </si>
  <si>
    <t>Do</t>
  </si>
  <si>
    <t>Účel</t>
  </si>
  <si>
    <t>PPG</t>
  </si>
  <si>
    <t>Športové výsledky žiadateľa v roku 2014</t>
  </si>
  <si>
    <t>dospelí - ATP</t>
  </si>
  <si>
    <t>dospelí - WTA</t>
  </si>
  <si>
    <t>dospelí - sr</t>
  </si>
  <si>
    <t>dospelí - er</t>
  </si>
  <si>
    <t>mládež - EHM</t>
  </si>
  <si>
    <t>mládež - OH</t>
  </si>
  <si>
    <t>mládež - MS</t>
  </si>
  <si>
    <t>mládež - G1</t>
  </si>
  <si>
    <t>mládež - SP</t>
  </si>
  <si>
    <t>mládež - SP1</t>
  </si>
  <si>
    <t>mládež - ME</t>
  </si>
  <si>
    <t>mládež - sr</t>
  </si>
  <si>
    <t>mládež - er</t>
  </si>
  <si>
    <t>Typ
podujatia</t>
  </si>
  <si>
    <t>Vekové
obmedzenie</t>
  </si>
  <si>
    <t>Počet
krajín
na podujatí</t>
  </si>
  <si>
    <t xml:space="preserve">
Čestne vyhlasujem, že
a) žiadateľ má vysporiadané finančné vzťahy so štátnym rozpočtom,
b) voči žiadateľovi nie je vedený výkon rozhodnutia,
c) na predkladané predmety žiadosti nebola v roku 2015 žiadateľovi poskytnutá dotácia zo štátneho rozpočtu,
d) dolu podpísaná osoba/osoby je oprávnená/sú oprávnené na podpis žiadosti a zmluvy o poskytnutí dotácie v súlade so stanovami, resp. zriaďovacou listinou.</t>
  </si>
  <si>
    <t>Ministerstvo školstva, vedy, výskumu a športu SR
Sekcia štátnej starostlivosti o šport a mládež
Stromová 1, 813 30 Bratislava 1
IČO: 00164381
www.minedu.sk
ziadosti.sport@minedu.sk</t>
  </si>
  <si>
    <t>Výdavky spolu</t>
  </si>
  <si>
    <t>Príjmy spolu</t>
  </si>
  <si>
    <t>Žiadosť</t>
  </si>
  <si>
    <t>Rozpočet na rok 2015 (eur)</t>
  </si>
  <si>
    <t>podiel dotácie na 1. štvrťrok v % (max. 30% na štvrťrok, spolu za rok 100%)</t>
  </si>
  <si>
    <t>podiel dotácie na 4. štvrťrok v % (max. 30% na štvrťrok, spolu za rok 100%)</t>
  </si>
  <si>
    <t>podiel dotácie na 2. štvrťrok v % (max. 30% na štvrťrok, spolu za rok 100%)</t>
  </si>
  <si>
    <t>podiel dotácie na 3. štvrťrok v % (max. 30% na štvrťrok, spolu za rok 100%)</t>
  </si>
  <si>
    <t>Rok</t>
  </si>
  <si>
    <t>Smrek</t>
  </si>
  <si>
    <t>Topoľ</t>
  </si>
  <si>
    <t>Javor</t>
  </si>
  <si>
    <t>Breza</t>
  </si>
  <si>
    <t xml:space="preserve">4 x 100 m </t>
  </si>
  <si>
    <t>Adam</t>
  </si>
  <si>
    <t>Boric</t>
  </si>
  <si>
    <t>Cyril</t>
  </si>
  <si>
    <t>Daniel</t>
  </si>
  <si>
    <t>Sladká</t>
  </si>
  <si>
    <t>Masná</t>
  </si>
  <si>
    <t>Agáta</t>
  </si>
  <si>
    <t>Beáta</t>
  </si>
  <si>
    <t>K2</t>
  </si>
  <si>
    <t>SPJ</t>
  </si>
  <si>
    <t>3-4</t>
  </si>
  <si>
    <t>OK</t>
  </si>
  <si>
    <t>O</t>
  </si>
  <si>
    <t>n</t>
  </si>
  <si>
    <t>N</t>
  </si>
  <si>
    <t>A</t>
  </si>
  <si>
    <t>Športové výsledky trénerov žiadateľa</t>
  </si>
  <si>
    <t>Umiest.</t>
  </si>
  <si>
    <t>Žiadosť nie je možné predložiť, nakoľko nie je vyplnená úplne.
Doplňte/opravte žiadosť tam, kde je to vyznačené červeným výkričníkom</t>
  </si>
  <si>
    <t>Ulica</t>
  </si>
  <si>
    <t>IBAN</t>
  </si>
  <si>
    <t>Webové sídlo</t>
  </si>
  <si>
    <t>Štatutár</t>
  </si>
  <si>
    <t>Funkcia</t>
  </si>
  <si>
    <t>Kontakt</t>
  </si>
  <si>
    <t>Telefón</t>
  </si>
  <si>
    <t>Kluby</t>
  </si>
  <si>
    <t>Športovci</t>
  </si>
  <si>
    <t>Š&lt;18</t>
  </si>
  <si>
    <t>ISF</t>
  </si>
  <si>
    <t>ESF</t>
  </si>
  <si>
    <t>RDM</t>
  </si>
  <si>
    <t>RDZ</t>
  </si>
  <si>
    <t>RJM</t>
  </si>
  <si>
    <t>RJZ</t>
  </si>
  <si>
    <t>súťaže</t>
  </si>
  <si>
    <t>príprava</t>
  </si>
  <si>
    <t>podujatia</t>
  </si>
  <si>
    <t>edičná</t>
  </si>
  <si>
    <t>riadenie</t>
  </si>
  <si>
    <t>VÝDAVKY</t>
  </si>
  <si>
    <t>športová príprava (okrem vybraných športovcov)</t>
  </si>
  <si>
    <t>športová príprava vybraných športovcov</t>
  </si>
  <si>
    <t>odmeny športovcov za výsledky v roku 2014 a trénerov mládeže</t>
  </si>
  <si>
    <t>PRÍJMY</t>
  </si>
  <si>
    <t>Predmet</t>
  </si>
  <si>
    <t>vybraní</t>
  </si>
  <si>
    <t>odmeny</t>
  </si>
  <si>
    <t>talenty</t>
  </si>
  <si>
    <t>1Q</t>
  </si>
  <si>
    <t>2Q</t>
  </si>
  <si>
    <t>3Q</t>
  </si>
  <si>
    <t>4Q</t>
  </si>
  <si>
    <t>nezisková organizácia poskytujúca všeobecne prospešné služby (zák. č. 213/1997 Z. z.)</t>
  </si>
  <si>
    <t>združenie právnických osôb (§ 20f a nasl. zák. č. 40/1964 Zb.)</t>
  </si>
  <si>
    <t>spoločnosť s ručením obmedzeným (513/1991 Zb.)</t>
  </si>
  <si>
    <t>akciová spoločnosť (513/1991 Zb.)</t>
  </si>
  <si>
    <t>obec/mesto (369/1990 Zb.)</t>
  </si>
  <si>
    <t>samosprávny kraj (302/2001 Z. z.)</t>
  </si>
  <si>
    <t>platí len pre kolektívne športy</t>
  </si>
  <si>
    <r>
      <t xml:space="preserve">postavenie zväzu v svetovom rebríčku - muži dospelí </t>
    </r>
    <r>
      <rPr>
        <b/>
        <sz val="8"/>
        <color indexed="8"/>
        <rFont val="Arial"/>
        <family val="2"/>
      </rPr>
      <t>(len kolektívne športy)</t>
    </r>
  </si>
  <si>
    <r>
      <t xml:space="preserve">postavenie zväzu v svetovom rebríčku - ženy dospelí </t>
    </r>
    <r>
      <rPr>
        <b/>
        <sz val="8"/>
        <color indexed="8"/>
        <rFont val="Arial"/>
        <family val="2"/>
      </rPr>
      <t>(len kolektívne športy)</t>
    </r>
  </si>
  <si>
    <r>
      <t xml:space="preserve">postavenie zväzu v svetovom rebríčku - juniori </t>
    </r>
    <r>
      <rPr>
        <b/>
        <sz val="8"/>
        <color indexed="8"/>
        <rFont val="Arial"/>
        <family val="2"/>
      </rPr>
      <t>(len kolektívne športy)</t>
    </r>
  </si>
  <si>
    <r>
      <t xml:space="preserve">postavenie zväzu v svetovom rebríčku - juniorky </t>
    </r>
    <r>
      <rPr>
        <b/>
        <sz val="8"/>
        <color indexed="8"/>
        <rFont val="Arial"/>
        <family val="2"/>
      </rPr>
      <t>(len kolektívne športy)</t>
    </r>
  </si>
  <si>
    <t>Ulica a číslo domu (podľa stanov, resp. zriaďovacej listiny)</t>
  </si>
  <si>
    <t>Mesto (podľa stanov, resp. zriaďovacej listiny)</t>
  </si>
  <si>
    <t>Podiel prostriedkov plánovaných na výber a prípravu športových talentov z celkového rozpočtu (okrem vybraných športovcov a odmien športovcov a trénerov)</t>
  </si>
  <si>
    <t>Odmena trénerovi mládeže za celoživotnú prácu</t>
  </si>
  <si>
    <t>Meno a priezvisko trénera</t>
  </si>
  <si>
    <t>Odmena trénerom mládeže za výsledok v roku 2014</t>
  </si>
  <si>
    <t>Adresa trvalého bydliska</t>
  </si>
  <si>
    <t>Mobil</t>
  </si>
  <si>
    <t>janko@ovocny.sk</t>
  </si>
  <si>
    <t>Sadová 1, Hrákovo, 800 32</t>
  </si>
  <si>
    <t>Andrea Ovocná (príklad)</t>
  </si>
  <si>
    <t>vlastné príjmy (napr. členské príspevky, súťažné poplatky)</t>
  </si>
  <si>
    <t>verejné príjmy (napr. zo štátnych podnikov, z obcí, ministerstiev okrem MŠVVŠ SR)</t>
  </si>
  <si>
    <t>Žiadosť (rozdiel medzi výdavkami a príjmami)</t>
  </si>
  <si>
    <t>Číslo výsledku</t>
  </si>
  <si>
    <t>Dátum narodenia
 trénera</t>
  </si>
  <si>
    <t>súkromné príjmy (napr. sponzori, reklamní partneri)</t>
  </si>
  <si>
    <t>Výzva č. 2015-01 Športové zväzy</t>
  </si>
  <si>
    <t>V rámci výzvy č. 2015-01 Športové zväzy žiadam o poskytnutie dotácie na zabezpečenie športovej reprezentácie, výber a prípravu športových talentov, rozvoj športového odvetvia, športovú prípravu vybraných športovcov a športových kolektívov a na poskytnutie finančnej odmeny pre športovcov za výsledky dosiahnuté v roku 2014 a pre trénerov, ktorí sa rozhodujúcou mierou podieľali na príprave juniorských športovcov, úspešných v roku 2014, (oblasť dotácie je podľa § 11 ods. 1 písm. a), b), c), d), f), g), h) a i)) v sume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</si>
</sst>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  <numFmt numFmtId="174" formatCode="[$-41B]d\.\ mmmm\ yyyy"/>
    <numFmt numFmtId="175" formatCode="mmm/yyyy"/>
    <numFmt numFmtId="176" formatCode="0.0"/>
    <numFmt numFmtId="177" formatCode="#,##0.0"/>
    <numFmt numFmtId="178" formatCode="#,##0.00\ [$eur.]"/>
    <numFmt numFmtId="179" formatCode="000\ 00"/>
    <numFmt numFmtId="180" formatCode="#,##0\ [$eur]"/>
    <numFmt numFmtId="181" formatCode="dd/mm/yy;@"/>
    <numFmt numFmtId="182" formatCode="dd/mm/yyyy"/>
  </numFmts>
  <fonts count="61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sz val="10"/>
      <color indexed="20"/>
      <name val="Arial"/>
      <family val="2"/>
    </font>
    <font>
      <i/>
      <sz val="8"/>
      <color indexed="23"/>
      <name val="Arial"/>
      <family val="2"/>
    </font>
    <font>
      <b/>
      <i/>
      <sz val="8"/>
      <color indexed="23"/>
      <name val="Arial"/>
      <family val="2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i/>
      <sz val="8"/>
      <color theme="0" tint="-0.4999699890613556"/>
      <name val="Arial"/>
      <family val="2"/>
    </font>
    <font>
      <b/>
      <i/>
      <sz val="8"/>
      <color theme="0" tint="-0.4999699890613556"/>
      <name val="Arial"/>
      <family val="2"/>
    </font>
    <font>
      <sz val="8"/>
      <color theme="1"/>
      <name val="Arial"/>
      <family val="2"/>
    </font>
    <font>
      <sz val="11"/>
      <color theme="0"/>
      <name val="Arial"/>
      <family val="2"/>
    </font>
    <font>
      <b/>
      <sz val="8"/>
      <color theme="1"/>
      <name val="Arial"/>
      <family val="2"/>
    </font>
    <font>
      <i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8" applyNumberFormat="0" applyAlignment="0" applyProtection="0"/>
    <xf numFmtId="0" fontId="51" fillId="24" borderId="8" applyNumberFormat="0" applyAlignment="0" applyProtection="0"/>
    <xf numFmtId="0" fontId="52" fillId="24" borderId="9" applyNumberFormat="0" applyAlignment="0" applyProtection="0"/>
    <xf numFmtId="0" fontId="53" fillId="0" borderId="0" applyNumberFormat="0" applyFill="0" applyBorder="0" applyAlignment="0" applyProtection="0"/>
    <xf numFmtId="0" fontId="54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8" fillId="32" borderId="0" xfId="47" applyFont="1" applyFill="1" applyProtection="1">
      <alignment/>
      <protection/>
    </xf>
    <xf numFmtId="0" fontId="0" fillId="33" borderId="0" xfId="0" applyFont="1" applyFill="1" applyAlignment="1" applyProtection="1">
      <alignment vertical="top"/>
      <protection hidden="1"/>
    </xf>
    <xf numFmtId="0" fontId="0" fillId="32" borderId="0" xfId="0" applyFont="1" applyFill="1" applyAlignment="1" applyProtection="1">
      <alignment vertical="top" wrapText="1"/>
      <protection hidden="1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50" applyFont="1" applyFill="1" applyAlignment="1" applyProtection="1">
      <alignment vertical="top"/>
      <protection/>
    </xf>
    <xf numFmtId="0" fontId="8" fillId="33" borderId="0" xfId="47" applyFont="1" applyFill="1" applyProtection="1">
      <alignment/>
      <protection/>
    </xf>
    <xf numFmtId="0" fontId="12" fillId="33" borderId="0" xfId="0" applyFont="1" applyFill="1" applyAlignment="1" applyProtection="1">
      <alignment vertical="top"/>
      <protection/>
    </xf>
    <xf numFmtId="0" fontId="12" fillId="33" borderId="0" xfId="0" applyFont="1" applyFill="1" applyAlignment="1" applyProtection="1">
      <alignment/>
      <protection/>
    </xf>
    <xf numFmtId="0" fontId="9" fillId="32" borderId="0" xfId="47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top" wrapText="1"/>
      <protection/>
    </xf>
    <xf numFmtId="0" fontId="0" fillId="32" borderId="0" xfId="0" applyFont="1" applyFill="1" applyAlignment="1" applyProtection="1">
      <alignment vertical="top"/>
      <protection hidden="1"/>
    </xf>
    <xf numFmtId="0" fontId="12" fillId="32" borderId="0" xfId="0" applyFont="1" applyFill="1" applyAlignment="1" applyProtection="1">
      <alignment/>
      <protection hidden="1"/>
    </xf>
    <xf numFmtId="0" fontId="0" fillId="32" borderId="0" xfId="0" applyFont="1" applyFill="1" applyBorder="1" applyAlignment="1" applyProtection="1">
      <alignment vertical="top"/>
      <protection hidden="1"/>
    </xf>
    <xf numFmtId="0" fontId="1" fillId="32" borderId="0" xfId="0" applyFont="1" applyFill="1" applyAlignment="1" applyProtection="1">
      <alignment vertical="top"/>
      <protection hidden="1"/>
    </xf>
    <xf numFmtId="0" fontId="0" fillId="32" borderId="10" xfId="0" applyFont="1" applyFill="1" applyBorder="1" applyAlignment="1" applyProtection="1">
      <alignment vertical="top" wrapText="1"/>
      <protection hidden="1"/>
    </xf>
    <xf numFmtId="0" fontId="0" fillId="32" borderId="0" xfId="0" applyFont="1" applyFill="1" applyBorder="1" applyAlignment="1" applyProtection="1">
      <alignment vertical="top" wrapText="1"/>
      <protection hidden="1"/>
    </xf>
    <xf numFmtId="0" fontId="1" fillId="32" borderId="0" xfId="0" applyFont="1" applyFill="1" applyAlignment="1" applyProtection="1">
      <alignment vertical="top" wrapText="1"/>
      <protection hidden="1"/>
    </xf>
    <xf numFmtId="0" fontId="0" fillId="32" borderId="10" xfId="0" applyFont="1" applyFill="1" applyBorder="1" applyAlignment="1" applyProtection="1">
      <alignment vertical="top" wrapText="1"/>
      <protection hidden="1"/>
    </xf>
    <xf numFmtId="0" fontId="15" fillId="32" borderId="0" xfId="0" applyFont="1" applyFill="1" applyAlignment="1" applyProtection="1">
      <alignment vertical="top"/>
      <protection hidden="1"/>
    </xf>
    <xf numFmtId="0" fontId="0" fillId="32" borderId="0" xfId="48" applyFont="1" applyFill="1" applyAlignment="1" applyProtection="1">
      <alignment vertical="top" wrapText="1"/>
      <protection hidden="1"/>
    </xf>
    <xf numFmtId="0" fontId="0" fillId="32" borderId="0" xfId="48" applyFont="1" applyFill="1" applyAlignment="1" applyProtection="1">
      <alignment vertical="top"/>
      <protection hidden="1"/>
    </xf>
    <xf numFmtId="0" fontId="39" fillId="32" borderId="0" xfId="0" applyFont="1" applyFill="1" applyAlignment="1" applyProtection="1">
      <alignment vertical="top"/>
      <protection hidden="1" locked="0"/>
    </xf>
    <xf numFmtId="0" fontId="39" fillId="32" borderId="0" xfId="0" applyFont="1" applyFill="1" applyBorder="1" applyAlignment="1" applyProtection="1">
      <alignment vertical="top"/>
      <protection hidden="1"/>
    </xf>
    <xf numFmtId="0" fontId="39" fillId="32" borderId="0" xfId="0" applyFont="1" applyFill="1" applyAlignment="1" applyProtection="1">
      <alignment vertical="top"/>
      <protection hidden="1"/>
    </xf>
    <xf numFmtId="3" fontId="39" fillId="32" borderId="0" xfId="0" applyNumberFormat="1" applyFont="1" applyFill="1" applyAlignment="1" applyProtection="1">
      <alignment vertical="top"/>
      <protection hidden="1"/>
    </xf>
    <xf numFmtId="0" fontId="48" fillId="32" borderId="0" xfId="0" applyFont="1" applyFill="1" applyAlignment="1" applyProtection="1">
      <alignment vertical="top" wrapText="1"/>
      <protection hidden="1"/>
    </xf>
    <xf numFmtId="0" fontId="48" fillId="32" borderId="0" xfId="0" applyFont="1" applyFill="1" applyAlignment="1" applyProtection="1">
      <alignment vertical="top"/>
      <protection hidden="1"/>
    </xf>
    <xf numFmtId="0" fontId="0" fillId="33" borderId="0" xfId="0" applyFont="1" applyFill="1" applyAlignment="1" applyProtection="1">
      <alignment vertical="top"/>
      <protection/>
    </xf>
    <xf numFmtId="0" fontId="8" fillId="32" borderId="0" xfId="0" applyFont="1" applyFill="1" applyAlignment="1" applyProtection="1">
      <alignment vertical="top"/>
      <protection hidden="1"/>
    </xf>
    <xf numFmtId="3" fontId="8" fillId="32" borderId="0" xfId="0" applyNumberFormat="1" applyFont="1" applyFill="1" applyAlignment="1" applyProtection="1">
      <alignment vertical="top"/>
      <protection hidden="1"/>
    </xf>
    <xf numFmtId="0" fontId="8" fillId="32" borderId="0" xfId="0" applyFont="1" applyFill="1" applyBorder="1" applyAlignment="1" applyProtection="1">
      <alignment vertical="top"/>
      <protection hidden="1"/>
    </xf>
    <xf numFmtId="180" fontId="1" fillId="33" borderId="0" xfId="0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10" xfId="0" applyFont="1" applyFill="1" applyBorder="1" applyAlignment="1" applyProtection="1">
      <alignment vertical="top" wrapText="1"/>
      <protection/>
    </xf>
    <xf numFmtId="49" fontId="0" fillId="33" borderId="0" xfId="0" applyNumberFormat="1" applyFont="1" applyFill="1" applyAlignment="1" applyProtection="1">
      <alignment vertical="top"/>
      <protection hidden="1"/>
    </xf>
    <xf numFmtId="0" fontId="1" fillId="33" borderId="0" xfId="0" applyFont="1" applyFill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14" fillId="33" borderId="0" xfId="47" applyFont="1" applyFill="1" applyBorder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 applyProtection="1">
      <alignment/>
      <protection/>
    </xf>
    <xf numFmtId="0" fontId="9" fillId="33" borderId="0" xfId="47" applyFont="1" applyFill="1" applyAlignment="1" applyProtection="1">
      <alignment horizontal="center"/>
      <protection/>
    </xf>
    <xf numFmtId="3" fontId="7" fillId="33" borderId="0" xfId="0" applyNumberFormat="1" applyFont="1" applyFill="1" applyBorder="1" applyAlignment="1" applyProtection="1">
      <alignment horizontal="center" vertical="top"/>
      <protection/>
    </xf>
    <xf numFmtId="0" fontId="9" fillId="33" borderId="0" xfId="47" applyNumberFormat="1" applyFont="1" applyFill="1" applyAlignment="1" applyProtection="1">
      <alignment horizontal="center" vertical="top"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horizontal="center" vertical="top" wrapText="1"/>
      <protection/>
    </xf>
    <xf numFmtId="0" fontId="1" fillId="33" borderId="0" xfId="50" applyFont="1" applyFill="1" applyAlignment="1" applyProtection="1">
      <alignment horizontal="center" vertical="top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6" fillId="33" borderId="0" xfId="0" applyFont="1" applyFill="1" applyBorder="1" applyAlignment="1" applyProtection="1">
      <alignment horizontal="center" wrapText="1"/>
      <protection hidden="1"/>
    </xf>
    <xf numFmtId="0" fontId="17" fillId="33" borderId="0" xfId="0" applyFont="1" applyFill="1" applyBorder="1" applyAlignment="1" applyProtection="1">
      <alignment vertical="top" wrapText="1"/>
      <protection hidden="1"/>
    </xf>
    <xf numFmtId="0" fontId="0" fillId="33" borderId="0" xfId="0" applyFont="1" applyFill="1" applyAlignment="1" applyProtection="1">
      <alignment vertical="top" wrapText="1"/>
      <protection hidden="1"/>
    </xf>
    <xf numFmtId="0" fontId="0" fillId="33" borderId="0" xfId="0" applyFont="1" applyFill="1" applyAlignment="1" applyProtection="1">
      <alignment horizontal="justify" vertical="top" wrapText="1"/>
      <protection hidden="1"/>
    </xf>
    <xf numFmtId="0" fontId="0" fillId="33" borderId="0" xfId="0" applyFont="1" applyFill="1" applyBorder="1" applyAlignment="1" applyProtection="1">
      <alignment vertical="top" wrapText="1"/>
      <protection hidden="1"/>
    </xf>
    <xf numFmtId="0" fontId="0" fillId="33" borderId="0" xfId="0" applyNumberFormat="1" applyFont="1" applyFill="1" applyAlignment="1" applyProtection="1">
      <alignment vertical="top" wrapText="1"/>
      <protection hidden="1"/>
    </xf>
    <xf numFmtId="0" fontId="0" fillId="33" borderId="0" xfId="48" applyFont="1" applyFill="1" applyAlignment="1" applyProtection="1">
      <alignment vertical="top" wrapText="1"/>
      <protection hidden="1"/>
    </xf>
    <xf numFmtId="0" fontId="0" fillId="33" borderId="0" xfId="0" applyFont="1" applyFill="1" applyBorder="1" applyAlignment="1" applyProtection="1">
      <alignment horizontal="center" vertical="top" wrapText="1"/>
      <protection hidden="1"/>
    </xf>
    <xf numFmtId="0" fontId="48" fillId="33" borderId="0" xfId="0" applyFont="1" applyFill="1" applyAlignment="1" applyProtection="1">
      <alignment vertical="top" wrapText="1"/>
      <protection hidden="1"/>
    </xf>
    <xf numFmtId="0" fontId="39" fillId="33" borderId="0" xfId="0" applyFont="1" applyFill="1" applyAlignment="1" applyProtection="1">
      <alignment vertical="top"/>
      <protection hidden="1"/>
    </xf>
    <xf numFmtId="3" fontId="39" fillId="33" borderId="0" xfId="0" applyNumberFormat="1" applyFont="1" applyFill="1" applyAlignment="1" applyProtection="1">
      <alignment vertical="top"/>
      <protection hidden="1"/>
    </xf>
    <xf numFmtId="3" fontId="8" fillId="33" borderId="0" xfId="0" applyNumberFormat="1" applyFont="1" applyFill="1" applyAlignment="1" applyProtection="1">
      <alignment vertical="top"/>
      <protection hidden="1"/>
    </xf>
    <xf numFmtId="0" fontId="8" fillId="33" borderId="0" xfId="0" applyFont="1" applyFill="1" applyAlignment="1" applyProtection="1">
      <alignment vertical="top"/>
      <protection hidden="1"/>
    </xf>
    <xf numFmtId="0" fontId="0" fillId="32" borderId="0" xfId="49" applyFont="1" applyFill="1" applyAlignment="1" applyProtection="1">
      <alignment vertical="top" wrapText="1"/>
      <protection hidden="1"/>
    </xf>
    <xf numFmtId="0" fontId="0" fillId="32" borderId="0" xfId="49" applyFont="1" applyFill="1" applyAlignment="1" applyProtection="1">
      <alignment vertical="top"/>
      <protection hidden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3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9" fontId="6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vertical="top" wrapText="1"/>
    </xf>
    <xf numFmtId="0" fontId="8" fillId="33" borderId="0" xfId="47" applyFont="1" applyFill="1" applyBorder="1" applyProtection="1">
      <alignment/>
      <protection/>
    </xf>
    <xf numFmtId="3" fontId="6" fillId="34" borderId="10" xfId="0" applyNumberFormat="1" applyFont="1" applyFill="1" applyBorder="1" applyAlignment="1">
      <alignment vertical="top" wrapText="1"/>
    </xf>
    <xf numFmtId="3" fontId="7" fillId="33" borderId="0" xfId="0" applyNumberFormat="1" applyFont="1" applyFill="1" applyBorder="1" applyAlignment="1" applyProtection="1">
      <alignment horizontal="center" vertical="center"/>
      <protection hidden="1"/>
    </xf>
    <xf numFmtId="3" fontId="7" fillId="33" borderId="0" xfId="0" applyNumberFormat="1" applyFont="1" applyFill="1" applyBorder="1" applyAlignment="1" applyProtection="1">
      <alignment horizontal="center" vertical="top"/>
      <protection hidden="1"/>
    </xf>
    <xf numFmtId="180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3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9" fontId="7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47" applyFont="1" applyFill="1" applyProtection="1">
      <alignment/>
      <protection hidden="1"/>
    </xf>
    <xf numFmtId="0" fontId="2" fillId="32" borderId="0" xfId="47" applyFont="1" applyFill="1" applyAlignment="1" applyProtection="1">
      <alignment horizontal="center"/>
      <protection hidden="1"/>
    </xf>
    <xf numFmtId="3" fontId="2" fillId="32" borderId="0" xfId="47" applyNumberFormat="1" applyFont="1" applyFill="1" applyProtection="1">
      <alignment/>
      <protection hidden="1"/>
    </xf>
    <xf numFmtId="49" fontId="2" fillId="32" borderId="0" xfId="47" applyNumberFormat="1" applyFont="1" applyFill="1" applyProtection="1">
      <alignment/>
      <protection hidden="1"/>
    </xf>
    <xf numFmtId="0" fontId="19" fillId="32" borderId="0" xfId="47" applyFont="1" applyFill="1" applyAlignment="1" applyProtection="1">
      <alignment horizontal="center" vertical="top"/>
      <protection hidden="1"/>
    </xf>
    <xf numFmtId="0" fontId="2" fillId="32" borderId="0" xfId="47" applyNumberFormat="1" applyFont="1" applyFill="1" applyProtection="1">
      <alignment/>
      <protection hidden="1"/>
    </xf>
    <xf numFmtId="0" fontId="13" fillId="32" borderId="0" xfId="47" applyFont="1" applyFill="1" applyProtection="1">
      <alignment/>
      <protection hidden="1"/>
    </xf>
    <xf numFmtId="0" fontId="8" fillId="32" borderId="0" xfId="47" applyFont="1" applyFill="1" applyProtection="1">
      <alignment/>
      <protection hidden="1"/>
    </xf>
    <xf numFmtId="0" fontId="9" fillId="32" borderId="0" xfId="47" applyFont="1" applyFill="1" applyAlignment="1" applyProtection="1">
      <alignment/>
      <protection hidden="1"/>
    </xf>
    <xf numFmtId="49" fontId="8" fillId="32" borderId="0" xfId="47" applyNumberFormat="1" applyFont="1" applyFill="1" applyProtection="1">
      <alignment/>
      <protection hidden="1"/>
    </xf>
    <xf numFmtId="0" fontId="9" fillId="32" borderId="0" xfId="47" applyFont="1" applyFill="1" applyAlignment="1" applyProtection="1">
      <alignment horizontal="center" vertical="top"/>
      <protection hidden="1"/>
    </xf>
    <xf numFmtId="49" fontId="9" fillId="32" borderId="0" xfId="47" applyNumberFormat="1" applyFont="1" applyFill="1" applyAlignment="1" applyProtection="1">
      <alignment/>
      <protection hidden="1"/>
    </xf>
    <xf numFmtId="0" fontId="8" fillId="32" borderId="0" xfId="47" applyFont="1" applyFill="1" applyAlignment="1" applyProtection="1">
      <alignment horizontal="center"/>
      <protection hidden="1"/>
    </xf>
    <xf numFmtId="3" fontId="8" fillId="32" borderId="0" xfId="47" applyNumberFormat="1" applyFont="1" applyFill="1" applyProtection="1">
      <alignment/>
      <protection hidden="1"/>
    </xf>
    <xf numFmtId="0" fontId="8" fillId="32" borderId="0" xfId="47" applyFont="1" applyFill="1" applyAlignment="1" applyProtection="1">
      <alignment/>
      <protection hidden="1"/>
    </xf>
    <xf numFmtId="0" fontId="19" fillId="34" borderId="10" xfId="47" applyFont="1" applyFill="1" applyBorder="1" applyAlignment="1" applyProtection="1">
      <alignment horizontal="center" vertical="center"/>
      <protection hidden="1"/>
    </xf>
    <xf numFmtId="49" fontId="19" fillId="34" borderId="10" xfId="47" applyNumberFormat="1" applyFont="1" applyFill="1" applyBorder="1" applyAlignment="1" applyProtection="1">
      <alignment horizontal="center" vertical="center" wrapText="1"/>
      <protection hidden="1"/>
    </xf>
    <xf numFmtId="3" fontId="19" fillId="34" borderId="10" xfId="47" applyNumberFormat="1" applyFont="1" applyFill="1" applyBorder="1" applyAlignment="1" applyProtection="1">
      <alignment horizontal="center" vertical="center" wrapText="1"/>
      <protection hidden="1"/>
    </xf>
    <xf numFmtId="0" fontId="19" fillId="34" borderId="10" xfId="47" applyFont="1" applyFill="1" applyBorder="1" applyAlignment="1" applyProtection="1">
      <alignment horizontal="center" vertical="center" wrapText="1"/>
      <protection hidden="1"/>
    </xf>
    <xf numFmtId="0" fontId="55" fillId="34" borderId="10" xfId="47" applyFont="1" applyFill="1" applyBorder="1" applyAlignment="1" applyProtection="1">
      <alignment vertical="top"/>
      <protection hidden="1"/>
    </xf>
    <xf numFmtId="0" fontId="55" fillId="34" borderId="10" xfId="47" applyFont="1" applyFill="1" applyBorder="1" applyAlignment="1" applyProtection="1">
      <alignment vertical="top" wrapText="1"/>
      <protection hidden="1"/>
    </xf>
    <xf numFmtId="0" fontId="55" fillId="34" borderId="10" xfId="47" applyFont="1" applyFill="1" applyBorder="1" applyAlignment="1" applyProtection="1">
      <alignment horizontal="center" vertical="top"/>
      <protection hidden="1"/>
    </xf>
    <xf numFmtId="49" fontId="55" fillId="34" borderId="10" xfId="47" applyNumberFormat="1" applyFont="1" applyFill="1" applyBorder="1" applyAlignment="1" applyProtection="1">
      <alignment vertical="top"/>
      <protection hidden="1"/>
    </xf>
    <xf numFmtId="3" fontId="55" fillId="34" borderId="10" xfId="47" applyNumberFormat="1" applyFont="1" applyFill="1" applyBorder="1" applyAlignment="1" applyProtection="1">
      <alignment vertical="top"/>
      <protection hidden="1"/>
    </xf>
    <xf numFmtId="0" fontId="56" fillId="34" borderId="10" xfId="47" applyFont="1" applyFill="1" applyBorder="1" applyAlignment="1" applyProtection="1">
      <alignment horizontal="center" vertical="top"/>
      <protection hidden="1"/>
    </xf>
    <xf numFmtId="0" fontId="19" fillId="35" borderId="10" xfId="47" applyFont="1" applyFill="1" applyBorder="1" applyAlignment="1" applyProtection="1">
      <alignment horizontal="center" vertical="top"/>
      <protection hidden="1"/>
    </xf>
    <xf numFmtId="3" fontId="7" fillId="36" borderId="10" xfId="0" applyNumberFormat="1" applyFont="1" applyFill="1" applyBorder="1" applyAlignment="1" applyProtection="1">
      <alignment vertical="top"/>
      <protection/>
    </xf>
    <xf numFmtId="49" fontId="0" fillId="37" borderId="11" xfId="0" applyNumberFormat="1" applyFont="1" applyFill="1" applyBorder="1" applyAlignment="1" applyProtection="1">
      <alignment horizontal="left" vertical="top" wrapText="1"/>
      <protection locked="0"/>
    </xf>
    <xf numFmtId="179" fontId="0" fillId="37" borderId="11" xfId="0" applyNumberFormat="1" applyFont="1" applyFill="1" applyBorder="1" applyAlignment="1" applyProtection="1">
      <alignment vertical="top" wrapText="1"/>
      <protection locked="0"/>
    </xf>
    <xf numFmtId="3" fontId="6" fillId="37" borderId="10" xfId="0" applyNumberFormat="1" applyFont="1" applyFill="1" applyBorder="1" applyAlignment="1" applyProtection="1">
      <alignment vertical="top"/>
      <protection locked="0"/>
    </xf>
    <xf numFmtId="9" fontId="6" fillId="37" borderId="10" xfId="0" applyNumberFormat="1" applyFont="1" applyFill="1" applyBorder="1" applyAlignment="1" applyProtection="1">
      <alignment vertical="top"/>
      <protection locked="0"/>
    </xf>
    <xf numFmtId="9" fontId="6" fillId="37" borderId="10" xfId="0" applyNumberFormat="1" applyFont="1" applyFill="1" applyBorder="1" applyAlignment="1" applyProtection="1">
      <alignment vertical="top" wrapText="1"/>
      <protection locked="0"/>
    </xf>
    <xf numFmtId="0" fontId="2" fillId="37" borderId="10" xfId="47" applyFont="1" applyFill="1" applyBorder="1" applyAlignment="1" applyProtection="1">
      <alignment vertical="top"/>
      <protection locked="0"/>
    </xf>
    <xf numFmtId="0" fontId="2" fillId="37" borderId="10" xfId="47" applyFont="1" applyFill="1" applyBorder="1" applyAlignment="1" applyProtection="1">
      <alignment vertical="top" wrapText="1"/>
      <protection locked="0"/>
    </xf>
    <xf numFmtId="0" fontId="2" fillId="37" borderId="10" xfId="47" applyFont="1" applyFill="1" applyBorder="1" applyAlignment="1" applyProtection="1">
      <alignment horizontal="center" vertical="top"/>
      <protection locked="0"/>
    </xf>
    <xf numFmtId="49" fontId="2" fillId="37" borderId="10" xfId="47" applyNumberFormat="1" applyFont="1" applyFill="1" applyBorder="1" applyAlignment="1" applyProtection="1">
      <alignment vertical="top"/>
      <protection locked="0"/>
    </xf>
    <xf numFmtId="3" fontId="2" fillId="37" borderId="10" xfId="47" applyNumberFormat="1" applyFont="1" applyFill="1" applyBorder="1" applyAlignment="1" applyProtection="1">
      <alignment vertical="top"/>
      <protection locked="0"/>
    </xf>
    <xf numFmtId="0" fontId="57" fillId="37" borderId="12" xfId="49" applyFont="1" applyFill="1" applyBorder="1" applyProtection="1">
      <alignment/>
      <protection locked="0"/>
    </xf>
    <xf numFmtId="0" fontId="58" fillId="32" borderId="0" xfId="0" applyFont="1" applyFill="1" applyAlignment="1" applyProtection="1">
      <alignment/>
      <protection hidden="1"/>
    </xf>
    <xf numFmtId="0" fontId="39" fillId="33" borderId="0" xfId="0" applyFont="1" applyFill="1" applyAlignment="1" applyProtection="1">
      <alignment horizontal="center" vertical="center"/>
      <protection hidden="1"/>
    </xf>
    <xf numFmtId="0" fontId="39" fillId="32" borderId="0" xfId="0" applyFont="1" applyFill="1" applyBorder="1" applyAlignment="1" applyProtection="1">
      <alignment vertical="top" wrapText="1"/>
      <protection hidden="1"/>
    </xf>
    <xf numFmtId="0" fontId="39" fillId="33" borderId="0" xfId="0" applyFont="1" applyFill="1" applyAlignment="1" applyProtection="1">
      <alignment vertical="top" wrapText="1"/>
      <protection hidden="1"/>
    </xf>
    <xf numFmtId="0" fontId="39" fillId="32" borderId="0" xfId="48" applyFont="1" applyFill="1" applyAlignment="1" applyProtection="1">
      <alignment vertical="top"/>
      <protection hidden="1"/>
    </xf>
    <xf numFmtId="0" fontId="57" fillId="37" borderId="12" xfId="49" applyFont="1" applyFill="1" applyBorder="1" applyAlignment="1" applyProtection="1">
      <alignment vertical="top"/>
      <protection locked="0"/>
    </xf>
    <xf numFmtId="0" fontId="57" fillId="37" borderId="12" xfId="49" applyFont="1" applyFill="1" applyBorder="1" applyAlignment="1" applyProtection="1">
      <alignment vertical="top" wrapText="1"/>
      <protection locked="0"/>
    </xf>
    <xf numFmtId="0" fontId="57" fillId="37" borderId="10" xfId="49" applyFont="1" applyFill="1" applyBorder="1" applyAlignment="1" applyProtection="1">
      <alignment vertical="top"/>
      <protection locked="0"/>
    </xf>
    <xf numFmtId="0" fontId="57" fillId="37" borderId="10" xfId="49" applyFont="1" applyFill="1" applyBorder="1" applyAlignment="1" applyProtection="1">
      <alignment vertical="top" wrapText="1"/>
      <protection locked="0"/>
    </xf>
    <xf numFmtId="182" fontId="57" fillId="37" borderId="12" xfId="49" applyNumberFormat="1" applyFont="1" applyFill="1" applyBorder="1" applyProtection="1">
      <alignment/>
      <protection locked="0"/>
    </xf>
    <xf numFmtId="0" fontId="38" fillId="32" borderId="0" xfId="49" applyFont="1" applyFill="1" applyAlignment="1" applyProtection="1">
      <alignment vertical="top" wrapText="1"/>
      <protection hidden="1"/>
    </xf>
    <xf numFmtId="0" fontId="14" fillId="32" borderId="0" xfId="47" applyFont="1" applyFill="1" applyAlignment="1" applyProtection="1">
      <alignment/>
      <protection hidden="1"/>
    </xf>
    <xf numFmtId="0" fontId="20" fillId="32" borderId="0" xfId="47" applyFont="1" applyFill="1" applyAlignment="1" applyProtection="1">
      <alignment/>
      <protection hidden="1"/>
    </xf>
    <xf numFmtId="0" fontId="9" fillId="32" borderId="0" xfId="47" applyFont="1" applyFill="1" applyAlignment="1" applyProtection="1">
      <alignment horizontal="center" vertical="center"/>
      <protection hidden="1"/>
    </xf>
    <xf numFmtId="0" fontId="38" fillId="32" borderId="0" xfId="50" applyFont="1" applyFill="1" applyAlignment="1" applyProtection="1">
      <alignment vertical="top"/>
      <protection hidden="1"/>
    </xf>
    <xf numFmtId="0" fontId="8" fillId="32" borderId="0" xfId="47" applyFont="1" applyFill="1" applyBorder="1" applyAlignment="1" applyProtection="1">
      <alignment horizontal="center" vertical="center" wrapText="1"/>
      <protection hidden="1"/>
    </xf>
    <xf numFmtId="0" fontId="9" fillId="32" borderId="0" xfId="47" applyFont="1" applyFill="1" applyProtection="1">
      <alignment/>
      <protection hidden="1"/>
    </xf>
    <xf numFmtId="0" fontId="38" fillId="33" borderId="0" xfId="49" applyFill="1" applyBorder="1" applyProtection="1">
      <alignment/>
      <protection hidden="1"/>
    </xf>
    <xf numFmtId="0" fontId="38" fillId="33" borderId="0" xfId="49" applyFill="1" applyBorder="1" applyAlignment="1" applyProtection="1">
      <alignment horizontal="center"/>
      <protection hidden="1"/>
    </xf>
    <xf numFmtId="0" fontId="59" fillId="34" borderId="13" xfId="49" applyFont="1" applyFill="1" applyBorder="1" applyAlignment="1" applyProtection="1">
      <alignment horizontal="center" vertical="center" wrapText="1"/>
      <protection hidden="1"/>
    </xf>
    <xf numFmtId="0" fontId="59" fillId="34" borderId="14" xfId="49" applyFont="1" applyFill="1" applyBorder="1" applyAlignment="1" applyProtection="1">
      <alignment horizontal="center" vertical="center" wrapText="1"/>
      <protection hidden="1"/>
    </xf>
    <xf numFmtId="0" fontId="59" fillId="34" borderId="15" xfId="49" applyFont="1" applyFill="1" applyBorder="1" applyAlignment="1" applyProtection="1">
      <alignment horizontal="center" vertical="center" wrapText="1"/>
      <protection hidden="1"/>
    </xf>
    <xf numFmtId="0" fontId="55" fillId="34" borderId="16" xfId="49" applyFont="1" applyFill="1" applyBorder="1" applyAlignment="1" applyProtection="1">
      <alignment horizontal="center" vertical="center" wrapText="1"/>
      <protection hidden="1"/>
    </xf>
    <xf numFmtId="0" fontId="55" fillId="34" borderId="17" xfId="49" applyFont="1" applyFill="1" applyBorder="1" applyAlignment="1" applyProtection="1">
      <alignment horizontal="center" vertical="center" wrapText="1"/>
      <protection hidden="1"/>
    </xf>
    <xf numFmtId="3" fontId="55" fillId="34" borderId="17" xfId="49" applyNumberFormat="1" applyFont="1" applyFill="1" applyBorder="1" applyAlignment="1" applyProtection="1">
      <alignment horizontal="center" vertical="center" wrapText="1"/>
      <protection hidden="1"/>
    </xf>
    <xf numFmtId="0" fontId="60" fillId="33" borderId="0" xfId="49" applyFont="1" applyFill="1" applyBorder="1" applyProtection="1">
      <alignment/>
      <protection hidden="1"/>
    </xf>
    <xf numFmtId="3" fontId="57" fillId="37" borderId="12" xfId="49" applyNumberFormat="1" applyFont="1" applyFill="1" applyBorder="1" applyAlignment="1" applyProtection="1">
      <alignment vertical="top" wrapText="1"/>
      <protection locked="0"/>
    </xf>
    <xf numFmtId="0" fontId="0" fillId="37" borderId="10" xfId="0" applyFont="1" applyFill="1" applyBorder="1" applyAlignment="1" applyProtection="1">
      <alignment vertical="top" wrapText="1"/>
      <protection locked="0"/>
    </xf>
    <xf numFmtId="0" fontId="0" fillId="37" borderId="10" xfId="0" applyFont="1" applyFill="1" applyBorder="1" applyAlignment="1" applyProtection="1">
      <alignment vertical="top" wrapText="1"/>
      <protection locked="0"/>
    </xf>
    <xf numFmtId="0" fontId="1" fillId="32" borderId="18" xfId="0" applyFont="1" applyFill="1" applyBorder="1" applyAlignment="1" applyProtection="1">
      <alignment horizontal="center" vertical="center" wrapText="1"/>
      <protection hidden="1"/>
    </xf>
    <xf numFmtId="0" fontId="16" fillId="32" borderId="19" xfId="0" applyFont="1" applyFill="1" applyBorder="1" applyAlignment="1" applyProtection="1">
      <alignment horizontal="center" wrapText="1"/>
      <protection hidden="1"/>
    </xf>
    <xf numFmtId="0" fontId="17" fillId="32" borderId="20" xfId="0" applyFont="1" applyFill="1" applyBorder="1" applyAlignment="1" applyProtection="1">
      <alignment vertical="top" wrapText="1"/>
      <protection hidden="1"/>
    </xf>
    <xf numFmtId="0" fontId="17" fillId="32" borderId="21" xfId="0" applyFont="1" applyFill="1" applyBorder="1" applyAlignment="1" applyProtection="1">
      <alignment vertical="top" wrapText="1"/>
      <protection hidden="1"/>
    </xf>
    <xf numFmtId="0" fontId="17" fillId="32" borderId="22" xfId="0" applyFont="1" applyFill="1" applyBorder="1" applyAlignment="1" applyProtection="1">
      <alignment vertical="top" wrapText="1"/>
      <protection hidden="1"/>
    </xf>
    <xf numFmtId="0" fontId="0" fillId="37" borderId="20" xfId="0" applyFont="1" applyFill="1" applyBorder="1" applyAlignment="1" applyProtection="1">
      <alignment vertical="top" wrapText="1"/>
      <protection locked="0"/>
    </xf>
    <xf numFmtId="0" fontId="0" fillId="37" borderId="21" xfId="0" applyFont="1" applyFill="1" applyBorder="1" applyAlignment="1" applyProtection="1">
      <alignment vertical="top" wrapText="1"/>
      <protection locked="0"/>
    </xf>
    <xf numFmtId="0" fontId="0" fillId="37" borderId="22" xfId="0" applyFont="1" applyFill="1" applyBorder="1" applyAlignment="1" applyProtection="1">
      <alignment vertical="top" wrapText="1"/>
      <protection locked="0"/>
    </xf>
    <xf numFmtId="3" fontId="0" fillId="37" borderId="23" xfId="0" applyNumberFormat="1" applyFont="1" applyFill="1" applyBorder="1" applyAlignment="1" applyProtection="1" quotePrefix="1">
      <alignment vertical="top" wrapText="1"/>
      <protection locked="0"/>
    </xf>
    <xf numFmtId="3" fontId="0" fillId="37" borderId="24" xfId="0" applyNumberFormat="1" applyFont="1" applyFill="1" applyBorder="1" applyAlignment="1" applyProtection="1" quotePrefix="1">
      <alignment vertical="top" wrapText="1"/>
      <protection locked="0"/>
    </xf>
    <xf numFmtId="0" fontId="0" fillId="33" borderId="0" xfId="0" applyFont="1" applyFill="1" applyAlignment="1" applyProtection="1">
      <alignment horizontal="justify" vertical="top" wrapText="1"/>
      <protection hidden="1"/>
    </xf>
    <xf numFmtId="0" fontId="0" fillId="32" borderId="0" xfId="0" applyFont="1" applyFill="1" applyBorder="1" applyAlignment="1" applyProtection="1">
      <alignment vertical="top" wrapText="1"/>
      <protection hidden="1"/>
    </xf>
    <xf numFmtId="0" fontId="0" fillId="33" borderId="0" xfId="0" applyFont="1" applyFill="1" applyBorder="1" applyAlignment="1" applyProtection="1">
      <alignment vertical="top" wrapText="1"/>
      <protection hidden="1"/>
    </xf>
    <xf numFmtId="0" fontId="0" fillId="33" borderId="0" xfId="0" applyNumberFormat="1" applyFont="1" applyFill="1" applyAlignment="1" applyProtection="1">
      <alignment vertical="top" wrapText="1"/>
      <protection hidden="1"/>
    </xf>
    <xf numFmtId="0" fontId="0" fillId="37" borderId="21" xfId="0" applyFont="1" applyFill="1" applyBorder="1" applyAlignment="1" applyProtection="1">
      <alignment vertical="top" wrapText="1"/>
      <protection locked="0"/>
    </xf>
    <xf numFmtId="0" fontId="0" fillId="37" borderId="22" xfId="0" applyFont="1" applyFill="1" applyBorder="1" applyAlignment="1" applyProtection="1">
      <alignment vertical="top" wrapText="1"/>
      <protection locked="0"/>
    </xf>
    <xf numFmtId="0" fontId="0" fillId="33" borderId="0" xfId="0" applyFont="1" applyFill="1" applyAlignment="1" applyProtection="1">
      <alignment vertical="top" wrapText="1"/>
      <protection hidden="1"/>
    </xf>
    <xf numFmtId="180" fontId="1" fillId="33" borderId="25" xfId="0" applyNumberFormat="1" applyFont="1" applyFill="1" applyBorder="1" applyAlignment="1" applyProtection="1">
      <alignment horizontal="center" vertical="center" wrapText="1"/>
      <protection/>
    </xf>
    <xf numFmtId="180" fontId="1" fillId="33" borderId="26" xfId="0" applyNumberFormat="1" applyFont="1" applyFill="1" applyBorder="1" applyAlignment="1" applyProtection="1">
      <alignment horizontal="center" vertical="center" wrapText="1"/>
      <protection/>
    </xf>
    <xf numFmtId="180" fontId="1" fillId="33" borderId="27" xfId="0" applyNumberFormat="1" applyFont="1" applyFill="1" applyBorder="1" applyAlignment="1" applyProtection="1">
      <alignment horizontal="center" vertical="center" wrapText="1"/>
      <protection/>
    </xf>
    <xf numFmtId="3" fontId="0" fillId="33" borderId="18" xfId="0" applyNumberFormat="1" applyFont="1" applyFill="1" applyBorder="1" applyAlignment="1" applyProtection="1">
      <alignment horizontal="center" wrapText="1"/>
      <protection/>
    </xf>
    <xf numFmtId="3" fontId="0" fillId="33" borderId="18" xfId="0" applyNumberFormat="1" applyFont="1" applyFill="1" applyBorder="1" applyAlignment="1" applyProtection="1">
      <alignment horizontal="center" wrapText="1"/>
      <protection/>
    </xf>
    <xf numFmtId="0" fontId="0" fillId="32" borderId="0" xfId="0" applyFont="1" applyFill="1" applyBorder="1" applyAlignment="1" applyProtection="1">
      <alignment horizontal="center" vertical="top" wrapText="1"/>
      <protection hidden="1"/>
    </xf>
    <xf numFmtId="0" fontId="0" fillId="33" borderId="0" xfId="0" applyFont="1" applyFill="1" applyBorder="1" applyAlignment="1" applyProtection="1">
      <alignment horizontal="center" vertical="top" wrapText="1"/>
      <protection hidden="1"/>
    </xf>
    <xf numFmtId="0" fontId="0" fillId="33" borderId="0" xfId="0" applyFont="1" applyFill="1" applyAlignment="1" applyProtection="1">
      <alignment vertical="top" wrapText="1"/>
      <protection hidden="1"/>
    </xf>
    <xf numFmtId="0" fontId="0" fillId="33" borderId="0" xfId="0" applyFont="1" applyFill="1" applyAlignment="1" applyProtection="1">
      <alignment vertical="top" wrapText="1"/>
      <protection/>
    </xf>
    <xf numFmtId="0" fontId="0" fillId="33" borderId="0" xfId="0" applyFont="1" applyFill="1" applyAlignment="1" applyProtection="1">
      <alignment vertical="top" wrapText="1"/>
      <protection/>
    </xf>
    <xf numFmtId="3" fontId="0" fillId="33" borderId="18" xfId="0" applyNumberForma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8" fillId="32" borderId="0" xfId="47" applyNumberFormat="1" applyFont="1" applyFill="1" applyAlignment="1" applyProtection="1">
      <alignment horizontal="center" vertical="top"/>
      <protection/>
    </xf>
    <xf numFmtId="0" fontId="1" fillId="33" borderId="18" xfId="0" applyFont="1" applyFill="1" applyBorder="1" applyAlignment="1" applyProtection="1">
      <alignment horizontal="center" vertical="top" wrapText="1"/>
      <protection/>
    </xf>
    <xf numFmtId="0" fontId="14" fillId="33" borderId="19" xfId="47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9" fillId="33" borderId="0" xfId="47" applyFont="1" applyFill="1" applyBorder="1" applyAlignment="1" applyProtection="1">
      <alignment horizontal="center"/>
      <protection hidden="1"/>
    </xf>
    <xf numFmtId="0" fontId="14" fillId="33" borderId="0" xfId="47" applyFont="1" applyFill="1" applyAlignment="1" applyProtection="1">
      <alignment horizontal="center"/>
      <protection hidden="1"/>
    </xf>
    <xf numFmtId="0" fontId="8" fillId="32" borderId="0" xfId="47" applyFont="1" applyFill="1" applyAlignment="1" applyProtection="1">
      <alignment horizontal="center" vertical="center"/>
      <protection hidden="1"/>
    </xf>
    <xf numFmtId="0" fontId="0" fillId="32" borderId="0" xfId="50" applyFont="1" applyFill="1" applyAlignment="1" applyProtection="1">
      <alignment vertical="top"/>
      <protection hidden="1"/>
    </xf>
    <xf numFmtId="3" fontId="8" fillId="0" borderId="18" xfId="47" applyNumberFormat="1" applyFont="1" applyFill="1" applyBorder="1" applyAlignment="1" applyProtection="1">
      <alignment horizontal="center" vertical="center" wrapText="1"/>
      <protection hidden="1"/>
    </xf>
    <xf numFmtId="0" fontId="8" fillId="32" borderId="0" xfId="47" applyFont="1" applyFill="1" applyAlignment="1" applyProtection="1">
      <alignment horizontal="center" wrapText="1"/>
      <protection hidden="1"/>
    </xf>
    <xf numFmtId="0" fontId="38" fillId="32" borderId="0" xfId="49" applyFont="1" applyFill="1" applyAlignment="1" applyProtection="1">
      <alignment vertical="top" wrapText="1"/>
      <protection hidden="1"/>
    </xf>
    <xf numFmtId="0" fontId="38" fillId="32" borderId="0" xfId="50" applyFont="1" applyFill="1" applyAlignment="1" applyProtection="1">
      <alignment vertical="top"/>
      <protection hidden="1"/>
    </xf>
    <xf numFmtId="0" fontId="8" fillId="32" borderId="0" xfId="47" applyFont="1" applyFill="1" applyBorder="1" applyAlignment="1" applyProtection="1">
      <alignment horizontal="center" vertical="center" wrapText="1"/>
      <protection hidden="1"/>
    </xf>
    <xf numFmtId="3" fontId="8" fillId="33" borderId="18" xfId="47" applyNumberFormat="1" applyFont="1" applyFill="1" applyBorder="1" applyAlignment="1" applyProtection="1">
      <alignment horizontal="center" wrapText="1"/>
      <protection hidden="1"/>
    </xf>
    <xf numFmtId="0" fontId="9" fillId="32" borderId="18" xfId="47" applyFont="1" applyFill="1" applyBorder="1" applyAlignment="1" applyProtection="1">
      <alignment horizontal="center" vertical="center"/>
      <protection hidden="1"/>
    </xf>
    <xf numFmtId="0" fontId="14" fillId="33" borderId="19" xfId="47" applyFont="1" applyFill="1" applyBorder="1" applyAlignment="1" applyProtection="1">
      <alignment horizontal="center"/>
      <protection hidden="1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3" xfId="45"/>
    <cellStyle name="Normal 4" xfId="46"/>
    <cellStyle name="Normal_Formular 3" xfId="47"/>
    <cellStyle name="Normálna 2" xfId="48"/>
    <cellStyle name="Normálna 3" xfId="49"/>
    <cellStyle name="normálne 2" xfId="50"/>
    <cellStyle name="Percent" xfId="51"/>
    <cellStyle name="Followed Hyperlink" xfId="52"/>
    <cellStyle name="Poznámka" xfId="53"/>
    <cellStyle name="Prepojená bunka" xfId="54"/>
    <cellStyle name="Spolu" xfId="55"/>
    <cellStyle name="Text upozornenia" xfId="56"/>
    <cellStyle name="Titul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anislav.strecansky\Documents\000-Rok2013\001-Vyzvy\2013-01-SportoveOdvetvia\20121030-StatnaPolitikaFinancov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ricky"/>
      <sheetName val="Financovanie 2011"/>
      <sheetName val="Finančná náročnosť"/>
      <sheetName val="Tabuľka"/>
      <sheetName val="Výsledok"/>
    </sheetNames>
    <sheetDataSet>
      <sheetData sheetId="4">
        <row r="1">
          <cell r="B1">
            <v>8.6</v>
          </cell>
        </row>
        <row r="2">
          <cell r="B2">
            <v>1000</v>
          </cell>
        </row>
        <row r="3">
          <cell r="B3">
            <v>-4.6</v>
          </cell>
        </row>
        <row r="4">
          <cell r="B4">
            <v>1.16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2.57421875" style="2" bestFit="1" customWidth="1"/>
    <col min="2" max="2" width="10.7109375" style="20" customWidth="1"/>
    <col min="3" max="6" width="10.7109375" style="2" customWidth="1"/>
    <col min="7" max="7" width="3.421875" style="2" customWidth="1"/>
    <col min="8" max="8" width="3.00390625" style="68" bestFit="1" customWidth="1"/>
    <col min="9" max="9" width="9.140625" style="68" customWidth="1"/>
    <col min="10" max="10" width="91.57421875" style="68" customWidth="1"/>
    <col min="11" max="19" width="9.140625" style="2" customWidth="1"/>
    <col min="20" max="16384" width="9.140625" style="2" customWidth="1"/>
  </cols>
  <sheetData>
    <row r="1" spans="1:10" s="18" customFormat="1" ht="15" customHeight="1">
      <c r="A1" s="159" t="s">
        <v>198</v>
      </c>
      <c r="B1" s="159"/>
      <c r="C1" s="159"/>
      <c r="D1" s="159"/>
      <c r="E1" s="159"/>
      <c r="F1" s="159"/>
      <c r="G1" s="58"/>
      <c r="H1" s="31"/>
      <c r="I1" s="31"/>
      <c r="J1" s="31"/>
    </row>
    <row r="2" spans="1:10" s="19" customFormat="1" ht="30" customHeight="1">
      <c r="A2" s="160" t="s">
        <v>46</v>
      </c>
      <c r="B2" s="160"/>
      <c r="C2" s="160"/>
      <c r="D2" s="160"/>
      <c r="E2" s="160"/>
      <c r="F2" s="160"/>
      <c r="G2" s="59"/>
      <c r="H2" s="130"/>
      <c r="I2" s="130"/>
      <c r="J2" s="130"/>
    </row>
    <row r="3" ht="8.25" customHeight="1"/>
    <row r="4" ht="12.75">
      <c r="A4" s="21" t="s">
        <v>47</v>
      </c>
    </row>
    <row r="5" ht="4.5" customHeight="1"/>
    <row r="6" spans="1:7" ht="78.75" customHeight="1">
      <c r="A6" s="22" t="s">
        <v>48</v>
      </c>
      <c r="B6" s="161" t="s">
        <v>102</v>
      </c>
      <c r="C6" s="162"/>
      <c r="D6" s="162"/>
      <c r="E6" s="162"/>
      <c r="F6" s="163"/>
      <c r="G6" s="60"/>
    </row>
    <row r="7" spans="1:7" ht="8.25" customHeight="1">
      <c r="A7" s="3"/>
      <c r="B7" s="23"/>
      <c r="C7" s="3"/>
      <c r="D7" s="3"/>
      <c r="E7" s="3"/>
      <c r="F7" s="3"/>
      <c r="G7" s="61"/>
    </row>
    <row r="8" spans="1:7" ht="12.75">
      <c r="A8" s="24" t="s">
        <v>49</v>
      </c>
      <c r="B8" s="23"/>
      <c r="C8" s="3"/>
      <c r="D8" s="3"/>
      <c r="E8" s="3"/>
      <c r="F8" s="3"/>
      <c r="G8" s="68">
        <f>COUNTIF(G10:G22,"!")</f>
        <v>13</v>
      </c>
    </row>
    <row r="9" spans="1:7" ht="4.5" customHeight="1">
      <c r="A9" s="3"/>
      <c r="B9" s="23"/>
      <c r="C9" s="3"/>
      <c r="D9" s="3"/>
      <c r="E9" s="3"/>
      <c r="F9" s="3"/>
      <c r="G9" s="61"/>
    </row>
    <row r="10" spans="1:8" ht="12.75">
      <c r="A10" s="22" t="s">
        <v>51</v>
      </c>
      <c r="B10" s="119"/>
      <c r="C10" s="26"/>
      <c r="D10" s="3"/>
      <c r="E10" s="3"/>
      <c r="F10" s="3"/>
      <c r="G10" s="87" t="str">
        <f>IF(B10="","!","")</f>
        <v>!</v>
      </c>
      <c r="H10" s="131"/>
    </row>
    <row r="11" spans="1:8" ht="26.25" customHeight="1">
      <c r="A11" s="25" t="s">
        <v>50</v>
      </c>
      <c r="B11" s="157"/>
      <c r="C11" s="158"/>
      <c r="D11" s="158"/>
      <c r="E11" s="158"/>
      <c r="F11" s="158"/>
      <c r="G11" s="87" t="str">
        <f aca="true" t="shared" si="0" ref="G11:G22">IF(B11="","!","")</f>
        <v>!</v>
      </c>
      <c r="H11" s="131"/>
    </row>
    <row r="12" spans="1:8" ht="12.75">
      <c r="A12" s="22" t="s">
        <v>52</v>
      </c>
      <c r="B12" s="157"/>
      <c r="C12" s="158"/>
      <c r="D12" s="158"/>
      <c r="E12" s="158"/>
      <c r="F12" s="158"/>
      <c r="G12" s="87" t="str">
        <f t="shared" si="0"/>
        <v>!</v>
      </c>
      <c r="H12" s="131"/>
    </row>
    <row r="13" spans="1:8" ht="25.5">
      <c r="A13" s="25" t="s">
        <v>181</v>
      </c>
      <c r="B13" s="157"/>
      <c r="C13" s="158"/>
      <c r="D13" s="158"/>
      <c r="E13" s="3"/>
      <c r="F13" s="3"/>
      <c r="G13" s="87" t="str">
        <f t="shared" si="0"/>
        <v>!</v>
      </c>
      <c r="H13" s="131"/>
    </row>
    <row r="14" spans="1:8" ht="12.75">
      <c r="A14" s="25" t="s">
        <v>182</v>
      </c>
      <c r="B14" s="157"/>
      <c r="C14" s="158"/>
      <c r="D14" s="3"/>
      <c r="E14" s="3"/>
      <c r="F14" s="3"/>
      <c r="G14" s="87" t="str">
        <f t="shared" si="0"/>
        <v>!</v>
      </c>
      <c r="H14" s="131"/>
    </row>
    <row r="15" spans="1:8" ht="12.75">
      <c r="A15" s="22" t="s">
        <v>54</v>
      </c>
      <c r="B15" s="120"/>
      <c r="C15" s="26"/>
      <c r="D15" s="3"/>
      <c r="E15" s="3"/>
      <c r="F15" s="3"/>
      <c r="G15" s="87" t="str">
        <f t="shared" si="0"/>
        <v>!</v>
      </c>
      <c r="H15" s="131"/>
    </row>
    <row r="16" spans="1:8" ht="12.75">
      <c r="A16" s="25" t="s">
        <v>55</v>
      </c>
      <c r="B16" s="164"/>
      <c r="C16" s="173"/>
      <c r="D16" s="174"/>
      <c r="E16" s="26"/>
      <c r="F16" s="3"/>
      <c r="G16" s="87" t="str">
        <f t="shared" si="0"/>
        <v>!</v>
      </c>
      <c r="H16" s="131"/>
    </row>
    <row r="17" spans="1:8" ht="12.75">
      <c r="A17" s="22" t="s">
        <v>56</v>
      </c>
      <c r="B17" s="157"/>
      <c r="C17" s="158"/>
      <c r="D17" s="158"/>
      <c r="E17" s="3"/>
      <c r="F17" s="3"/>
      <c r="G17" s="87" t="str">
        <f t="shared" si="0"/>
        <v>!</v>
      </c>
      <c r="H17" s="131"/>
    </row>
    <row r="18" spans="1:8" ht="12.75">
      <c r="A18" s="22" t="s">
        <v>57</v>
      </c>
      <c r="B18" s="164"/>
      <c r="C18" s="165"/>
      <c r="D18" s="166"/>
      <c r="E18" s="3"/>
      <c r="F18" s="3"/>
      <c r="G18" s="87" t="str">
        <f t="shared" si="0"/>
        <v>!</v>
      </c>
      <c r="H18" s="131"/>
    </row>
    <row r="19" spans="1:8" ht="38.25">
      <c r="A19" s="25" t="s">
        <v>58</v>
      </c>
      <c r="B19" s="157"/>
      <c r="C19" s="158"/>
      <c r="D19" s="158"/>
      <c r="E19" s="3"/>
      <c r="F19" s="3"/>
      <c r="G19" s="87" t="str">
        <f t="shared" si="0"/>
        <v>!</v>
      </c>
      <c r="H19" s="131"/>
    </row>
    <row r="20" spans="1:8" ht="38.25">
      <c r="A20" s="25" t="s">
        <v>59</v>
      </c>
      <c r="B20" s="157"/>
      <c r="C20" s="158"/>
      <c r="D20" s="158"/>
      <c r="E20" s="3"/>
      <c r="F20" s="3"/>
      <c r="G20" s="87" t="str">
        <f t="shared" si="0"/>
        <v>!</v>
      </c>
      <c r="H20" s="131"/>
    </row>
    <row r="21" spans="1:8" ht="25.5">
      <c r="A21" s="25" t="s">
        <v>60</v>
      </c>
      <c r="B21" s="164"/>
      <c r="C21" s="165"/>
      <c r="D21" s="166"/>
      <c r="E21" s="3"/>
      <c r="F21" s="3"/>
      <c r="G21" s="87" t="str">
        <f t="shared" si="0"/>
        <v>!</v>
      </c>
      <c r="H21" s="131"/>
    </row>
    <row r="22" spans="1:8" ht="12.75">
      <c r="A22" s="22" t="s">
        <v>61</v>
      </c>
      <c r="B22" s="167"/>
      <c r="C22" s="168"/>
      <c r="D22" s="26"/>
      <c r="E22" s="3"/>
      <c r="F22" s="3"/>
      <c r="G22" s="87" t="str">
        <f t="shared" si="0"/>
        <v>!</v>
      </c>
      <c r="H22" s="131"/>
    </row>
    <row r="23" spans="1:7" ht="3.75" customHeight="1">
      <c r="A23" s="3"/>
      <c r="B23" s="23"/>
      <c r="C23" s="3"/>
      <c r="D23" s="3"/>
      <c r="E23" s="3"/>
      <c r="F23" s="3"/>
      <c r="G23" s="88">
        <f>IF(H23=0,"","!")</f>
      </c>
    </row>
    <row r="24" spans="1:7" ht="29.25" customHeight="1">
      <c r="A24" s="169" t="s">
        <v>62</v>
      </c>
      <c r="B24" s="169"/>
      <c r="C24" s="169"/>
      <c r="D24" s="169"/>
      <c r="E24" s="169"/>
      <c r="F24" s="169"/>
      <c r="G24" s="62"/>
    </row>
    <row r="25" spans="1:7" ht="7.5" customHeight="1">
      <c r="A25" s="3"/>
      <c r="B25" s="23"/>
      <c r="C25" s="3"/>
      <c r="D25" s="3"/>
      <c r="E25" s="3"/>
      <c r="F25" s="3"/>
      <c r="G25" s="61"/>
    </row>
    <row r="26" spans="1:15" ht="64.5" customHeight="1" thickBot="1">
      <c r="A26" s="170" t="str">
        <f>INDEX(I26:O26,H28)</f>
        <v> </v>
      </c>
      <c r="B26" s="171"/>
      <c r="C26" s="171"/>
      <c r="D26" s="171"/>
      <c r="E26" s="171"/>
      <c r="F26" s="171"/>
      <c r="G26" s="63"/>
      <c r="I26" s="68" t="s">
        <v>66</v>
      </c>
      <c r="J26" s="132" t="s">
        <v>199</v>
      </c>
      <c r="K26" s="23"/>
      <c r="L26" s="23"/>
      <c r="M26" s="23"/>
      <c r="N26" s="23"/>
      <c r="O26" s="23"/>
    </row>
    <row r="27" spans="2:10" ht="12.75" customHeight="1" thickBot="1">
      <c r="B27" s="39"/>
      <c r="C27" s="39"/>
      <c r="D27" s="176" t="str">
        <f>INDEX(I27:J27,H28)</f>
        <v> </v>
      </c>
      <c r="E27" s="177"/>
      <c r="F27" s="178"/>
      <c r="G27" s="89"/>
      <c r="I27" s="68" t="s">
        <v>66</v>
      </c>
      <c r="J27" s="69" t="str">
        <f>TEXT(Informacie!B36,"###  ### ###,00")&amp;" eur"</f>
        <v>,00 eur</v>
      </c>
    </row>
    <row r="28" spans="1:10" ht="90.75" customHeight="1">
      <c r="A28" s="172" t="str">
        <f>INDEX(I28:J28,H28)</f>
        <v>Žiadosť nie je možné predložiť, nakoľko nie je vyplnená úplne.
Doplňte/opravte žiadosť tam, kde je to vyznačené červeným výkričníkom</v>
      </c>
      <c r="B28" s="172"/>
      <c r="C28" s="172"/>
      <c r="D28" s="172"/>
      <c r="E28" s="172"/>
      <c r="F28" s="172"/>
      <c r="G28" s="64"/>
      <c r="H28" s="131">
        <f>IF((G8+Informacie!C6)&gt;0,1,2)</f>
        <v>1</v>
      </c>
      <c r="I28" s="133" t="s">
        <v>135</v>
      </c>
      <c r="J28" s="133" t="s">
        <v>101</v>
      </c>
    </row>
    <row r="29" spans="1:7" ht="4.5" customHeight="1">
      <c r="A29" s="3"/>
      <c r="B29" s="3"/>
      <c r="C29" s="3"/>
      <c r="D29" s="3"/>
      <c r="E29" s="3"/>
      <c r="F29" s="3"/>
      <c r="G29" s="61"/>
    </row>
    <row r="30" spans="1:15" ht="12.75">
      <c r="A30" s="183" t="str">
        <f>INDEX(I30:J30,H28)</f>
        <v> </v>
      </c>
      <c r="B30" s="175"/>
      <c r="C30" s="175"/>
      <c r="D30" s="175"/>
      <c r="E30" s="175"/>
      <c r="F30" s="175"/>
      <c r="G30" s="61"/>
      <c r="I30" s="68" t="s">
        <v>66</v>
      </c>
      <c r="J30" s="133" t="s">
        <v>38</v>
      </c>
      <c r="K30" s="3"/>
      <c r="L30" s="3"/>
      <c r="M30" s="3"/>
      <c r="N30" s="3"/>
      <c r="O30" s="3"/>
    </row>
    <row r="31" spans="1:10" s="28" customFormat="1" ht="4.5" customHeight="1">
      <c r="A31" s="27"/>
      <c r="B31" s="27"/>
      <c r="C31" s="27"/>
      <c r="D31" s="27"/>
      <c r="E31" s="27"/>
      <c r="F31" s="27"/>
      <c r="G31" s="65"/>
      <c r="H31" s="134"/>
      <c r="I31" s="134"/>
      <c r="J31" s="134"/>
    </row>
    <row r="32" spans="1:15" ht="12.75">
      <c r="A32" s="183" t="str">
        <f>INDEX(I32:J32,H28)</f>
        <v> </v>
      </c>
      <c r="B32" s="175"/>
      <c r="C32" s="175"/>
      <c r="D32" s="175"/>
      <c r="E32" s="175"/>
      <c r="F32" s="175"/>
      <c r="G32" s="61"/>
      <c r="I32" s="68" t="s">
        <v>66</v>
      </c>
      <c r="J32" s="133" t="s">
        <v>63</v>
      </c>
      <c r="K32" s="3"/>
      <c r="L32" s="3"/>
      <c r="M32" s="3"/>
      <c r="N32" s="3"/>
      <c r="O32" s="3"/>
    </row>
    <row r="33" spans="1:7" ht="7.5" customHeight="1">
      <c r="A33" s="3"/>
      <c r="B33" s="3"/>
      <c r="C33" s="3"/>
      <c r="D33" s="3"/>
      <c r="E33" s="3"/>
      <c r="F33" s="3"/>
      <c r="G33" s="61"/>
    </row>
    <row r="34" spans="1:10" ht="12.75">
      <c r="A34" s="175" t="str">
        <f>INDEX(I34:J34,H28)</f>
        <v> </v>
      </c>
      <c r="B34" s="175"/>
      <c r="C34" s="175"/>
      <c r="D34" s="175"/>
      <c r="E34" s="175"/>
      <c r="F34" s="175"/>
      <c r="G34" s="61"/>
      <c r="I34" s="68" t="s">
        <v>66</v>
      </c>
      <c r="J34" s="68" t="str">
        <f ca="1">"Dátum: "&amp;TEXT(NOW(),"d.m.yyyy")</f>
        <v>Dátum: 14.11.2014</v>
      </c>
    </row>
    <row r="35" spans="1:10" ht="40.5" customHeight="1">
      <c r="A35" s="3"/>
      <c r="B35" s="179" t="str">
        <f>INDEX(I35:J35,H28)</f>
        <v> </v>
      </c>
      <c r="C35" s="180"/>
      <c r="D35" s="180"/>
      <c r="E35" s="180"/>
      <c r="F35" s="180"/>
      <c r="G35" s="90"/>
      <c r="I35" s="68" t="s">
        <v>66</v>
      </c>
      <c r="J35" s="68">
        <f>B19</f>
        <v>0</v>
      </c>
    </row>
    <row r="36" spans="1:10" ht="51.75" customHeight="1">
      <c r="A36" s="3"/>
      <c r="B36" s="181" t="str">
        <f>INDEX(I36:J36,H28)</f>
        <v> </v>
      </c>
      <c r="C36" s="182"/>
      <c r="D36" s="182"/>
      <c r="E36" s="182"/>
      <c r="F36" s="182"/>
      <c r="G36" s="66"/>
      <c r="I36" s="68" t="s">
        <v>66</v>
      </c>
      <c r="J36" s="68" t="s">
        <v>37</v>
      </c>
    </row>
    <row r="37" spans="1:10" s="34" customFormat="1" ht="12.75">
      <c r="A37" s="33"/>
      <c r="B37" s="33"/>
      <c r="C37" s="33"/>
      <c r="D37" s="33"/>
      <c r="E37" s="33"/>
      <c r="F37" s="33"/>
      <c r="G37" s="67"/>
      <c r="H37" s="31"/>
      <c r="I37" s="31"/>
      <c r="J37" s="31"/>
    </row>
    <row r="38" s="31" customFormat="1" ht="12.75">
      <c r="G38" s="68"/>
    </row>
    <row r="39" spans="2:7" s="31" customFormat="1" ht="12.75">
      <c r="B39" s="30"/>
      <c r="G39" s="68"/>
    </row>
    <row r="40" spans="2:7" s="31" customFormat="1" ht="12.75">
      <c r="B40" s="30"/>
      <c r="G40" s="68"/>
    </row>
    <row r="41" spans="1:7" s="31" customFormat="1" ht="12.75">
      <c r="A41" s="29"/>
      <c r="B41" s="30"/>
      <c r="E41" s="32"/>
      <c r="F41" s="32"/>
      <c r="G41" s="69"/>
    </row>
    <row r="42" spans="2:7" s="31" customFormat="1" ht="12.75">
      <c r="B42" s="30"/>
      <c r="G42" s="68"/>
    </row>
    <row r="43" spans="1:7" s="31" customFormat="1" ht="12.75">
      <c r="A43" s="36"/>
      <c r="B43" s="36"/>
      <c r="C43" s="36"/>
      <c r="D43" s="36"/>
      <c r="E43" s="37"/>
      <c r="F43" s="37"/>
      <c r="G43" s="70"/>
    </row>
    <row r="44" spans="1:7" s="31" customFormat="1" ht="12.75">
      <c r="A44" s="36"/>
      <c r="B44" s="36"/>
      <c r="C44" s="36"/>
      <c r="D44" s="36"/>
      <c r="E44" s="37"/>
      <c r="F44" s="37"/>
      <c r="G44" s="70"/>
    </row>
    <row r="45" spans="1:7" s="31" customFormat="1" ht="12.75">
      <c r="A45" s="36"/>
      <c r="B45" s="36"/>
      <c r="C45" s="36"/>
      <c r="D45" s="36"/>
      <c r="E45" s="37"/>
      <c r="F45" s="37"/>
      <c r="G45" s="70"/>
    </row>
    <row r="46" spans="1:7" s="31" customFormat="1" ht="12.75">
      <c r="A46" s="36"/>
      <c r="B46" s="36"/>
      <c r="C46" s="36"/>
      <c r="D46" s="36"/>
      <c r="E46" s="37"/>
      <c r="F46" s="37"/>
      <c r="G46" s="70"/>
    </row>
    <row r="47" spans="1:7" s="31" customFormat="1" ht="12.75">
      <c r="A47" s="36"/>
      <c r="B47" s="36"/>
      <c r="C47" s="36"/>
      <c r="D47" s="36"/>
      <c r="E47" s="37"/>
      <c r="F47" s="37"/>
      <c r="G47" s="70"/>
    </row>
    <row r="48" spans="1:7" s="31" customFormat="1" ht="12.75">
      <c r="A48" s="36"/>
      <c r="B48" s="36"/>
      <c r="C48" s="36"/>
      <c r="D48" s="36"/>
      <c r="E48" s="37"/>
      <c r="F48" s="37"/>
      <c r="G48" s="70"/>
    </row>
    <row r="49" spans="1:7" s="31" customFormat="1" ht="12.75">
      <c r="A49" s="36"/>
      <c r="B49" s="36"/>
      <c r="C49" s="36"/>
      <c r="D49" s="36"/>
      <c r="E49" s="37"/>
      <c r="F49" s="37"/>
      <c r="G49" s="70"/>
    </row>
    <row r="50" spans="1:7" s="31" customFormat="1" ht="12.75">
      <c r="A50" s="36"/>
      <c r="B50" s="36"/>
      <c r="C50" s="36"/>
      <c r="D50" s="36"/>
      <c r="E50" s="37"/>
      <c r="F50" s="37"/>
      <c r="G50" s="70"/>
    </row>
    <row r="51" spans="1:7" s="31" customFormat="1" ht="12.75">
      <c r="A51" s="36"/>
      <c r="B51" s="38"/>
      <c r="C51" s="36"/>
      <c r="D51" s="36"/>
      <c r="E51" s="36"/>
      <c r="F51" s="36"/>
      <c r="G51" s="71"/>
    </row>
    <row r="52" spans="1:7" s="31" customFormat="1" ht="12.75">
      <c r="A52" s="36"/>
      <c r="B52" s="38"/>
      <c r="C52" s="36"/>
      <c r="D52" s="36"/>
      <c r="E52" s="36"/>
      <c r="F52" s="36"/>
      <c r="G52" s="71"/>
    </row>
    <row r="53" spans="1:7" s="31" customFormat="1" ht="12.75">
      <c r="A53" s="36"/>
      <c r="B53" s="38"/>
      <c r="C53" s="36"/>
      <c r="D53" s="36"/>
      <c r="E53" s="36"/>
      <c r="F53" s="36"/>
      <c r="G53" s="71"/>
    </row>
    <row r="54" spans="1:7" s="31" customFormat="1" ht="12.75">
      <c r="A54" s="36"/>
      <c r="B54" s="38"/>
      <c r="C54" s="36"/>
      <c r="D54" s="36"/>
      <c r="E54" s="36"/>
      <c r="F54" s="36"/>
      <c r="G54" s="71"/>
    </row>
    <row r="55" spans="1:7" s="31" customFormat="1" ht="12.75">
      <c r="A55" s="36"/>
      <c r="B55" s="38"/>
      <c r="C55" s="36"/>
      <c r="D55" s="36"/>
      <c r="E55" s="36"/>
      <c r="F55" s="36"/>
      <c r="G55" s="71"/>
    </row>
    <row r="56" spans="1:7" s="31" customFormat="1" ht="12.75">
      <c r="A56" s="36"/>
      <c r="B56" s="38"/>
      <c r="C56" s="36"/>
      <c r="D56" s="36"/>
      <c r="E56" s="36"/>
      <c r="F56" s="36"/>
      <c r="G56" s="71"/>
    </row>
    <row r="57" spans="1:7" s="31" customFormat="1" ht="12.75">
      <c r="A57" s="36"/>
      <c r="B57" s="38"/>
      <c r="C57" s="36"/>
      <c r="D57" s="36"/>
      <c r="E57" s="36"/>
      <c r="F57" s="36"/>
      <c r="G57" s="71"/>
    </row>
    <row r="58" spans="1:7" s="31" customFormat="1" ht="12.75">
      <c r="A58" s="36"/>
      <c r="B58" s="38"/>
      <c r="C58" s="36"/>
      <c r="D58" s="36"/>
      <c r="E58" s="36"/>
      <c r="F58" s="36"/>
      <c r="G58" s="71"/>
    </row>
    <row r="59" spans="1:7" s="31" customFormat="1" ht="12.75">
      <c r="A59" s="31" t="s">
        <v>64</v>
      </c>
      <c r="B59" s="38"/>
      <c r="C59" s="36"/>
      <c r="D59" s="36"/>
      <c r="E59" s="36"/>
      <c r="F59" s="36"/>
      <c r="G59" s="71"/>
    </row>
    <row r="60" spans="1:7" s="31" customFormat="1" ht="12.75">
      <c r="A60" s="31" t="s">
        <v>170</v>
      </c>
      <c r="B60" s="38"/>
      <c r="C60" s="36"/>
      <c r="D60" s="36"/>
      <c r="E60" s="36"/>
      <c r="F60" s="36"/>
      <c r="G60" s="71"/>
    </row>
    <row r="61" spans="1:7" s="31" customFormat="1" ht="12.75">
      <c r="A61" s="31" t="s">
        <v>171</v>
      </c>
      <c r="B61" s="38"/>
      <c r="C61" s="36"/>
      <c r="D61" s="36"/>
      <c r="E61" s="36"/>
      <c r="F61" s="36"/>
      <c r="G61" s="71"/>
    </row>
    <row r="62" spans="1:7" s="31" customFormat="1" ht="12.75">
      <c r="A62" s="31" t="s">
        <v>172</v>
      </c>
      <c r="B62" s="38"/>
      <c r="C62" s="36"/>
      <c r="D62" s="36"/>
      <c r="E62" s="36"/>
      <c r="F62" s="36"/>
      <c r="G62" s="71"/>
    </row>
    <row r="63" spans="1:7" s="31" customFormat="1" ht="12.75">
      <c r="A63" s="31" t="s">
        <v>173</v>
      </c>
      <c r="B63" s="38"/>
      <c r="C63" s="36"/>
      <c r="D63" s="36"/>
      <c r="E63" s="36"/>
      <c r="F63" s="36"/>
      <c r="G63" s="71"/>
    </row>
    <row r="64" spans="1:7" s="31" customFormat="1" ht="12.75">
      <c r="A64" s="31" t="s">
        <v>174</v>
      </c>
      <c r="B64" s="30"/>
      <c r="G64" s="68"/>
    </row>
    <row r="65" spans="1:7" s="31" customFormat="1" ht="12.75">
      <c r="A65" s="31" t="s">
        <v>175</v>
      </c>
      <c r="B65" s="30"/>
      <c r="G65" s="68"/>
    </row>
    <row r="66" spans="2:7" s="31" customFormat="1" ht="12.75">
      <c r="B66" s="30"/>
      <c r="G66" s="68"/>
    </row>
  </sheetData>
  <sheetProtection sheet="1" objects="1" scenarios="1" selectLockedCells="1"/>
  <mergeCells count="23">
    <mergeCell ref="A34:F34"/>
    <mergeCell ref="D27:F27"/>
    <mergeCell ref="B35:F35"/>
    <mergeCell ref="B36:F36"/>
    <mergeCell ref="A30:F30"/>
    <mergeCell ref="A32:F32"/>
    <mergeCell ref="B21:D21"/>
    <mergeCell ref="B22:C22"/>
    <mergeCell ref="A24:F24"/>
    <mergeCell ref="A26:F26"/>
    <mergeCell ref="A28:F28"/>
    <mergeCell ref="B14:C14"/>
    <mergeCell ref="B16:D16"/>
    <mergeCell ref="B17:D17"/>
    <mergeCell ref="B18:D18"/>
    <mergeCell ref="B19:D19"/>
    <mergeCell ref="B20:D20"/>
    <mergeCell ref="A1:F1"/>
    <mergeCell ref="A2:F2"/>
    <mergeCell ref="B6:F6"/>
    <mergeCell ref="B11:F11"/>
    <mergeCell ref="B12:F12"/>
    <mergeCell ref="B13:D13"/>
  </mergeCells>
  <conditionalFormatting sqref="G10:G23">
    <cfRule type="cellIs" priority="1" dxfId="0" operator="equal" stopIfTrue="1">
      <formula>"!"</formula>
    </cfRule>
  </conditionalFormatting>
  <dataValidations count="1">
    <dataValidation type="list" allowBlank="1" showInputMessage="1" sqref="B12:F12">
      <formula1>$A$59:$A$65</formula1>
    </dataValidation>
  </dataValidations>
  <printOptions horizontalCentered="1"/>
  <pageMargins left="0.1968503937007874" right="0.1968503937007874" top="0.31496062992125984" bottom="0.7086614173228347" header="0.1968503937007874" footer="0.2755905511811024"/>
  <pageSetup fitToHeight="2" horizontalDpi="600" verticalDpi="600" orientation="portrait" paperSize="9" r:id="rId1"/>
  <headerFooter alignWithMargins="0">
    <oddFooter>&amp;Cstrana &amp;P/&amp;N</oddFooter>
  </headerFooter>
  <ignoredErrors>
    <ignoredError sqref="G23:G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0.00390625" style="4" bestFit="1" customWidth="1"/>
    <col min="2" max="2" width="6.57421875" style="4" bestFit="1" customWidth="1"/>
    <col min="3" max="3" width="3.140625" style="57" customWidth="1"/>
    <col min="4" max="4" width="3.00390625" style="4" customWidth="1"/>
    <col min="5" max="6" width="9.140625" style="4" customWidth="1"/>
    <col min="7" max="16384" width="9.140625" style="4" customWidth="1"/>
  </cols>
  <sheetData>
    <row r="1" spans="1:3" s="14" customFormat="1" ht="14.25">
      <c r="A1" s="189" t="str">
        <f>Ziadost!A1</f>
        <v>Výzva č. 2015-01 Športové zväzy</v>
      </c>
      <c r="B1" s="189"/>
      <c r="C1" s="47"/>
    </row>
    <row r="2" spans="1:3" s="15" customFormat="1" ht="15.75">
      <c r="A2" s="190" t="s">
        <v>35</v>
      </c>
      <c r="B2" s="190"/>
      <c r="C2" s="48"/>
    </row>
    <row r="3" spans="2:3" s="1" customFormat="1" ht="12.75">
      <c r="B3" s="16"/>
      <c r="C3" s="51"/>
    </row>
    <row r="4" spans="1:3" s="1" customFormat="1" ht="12.75">
      <c r="A4" s="188" t="str">
        <f>"Žiadateľ:  "&amp;Ziadost!B11</f>
        <v>Žiadateľ:  </v>
      </c>
      <c r="B4" s="188"/>
      <c r="C4" s="53"/>
    </row>
    <row r="5" spans="1:3" s="1" customFormat="1" ht="12.75">
      <c r="A5" s="188" t="str">
        <f>"IČO:  "&amp;Ziadost!B10</f>
        <v>IČO:  </v>
      </c>
      <c r="B5" s="188"/>
      <c r="C5" s="53"/>
    </row>
    <row r="6" s="1" customFormat="1" ht="12.75">
      <c r="C6" s="68">
        <f>COUNTIF(C8:C200,"!")</f>
        <v>7</v>
      </c>
    </row>
    <row r="7" spans="1:3" s="5" customFormat="1" ht="11.25">
      <c r="A7" s="40" t="s">
        <v>33</v>
      </c>
      <c r="B7" s="121"/>
      <c r="C7" s="52" t="str">
        <f>IF(B7&lt;&gt;0,"","!")</f>
        <v>!</v>
      </c>
    </row>
    <row r="8" spans="1:3" s="5" customFormat="1" ht="11.25">
      <c r="A8" s="40" t="s">
        <v>43</v>
      </c>
      <c r="B8" s="121"/>
      <c r="C8" s="52" t="str">
        <f>IF(B8&lt;&gt;0,"","!")</f>
        <v>!</v>
      </c>
    </row>
    <row r="9" spans="1:3" s="5" customFormat="1" ht="22.5">
      <c r="A9" s="40" t="s">
        <v>44</v>
      </c>
      <c r="B9" s="121"/>
      <c r="C9" s="52" t="str">
        <f>IF(B9&lt;&gt;0,"","!")</f>
        <v>!</v>
      </c>
    </row>
    <row r="10" spans="1:3" s="5" customFormat="1" ht="11.25">
      <c r="A10" s="40" t="s">
        <v>34</v>
      </c>
      <c r="B10" s="121"/>
      <c r="C10" s="52" t="str">
        <f>IF(B10&lt;&gt;0,"","!")</f>
        <v>!</v>
      </c>
    </row>
    <row r="11" spans="1:3" s="5" customFormat="1" ht="11.25">
      <c r="A11" s="40" t="s">
        <v>45</v>
      </c>
      <c r="B11" s="121"/>
      <c r="C11" s="52" t="str">
        <f>IF(B11&lt;&gt;0,"","!")</f>
        <v>!</v>
      </c>
    </row>
    <row r="12" spans="1:5" s="5" customFormat="1" ht="11.25">
      <c r="A12" s="40" t="s">
        <v>177</v>
      </c>
      <c r="B12" s="121"/>
      <c r="D12" s="52" t="str">
        <f>IF(B12&lt;&gt;0,"","!")</f>
        <v>!</v>
      </c>
      <c r="E12" s="5" t="s">
        <v>176</v>
      </c>
    </row>
    <row r="13" spans="1:5" s="5" customFormat="1" ht="11.25">
      <c r="A13" s="40" t="s">
        <v>178</v>
      </c>
      <c r="B13" s="121"/>
      <c r="D13" s="52" t="str">
        <f>IF(B13&lt;&gt;0,"","!")</f>
        <v>!</v>
      </c>
      <c r="E13" s="5" t="s">
        <v>176</v>
      </c>
    </row>
    <row r="14" spans="1:5" s="5" customFormat="1" ht="11.25">
      <c r="A14" s="40" t="s">
        <v>179</v>
      </c>
      <c r="B14" s="121"/>
      <c r="D14" s="52" t="str">
        <f>IF(B14&lt;&gt;0,"","!")</f>
        <v>!</v>
      </c>
      <c r="E14" s="5" t="s">
        <v>176</v>
      </c>
    </row>
    <row r="15" spans="1:5" s="5" customFormat="1" ht="11.25">
      <c r="A15" s="40" t="s">
        <v>180</v>
      </c>
      <c r="B15" s="121"/>
      <c r="D15" s="52" t="str">
        <f>IF(B15&lt;&gt;0,"","!")</f>
        <v>!</v>
      </c>
      <c r="E15" s="5" t="s">
        <v>176</v>
      </c>
    </row>
    <row r="16" spans="1:3" s="7" customFormat="1" ht="11.25">
      <c r="A16" s="6"/>
      <c r="B16" s="6"/>
      <c r="C16" s="54"/>
    </row>
    <row r="17" spans="1:3" s="7" customFormat="1" ht="11.25">
      <c r="A17" s="43" t="s">
        <v>106</v>
      </c>
      <c r="B17" s="6"/>
      <c r="C17" s="54"/>
    </row>
    <row r="18" spans="1:3" s="7" customFormat="1" ht="3.75" customHeight="1">
      <c r="A18" s="6"/>
      <c r="B18" s="6"/>
      <c r="C18" s="54"/>
    </row>
    <row r="19" spans="1:3" s="7" customFormat="1" ht="11.25">
      <c r="A19" s="40" t="s">
        <v>12</v>
      </c>
      <c r="B19" s="121"/>
      <c r="C19" s="52"/>
    </row>
    <row r="20" spans="1:3" s="7" customFormat="1" ht="11.25">
      <c r="A20" s="40" t="s">
        <v>158</v>
      </c>
      <c r="B20" s="121"/>
      <c r="C20" s="52"/>
    </row>
    <row r="21" spans="1:3" s="7" customFormat="1" ht="11.25">
      <c r="A21" s="40" t="s">
        <v>5</v>
      </c>
      <c r="B21" s="121"/>
      <c r="C21" s="52"/>
    </row>
    <row r="22" spans="1:3" s="7" customFormat="1" ht="11.25">
      <c r="A22" s="40" t="s">
        <v>1</v>
      </c>
      <c r="B22" s="121"/>
      <c r="C22" s="52"/>
    </row>
    <row r="23" spans="1:3" s="7" customFormat="1" ht="11.25">
      <c r="A23" s="40" t="s">
        <v>4</v>
      </c>
      <c r="B23" s="121"/>
      <c r="C23" s="52"/>
    </row>
    <row r="24" spans="1:3" s="7" customFormat="1" ht="11.25">
      <c r="A24" s="40" t="s">
        <v>2</v>
      </c>
      <c r="B24" s="121"/>
      <c r="C24" s="52"/>
    </row>
    <row r="25" spans="1:3" s="35" customFormat="1" ht="12.75">
      <c r="A25" s="40" t="s">
        <v>11</v>
      </c>
      <c r="B25" s="121"/>
      <c r="C25" s="52"/>
    </row>
    <row r="26" spans="1:3" s="10" customFormat="1" ht="12.75">
      <c r="A26" s="40" t="s">
        <v>3</v>
      </c>
      <c r="B26" s="121"/>
      <c r="C26" s="52"/>
    </row>
    <row r="27" spans="1:3" s="7" customFormat="1" ht="11.25">
      <c r="A27" s="40" t="s">
        <v>159</v>
      </c>
      <c r="B27" s="121"/>
      <c r="C27" s="52"/>
    </row>
    <row r="28" spans="1:3" s="7" customFormat="1" ht="11.25">
      <c r="A28" s="40" t="s">
        <v>160</v>
      </c>
      <c r="B28" s="121"/>
      <c r="C28" s="52"/>
    </row>
    <row r="29" spans="1:3" s="11" customFormat="1" ht="12.75">
      <c r="A29" s="44" t="s">
        <v>103</v>
      </c>
      <c r="B29" s="118">
        <f>SUM(B19:B28)</f>
        <v>0</v>
      </c>
      <c r="C29" s="52" t="str">
        <f>IF(B29&lt;&gt;0,"","!")</f>
        <v>!</v>
      </c>
    </row>
    <row r="30" spans="1:3" s="11" customFormat="1" ht="12.75">
      <c r="A30" s="41"/>
      <c r="B30" s="42"/>
      <c r="C30" s="52"/>
    </row>
    <row r="31" spans="1:3" s="13" customFormat="1" ht="12.75">
      <c r="A31" s="40" t="s">
        <v>192</v>
      </c>
      <c r="B31" s="121"/>
      <c r="C31" s="52"/>
    </row>
    <row r="32" spans="1:3" s="13" customFormat="1" ht="12.75">
      <c r="A32" s="40" t="s">
        <v>197</v>
      </c>
      <c r="B32" s="121"/>
      <c r="C32" s="52"/>
    </row>
    <row r="33" spans="1:3" s="11" customFormat="1" ht="12.75">
      <c r="A33" s="40" t="s">
        <v>193</v>
      </c>
      <c r="B33" s="121"/>
      <c r="C33" s="52"/>
    </row>
    <row r="34" spans="1:3" s="11" customFormat="1" ht="12.75">
      <c r="A34" s="44" t="s">
        <v>104</v>
      </c>
      <c r="B34" s="118">
        <f>B31+B32+B33</f>
        <v>0</v>
      </c>
      <c r="C34" s="52" t="str">
        <f>IF(B34&lt;&gt;0,"","!")</f>
        <v>!</v>
      </c>
    </row>
    <row r="35" spans="1:3" s="11" customFormat="1" ht="12.75">
      <c r="A35" s="6"/>
      <c r="B35" s="42"/>
      <c r="C35" s="52"/>
    </row>
    <row r="36" spans="1:3" s="13" customFormat="1" ht="12.75">
      <c r="A36" s="44" t="s">
        <v>194</v>
      </c>
      <c r="B36" s="118">
        <f>B29-B34</f>
        <v>0</v>
      </c>
      <c r="C36" s="52" t="str">
        <f>IF(B36&lt;&gt;0,"","!")</f>
        <v>!</v>
      </c>
    </row>
    <row r="37" spans="1:3" s="85" customFormat="1" ht="12.75">
      <c r="A37" s="43"/>
      <c r="B37" s="49"/>
      <c r="C37" s="52"/>
    </row>
    <row r="38" spans="1:3" s="13" customFormat="1" ht="22.5">
      <c r="A38" s="40" t="s">
        <v>183</v>
      </c>
      <c r="B38" s="122">
        <v>0.6</v>
      </c>
      <c r="C38" s="52">
        <f>IF(B38&lt;&gt;0,"","!")</f>
      </c>
    </row>
    <row r="39" spans="1:3" s="13" customFormat="1" ht="12.75">
      <c r="A39" s="6"/>
      <c r="B39" s="42"/>
      <c r="C39" s="52"/>
    </row>
    <row r="40" spans="1:3" ht="12.75">
      <c r="A40" s="40" t="s">
        <v>107</v>
      </c>
      <c r="B40" s="123">
        <v>0.3</v>
      </c>
      <c r="C40" s="91"/>
    </row>
    <row r="41" spans="1:3" ht="12.75">
      <c r="A41" s="40" t="s">
        <v>109</v>
      </c>
      <c r="B41" s="123">
        <v>0.2</v>
      </c>
      <c r="C41" s="91"/>
    </row>
    <row r="42" spans="1:3" ht="12.75">
      <c r="A42" s="40" t="s">
        <v>110</v>
      </c>
      <c r="B42" s="123">
        <v>0.2</v>
      </c>
      <c r="C42" s="91"/>
    </row>
    <row r="43" spans="1:3" ht="12.75">
      <c r="A43" s="40" t="s">
        <v>108</v>
      </c>
      <c r="B43" s="123">
        <v>0.3</v>
      </c>
      <c r="C43" s="91"/>
    </row>
    <row r="45" spans="1:3" ht="12.75">
      <c r="A45" s="184" t="s">
        <v>65</v>
      </c>
      <c r="B45" s="184"/>
      <c r="C45" s="55"/>
    </row>
    <row r="46" spans="1:3" ht="12.75">
      <c r="A46" s="8"/>
      <c r="B46" s="9"/>
      <c r="C46" s="47"/>
    </row>
    <row r="47" spans="1:3" ht="12.75">
      <c r="A47" s="184" t="s">
        <v>30</v>
      </c>
      <c r="B47" s="185"/>
      <c r="C47" s="55"/>
    </row>
    <row r="48" spans="1:3" ht="25.5" customHeight="1">
      <c r="A48" s="191" t="s">
        <v>39</v>
      </c>
      <c r="B48" s="191"/>
      <c r="C48" s="47"/>
    </row>
    <row r="49" spans="1:3" ht="12.75">
      <c r="A49" s="12" t="s">
        <v>40</v>
      </c>
      <c r="B49" s="12"/>
      <c r="C49" s="56"/>
    </row>
    <row r="50" spans="1:3" ht="12.75">
      <c r="A50" s="12" t="s">
        <v>41</v>
      </c>
      <c r="B50" s="12"/>
      <c r="C50" s="56"/>
    </row>
    <row r="51" spans="1:3" ht="12.75">
      <c r="A51" s="17"/>
      <c r="B51" s="17"/>
      <c r="C51" s="55"/>
    </row>
    <row r="52" spans="1:3" ht="12.75">
      <c r="A52" s="184" t="s">
        <v>38</v>
      </c>
      <c r="B52" s="185"/>
      <c r="C52" s="55"/>
    </row>
    <row r="53" spans="1:3" ht="12.75">
      <c r="A53" s="13"/>
      <c r="B53" s="13"/>
      <c r="C53" s="51"/>
    </row>
    <row r="54" spans="1:3" ht="12.75">
      <c r="A54" s="13" t="str">
        <f ca="1">"Dátum: "&amp;TEXT(NOW(),"d.m.yyyy")</f>
        <v>Dátum: 14.11.2014</v>
      </c>
      <c r="B54" s="13"/>
      <c r="C54" s="51"/>
    </row>
    <row r="55" spans="1:3" ht="12.75">
      <c r="A55" s="13"/>
      <c r="B55" s="13"/>
      <c r="C55" s="51"/>
    </row>
    <row r="57" ht="12.75" customHeight="1"/>
    <row r="58" spans="1:3" ht="12.75">
      <c r="A58" s="186" t="str">
        <f>Ziadost!B35</f>
        <v> </v>
      </c>
      <c r="B58" s="186"/>
      <c r="C58" s="50"/>
    </row>
    <row r="59" spans="1:2" ht="33.75" customHeight="1">
      <c r="A59" s="187" t="str">
        <f>Ziadost!B36</f>
        <v> </v>
      </c>
      <c r="B59" s="187"/>
    </row>
  </sheetData>
  <sheetProtection sheet="1" objects="1" scenarios="1" selectLockedCells="1"/>
  <mergeCells count="10">
    <mergeCell ref="A52:B52"/>
    <mergeCell ref="A58:B58"/>
    <mergeCell ref="A59:B59"/>
    <mergeCell ref="A4:B4"/>
    <mergeCell ref="A5:B5"/>
    <mergeCell ref="A1:B1"/>
    <mergeCell ref="A2:B2"/>
    <mergeCell ref="A45:B45"/>
    <mergeCell ref="A48:B48"/>
    <mergeCell ref="A47:B47"/>
  </mergeCells>
  <conditionalFormatting sqref="C21:C43 C7:C11 C16:C19 D12:D15">
    <cfRule type="cellIs" priority="2" dxfId="0" operator="equal" stopIfTrue="1">
      <formula>"!"</formula>
    </cfRule>
  </conditionalFormatting>
  <conditionalFormatting sqref="C20">
    <cfRule type="cellIs" priority="1" dxfId="0" operator="equal" stopIfTrue="1">
      <formula>"!"</formula>
    </cfRule>
  </conditionalFormatting>
  <dataValidations count="3">
    <dataValidation type="whole" operator="greaterThanOrEqual" allowBlank="1" showInputMessage="1" showErrorMessage="1" sqref="B7:B15">
      <formula1>0</formula1>
    </dataValidation>
    <dataValidation type="decimal" allowBlank="1" showInputMessage="1" showErrorMessage="1" sqref="B38">
      <formula1>0</formula1>
      <formula2>1</formula2>
    </dataValidation>
    <dataValidation type="custom" allowBlank="1" showInputMessage="1" showErrorMessage="1" sqref="B40:B43">
      <formula1>AND(B40&gt;=0,B40&lt;=0.3,SUM(B$40:B$43)&lt;=1)</formula1>
    </dataValidation>
  </dataValidations>
  <printOptions horizontalCentered="1"/>
  <pageMargins left="0.1968503937007874" right="0.1968503937007874" top="0.31496062992125984" bottom="0.4724409448818898" header="0.31496062992125984" footer="0.31496062992125984"/>
  <pageSetup horizontalDpi="600" verticalDpi="600" orientation="portrait" paperSize="9" r:id="rId1"/>
  <headerFooter>
    <oddFooter>&amp;C&amp;9strana &amp;P/&amp;N</oddFooter>
  </headerFooter>
  <ignoredErrors>
    <ignoredError sqref="C39:C43 C16:C19 C21:C26 C30:C33 C3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61"/>
  <sheetViews>
    <sheetView zoomScalePageLayoutView="0" workbookViewId="0" topLeftCell="A43">
      <pane ySplit="18" topLeftCell="A61" activePane="bottomLeft" state="frozen"/>
      <selection pane="topLeft" activeCell="A43" sqref="A43"/>
      <selection pane="bottomLeft" activeCell="A67" sqref="A67"/>
    </sheetView>
  </sheetViews>
  <sheetFormatPr defaultColWidth="9.140625" defaultRowHeight="12.75"/>
  <cols>
    <col min="1" max="1" width="3.7109375" style="92" customWidth="1"/>
    <col min="2" max="2" width="5.00390625" style="92" bestFit="1" customWidth="1"/>
    <col min="3" max="3" width="9.140625" style="92" customWidth="1"/>
    <col min="4" max="4" width="13.28125" style="92" customWidth="1"/>
    <col min="5" max="5" width="14.57421875" style="93" customWidth="1"/>
    <col min="6" max="6" width="3.57421875" style="92" bestFit="1" customWidth="1"/>
    <col min="7" max="7" width="13.8515625" style="95" bestFit="1" customWidth="1"/>
    <col min="8" max="8" width="11.00390625" style="94" bestFit="1" customWidth="1"/>
    <col min="9" max="9" width="4.57421875" style="92" customWidth="1"/>
    <col min="10" max="10" width="7.140625" style="95" bestFit="1" customWidth="1"/>
    <col min="11" max="11" width="3.28125" style="92" bestFit="1" customWidth="1"/>
    <col min="12" max="12" width="8.57421875" style="92" bestFit="1" customWidth="1"/>
    <col min="13" max="13" width="3.140625" style="96" bestFit="1" customWidth="1"/>
    <col min="14" max="16384" width="9.140625" style="92" customWidth="1"/>
  </cols>
  <sheetData>
    <row r="1" spans="2:9" ht="11.25" hidden="1">
      <c r="B1" s="92">
        <v>2014</v>
      </c>
      <c r="F1" s="92" t="s">
        <v>0</v>
      </c>
      <c r="G1" s="92" t="s">
        <v>13</v>
      </c>
      <c r="I1" s="92" t="s">
        <v>69</v>
      </c>
    </row>
    <row r="2" spans="2:9" ht="11.25" hidden="1">
      <c r="B2" s="92">
        <v>2013</v>
      </c>
      <c r="F2" s="92" t="s">
        <v>129</v>
      </c>
      <c r="G2" s="92" t="s">
        <v>14</v>
      </c>
      <c r="I2" s="92" t="s">
        <v>132</v>
      </c>
    </row>
    <row r="3" spans="2:9" ht="11.25" hidden="1">
      <c r="B3" s="92">
        <v>2012</v>
      </c>
      <c r="F3" s="92" t="s">
        <v>130</v>
      </c>
      <c r="G3" s="92" t="s">
        <v>15</v>
      </c>
      <c r="I3" s="92" t="s">
        <v>130</v>
      </c>
    </row>
    <row r="4" spans="2:9" ht="11.25" hidden="1">
      <c r="B4" s="92">
        <v>2011</v>
      </c>
      <c r="F4" s="92" t="s">
        <v>131</v>
      </c>
      <c r="G4" s="92" t="s">
        <v>16</v>
      </c>
      <c r="I4" s="92" t="s">
        <v>131</v>
      </c>
    </row>
    <row r="5" ht="11.25" hidden="1">
      <c r="G5" s="92" t="s">
        <v>17</v>
      </c>
    </row>
    <row r="6" ht="11.25" hidden="1">
      <c r="G6" s="92" t="s">
        <v>18</v>
      </c>
    </row>
    <row r="7" ht="11.25" hidden="1">
      <c r="G7" s="92" t="s">
        <v>19</v>
      </c>
    </row>
    <row r="8" ht="11.25" hidden="1">
      <c r="G8" s="92" t="s">
        <v>20</v>
      </c>
    </row>
    <row r="9" ht="11.25" hidden="1">
      <c r="G9" s="92" t="s">
        <v>21</v>
      </c>
    </row>
    <row r="10" ht="11.25" hidden="1">
      <c r="G10" s="92" t="s">
        <v>22</v>
      </c>
    </row>
    <row r="11" ht="11.25" hidden="1">
      <c r="G11" s="92" t="s">
        <v>23</v>
      </c>
    </row>
    <row r="12" ht="11.25" hidden="1">
      <c r="G12" s="92" t="s">
        <v>24</v>
      </c>
    </row>
    <row r="13" ht="11.25" hidden="1">
      <c r="G13" s="92" t="s">
        <v>25</v>
      </c>
    </row>
    <row r="14" ht="11.25" hidden="1">
      <c r="G14" s="92" t="s">
        <v>26</v>
      </c>
    </row>
    <row r="15" spans="7:9" ht="11.25" hidden="1">
      <c r="G15" s="92" t="s">
        <v>27</v>
      </c>
      <c r="I15" s="94"/>
    </row>
    <row r="16" ht="11.25" hidden="1">
      <c r="G16" s="92" t="s">
        <v>28</v>
      </c>
    </row>
    <row r="17" ht="11.25" hidden="1">
      <c r="G17" s="92" t="s">
        <v>85</v>
      </c>
    </row>
    <row r="18" ht="11.25" hidden="1">
      <c r="G18" s="92" t="s">
        <v>86</v>
      </c>
    </row>
    <row r="19" ht="11.25" hidden="1">
      <c r="G19" s="92" t="s">
        <v>87</v>
      </c>
    </row>
    <row r="20" ht="11.25" hidden="1">
      <c r="G20" s="92" t="s">
        <v>88</v>
      </c>
    </row>
    <row r="21" ht="11.25" hidden="1">
      <c r="G21" s="92" t="s">
        <v>29</v>
      </c>
    </row>
    <row r="22" ht="11.25" hidden="1">
      <c r="G22" s="92" t="s">
        <v>89</v>
      </c>
    </row>
    <row r="23" ht="11.25" hidden="1">
      <c r="G23" s="92" t="s">
        <v>90</v>
      </c>
    </row>
    <row r="24" ht="11.25" hidden="1">
      <c r="G24" s="92" t="s">
        <v>91</v>
      </c>
    </row>
    <row r="25" ht="11.25" hidden="1">
      <c r="G25" s="92" t="s">
        <v>92</v>
      </c>
    </row>
    <row r="26" ht="11.25" hidden="1">
      <c r="G26" s="92" t="s">
        <v>93</v>
      </c>
    </row>
    <row r="27" ht="11.25" hidden="1">
      <c r="G27" s="92" t="s">
        <v>94</v>
      </c>
    </row>
    <row r="28" ht="11.25" hidden="1">
      <c r="G28" s="92" t="s">
        <v>95</v>
      </c>
    </row>
    <row r="29" ht="11.25" hidden="1">
      <c r="G29" s="92" t="s">
        <v>96</v>
      </c>
    </row>
    <row r="30" ht="11.25" hidden="1">
      <c r="G30" s="92" t="s">
        <v>97</v>
      </c>
    </row>
    <row r="31" ht="11.25" hidden="1">
      <c r="G31" s="97"/>
    </row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spans="1:13" s="98" customFormat="1" ht="15" customHeight="1">
      <c r="A43" s="192" t="str">
        <f>Ziadost!A1</f>
        <v>Výzva č. 2015-01 Športové zväzy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</row>
    <row r="44" spans="1:13" s="98" customFormat="1" ht="30" customHeight="1">
      <c r="A44" s="193" t="s">
        <v>84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</row>
    <row r="45" spans="3:13" s="99" customFormat="1" ht="12.75">
      <c r="C45" s="100"/>
      <c r="D45" s="100"/>
      <c r="E45" s="100"/>
      <c r="F45" s="100"/>
      <c r="G45" s="100"/>
      <c r="H45" s="100"/>
      <c r="I45" s="100"/>
      <c r="J45" s="101"/>
      <c r="M45" s="102"/>
    </row>
    <row r="46" spans="1:13" s="99" customFormat="1" ht="12.75">
      <c r="A46" s="194" t="str">
        <f>"Žiadateľ:  "&amp;Ziadost!B11</f>
        <v>Žiadateľ:  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</row>
    <row r="47" spans="1:13" s="99" customFormat="1" ht="12.75">
      <c r="A47" s="194" t="str">
        <f>"IČO:  "&amp;Ziadost!B10</f>
        <v>IČO:  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</row>
    <row r="48" spans="4:13" s="99" customFormat="1" ht="12.75">
      <c r="D48" s="103"/>
      <c r="E48" s="104"/>
      <c r="G48" s="101"/>
      <c r="H48" s="105"/>
      <c r="J48" s="101"/>
      <c r="M48" s="102"/>
    </row>
    <row r="49" spans="1:23" s="2" customFormat="1" ht="12.75">
      <c r="A49" s="183" t="s">
        <v>30</v>
      </c>
      <c r="B49" s="183"/>
      <c r="C49" s="175"/>
      <c r="D49" s="175"/>
      <c r="E49" s="175"/>
      <c r="F49" s="175"/>
      <c r="G49" s="175"/>
      <c r="J49" s="45"/>
      <c r="M49" s="46"/>
      <c r="Q49" s="99"/>
      <c r="R49" s="99"/>
      <c r="S49" s="99"/>
      <c r="T49" s="99"/>
      <c r="U49" s="99"/>
      <c r="V49" s="99"/>
      <c r="W49" s="99"/>
    </row>
    <row r="50" spans="1:23" s="2" customFormat="1" ht="26.25" customHeight="1">
      <c r="A50" s="183" t="s">
        <v>39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Q50" s="99"/>
      <c r="R50" s="99"/>
      <c r="S50" s="99"/>
      <c r="T50" s="99"/>
      <c r="U50" s="99"/>
      <c r="V50" s="99"/>
      <c r="W50" s="99"/>
    </row>
    <row r="51" spans="1:13" s="99" customFormat="1" ht="12.75">
      <c r="A51" s="195" t="s">
        <v>40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s="99" customFormat="1" ht="12.75">
      <c r="A52" s="195" t="s">
        <v>41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</row>
    <row r="53" spans="1:20" s="2" customFormat="1" ht="4.5" customHeight="1">
      <c r="A53" s="3"/>
      <c r="B53" s="3"/>
      <c r="C53" s="3"/>
      <c r="D53" s="3"/>
      <c r="E53" s="3"/>
      <c r="F53" s="3"/>
      <c r="G53" s="3"/>
      <c r="J53" s="45"/>
      <c r="M53" s="46"/>
      <c r="T53" s="99"/>
    </row>
    <row r="54" spans="1:13" s="2" customFormat="1" ht="12.75">
      <c r="A54" s="183" t="s">
        <v>38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5:13" s="99" customFormat="1" ht="12.75">
      <c r="E55" s="104"/>
      <c r="G55" s="101"/>
      <c r="H55" s="105"/>
      <c r="J55" s="101"/>
      <c r="M55" s="102"/>
    </row>
    <row r="56" spans="1:13" s="99" customFormat="1" ht="12.75">
      <c r="A56" s="99" t="str">
        <f ca="1">"Dátum: "&amp;TEXT(NOW(),"d.m.yyyy")</f>
        <v>Dátum: 14.11.2014</v>
      </c>
      <c r="E56" s="104"/>
      <c r="G56" s="101"/>
      <c r="H56" s="105"/>
      <c r="J56" s="101"/>
      <c r="M56" s="102"/>
    </row>
    <row r="57" spans="5:13" s="99" customFormat="1" ht="25.5" customHeight="1">
      <c r="E57" s="196" t="str">
        <f>Ziadost!B35</f>
        <v> </v>
      </c>
      <c r="F57" s="196"/>
      <c r="G57" s="196"/>
      <c r="H57" s="196"/>
      <c r="I57" s="196"/>
      <c r="J57" s="196"/>
      <c r="K57" s="196"/>
      <c r="L57" s="196"/>
      <c r="M57" s="102"/>
    </row>
    <row r="58" spans="5:13" s="106" customFormat="1" ht="36.75" customHeight="1">
      <c r="E58" s="197" t="s">
        <v>37</v>
      </c>
      <c r="F58" s="197"/>
      <c r="G58" s="197"/>
      <c r="H58" s="197"/>
      <c r="I58" s="197"/>
      <c r="J58" s="197"/>
      <c r="K58" s="197"/>
      <c r="L58" s="197"/>
      <c r="M58" s="102"/>
    </row>
    <row r="59" ht="11.25"/>
    <row r="60" spans="1:13" ht="45">
      <c r="A60" s="107" t="s">
        <v>67</v>
      </c>
      <c r="B60" s="107" t="s">
        <v>111</v>
      </c>
      <c r="C60" s="107" t="s">
        <v>68</v>
      </c>
      <c r="D60" s="107" t="s">
        <v>68</v>
      </c>
      <c r="E60" s="107" t="s">
        <v>31</v>
      </c>
      <c r="F60" s="107" t="s">
        <v>36</v>
      </c>
      <c r="G60" s="108" t="s">
        <v>98</v>
      </c>
      <c r="H60" s="109" t="s">
        <v>99</v>
      </c>
      <c r="I60" s="107" t="s">
        <v>10</v>
      </c>
      <c r="J60" s="108" t="s">
        <v>134</v>
      </c>
      <c r="K60" s="109" t="s">
        <v>32</v>
      </c>
      <c r="L60" s="110" t="s">
        <v>100</v>
      </c>
      <c r="M60" s="110" t="s">
        <v>128</v>
      </c>
    </row>
    <row r="61" spans="1:13" ht="11.25">
      <c r="A61" s="111">
        <v>253</v>
      </c>
      <c r="B61" s="111">
        <v>2014</v>
      </c>
      <c r="C61" s="112" t="s">
        <v>112</v>
      </c>
      <c r="D61" s="112" t="s">
        <v>117</v>
      </c>
      <c r="E61" s="113" t="s">
        <v>116</v>
      </c>
      <c r="F61" s="111" t="s">
        <v>0</v>
      </c>
      <c r="G61" s="114" t="s">
        <v>9</v>
      </c>
      <c r="H61" s="115"/>
      <c r="I61" s="115"/>
      <c r="J61" s="114">
        <v>5</v>
      </c>
      <c r="K61" s="115">
        <v>23</v>
      </c>
      <c r="L61" s="115">
        <v>12</v>
      </c>
      <c r="M61" s="116" t="str">
        <f aca="true" t="shared" si="0" ref="M61:M66">IF(OR(A61="",B61="",C61="",D61="",E61="",F61="",G61="",J61="",K61="",L61=""),"!","OK")</f>
        <v>OK</v>
      </c>
    </row>
    <row r="62" spans="1:13" ht="11.25">
      <c r="A62" s="111">
        <v>253</v>
      </c>
      <c r="B62" s="111">
        <v>2014</v>
      </c>
      <c r="C62" s="112" t="s">
        <v>113</v>
      </c>
      <c r="D62" s="112" t="s">
        <v>118</v>
      </c>
      <c r="E62" s="113" t="s">
        <v>116</v>
      </c>
      <c r="F62" s="111" t="s">
        <v>0</v>
      </c>
      <c r="G62" s="114" t="s">
        <v>9</v>
      </c>
      <c r="H62" s="115"/>
      <c r="I62" s="115"/>
      <c r="J62" s="114">
        <v>5</v>
      </c>
      <c r="K62" s="115">
        <v>23</v>
      </c>
      <c r="L62" s="115">
        <v>12</v>
      </c>
      <c r="M62" s="116" t="str">
        <f t="shared" si="0"/>
        <v>OK</v>
      </c>
    </row>
    <row r="63" spans="1:13" ht="11.25">
      <c r="A63" s="111">
        <v>253</v>
      </c>
      <c r="B63" s="111">
        <v>2014</v>
      </c>
      <c r="C63" s="112" t="s">
        <v>114</v>
      </c>
      <c r="D63" s="112" t="s">
        <v>119</v>
      </c>
      <c r="E63" s="113" t="s">
        <v>116</v>
      </c>
      <c r="F63" s="111" t="s">
        <v>0</v>
      </c>
      <c r="G63" s="114" t="s">
        <v>9</v>
      </c>
      <c r="H63" s="115"/>
      <c r="I63" s="115"/>
      <c r="J63" s="114">
        <v>5</v>
      </c>
      <c r="K63" s="115">
        <v>23</v>
      </c>
      <c r="L63" s="115">
        <v>12</v>
      </c>
      <c r="M63" s="116" t="str">
        <f t="shared" si="0"/>
        <v>OK</v>
      </c>
    </row>
    <row r="64" spans="1:13" ht="11.25">
      <c r="A64" s="111">
        <v>253</v>
      </c>
      <c r="B64" s="111">
        <v>2014</v>
      </c>
      <c r="C64" s="112" t="s">
        <v>115</v>
      </c>
      <c r="D64" s="112" t="s">
        <v>120</v>
      </c>
      <c r="E64" s="113" t="s">
        <v>116</v>
      </c>
      <c r="F64" s="111" t="s">
        <v>0</v>
      </c>
      <c r="G64" s="114" t="s">
        <v>9</v>
      </c>
      <c r="H64" s="115"/>
      <c r="I64" s="115"/>
      <c r="J64" s="114">
        <v>5</v>
      </c>
      <c r="K64" s="115">
        <v>23</v>
      </c>
      <c r="L64" s="115">
        <v>12</v>
      </c>
      <c r="M64" s="116" t="str">
        <f t="shared" si="0"/>
        <v>OK</v>
      </c>
    </row>
    <row r="65" spans="1:13" ht="11.25">
      <c r="A65" s="111">
        <v>14</v>
      </c>
      <c r="B65" s="111">
        <v>2014</v>
      </c>
      <c r="C65" s="112" t="s">
        <v>121</v>
      </c>
      <c r="D65" s="112" t="s">
        <v>123</v>
      </c>
      <c r="E65" s="113" t="s">
        <v>125</v>
      </c>
      <c r="F65" s="111" t="s">
        <v>0</v>
      </c>
      <c r="G65" s="114" t="s">
        <v>126</v>
      </c>
      <c r="H65" s="115">
        <v>20</v>
      </c>
      <c r="I65" s="115" t="s">
        <v>69</v>
      </c>
      <c r="J65" s="114" t="s">
        <v>127</v>
      </c>
      <c r="K65" s="115">
        <v>18</v>
      </c>
      <c r="L65" s="115">
        <v>34</v>
      </c>
      <c r="M65" s="116" t="str">
        <f t="shared" si="0"/>
        <v>OK</v>
      </c>
    </row>
    <row r="66" spans="1:13" ht="11.25">
      <c r="A66" s="111">
        <v>14</v>
      </c>
      <c r="B66" s="111">
        <v>2014</v>
      </c>
      <c r="C66" s="112" t="s">
        <v>122</v>
      </c>
      <c r="D66" s="112" t="s">
        <v>124</v>
      </c>
      <c r="E66" s="113" t="s">
        <v>125</v>
      </c>
      <c r="F66" s="111" t="s">
        <v>0</v>
      </c>
      <c r="G66" s="114" t="s">
        <v>126</v>
      </c>
      <c r="H66" s="115">
        <v>20</v>
      </c>
      <c r="I66" s="115" t="s">
        <v>69</v>
      </c>
      <c r="J66" s="114" t="s">
        <v>127</v>
      </c>
      <c r="K66" s="115">
        <v>18</v>
      </c>
      <c r="L66" s="115">
        <v>34</v>
      </c>
      <c r="M66" s="116" t="str">
        <f t="shared" si="0"/>
        <v>OK</v>
      </c>
    </row>
    <row r="67" spans="1:13" ht="11.25">
      <c r="A67" s="124"/>
      <c r="B67" s="124"/>
      <c r="C67" s="125"/>
      <c r="D67" s="125"/>
      <c r="E67" s="126"/>
      <c r="F67" s="124"/>
      <c r="G67" s="127"/>
      <c r="H67" s="128"/>
      <c r="I67" s="128"/>
      <c r="J67" s="127"/>
      <c r="K67" s="128"/>
      <c r="L67" s="128"/>
      <c r="M67" s="117" t="str">
        <f>IF(OR(A67="",B67="",C67="",D67="",E67="",F67="",G67="",J67="",K67="",L67=""),"!","OK")</f>
        <v>!</v>
      </c>
    </row>
    <row r="68" spans="1:13" ht="11.25">
      <c r="A68" s="124"/>
      <c r="B68" s="124"/>
      <c r="C68" s="125"/>
      <c r="D68" s="125"/>
      <c r="E68" s="126"/>
      <c r="F68" s="124"/>
      <c r="G68" s="127"/>
      <c r="H68" s="128"/>
      <c r="I68" s="128"/>
      <c r="J68" s="127"/>
      <c r="K68" s="128"/>
      <c r="L68" s="128"/>
      <c r="M68" s="117" t="str">
        <f aca="true" t="shared" si="1" ref="M68:M84">IF(OR(A68="",B68="",C68="",D68="",E68="",F68="",G68="",J68="",K68="",L68=""),"!","OK")</f>
        <v>!</v>
      </c>
    </row>
    <row r="69" spans="1:13" ht="11.25">
      <c r="A69" s="124"/>
      <c r="B69" s="124"/>
      <c r="C69" s="125"/>
      <c r="D69" s="125"/>
      <c r="E69" s="126"/>
      <c r="F69" s="124"/>
      <c r="G69" s="127"/>
      <c r="H69" s="128"/>
      <c r="I69" s="128"/>
      <c r="J69" s="127"/>
      <c r="K69" s="128"/>
      <c r="L69" s="128"/>
      <c r="M69" s="117" t="str">
        <f t="shared" si="1"/>
        <v>!</v>
      </c>
    </row>
    <row r="70" spans="1:13" ht="11.25">
      <c r="A70" s="124"/>
      <c r="B70" s="124"/>
      <c r="C70" s="125"/>
      <c r="D70" s="125"/>
      <c r="E70" s="126"/>
      <c r="F70" s="124"/>
      <c r="G70" s="127"/>
      <c r="H70" s="128"/>
      <c r="I70" s="128"/>
      <c r="J70" s="127"/>
      <c r="K70" s="128"/>
      <c r="L70" s="128"/>
      <c r="M70" s="117" t="str">
        <f t="shared" si="1"/>
        <v>!</v>
      </c>
    </row>
    <row r="71" spans="1:13" ht="11.25">
      <c r="A71" s="124"/>
      <c r="B71" s="124"/>
      <c r="C71" s="125"/>
      <c r="D71" s="125"/>
      <c r="E71" s="126"/>
      <c r="F71" s="124"/>
      <c r="G71" s="127"/>
      <c r="H71" s="128"/>
      <c r="I71" s="128"/>
      <c r="J71" s="127"/>
      <c r="K71" s="128"/>
      <c r="L71" s="128"/>
      <c r="M71" s="117" t="str">
        <f t="shared" si="1"/>
        <v>!</v>
      </c>
    </row>
    <row r="72" spans="1:13" ht="11.25">
      <c r="A72" s="124"/>
      <c r="B72" s="124"/>
      <c r="C72" s="125"/>
      <c r="D72" s="125"/>
      <c r="E72" s="126"/>
      <c r="F72" s="124"/>
      <c r="G72" s="127"/>
      <c r="H72" s="128"/>
      <c r="I72" s="128"/>
      <c r="J72" s="127"/>
      <c r="K72" s="128"/>
      <c r="L72" s="128"/>
      <c r="M72" s="117" t="str">
        <f t="shared" si="1"/>
        <v>!</v>
      </c>
    </row>
    <row r="73" spans="1:13" ht="11.25">
      <c r="A73" s="124"/>
      <c r="B73" s="124"/>
      <c r="C73" s="125"/>
      <c r="D73" s="125"/>
      <c r="E73" s="126"/>
      <c r="F73" s="124"/>
      <c r="G73" s="127"/>
      <c r="H73" s="128"/>
      <c r="I73" s="128"/>
      <c r="J73" s="127"/>
      <c r="K73" s="128"/>
      <c r="L73" s="128"/>
      <c r="M73" s="117" t="str">
        <f t="shared" si="1"/>
        <v>!</v>
      </c>
    </row>
    <row r="74" spans="1:13" ht="11.25">
      <c r="A74" s="124"/>
      <c r="B74" s="124"/>
      <c r="C74" s="125"/>
      <c r="D74" s="125"/>
      <c r="E74" s="126"/>
      <c r="F74" s="124"/>
      <c r="G74" s="127"/>
      <c r="H74" s="128"/>
      <c r="I74" s="128"/>
      <c r="J74" s="127"/>
      <c r="K74" s="128"/>
      <c r="L74" s="128"/>
      <c r="M74" s="117" t="str">
        <f t="shared" si="1"/>
        <v>!</v>
      </c>
    </row>
    <row r="75" spans="1:13" ht="11.25">
      <c r="A75" s="124"/>
      <c r="B75" s="124"/>
      <c r="C75" s="125"/>
      <c r="D75" s="125"/>
      <c r="E75" s="126"/>
      <c r="F75" s="124"/>
      <c r="G75" s="127"/>
      <c r="H75" s="128"/>
      <c r="I75" s="128"/>
      <c r="J75" s="127"/>
      <c r="K75" s="128"/>
      <c r="L75" s="128"/>
      <c r="M75" s="117" t="str">
        <f t="shared" si="1"/>
        <v>!</v>
      </c>
    </row>
    <row r="76" spans="1:13" ht="11.25">
      <c r="A76" s="124"/>
      <c r="B76" s="124"/>
      <c r="C76" s="125"/>
      <c r="D76" s="125"/>
      <c r="E76" s="126"/>
      <c r="F76" s="124"/>
      <c r="G76" s="127"/>
      <c r="H76" s="128"/>
      <c r="I76" s="128"/>
      <c r="J76" s="127"/>
      <c r="K76" s="128"/>
      <c r="L76" s="128"/>
      <c r="M76" s="117" t="str">
        <f t="shared" si="1"/>
        <v>!</v>
      </c>
    </row>
    <row r="77" spans="1:13" ht="11.25">
      <c r="A77" s="124"/>
      <c r="B77" s="124"/>
      <c r="C77" s="125"/>
      <c r="D77" s="125"/>
      <c r="E77" s="126"/>
      <c r="F77" s="124"/>
      <c r="G77" s="127"/>
      <c r="H77" s="128"/>
      <c r="I77" s="128"/>
      <c r="J77" s="127"/>
      <c r="K77" s="128"/>
      <c r="L77" s="128"/>
      <c r="M77" s="117" t="str">
        <f t="shared" si="1"/>
        <v>!</v>
      </c>
    </row>
    <row r="78" spans="1:13" ht="11.25">
      <c r="A78" s="124"/>
      <c r="B78" s="124"/>
      <c r="C78" s="125"/>
      <c r="D78" s="125"/>
      <c r="E78" s="126"/>
      <c r="F78" s="124"/>
      <c r="G78" s="127"/>
      <c r="H78" s="128"/>
      <c r="I78" s="128"/>
      <c r="J78" s="127"/>
      <c r="K78" s="128"/>
      <c r="L78" s="128"/>
      <c r="M78" s="117" t="str">
        <f t="shared" si="1"/>
        <v>!</v>
      </c>
    </row>
    <row r="79" spans="1:13" ht="11.25">
      <c r="A79" s="124"/>
      <c r="B79" s="124"/>
      <c r="C79" s="125"/>
      <c r="D79" s="125"/>
      <c r="E79" s="126"/>
      <c r="F79" s="124"/>
      <c r="G79" s="127"/>
      <c r="H79" s="128"/>
      <c r="I79" s="128"/>
      <c r="J79" s="127"/>
      <c r="K79" s="128"/>
      <c r="L79" s="128"/>
      <c r="M79" s="117" t="str">
        <f t="shared" si="1"/>
        <v>!</v>
      </c>
    </row>
    <row r="80" spans="1:13" ht="11.25">
      <c r="A80" s="124"/>
      <c r="B80" s="124"/>
      <c r="C80" s="125"/>
      <c r="D80" s="125"/>
      <c r="E80" s="126"/>
      <c r="F80" s="124"/>
      <c r="G80" s="127"/>
      <c r="H80" s="128"/>
      <c r="I80" s="128"/>
      <c r="J80" s="127"/>
      <c r="K80" s="128"/>
      <c r="L80" s="128"/>
      <c r="M80" s="117" t="str">
        <f t="shared" si="1"/>
        <v>!</v>
      </c>
    </row>
    <row r="81" spans="1:13" ht="11.25">
      <c r="A81" s="124"/>
      <c r="B81" s="124"/>
      <c r="C81" s="125"/>
      <c r="D81" s="125"/>
      <c r="E81" s="126"/>
      <c r="F81" s="124"/>
      <c r="G81" s="127"/>
      <c r="H81" s="128"/>
      <c r="I81" s="128"/>
      <c r="J81" s="127"/>
      <c r="K81" s="128"/>
      <c r="L81" s="128"/>
      <c r="M81" s="117" t="str">
        <f t="shared" si="1"/>
        <v>!</v>
      </c>
    </row>
    <row r="82" spans="1:13" ht="11.25">
      <c r="A82" s="124"/>
      <c r="B82" s="124"/>
      <c r="C82" s="125"/>
      <c r="D82" s="125"/>
      <c r="E82" s="126"/>
      <c r="F82" s="124"/>
      <c r="G82" s="127"/>
      <c r="H82" s="128"/>
      <c r="I82" s="128"/>
      <c r="J82" s="127"/>
      <c r="K82" s="128"/>
      <c r="L82" s="128"/>
      <c r="M82" s="117" t="str">
        <f t="shared" si="1"/>
        <v>!</v>
      </c>
    </row>
    <row r="83" spans="1:13" ht="11.25">
      <c r="A83" s="124"/>
      <c r="B83" s="124"/>
      <c r="C83" s="125"/>
      <c r="D83" s="125"/>
      <c r="E83" s="126"/>
      <c r="F83" s="124"/>
      <c r="G83" s="127"/>
      <c r="H83" s="128"/>
      <c r="I83" s="128"/>
      <c r="J83" s="127"/>
      <c r="K83" s="128"/>
      <c r="L83" s="128"/>
      <c r="M83" s="117" t="str">
        <f t="shared" si="1"/>
        <v>!</v>
      </c>
    </row>
    <row r="84" spans="1:13" ht="11.25">
      <c r="A84" s="124"/>
      <c r="B84" s="124"/>
      <c r="C84" s="125"/>
      <c r="D84" s="125"/>
      <c r="E84" s="126"/>
      <c r="F84" s="124"/>
      <c r="G84" s="127"/>
      <c r="H84" s="128"/>
      <c r="I84" s="128"/>
      <c r="J84" s="127"/>
      <c r="K84" s="128"/>
      <c r="L84" s="128"/>
      <c r="M84" s="117" t="str">
        <f t="shared" si="1"/>
        <v>!</v>
      </c>
    </row>
    <row r="85" spans="1:13" ht="11.25">
      <c r="A85" s="124"/>
      <c r="B85" s="124"/>
      <c r="C85" s="125"/>
      <c r="D85" s="125"/>
      <c r="E85" s="126"/>
      <c r="F85" s="124"/>
      <c r="G85" s="127"/>
      <c r="H85" s="128"/>
      <c r="I85" s="128"/>
      <c r="J85" s="127"/>
      <c r="K85" s="128"/>
      <c r="L85" s="128"/>
      <c r="M85" s="117" t="str">
        <f aca="true" t="shared" si="2" ref="M85:M148">IF(OR(A85="",B85="",C85="",D85="",E85="",F85="",G85="",J85="",K85="",L85=""),"!","OK")</f>
        <v>!</v>
      </c>
    </row>
    <row r="86" spans="1:13" ht="11.25">
      <c r="A86" s="124"/>
      <c r="B86" s="124"/>
      <c r="C86" s="125"/>
      <c r="D86" s="125"/>
      <c r="E86" s="126"/>
      <c r="F86" s="124"/>
      <c r="G86" s="127"/>
      <c r="H86" s="128"/>
      <c r="I86" s="128"/>
      <c r="J86" s="127"/>
      <c r="K86" s="128"/>
      <c r="L86" s="128"/>
      <c r="M86" s="117" t="str">
        <f t="shared" si="2"/>
        <v>!</v>
      </c>
    </row>
    <row r="87" spans="1:13" ht="11.25">
      <c r="A87" s="124"/>
      <c r="B87" s="124"/>
      <c r="C87" s="125"/>
      <c r="D87" s="125"/>
      <c r="E87" s="126"/>
      <c r="F87" s="124"/>
      <c r="G87" s="127"/>
      <c r="H87" s="128"/>
      <c r="I87" s="128"/>
      <c r="J87" s="127"/>
      <c r="K87" s="128"/>
      <c r="L87" s="128"/>
      <c r="M87" s="117" t="str">
        <f t="shared" si="2"/>
        <v>!</v>
      </c>
    </row>
    <row r="88" spans="1:13" ht="11.25">
      <c r="A88" s="124"/>
      <c r="B88" s="124"/>
      <c r="C88" s="125"/>
      <c r="D88" s="125"/>
      <c r="E88" s="126"/>
      <c r="F88" s="124"/>
      <c r="G88" s="127"/>
      <c r="H88" s="128"/>
      <c r="I88" s="128"/>
      <c r="J88" s="127"/>
      <c r="K88" s="128"/>
      <c r="L88" s="128"/>
      <c r="M88" s="117" t="str">
        <f t="shared" si="2"/>
        <v>!</v>
      </c>
    </row>
    <row r="89" spans="1:13" ht="11.25">
      <c r="A89" s="124"/>
      <c r="B89" s="124"/>
      <c r="C89" s="125"/>
      <c r="D89" s="125"/>
      <c r="E89" s="126"/>
      <c r="F89" s="124"/>
      <c r="G89" s="127"/>
      <c r="H89" s="128"/>
      <c r="I89" s="128"/>
      <c r="J89" s="127"/>
      <c r="K89" s="128"/>
      <c r="L89" s="128"/>
      <c r="M89" s="117" t="str">
        <f t="shared" si="2"/>
        <v>!</v>
      </c>
    </row>
    <row r="90" spans="1:13" ht="11.25">
      <c r="A90" s="124"/>
      <c r="B90" s="124"/>
      <c r="C90" s="125"/>
      <c r="D90" s="125"/>
      <c r="E90" s="126"/>
      <c r="F90" s="124"/>
      <c r="G90" s="127"/>
      <c r="H90" s="128"/>
      <c r="I90" s="128"/>
      <c r="J90" s="127"/>
      <c r="K90" s="128"/>
      <c r="L90" s="128"/>
      <c r="M90" s="117" t="str">
        <f t="shared" si="2"/>
        <v>!</v>
      </c>
    </row>
    <row r="91" spans="1:13" ht="11.25">
      <c r="A91" s="124"/>
      <c r="B91" s="124"/>
      <c r="C91" s="125"/>
      <c r="D91" s="125"/>
      <c r="E91" s="126"/>
      <c r="F91" s="124"/>
      <c r="G91" s="127"/>
      <c r="H91" s="128"/>
      <c r="I91" s="128"/>
      <c r="J91" s="127"/>
      <c r="K91" s="128"/>
      <c r="L91" s="128"/>
      <c r="M91" s="117" t="str">
        <f t="shared" si="2"/>
        <v>!</v>
      </c>
    </row>
    <row r="92" spans="1:13" ht="11.25">
      <c r="A92" s="124"/>
      <c r="B92" s="124"/>
      <c r="C92" s="125"/>
      <c r="D92" s="125"/>
      <c r="E92" s="126"/>
      <c r="F92" s="124"/>
      <c r="G92" s="127"/>
      <c r="H92" s="128"/>
      <c r="I92" s="128"/>
      <c r="J92" s="127"/>
      <c r="K92" s="128"/>
      <c r="L92" s="128"/>
      <c r="M92" s="117" t="str">
        <f t="shared" si="2"/>
        <v>!</v>
      </c>
    </row>
    <row r="93" spans="1:13" ht="11.25">
      <c r="A93" s="124"/>
      <c r="B93" s="124"/>
      <c r="C93" s="125"/>
      <c r="D93" s="125"/>
      <c r="E93" s="126"/>
      <c r="F93" s="124"/>
      <c r="G93" s="127"/>
      <c r="H93" s="128"/>
      <c r="I93" s="128"/>
      <c r="J93" s="127"/>
      <c r="K93" s="128"/>
      <c r="L93" s="128"/>
      <c r="M93" s="117" t="str">
        <f t="shared" si="2"/>
        <v>!</v>
      </c>
    </row>
    <row r="94" spans="1:13" ht="11.25">
      <c r="A94" s="124"/>
      <c r="B94" s="124"/>
      <c r="C94" s="125"/>
      <c r="D94" s="125"/>
      <c r="E94" s="126"/>
      <c r="F94" s="124"/>
      <c r="G94" s="127"/>
      <c r="H94" s="128"/>
      <c r="I94" s="128"/>
      <c r="J94" s="127"/>
      <c r="K94" s="128"/>
      <c r="L94" s="128"/>
      <c r="M94" s="117" t="str">
        <f t="shared" si="2"/>
        <v>!</v>
      </c>
    </row>
    <row r="95" spans="1:13" ht="11.25">
      <c r="A95" s="124"/>
      <c r="B95" s="124"/>
      <c r="C95" s="125"/>
      <c r="D95" s="125"/>
      <c r="E95" s="126"/>
      <c r="F95" s="124"/>
      <c r="G95" s="127"/>
      <c r="H95" s="128"/>
      <c r="I95" s="128"/>
      <c r="J95" s="127"/>
      <c r="K95" s="128"/>
      <c r="L95" s="128"/>
      <c r="M95" s="117" t="str">
        <f t="shared" si="2"/>
        <v>!</v>
      </c>
    </row>
    <row r="96" spans="1:13" ht="11.25">
      <c r="A96" s="124"/>
      <c r="B96" s="124"/>
      <c r="C96" s="125"/>
      <c r="D96" s="125"/>
      <c r="E96" s="126"/>
      <c r="F96" s="124"/>
      <c r="G96" s="127"/>
      <c r="H96" s="128"/>
      <c r="I96" s="128"/>
      <c r="J96" s="127"/>
      <c r="K96" s="128"/>
      <c r="L96" s="128"/>
      <c r="M96" s="117" t="str">
        <f t="shared" si="2"/>
        <v>!</v>
      </c>
    </row>
    <row r="97" spans="1:13" ht="11.25">
      <c r="A97" s="124"/>
      <c r="B97" s="124"/>
      <c r="C97" s="125"/>
      <c r="D97" s="125"/>
      <c r="E97" s="126"/>
      <c r="F97" s="124"/>
      <c r="G97" s="127"/>
      <c r="H97" s="128"/>
      <c r="I97" s="128"/>
      <c r="J97" s="127"/>
      <c r="K97" s="128"/>
      <c r="L97" s="128"/>
      <c r="M97" s="117" t="str">
        <f t="shared" si="2"/>
        <v>!</v>
      </c>
    </row>
    <row r="98" spans="1:13" ht="11.25">
      <c r="A98" s="124"/>
      <c r="B98" s="124"/>
      <c r="C98" s="125"/>
      <c r="D98" s="125"/>
      <c r="E98" s="126"/>
      <c r="F98" s="124"/>
      <c r="G98" s="127"/>
      <c r="H98" s="128"/>
      <c r="I98" s="128"/>
      <c r="J98" s="127"/>
      <c r="K98" s="128"/>
      <c r="L98" s="128"/>
      <c r="M98" s="117" t="str">
        <f t="shared" si="2"/>
        <v>!</v>
      </c>
    </row>
    <row r="99" spans="1:13" ht="11.25">
      <c r="A99" s="124"/>
      <c r="B99" s="124"/>
      <c r="C99" s="125"/>
      <c r="D99" s="125"/>
      <c r="E99" s="126"/>
      <c r="F99" s="124"/>
      <c r="G99" s="127"/>
      <c r="H99" s="128"/>
      <c r="I99" s="128"/>
      <c r="J99" s="127"/>
      <c r="K99" s="128"/>
      <c r="L99" s="128"/>
      <c r="M99" s="117" t="str">
        <f t="shared" si="2"/>
        <v>!</v>
      </c>
    </row>
    <row r="100" spans="1:13" ht="11.25">
      <c r="A100" s="124"/>
      <c r="B100" s="124"/>
      <c r="C100" s="125"/>
      <c r="D100" s="125"/>
      <c r="E100" s="126"/>
      <c r="F100" s="124"/>
      <c r="G100" s="127"/>
      <c r="H100" s="128"/>
      <c r="I100" s="128"/>
      <c r="J100" s="127"/>
      <c r="K100" s="128"/>
      <c r="L100" s="128"/>
      <c r="M100" s="117" t="str">
        <f t="shared" si="2"/>
        <v>!</v>
      </c>
    </row>
    <row r="101" spans="1:13" ht="11.25">
      <c r="A101" s="124"/>
      <c r="B101" s="124"/>
      <c r="C101" s="125"/>
      <c r="D101" s="125"/>
      <c r="E101" s="126"/>
      <c r="F101" s="124"/>
      <c r="G101" s="127"/>
      <c r="H101" s="128"/>
      <c r="I101" s="128"/>
      <c r="J101" s="127"/>
      <c r="K101" s="128"/>
      <c r="L101" s="128"/>
      <c r="M101" s="117" t="str">
        <f t="shared" si="2"/>
        <v>!</v>
      </c>
    </row>
    <row r="102" spans="1:13" ht="11.25">
      <c r="A102" s="124"/>
      <c r="B102" s="124"/>
      <c r="C102" s="125"/>
      <c r="D102" s="125"/>
      <c r="E102" s="126"/>
      <c r="F102" s="124"/>
      <c r="G102" s="127"/>
      <c r="H102" s="128"/>
      <c r="I102" s="128"/>
      <c r="J102" s="127"/>
      <c r="K102" s="128"/>
      <c r="L102" s="128"/>
      <c r="M102" s="117" t="str">
        <f t="shared" si="2"/>
        <v>!</v>
      </c>
    </row>
    <row r="103" spans="1:13" ht="11.25">
      <c r="A103" s="124"/>
      <c r="B103" s="124"/>
      <c r="C103" s="125"/>
      <c r="D103" s="125"/>
      <c r="E103" s="126"/>
      <c r="F103" s="124"/>
      <c r="G103" s="127"/>
      <c r="H103" s="128"/>
      <c r="I103" s="128"/>
      <c r="J103" s="127"/>
      <c r="K103" s="128"/>
      <c r="L103" s="128"/>
      <c r="M103" s="117" t="str">
        <f t="shared" si="2"/>
        <v>!</v>
      </c>
    </row>
    <row r="104" spans="1:13" ht="11.25">
      <c r="A104" s="124"/>
      <c r="B104" s="124"/>
      <c r="C104" s="125"/>
      <c r="D104" s="125"/>
      <c r="E104" s="126"/>
      <c r="F104" s="124"/>
      <c r="G104" s="127"/>
      <c r="H104" s="128"/>
      <c r="I104" s="128"/>
      <c r="J104" s="127"/>
      <c r="K104" s="128"/>
      <c r="L104" s="128"/>
      <c r="M104" s="117" t="str">
        <f t="shared" si="2"/>
        <v>!</v>
      </c>
    </row>
    <row r="105" spans="1:13" ht="11.25">
      <c r="A105" s="124"/>
      <c r="B105" s="124"/>
      <c r="C105" s="125"/>
      <c r="D105" s="125"/>
      <c r="E105" s="126"/>
      <c r="F105" s="124"/>
      <c r="G105" s="127"/>
      <c r="H105" s="128"/>
      <c r="I105" s="128"/>
      <c r="J105" s="127"/>
      <c r="K105" s="128"/>
      <c r="L105" s="128"/>
      <c r="M105" s="117" t="str">
        <f t="shared" si="2"/>
        <v>!</v>
      </c>
    </row>
    <row r="106" spans="1:13" ht="11.25">
      <c r="A106" s="124"/>
      <c r="B106" s="124"/>
      <c r="C106" s="125"/>
      <c r="D106" s="125"/>
      <c r="E106" s="126"/>
      <c r="F106" s="124"/>
      <c r="G106" s="127"/>
      <c r="H106" s="128"/>
      <c r="I106" s="128"/>
      <c r="J106" s="127"/>
      <c r="K106" s="128"/>
      <c r="L106" s="128"/>
      <c r="M106" s="117" t="str">
        <f t="shared" si="2"/>
        <v>!</v>
      </c>
    </row>
    <row r="107" spans="1:13" ht="11.25">
      <c r="A107" s="124"/>
      <c r="B107" s="124"/>
      <c r="C107" s="125"/>
      <c r="D107" s="125"/>
      <c r="E107" s="126"/>
      <c r="F107" s="124"/>
      <c r="G107" s="127"/>
      <c r="H107" s="128"/>
      <c r="I107" s="128"/>
      <c r="J107" s="127"/>
      <c r="K107" s="128"/>
      <c r="L107" s="128"/>
      <c r="M107" s="117" t="str">
        <f t="shared" si="2"/>
        <v>!</v>
      </c>
    </row>
    <row r="108" spans="1:13" ht="11.25">
      <c r="A108" s="124"/>
      <c r="B108" s="124"/>
      <c r="C108" s="125"/>
      <c r="D108" s="125"/>
      <c r="E108" s="126"/>
      <c r="F108" s="124"/>
      <c r="G108" s="127"/>
      <c r="H108" s="128"/>
      <c r="I108" s="128"/>
      <c r="J108" s="127"/>
      <c r="K108" s="128"/>
      <c r="L108" s="128"/>
      <c r="M108" s="117" t="str">
        <f t="shared" si="2"/>
        <v>!</v>
      </c>
    </row>
    <row r="109" spans="1:13" ht="11.25">
      <c r="A109" s="124"/>
      <c r="B109" s="124"/>
      <c r="C109" s="125"/>
      <c r="D109" s="125"/>
      <c r="E109" s="126"/>
      <c r="F109" s="124"/>
      <c r="G109" s="127"/>
      <c r="H109" s="128"/>
      <c r="I109" s="128"/>
      <c r="J109" s="127"/>
      <c r="K109" s="128"/>
      <c r="L109" s="128"/>
      <c r="M109" s="117" t="str">
        <f t="shared" si="2"/>
        <v>!</v>
      </c>
    </row>
    <row r="110" spans="1:13" ht="11.25">
      <c r="A110" s="124"/>
      <c r="B110" s="124"/>
      <c r="C110" s="125"/>
      <c r="D110" s="125"/>
      <c r="E110" s="126"/>
      <c r="F110" s="124"/>
      <c r="G110" s="127"/>
      <c r="H110" s="128"/>
      <c r="I110" s="128"/>
      <c r="J110" s="127"/>
      <c r="K110" s="128"/>
      <c r="L110" s="128"/>
      <c r="M110" s="117" t="str">
        <f t="shared" si="2"/>
        <v>!</v>
      </c>
    </row>
    <row r="111" spans="1:13" ht="11.25">
      <c r="A111" s="124"/>
      <c r="B111" s="124"/>
      <c r="C111" s="125"/>
      <c r="D111" s="125"/>
      <c r="E111" s="126"/>
      <c r="F111" s="124"/>
      <c r="G111" s="127"/>
      <c r="H111" s="128"/>
      <c r="I111" s="128"/>
      <c r="J111" s="127"/>
      <c r="K111" s="128"/>
      <c r="L111" s="128"/>
      <c r="M111" s="117" t="str">
        <f t="shared" si="2"/>
        <v>!</v>
      </c>
    </row>
    <row r="112" spans="1:13" ht="11.25">
      <c r="A112" s="124"/>
      <c r="B112" s="124"/>
      <c r="C112" s="125"/>
      <c r="D112" s="125"/>
      <c r="E112" s="126"/>
      <c r="F112" s="124"/>
      <c r="G112" s="127"/>
      <c r="H112" s="128"/>
      <c r="I112" s="128"/>
      <c r="J112" s="127"/>
      <c r="K112" s="128"/>
      <c r="L112" s="128"/>
      <c r="M112" s="117" t="str">
        <f t="shared" si="2"/>
        <v>!</v>
      </c>
    </row>
    <row r="113" spans="1:13" ht="11.25">
      <c r="A113" s="124"/>
      <c r="B113" s="124"/>
      <c r="C113" s="125"/>
      <c r="D113" s="125"/>
      <c r="E113" s="126"/>
      <c r="F113" s="124"/>
      <c r="G113" s="127"/>
      <c r="H113" s="128"/>
      <c r="I113" s="128"/>
      <c r="J113" s="127"/>
      <c r="K113" s="128"/>
      <c r="L113" s="128"/>
      <c r="M113" s="117" t="str">
        <f t="shared" si="2"/>
        <v>!</v>
      </c>
    </row>
    <row r="114" spans="1:13" ht="11.25">
      <c r="A114" s="124"/>
      <c r="B114" s="124"/>
      <c r="C114" s="125"/>
      <c r="D114" s="125"/>
      <c r="E114" s="126"/>
      <c r="F114" s="124"/>
      <c r="G114" s="127"/>
      <c r="H114" s="128"/>
      <c r="I114" s="128"/>
      <c r="J114" s="127"/>
      <c r="K114" s="128"/>
      <c r="L114" s="128"/>
      <c r="M114" s="117" t="str">
        <f t="shared" si="2"/>
        <v>!</v>
      </c>
    </row>
    <row r="115" spans="1:13" ht="11.25">
      <c r="A115" s="124"/>
      <c r="B115" s="124"/>
      <c r="C115" s="125"/>
      <c r="D115" s="125"/>
      <c r="E115" s="126"/>
      <c r="F115" s="124"/>
      <c r="G115" s="127"/>
      <c r="H115" s="128"/>
      <c r="I115" s="128"/>
      <c r="J115" s="127"/>
      <c r="K115" s="128"/>
      <c r="L115" s="128"/>
      <c r="M115" s="117" t="str">
        <f t="shared" si="2"/>
        <v>!</v>
      </c>
    </row>
    <row r="116" spans="1:13" ht="11.25">
      <c r="A116" s="124"/>
      <c r="B116" s="124"/>
      <c r="C116" s="125"/>
      <c r="D116" s="125"/>
      <c r="E116" s="126"/>
      <c r="F116" s="124"/>
      <c r="G116" s="127"/>
      <c r="H116" s="128"/>
      <c r="I116" s="128"/>
      <c r="J116" s="127"/>
      <c r="K116" s="128"/>
      <c r="L116" s="128"/>
      <c r="M116" s="117" t="str">
        <f t="shared" si="2"/>
        <v>!</v>
      </c>
    </row>
    <row r="117" spans="1:13" ht="11.25">
      <c r="A117" s="124"/>
      <c r="B117" s="124"/>
      <c r="C117" s="125"/>
      <c r="D117" s="125"/>
      <c r="E117" s="126"/>
      <c r="F117" s="124"/>
      <c r="G117" s="127"/>
      <c r="H117" s="128"/>
      <c r="I117" s="128"/>
      <c r="J117" s="127"/>
      <c r="K117" s="128"/>
      <c r="L117" s="128"/>
      <c r="M117" s="117" t="str">
        <f t="shared" si="2"/>
        <v>!</v>
      </c>
    </row>
    <row r="118" spans="1:13" ht="11.25">
      <c r="A118" s="124"/>
      <c r="B118" s="124"/>
      <c r="C118" s="125"/>
      <c r="D118" s="125"/>
      <c r="E118" s="126"/>
      <c r="F118" s="124"/>
      <c r="G118" s="127"/>
      <c r="H118" s="128"/>
      <c r="I118" s="128"/>
      <c r="J118" s="127"/>
      <c r="K118" s="128"/>
      <c r="L118" s="128"/>
      <c r="M118" s="117" t="str">
        <f t="shared" si="2"/>
        <v>!</v>
      </c>
    </row>
    <row r="119" spans="1:13" ht="11.25">
      <c r="A119" s="124"/>
      <c r="B119" s="124"/>
      <c r="C119" s="125"/>
      <c r="D119" s="125"/>
      <c r="E119" s="126"/>
      <c r="F119" s="124"/>
      <c r="G119" s="127"/>
      <c r="H119" s="128"/>
      <c r="I119" s="128"/>
      <c r="J119" s="127"/>
      <c r="K119" s="128"/>
      <c r="L119" s="128"/>
      <c r="M119" s="117" t="str">
        <f t="shared" si="2"/>
        <v>!</v>
      </c>
    </row>
    <row r="120" spans="1:13" ht="11.25">
      <c r="A120" s="124"/>
      <c r="B120" s="124"/>
      <c r="C120" s="125"/>
      <c r="D120" s="125"/>
      <c r="E120" s="126"/>
      <c r="F120" s="124"/>
      <c r="G120" s="127"/>
      <c r="H120" s="128"/>
      <c r="I120" s="128"/>
      <c r="J120" s="127"/>
      <c r="K120" s="128"/>
      <c r="L120" s="128"/>
      <c r="M120" s="117" t="str">
        <f t="shared" si="2"/>
        <v>!</v>
      </c>
    </row>
    <row r="121" spans="1:13" ht="11.25">
      <c r="A121" s="124"/>
      <c r="B121" s="124"/>
      <c r="C121" s="125"/>
      <c r="D121" s="125"/>
      <c r="E121" s="126"/>
      <c r="F121" s="124"/>
      <c r="G121" s="127"/>
      <c r="H121" s="128"/>
      <c r="I121" s="128"/>
      <c r="J121" s="127"/>
      <c r="K121" s="128"/>
      <c r="L121" s="128"/>
      <c r="M121" s="117" t="str">
        <f t="shared" si="2"/>
        <v>!</v>
      </c>
    </row>
    <row r="122" spans="1:13" ht="11.25">
      <c r="A122" s="124"/>
      <c r="B122" s="124"/>
      <c r="C122" s="125"/>
      <c r="D122" s="125"/>
      <c r="E122" s="126"/>
      <c r="F122" s="124"/>
      <c r="G122" s="127"/>
      <c r="H122" s="128"/>
      <c r="I122" s="128"/>
      <c r="J122" s="127"/>
      <c r="K122" s="128"/>
      <c r="L122" s="128"/>
      <c r="M122" s="117" t="str">
        <f t="shared" si="2"/>
        <v>!</v>
      </c>
    </row>
    <row r="123" spans="1:13" ht="11.25">
      <c r="A123" s="124"/>
      <c r="B123" s="124"/>
      <c r="C123" s="125"/>
      <c r="D123" s="125"/>
      <c r="E123" s="126"/>
      <c r="F123" s="124"/>
      <c r="G123" s="127"/>
      <c r="H123" s="128"/>
      <c r="I123" s="128"/>
      <c r="J123" s="127"/>
      <c r="K123" s="128"/>
      <c r="L123" s="128"/>
      <c r="M123" s="117" t="str">
        <f t="shared" si="2"/>
        <v>!</v>
      </c>
    </row>
    <row r="124" spans="1:13" ht="11.25">
      <c r="A124" s="124"/>
      <c r="B124" s="124"/>
      <c r="C124" s="125"/>
      <c r="D124" s="125"/>
      <c r="E124" s="126"/>
      <c r="F124" s="124"/>
      <c r="G124" s="127"/>
      <c r="H124" s="128"/>
      <c r="I124" s="128"/>
      <c r="J124" s="127"/>
      <c r="K124" s="128"/>
      <c r="L124" s="128"/>
      <c r="M124" s="117" t="str">
        <f t="shared" si="2"/>
        <v>!</v>
      </c>
    </row>
    <row r="125" spans="1:13" ht="11.25">
      <c r="A125" s="124"/>
      <c r="B125" s="124"/>
      <c r="C125" s="125"/>
      <c r="D125" s="125"/>
      <c r="E125" s="126"/>
      <c r="F125" s="124"/>
      <c r="G125" s="127"/>
      <c r="H125" s="128"/>
      <c r="I125" s="128"/>
      <c r="J125" s="127"/>
      <c r="K125" s="128"/>
      <c r="L125" s="128"/>
      <c r="M125" s="117" t="str">
        <f t="shared" si="2"/>
        <v>!</v>
      </c>
    </row>
    <row r="126" spans="1:13" ht="11.25">
      <c r="A126" s="124"/>
      <c r="B126" s="124"/>
      <c r="C126" s="125"/>
      <c r="D126" s="125"/>
      <c r="E126" s="126"/>
      <c r="F126" s="124"/>
      <c r="G126" s="127"/>
      <c r="H126" s="128"/>
      <c r="I126" s="128"/>
      <c r="J126" s="127"/>
      <c r="K126" s="128"/>
      <c r="L126" s="128"/>
      <c r="M126" s="117" t="str">
        <f t="shared" si="2"/>
        <v>!</v>
      </c>
    </row>
    <row r="127" spans="1:13" ht="11.25">
      <c r="A127" s="124"/>
      <c r="B127" s="124"/>
      <c r="C127" s="125"/>
      <c r="D127" s="125"/>
      <c r="E127" s="126"/>
      <c r="F127" s="124"/>
      <c r="G127" s="127"/>
      <c r="H127" s="128"/>
      <c r="I127" s="128"/>
      <c r="J127" s="127"/>
      <c r="K127" s="128"/>
      <c r="L127" s="128"/>
      <c r="M127" s="117" t="str">
        <f t="shared" si="2"/>
        <v>!</v>
      </c>
    </row>
    <row r="128" spans="1:13" ht="11.25">
      <c r="A128" s="124"/>
      <c r="B128" s="124"/>
      <c r="C128" s="125"/>
      <c r="D128" s="125"/>
      <c r="E128" s="126"/>
      <c r="F128" s="124"/>
      <c r="G128" s="127"/>
      <c r="H128" s="128"/>
      <c r="I128" s="128"/>
      <c r="J128" s="127"/>
      <c r="K128" s="128"/>
      <c r="L128" s="128"/>
      <c r="M128" s="117" t="str">
        <f t="shared" si="2"/>
        <v>!</v>
      </c>
    </row>
    <row r="129" spans="1:13" ht="11.25">
      <c r="A129" s="124"/>
      <c r="B129" s="124"/>
      <c r="C129" s="125"/>
      <c r="D129" s="125"/>
      <c r="E129" s="126"/>
      <c r="F129" s="124"/>
      <c r="G129" s="127"/>
      <c r="H129" s="128"/>
      <c r="I129" s="128"/>
      <c r="J129" s="127"/>
      <c r="K129" s="128"/>
      <c r="L129" s="128"/>
      <c r="M129" s="117" t="str">
        <f t="shared" si="2"/>
        <v>!</v>
      </c>
    </row>
    <row r="130" spans="1:13" ht="11.25">
      <c r="A130" s="124"/>
      <c r="B130" s="124"/>
      <c r="C130" s="125"/>
      <c r="D130" s="125"/>
      <c r="E130" s="126"/>
      <c r="F130" s="124"/>
      <c r="G130" s="127"/>
      <c r="H130" s="128"/>
      <c r="I130" s="128"/>
      <c r="J130" s="127"/>
      <c r="K130" s="128"/>
      <c r="L130" s="128"/>
      <c r="M130" s="117" t="str">
        <f t="shared" si="2"/>
        <v>!</v>
      </c>
    </row>
    <row r="131" spans="1:13" ht="11.25">
      <c r="A131" s="124"/>
      <c r="B131" s="124"/>
      <c r="C131" s="125"/>
      <c r="D131" s="125"/>
      <c r="E131" s="126"/>
      <c r="F131" s="124"/>
      <c r="G131" s="127"/>
      <c r="H131" s="128"/>
      <c r="I131" s="128"/>
      <c r="J131" s="127"/>
      <c r="K131" s="128"/>
      <c r="L131" s="128"/>
      <c r="M131" s="117" t="str">
        <f t="shared" si="2"/>
        <v>!</v>
      </c>
    </row>
    <row r="132" spans="1:13" ht="11.25">
      <c r="A132" s="124"/>
      <c r="B132" s="124"/>
      <c r="C132" s="125"/>
      <c r="D132" s="125"/>
      <c r="E132" s="126"/>
      <c r="F132" s="124"/>
      <c r="G132" s="127"/>
      <c r="H132" s="128"/>
      <c r="I132" s="128"/>
      <c r="J132" s="127"/>
      <c r="K132" s="128"/>
      <c r="L132" s="128"/>
      <c r="M132" s="117" t="str">
        <f t="shared" si="2"/>
        <v>!</v>
      </c>
    </row>
    <row r="133" spans="1:13" ht="11.25">
      <c r="A133" s="124"/>
      <c r="B133" s="124"/>
      <c r="C133" s="125"/>
      <c r="D133" s="125"/>
      <c r="E133" s="126"/>
      <c r="F133" s="124"/>
      <c r="G133" s="127"/>
      <c r="H133" s="128"/>
      <c r="I133" s="128"/>
      <c r="J133" s="127"/>
      <c r="K133" s="128"/>
      <c r="L133" s="128"/>
      <c r="M133" s="117" t="str">
        <f t="shared" si="2"/>
        <v>!</v>
      </c>
    </row>
    <row r="134" spans="1:13" ht="11.25">
      <c r="A134" s="124"/>
      <c r="B134" s="124"/>
      <c r="C134" s="125"/>
      <c r="D134" s="125"/>
      <c r="E134" s="126"/>
      <c r="F134" s="124"/>
      <c r="G134" s="127"/>
      <c r="H134" s="128"/>
      <c r="I134" s="128"/>
      <c r="J134" s="127"/>
      <c r="K134" s="128"/>
      <c r="L134" s="128"/>
      <c r="M134" s="117" t="str">
        <f t="shared" si="2"/>
        <v>!</v>
      </c>
    </row>
    <row r="135" spans="1:13" ht="11.25">
      <c r="A135" s="124"/>
      <c r="B135" s="124"/>
      <c r="C135" s="125"/>
      <c r="D135" s="125"/>
      <c r="E135" s="126"/>
      <c r="F135" s="124"/>
      <c r="G135" s="127"/>
      <c r="H135" s="128"/>
      <c r="I135" s="128"/>
      <c r="J135" s="127"/>
      <c r="K135" s="128"/>
      <c r="L135" s="128"/>
      <c r="M135" s="117" t="str">
        <f t="shared" si="2"/>
        <v>!</v>
      </c>
    </row>
    <row r="136" spans="1:13" ht="11.25">
      <c r="A136" s="124"/>
      <c r="B136" s="124"/>
      <c r="C136" s="125"/>
      <c r="D136" s="125"/>
      <c r="E136" s="126"/>
      <c r="F136" s="124"/>
      <c r="G136" s="127"/>
      <c r="H136" s="128"/>
      <c r="I136" s="128"/>
      <c r="J136" s="127"/>
      <c r="K136" s="128"/>
      <c r="L136" s="128"/>
      <c r="M136" s="117" t="str">
        <f t="shared" si="2"/>
        <v>!</v>
      </c>
    </row>
    <row r="137" spans="1:13" ht="11.25">
      <c r="A137" s="124"/>
      <c r="B137" s="124"/>
      <c r="C137" s="125"/>
      <c r="D137" s="125"/>
      <c r="E137" s="126"/>
      <c r="F137" s="124"/>
      <c r="G137" s="127"/>
      <c r="H137" s="128"/>
      <c r="I137" s="128"/>
      <c r="J137" s="127"/>
      <c r="K137" s="128"/>
      <c r="L137" s="128"/>
      <c r="M137" s="117" t="str">
        <f t="shared" si="2"/>
        <v>!</v>
      </c>
    </row>
    <row r="138" spans="1:13" ht="11.25">
      <c r="A138" s="124"/>
      <c r="B138" s="124"/>
      <c r="C138" s="125"/>
      <c r="D138" s="125"/>
      <c r="E138" s="126"/>
      <c r="F138" s="124"/>
      <c r="G138" s="127"/>
      <c r="H138" s="128"/>
      <c r="I138" s="128"/>
      <c r="J138" s="127"/>
      <c r="K138" s="128"/>
      <c r="L138" s="128"/>
      <c r="M138" s="117" t="str">
        <f t="shared" si="2"/>
        <v>!</v>
      </c>
    </row>
    <row r="139" spans="1:13" ht="11.25">
      <c r="A139" s="124"/>
      <c r="B139" s="124"/>
      <c r="C139" s="125"/>
      <c r="D139" s="125"/>
      <c r="E139" s="126"/>
      <c r="F139" s="124"/>
      <c r="G139" s="127"/>
      <c r="H139" s="128"/>
      <c r="I139" s="128"/>
      <c r="J139" s="127"/>
      <c r="K139" s="128"/>
      <c r="L139" s="128"/>
      <c r="M139" s="117" t="str">
        <f t="shared" si="2"/>
        <v>!</v>
      </c>
    </row>
    <row r="140" spans="1:13" ht="11.25">
      <c r="A140" s="124"/>
      <c r="B140" s="124"/>
      <c r="C140" s="125"/>
      <c r="D140" s="125"/>
      <c r="E140" s="126"/>
      <c r="F140" s="124"/>
      <c r="G140" s="127"/>
      <c r="H140" s="128"/>
      <c r="I140" s="128"/>
      <c r="J140" s="127"/>
      <c r="K140" s="128"/>
      <c r="L140" s="128"/>
      <c r="M140" s="117" t="str">
        <f t="shared" si="2"/>
        <v>!</v>
      </c>
    </row>
    <row r="141" spans="1:13" ht="11.25">
      <c r="A141" s="124"/>
      <c r="B141" s="124"/>
      <c r="C141" s="125"/>
      <c r="D141" s="125"/>
      <c r="E141" s="126"/>
      <c r="F141" s="124"/>
      <c r="G141" s="127"/>
      <c r="H141" s="128"/>
      <c r="I141" s="128"/>
      <c r="J141" s="127"/>
      <c r="K141" s="128"/>
      <c r="L141" s="128"/>
      <c r="M141" s="117" t="str">
        <f t="shared" si="2"/>
        <v>!</v>
      </c>
    </row>
    <row r="142" spans="1:13" ht="11.25">
      <c r="A142" s="124"/>
      <c r="B142" s="124"/>
      <c r="C142" s="125"/>
      <c r="D142" s="125"/>
      <c r="E142" s="126"/>
      <c r="F142" s="124"/>
      <c r="G142" s="127"/>
      <c r="H142" s="128"/>
      <c r="I142" s="128"/>
      <c r="J142" s="127"/>
      <c r="K142" s="128"/>
      <c r="L142" s="128"/>
      <c r="M142" s="117" t="str">
        <f t="shared" si="2"/>
        <v>!</v>
      </c>
    </row>
    <row r="143" spans="1:13" ht="11.25">
      <c r="A143" s="124"/>
      <c r="B143" s="124"/>
      <c r="C143" s="125"/>
      <c r="D143" s="125"/>
      <c r="E143" s="126"/>
      <c r="F143" s="124"/>
      <c r="G143" s="127"/>
      <c r="H143" s="128"/>
      <c r="I143" s="128"/>
      <c r="J143" s="127"/>
      <c r="K143" s="128"/>
      <c r="L143" s="128"/>
      <c r="M143" s="117" t="str">
        <f t="shared" si="2"/>
        <v>!</v>
      </c>
    </row>
    <row r="144" spans="1:13" ht="11.25">
      <c r="A144" s="124"/>
      <c r="B144" s="124"/>
      <c r="C144" s="125"/>
      <c r="D144" s="125"/>
      <c r="E144" s="126"/>
      <c r="F144" s="124"/>
      <c r="G144" s="127"/>
      <c r="H144" s="128"/>
      <c r="I144" s="128"/>
      <c r="J144" s="127"/>
      <c r="K144" s="128"/>
      <c r="L144" s="128"/>
      <c r="M144" s="117" t="str">
        <f t="shared" si="2"/>
        <v>!</v>
      </c>
    </row>
    <row r="145" spans="1:13" ht="11.25">
      <c r="A145" s="124"/>
      <c r="B145" s="124"/>
      <c r="C145" s="125"/>
      <c r="D145" s="125"/>
      <c r="E145" s="126"/>
      <c r="F145" s="124"/>
      <c r="G145" s="127"/>
      <c r="H145" s="128"/>
      <c r="I145" s="128"/>
      <c r="J145" s="127"/>
      <c r="K145" s="128"/>
      <c r="L145" s="128"/>
      <c r="M145" s="117" t="str">
        <f t="shared" si="2"/>
        <v>!</v>
      </c>
    </row>
    <row r="146" spans="1:13" ht="11.25">
      <c r="A146" s="124"/>
      <c r="B146" s="124"/>
      <c r="C146" s="125"/>
      <c r="D146" s="125"/>
      <c r="E146" s="126"/>
      <c r="F146" s="124"/>
      <c r="G146" s="127"/>
      <c r="H146" s="128"/>
      <c r="I146" s="128"/>
      <c r="J146" s="127"/>
      <c r="K146" s="128"/>
      <c r="L146" s="128"/>
      <c r="M146" s="117" t="str">
        <f t="shared" si="2"/>
        <v>!</v>
      </c>
    </row>
    <row r="147" spans="1:13" ht="11.25">
      <c r="A147" s="124"/>
      <c r="B147" s="124"/>
      <c r="C147" s="125"/>
      <c r="D147" s="125"/>
      <c r="E147" s="126"/>
      <c r="F147" s="124"/>
      <c r="G147" s="127"/>
      <c r="H147" s="128"/>
      <c r="I147" s="128"/>
      <c r="J147" s="127"/>
      <c r="K147" s="128"/>
      <c r="L147" s="128"/>
      <c r="M147" s="117" t="str">
        <f t="shared" si="2"/>
        <v>!</v>
      </c>
    </row>
    <row r="148" spans="1:13" ht="11.25">
      <c r="A148" s="124"/>
      <c r="B148" s="124"/>
      <c r="C148" s="125"/>
      <c r="D148" s="125"/>
      <c r="E148" s="126"/>
      <c r="F148" s="124"/>
      <c r="G148" s="127"/>
      <c r="H148" s="128"/>
      <c r="I148" s="128"/>
      <c r="J148" s="127"/>
      <c r="K148" s="128"/>
      <c r="L148" s="128"/>
      <c r="M148" s="117" t="str">
        <f t="shared" si="2"/>
        <v>!</v>
      </c>
    </row>
    <row r="149" spans="1:13" ht="11.25">
      <c r="A149" s="124"/>
      <c r="B149" s="124"/>
      <c r="C149" s="125"/>
      <c r="D149" s="125"/>
      <c r="E149" s="126"/>
      <c r="F149" s="124"/>
      <c r="G149" s="127"/>
      <c r="H149" s="128"/>
      <c r="I149" s="128"/>
      <c r="J149" s="127"/>
      <c r="K149" s="128"/>
      <c r="L149" s="128"/>
      <c r="M149" s="117" t="str">
        <f aca="true" t="shared" si="3" ref="M149:M161">IF(OR(A149="",B149="",C149="",D149="",E149="",F149="",G149="",J149="",K149="",L149=""),"!","OK")</f>
        <v>!</v>
      </c>
    </row>
    <row r="150" spans="1:13" ht="11.25">
      <c r="A150" s="124"/>
      <c r="B150" s="124"/>
      <c r="C150" s="125"/>
      <c r="D150" s="125"/>
      <c r="E150" s="126"/>
      <c r="F150" s="124"/>
      <c r="G150" s="127"/>
      <c r="H150" s="128"/>
      <c r="I150" s="128"/>
      <c r="J150" s="127"/>
      <c r="K150" s="128"/>
      <c r="L150" s="128"/>
      <c r="M150" s="117" t="str">
        <f t="shared" si="3"/>
        <v>!</v>
      </c>
    </row>
    <row r="151" spans="1:13" ht="11.25">
      <c r="A151" s="124"/>
      <c r="B151" s="124"/>
      <c r="C151" s="125"/>
      <c r="D151" s="125"/>
      <c r="E151" s="126"/>
      <c r="F151" s="124"/>
      <c r="G151" s="127"/>
      <c r="H151" s="128"/>
      <c r="I151" s="128"/>
      <c r="J151" s="127"/>
      <c r="K151" s="128"/>
      <c r="L151" s="128"/>
      <c r="M151" s="117" t="str">
        <f t="shared" si="3"/>
        <v>!</v>
      </c>
    </row>
    <row r="152" spans="1:13" ht="11.25">
      <c r="A152" s="124"/>
      <c r="B152" s="124"/>
      <c r="C152" s="125"/>
      <c r="D152" s="125"/>
      <c r="E152" s="126"/>
      <c r="F152" s="124"/>
      <c r="G152" s="127"/>
      <c r="H152" s="128"/>
      <c r="I152" s="128"/>
      <c r="J152" s="127"/>
      <c r="K152" s="128"/>
      <c r="L152" s="128"/>
      <c r="M152" s="117" t="str">
        <f t="shared" si="3"/>
        <v>!</v>
      </c>
    </row>
    <row r="153" spans="1:13" ht="11.25">
      <c r="A153" s="124"/>
      <c r="B153" s="124"/>
      <c r="C153" s="125"/>
      <c r="D153" s="125"/>
      <c r="E153" s="126"/>
      <c r="F153" s="124"/>
      <c r="G153" s="127"/>
      <c r="H153" s="128"/>
      <c r="I153" s="128"/>
      <c r="J153" s="127"/>
      <c r="K153" s="128"/>
      <c r="L153" s="128"/>
      <c r="M153" s="117" t="str">
        <f t="shared" si="3"/>
        <v>!</v>
      </c>
    </row>
    <row r="154" spans="1:13" ht="11.25">
      <c r="A154" s="124"/>
      <c r="B154" s="124"/>
      <c r="C154" s="125"/>
      <c r="D154" s="125"/>
      <c r="E154" s="126"/>
      <c r="F154" s="124"/>
      <c r="G154" s="127"/>
      <c r="H154" s="128"/>
      <c r="I154" s="128"/>
      <c r="J154" s="127"/>
      <c r="K154" s="128"/>
      <c r="L154" s="128"/>
      <c r="M154" s="117" t="str">
        <f t="shared" si="3"/>
        <v>!</v>
      </c>
    </row>
    <row r="155" spans="1:13" ht="11.25">
      <c r="A155" s="124"/>
      <c r="B155" s="124"/>
      <c r="C155" s="125"/>
      <c r="D155" s="125"/>
      <c r="E155" s="126"/>
      <c r="F155" s="124"/>
      <c r="G155" s="127"/>
      <c r="H155" s="128"/>
      <c r="I155" s="128"/>
      <c r="J155" s="127"/>
      <c r="K155" s="128"/>
      <c r="L155" s="128"/>
      <c r="M155" s="117" t="str">
        <f t="shared" si="3"/>
        <v>!</v>
      </c>
    </row>
    <row r="156" spans="1:13" ht="11.25">
      <c r="A156" s="124"/>
      <c r="B156" s="124"/>
      <c r="C156" s="125"/>
      <c r="D156" s="125"/>
      <c r="E156" s="126"/>
      <c r="F156" s="124"/>
      <c r="G156" s="127"/>
      <c r="H156" s="128"/>
      <c r="I156" s="128"/>
      <c r="J156" s="127"/>
      <c r="K156" s="128"/>
      <c r="L156" s="128"/>
      <c r="M156" s="117" t="str">
        <f t="shared" si="3"/>
        <v>!</v>
      </c>
    </row>
    <row r="157" spans="1:13" ht="11.25">
      <c r="A157" s="124"/>
      <c r="B157" s="124"/>
      <c r="C157" s="125"/>
      <c r="D157" s="125"/>
      <c r="E157" s="126"/>
      <c r="F157" s="124"/>
      <c r="G157" s="127"/>
      <c r="H157" s="128"/>
      <c r="I157" s="128"/>
      <c r="J157" s="127"/>
      <c r="K157" s="128"/>
      <c r="L157" s="128"/>
      <c r="M157" s="117" t="str">
        <f t="shared" si="3"/>
        <v>!</v>
      </c>
    </row>
    <row r="158" spans="1:13" ht="11.25">
      <c r="A158" s="124"/>
      <c r="B158" s="124"/>
      <c r="C158" s="125"/>
      <c r="D158" s="125"/>
      <c r="E158" s="126"/>
      <c r="F158" s="124"/>
      <c r="G158" s="127"/>
      <c r="H158" s="128"/>
      <c r="I158" s="128"/>
      <c r="J158" s="127"/>
      <c r="K158" s="128"/>
      <c r="L158" s="128"/>
      <c r="M158" s="117" t="str">
        <f t="shared" si="3"/>
        <v>!</v>
      </c>
    </row>
    <row r="159" spans="1:13" ht="11.25">
      <c r="A159" s="124"/>
      <c r="B159" s="124"/>
      <c r="C159" s="125"/>
      <c r="D159" s="125"/>
      <c r="E159" s="126"/>
      <c r="F159" s="124"/>
      <c r="G159" s="127"/>
      <c r="H159" s="128"/>
      <c r="I159" s="128"/>
      <c r="J159" s="127"/>
      <c r="K159" s="128"/>
      <c r="L159" s="128"/>
      <c r="M159" s="117" t="str">
        <f t="shared" si="3"/>
        <v>!</v>
      </c>
    </row>
    <row r="160" spans="1:13" ht="11.25">
      <c r="A160" s="124"/>
      <c r="B160" s="124"/>
      <c r="C160" s="125"/>
      <c r="D160" s="125"/>
      <c r="E160" s="126"/>
      <c r="F160" s="124"/>
      <c r="G160" s="127"/>
      <c r="H160" s="128"/>
      <c r="I160" s="128"/>
      <c r="J160" s="127"/>
      <c r="K160" s="128"/>
      <c r="L160" s="128"/>
      <c r="M160" s="117" t="str">
        <f t="shared" si="3"/>
        <v>!</v>
      </c>
    </row>
    <row r="161" spans="1:13" ht="11.25">
      <c r="A161" s="124"/>
      <c r="B161" s="124"/>
      <c r="C161" s="125"/>
      <c r="D161" s="125"/>
      <c r="E161" s="126"/>
      <c r="F161" s="124"/>
      <c r="G161" s="127"/>
      <c r="H161" s="128"/>
      <c r="I161" s="128"/>
      <c r="J161" s="127"/>
      <c r="K161" s="128"/>
      <c r="L161" s="128"/>
      <c r="M161" s="117" t="str">
        <f t="shared" si="3"/>
        <v>!</v>
      </c>
    </row>
  </sheetData>
  <sheetProtection sheet="1" objects="1" scenarios="1" selectLockedCells="1"/>
  <mergeCells count="11">
    <mergeCell ref="A51:M51"/>
    <mergeCell ref="A52:M52"/>
    <mergeCell ref="A54:M54"/>
    <mergeCell ref="E57:L57"/>
    <mergeCell ref="E58:L58"/>
    <mergeCell ref="A43:M43"/>
    <mergeCell ref="A44:M44"/>
    <mergeCell ref="A50:M50"/>
    <mergeCell ref="A46:M46"/>
    <mergeCell ref="A47:M47"/>
    <mergeCell ref="A49:G49"/>
  </mergeCells>
  <conditionalFormatting sqref="M61:M161">
    <cfRule type="cellIs" priority="1" dxfId="0" operator="equal" stopIfTrue="1">
      <formula>"!"</formula>
    </cfRule>
  </conditionalFormatting>
  <dataValidations count="6">
    <dataValidation type="whole" operator="greaterThan" allowBlank="1" showInputMessage="1" showErrorMessage="1" sqref="H61:H161 A61:A161">
      <formula1>0</formula1>
    </dataValidation>
    <dataValidation type="list" allowBlank="1" showInputMessage="1" showErrorMessage="1" sqref="B61:B161">
      <formula1>$B$1:$B$4</formula1>
    </dataValidation>
    <dataValidation type="list" allowBlank="1" showInputMessage="1" showErrorMessage="1" sqref="G61:G161">
      <formula1>$G$1:$G$30</formula1>
    </dataValidation>
    <dataValidation type="list" allowBlank="1" showInputMessage="1" showErrorMessage="1" sqref="I61:I161">
      <formula1>$I$1:$I$4</formula1>
    </dataValidation>
    <dataValidation type="whole" operator="greaterThan" allowBlank="1" showInputMessage="1" showErrorMessage="1" sqref="K61:L161">
      <formula1>1</formula1>
    </dataValidation>
    <dataValidation type="list" allowBlank="1" showInputMessage="1" showErrorMessage="1" sqref="F67:F161">
      <formula1>$F$1:$F$4</formula1>
    </dataValidation>
  </dataValidations>
  <printOptions horizontalCentered="1"/>
  <pageMargins left="0.1968503937007874" right="0.1968503937007874" top="0.31496062992125984" bottom="0.5118110236220472" header="0.31496062992125984" footer="0.1968503937007874"/>
  <pageSetup fitToHeight="100" horizontalDpi="600" verticalDpi="600" orientation="portrait" paperSize="9" r:id="rId3"/>
  <headerFooter>
    <oddFooter>&amp;C&amp;9strana 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5.140625" style="147" customWidth="1"/>
    <col min="2" max="2" width="14.421875" style="147" bestFit="1" customWidth="1"/>
    <col min="3" max="3" width="23.28125" style="147" customWidth="1"/>
    <col min="4" max="4" width="21.421875" style="148" customWidth="1"/>
    <col min="5" max="5" width="13.140625" style="147" bestFit="1" customWidth="1"/>
    <col min="6" max="16384" width="9.140625" style="147" customWidth="1"/>
  </cols>
  <sheetData>
    <row r="1" spans="1:8" s="99" customFormat="1" ht="15" customHeight="1">
      <c r="A1" s="202" t="str">
        <f>Ziadost!A1</f>
        <v>Výzva č. 2015-01 Športové zväzy</v>
      </c>
      <c r="B1" s="202"/>
      <c r="C1" s="202"/>
      <c r="D1" s="202"/>
      <c r="E1" s="202"/>
      <c r="F1" s="100"/>
      <c r="G1" s="100"/>
      <c r="H1" s="100"/>
    </row>
    <row r="2" spans="1:8" s="142" customFormat="1" ht="22.5" customHeight="1">
      <c r="A2" s="203" t="s">
        <v>133</v>
      </c>
      <c r="B2" s="203"/>
      <c r="C2" s="203"/>
      <c r="D2" s="203"/>
      <c r="E2" s="203"/>
      <c r="F2" s="141"/>
      <c r="G2" s="141"/>
      <c r="H2" s="141"/>
    </row>
    <row r="3" spans="1:8" s="99" customFormat="1" ht="12.75">
      <c r="A3" s="143"/>
      <c r="B3" s="143"/>
      <c r="C3" s="143"/>
      <c r="D3" s="143"/>
      <c r="E3" s="100"/>
      <c r="F3" s="100"/>
      <c r="G3" s="100"/>
      <c r="H3" s="100"/>
    </row>
    <row r="4" spans="1:8" s="99" customFormat="1" ht="12.75">
      <c r="A4" s="194" t="str">
        <f>"Žiadateľ:  "&amp;Ziadost!B11</f>
        <v>Žiadateľ:  </v>
      </c>
      <c r="B4" s="194"/>
      <c r="C4" s="194"/>
      <c r="D4" s="194"/>
      <c r="E4" s="194"/>
      <c r="F4" s="106"/>
      <c r="G4" s="106"/>
      <c r="H4" s="106"/>
    </row>
    <row r="5" spans="1:8" s="99" customFormat="1" ht="12.75">
      <c r="A5" s="194" t="str">
        <f>"IČO:  "&amp;Ziadost!B10</f>
        <v>IČO:  </v>
      </c>
      <c r="B5" s="194"/>
      <c r="C5" s="194"/>
      <c r="D5" s="194"/>
      <c r="E5" s="194"/>
      <c r="F5" s="106"/>
      <c r="G5" s="106"/>
      <c r="H5" s="106"/>
    </row>
    <row r="6" ht="12.75"/>
    <row r="7" spans="1:6" s="73" customFormat="1" ht="12.75">
      <c r="A7" s="198" t="s">
        <v>30</v>
      </c>
      <c r="B7" s="198"/>
      <c r="C7" s="198"/>
      <c r="D7" s="198"/>
      <c r="E7" s="72"/>
      <c r="F7" s="72"/>
    </row>
    <row r="8" spans="1:8" s="73" customFormat="1" ht="12.75" customHeight="1">
      <c r="A8" s="198" t="s">
        <v>39</v>
      </c>
      <c r="B8" s="198"/>
      <c r="C8" s="198"/>
      <c r="D8" s="198"/>
      <c r="E8" s="140"/>
      <c r="F8" s="140"/>
      <c r="G8" s="140"/>
      <c r="H8" s="140"/>
    </row>
    <row r="9" spans="1:8" s="99" customFormat="1" ht="12.75">
      <c r="A9" s="199" t="s">
        <v>40</v>
      </c>
      <c r="B9" s="199"/>
      <c r="C9" s="199"/>
      <c r="D9" s="199"/>
      <c r="E9" s="144"/>
      <c r="F9" s="144"/>
      <c r="G9" s="144"/>
      <c r="H9" s="144"/>
    </row>
    <row r="10" spans="1:8" s="99" customFormat="1" ht="12.75">
      <c r="A10" s="199" t="s">
        <v>41</v>
      </c>
      <c r="B10" s="199"/>
      <c r="C10" s="199"/>
      <c r="D10" s="199"/>
      <c r="E10" s="144"/>
      <c r="F10" s="144"/>
      <c r="G10" s="144"/>
      <c r="H10" s="144"/>
    </row>
    <row r="11" spans="1:6" s="73" customFormat="1" ht="4.5" customHeight="1">
      <c r="A11" s="72"/>
      <c r="B11" s="72"/>
      <c r="C11" s="72"/>
      <c r="D11" s="72"/>
      <c r="E11" s="72"/>
      <c r="F11" s="72"/>
    </row>
    <row r="12" spans="1:6" s="73" customFormat="1" ht="12.75" customHeight="1">
      <c r="A12" s="198" t="s">
        <v>38</v>
      </c>
      <c r="B12" s="198"/>
      <c r="C12" s="198"/>
      <c r="D12" s="198"/>
      <c r="E12" s="72"/>
      <c r="F12" s="72"/>
    </row>
    <row r="13" spans="4:7" s="99" customFormat="1" ht="12.75">
      <c r="D13" s="104"/>
      <c r="F13" s="101"/>
      <c r="G13" s="105"/>
    </row>
    <row r="14" spans="1:7" s="99" customFormat="1" ht="12.75">
      <c r="A14" s="99" t="str">
        <f ca="1">"Dátum: "&amp;TEXT(NOW(),"d.m.yyyy")</f>
        <v>Dátum: 14.11.2014</v>
      </c>
      <c r="D14" s="104"/>
      <c r="F14" s="101"/>
      <c r="G14" s="105"/>
    </row>
    <row r="15" spans="3:5" s="99" customFormat="1" ht="24" customHeight="1">
      <c r="C15" s="201" t="str">
        <f>Ziadost!B35</f>
        <v> </v>
      </c>
      <c r="D15" s="201"/>
      <c r="E15" s="201"/>
    </row>
    <row r="16" spans="3:5" s="99" customFormat="1" ht="57.75" customHeight="1">
      <c r="C16" s="200" t="s">
        <v>37</v>
      </c>
      <c r="D16" s="200"/>
      <c r="E16" s="200"/>
    </row>
    <row r="17" spans="1:4" s="99" customFormat="1" ht="12.75">
      <c r="A17" s="146" t="s">
        <v>184</v>
      </c>
      <c r="C17" s="145"/>
      <c r="D17" s="145"/>
    </row>
    <row r="18" ht="6" customHeight="1" thickBot="1"/>
    <row r="19" spans="1:5" ht="34.5" thickBot="1">
      <c r="A19" s="149" t="s">
        <v>185</v>
      </c>
      <c r="B19" s="150" t="s">
        <v>196</v>
      </c>
      <c r="C19" s="150" t="s">
        <v>187</v>
      </c>
      <c r="D19" s="150" t="s">
        <v>57</v>
      </c>
      <c r="E19" s="150" t="s">
        <v>188</v>
      </c>
    </row>
    <row r="20" spans="1:5" ht="12.75">
      <c r="A20" s="129"/>
      <c r="B20" s="139"/>
      <c r="C20" s="136"/>
      <c r="D20" s="136"/>
      <c r="E20" s="156"/>
    </row>
    <row r="21" ht="12.75"/>
    <row r="22" spans="1:4" s="99" customFormat="1" ht="12.75">
      <c r="A22" s="146" t="s">
        <v>186</v>
      </c>
      <c r="C22" s="145"/>
      <c r="D22" s="145"/>
    </row>
    <row r="23" ht="6" customHeight="1" thickBot="1">
      <c r="D23" s="145"/>
    </row>
    <row r="24" spans="1:5" ht="13.5" thickBot="1">
      <c r="A24" s="149" t="s">
        <v>185</v>
      </c>
      <c r="B24" s="151" t="s">
        <v>195</v>
      </c>
      <c r="C24" s="150" t="s">
        <v>187</v>
      </c>
      <c r="D24" s="150" t="s">
        <v>57</v>
      </c>
      <c r="E24" s="150" t="s">
        <v>188</v>
      </c>
    </row>
    <row r="25" spans="1:5" s="155" customFormat="1" ht="13.5" thickBot="1">
      <c r="A25" s="152" t="s">
        <v>191</v>
      </c>
      <c r="B25" s="153">
        <v>253</v>
      </c>
      <c r="C25" s="153" t="s">
        <v>190</v>
      </c>
      <c r="D25" s="153" t="s">
        <v>189</v>
      </c>
      <c r="E25" s="154">
        <v>421902000111</v>
      </c>
    </row>
    <row r="26" spans="1:5" ht="12.75">
      <c r="A26" s="135"/>
      <c r="B26" s="136"/>
      <c r="C26" s="136"/>
      <c r="D26" s="136"/>
      <c r="E26" s="156"/>
    </row>
    <row r="27" spans="1:5" ht="12.75">
      <c r="A27" s="137"/>
      <c r="B27" s="138"/>
      <c r="C27" s="136"/>
      <c r="D27" s="136"/>
      <c r="E27" s="156"/>
    </row>
    <row r="28" spans="1:5" ht="12.75">
      <c r="A28" s="137"/>
      <c r="B28" s="138"/>
      <c r="C28" s="136"/>
      <c r="D28" s="136"/>
      <c r="E28" s="156"/>
    </row>
    <row r="29" spans="1:5" ht="12.75">
      <c r="A29" s="137"/>
      <c r="B29" s="138"/>
      <c r="C29" s="136"/>
      <c r="D29" s="136"/>
      <c r="E29" s="156"/>
    </row>
    <row r="30" spans="1:5" ht="12.75">
      <c r="A30" s="137"/>
      <c r="B30" s="138"/>
      <c r="C30" s="136"/>
      <c r="D30" s="136"/>
      <c r="E30" s="156"/>
    </row>
    <row r="31" spans="1:5" ht="12.75">
      <c r="A31" s="137"/>
      <c r="B31" s="138"/>
      <c r="C31" s="136"/>
      <c r="D31" s="136"/>
      <c r="E31" s="156"/>
    </row>
    <row r="32" spans="1:5" ht="12.75">
      <c r="A32" s="137"/>
      <c r="B32" s="138"/>
      <c r="C32" s="136"/>
      <c r="D32" s="136"/>
      <c r="E32" s="156"/>
    </row>
    <row r="33" spans="1:5" ht="12.75">
      <c r="A33" s="137"/>
      <c r="B33" s="138"/>
      <c r="C33" s="136"/>
      <c r="D33" s="136"/>
      <c r="E33" s="156"/>
    </row>
    <row r="34" spans="1:5" ht="12.75">
      <c r="A34" s="137"/>
      <c r="B34" s="138"/>
      <c r="C34" s="136"/>
      <c r="D34" s="136"/>
      <c r="E34" s="156"/>
    </row>
    <row r="35" spans="1:5" ht="12.75">
      <c r="A35" s="137"/>
      <c r="B35" s="138"/>
      <c r="C35" s="136"/>
      <c r="D35" s="136"/>
      <c r="E35" s="156"/>
    </row>
    <row r="36" spans="1:5" ht="12.75">
      <c r="A36" s="137"/>
      <c r="B36" s="138"/>
      <c r="C36" s="136"/>
      <c r="D36" s="136"/>
      <c r="E36" s="156"/>
    </row>
    <row r="37" spans="1:5" ht="12.75">
      <c r="A37" s="137"/>
      <c r="B37" s="138"/>
      <c r="C37" s="136"/>
      <c r="D37" s="136"/>
      <c r="E37" s="156"/>
    </row>
    <row r="38" spans="1:5" ht="12.75">
      <c r="A38" s="137"/>
      <c r="B38" s="138"/>
      <c r="C38" s="136"/>
      <c r="D38" s="136"/>
      <c r="E38" s="156"/>
    </row>
    <row r="39" spans="1:5" ht="12.75">
      <c r="A39" s="137"/>
      <c r="B39" s="138"/>
      <c r="C39" s="136"/>
      <c r="D39" s="136"/>
      <c r="E39" s="156"/>
    </row>
    <row r="40" spans="1:5" ht="12.75">
      <c r="A40" s="137"/>
      <c r="B40" s="138"/>
      <c r="C40" s="136"/>
      <c r="D40" s="136"/>
      <c r="E40" s="156"/>
    </row>
    <row r="41" spans="1:5" ht="12.75">
      <c r="A41" s="137"/>
      <c r="B41" s="138"/>
      <c r="C41" s="136"/>
      <c r="D41" s="136"/>
      <c r="E41" s="156"/>
    </row>
  </sheetData>
  <sheetProtection sheet="1" objects="1" scenarios="1" selectLockedCells="1"/>
  <mergeCells count="11">
    <mergeCell ref="A5:E5"/>
    <mergeCell ref="A7:D7"/>
    <mergeCell ref="A8:D8"/>
    <mergeCell ref="A9:D9"/>
    <mergeCell ref="C16:E16"/>
    <mergeCell ref="C15:E15"/>
    <mergeCell ref="A1:E1"/>
    <mergeCell ref="A2:E2"/>
    <mergeCell ref="A4:E4"/>
    <mergeCell ref="A10:D10"/>
    <mergeCell ref="A12:D12"/>
  </mergeCells>
  <dataValidations count="1">
    <dataValidation type="date" allowBlank="1" showInputMessage="1" showErrorMessage="1" sqref="B20">
      <formula1>1</formula1>
      <formula2>20455</formula2>
    </dataValidation>
  </dataValidations>
  <printOptions horizontalCentered="1"/>
  <pageMargins left="0.1968503937007874" right="0.1968503937007874" top="0.31496062992125984" bottom="0.4724409448818898" header="0.31496062992125984" footer="0.31496062992125984"/>
  <pageSetup fitToHeight="2" horizontalDpi="600" verticalDpi="600" orientation="portrait" paperSize="9" r:id="rId3"/>
  <headerFooter>
    <oddFooter>&amp;C&amp;9strana 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8.7109375" style="80" customWidth="1"/>
    <col min="2" max="32" width="8.7109375" style="76" customWidth="1"/>
    <col min="33" max="16384" width="9.140625" style="76" customWidth="1"/>
  </cols>
  <sheetData>
    <row r="1" spans="1:13" ht="22.5">
      <c r="A1" s="75" t="s">
        <v>51</v>
      </c>
      <c r="B1" s="74" t="s">
        <v>49</v>
      </c>
      <c r="C1" s="75" t="s">
        <v>52</v>
      </c>
      <c r="D1" s="75" t="s">
        <v>136</v>
      </c>
      <c r="E1" s="75" t="s">
        <v>53</v>
      </c>
      <c r="F1" s="75" t="s">
        <v>54</v>
      </c>
      <c r="G1" s="75" t="s">
        <v>137</v>
      </c>
      <c r="H1" s="75" t="s">
        <v>138</v>
      </c>
      <c r="I1" s="75" t="s">
        <v>57</v>
      </c>
      <c r="J1" s="75" t="s">
        <v>139</v>
      </c>
      <c r="K1" s="75" t="s">
        <v>140</v>
      </c>
      <c r="L1" s="75" t="s">
        <v>141</v>
      </c>
      <c r="M1" s="75" t="s">
        <v>142</v>
      </c>
    </row>
    <row r="2" spans="1:13" ht="11.25">
      <c r="A2" s="77">
        <f>Ziadost!B10</f>
        <v>0</v>
      </c>
      <c r="B2" s="78">
        <f>Ziadost!B11</f>
        <v>0</v>
      </c>
      <c r="C2" s="78">
        <f>Ziadost!B12</f>
        <v>0</v>
      </c>
      <c r="D2" s="78">
        <f>Ziadost!B13</f>
        <v>0</v>
      </c>
      <c r="E2" s="78">
        <f>Ziadost!B14</f>
        <v>0</v>
      </c>
      <c r="F2" s="78">
        <f>Ziadost!B15</f>
        <v>0</v>
      </c>
      <c r="G2" s="78">
        <f>Ziadost!B16</f>
        <v>0</v>
      </c>
      <c r="H2" s="78">
        <f>Ziadost!B17</f>
        <v>0</v>
      </c>
      <c r="I2" s="78">
        <f>Ziadost!B18</f>
        <v>0</v>
      </c>
      <c r="J2" s="78">
        <f>Ziadost!B19</f>
        <v>0</v>
      </c>
      <c r="K2" s="78">
        <f>Ziadost!B20</f>
        <v>0</v>
      </c>
      <c r="L2" s="78">
        <f>Ziadost!B21</f>
        <v>0</v>
      </c>
      <c r="M2" s="79">
        <f>Ziadost!B22</f>
        <v>0</v>
      </c>
    </row>
    <row r="4" spans="1:32" ht="22.5">
      <c r="A4" s="74" t="s">
        <v>51</v>
      </c>
      <c r="B4" s="75" t="s">
        <v>49</v>
      </c>
      <c r="C4" s="75" t="s">
        <v>143</v>
      </c>
      <c r="D4" s="75" t="s">
        <v>144</v>
      </c>
      <c r="E4" s="75" t="s">
        <v>145</v>
      </c>
      <c r="F4" s="75" t="s">
        <v>146</v>
      </c>
      <c r="G4" s="75" t="s">
        <v>147</v>
      </c>
      <c r="H4" s="75" t="s">
        <v>148</v>
      </c>
      <c r="I4" s="75" t="s">
        <v>149</v>
      </c>
      <c r="J4" s="75" t="s">
        <v>150</v>
      </c>
      <c r="K4" s="75" t="s">
        <v>151</v>
      </c>
      <c r="L4" s="75" t="s">
        <v>152</v>
      </c>
      <c r="M4" s="75" t="s">
        <v>153</v>
      </c>
      <c r="N4" s="75" t="s">
        <v>154</v>
      </c>
      <c r="O4" s="75" t="s">
        <v>1</v>
      </c>
      <c r="P4" s="75" t="s">
        <v>155</v>
      </c>
      <c r="Q4" s="75" t="s">
        <v>156</v>
      </c>
      <c r="R4" s="75" t="s">
        <v>11</v>
      </c>
      <c r="S4" s="75" t="s">
        <v>3</v>
      </c>
      <c r="T4" s="75" t="s">
        <v>163</v>
      </c>
      <c r="U4" s="75" t="s">
        <v>164</v>
      </c>
      <c r="V4" s="75" t="s">
        <v>157</v>
      </c>
      <c r="W4" s="75" t="s">
        <v>6</v>
      </c>
      <c r="X4" s="75" t="s">
        <v>7</v>
      </c>
      <c r="Y4" s="75" t="s">
        <v>8</v>
      </c>
      <c r="Z4" s="75" t="s">
        <v>161</v>
      </c>
      <c r="AA4" s="75" t="s">
        <v>105</v>
      </c>
      <c r="AB4" s="75" t="s">
        <v>165</v>
      </c>
      <c r="AC4" s="75" t="s">
        <v>166</v>
      </c>
      <c r="AD4" s="75" t="s">
        <v>167</v>
      </c>
      <c r="AE4" s="75" t="s">
        <v>168</v>
      </c>
      <c r="AF4" s="75" t="s">
        <v>169</v>
      </c>
    </row>
    <row r="5" spans="1:45" ht="11.25">
      <c r="A5" s="81">
        <f>Ziadost!B10</f>
        <v>0</v>
      </c>
      <c r="B5" s="78">
        <f>Ziadost!B11</f>
        <v>0</v>
      </c>
      <c r="C5" s="79">
        <f>Informacie!B7</f>
        <v>0</v>
      </c>
      <c r="D5" s="79">
        <f>Informacie!B8</f>
        <v>0</v>
      </c>
      <c r="E5" s="79">
        <f>Informacie!B9</f>
        <v>0</v>
      </c>
      <c r="F5" s="79">
        <f>Informacie!B10</f>
        <v>0</v>
      </c>
      <c r="G5" s="79">
        <f>Informacie!B11</f>
        <v>0</v>
      </c>
      <c r="H5" s="79">
        <f>Informacie!B12</f>
        <v>0</v>
      </c>
      <c r="I5" s="79">
        <f>Informacie!B13</f>
        <v>0</v>
      </c>
      <c r="J5" s="79">
        <f>Informacie!B14</f>
        <v>0</v>
      </c>
      <c r="K5" s="79">
        <f>Informacie!B15</f>
        <v>0</v>
      </c>
      <c r="L5" s="79">
        <f>Informacie!B19</f>
        <v>0</v>
      </c>
      <c r="M5" s="79">
        <f>Informacie!B27</f>
        <v>0</v>
      </c>
      <c r="N5" s="79">
        <f>Informacie!B21</f>
        <v>0</v>
      </c>
      <c r="O5" s="79">
        <f>Informacie!B22</f>
        <v>0</v>
      </c>
      <c r="P5" s="79">
        <f>Informacie!B23</f>
        <v>0</v>
      </c>
      <c r="Q5" s="79">
        <f>Informacie!B24</f>
        <v>0</v>
      </c>
      <c r="R5" s="79">
        <f>Informacie!B25</f>
        <v>0</v>
      </c>
      <c r="S5" s="79">
        <f>Informacie!B26</f>
        <v>0</v>
      </c>
      <c r="T5" s="79">
        <f>Informacie!B27</f>
        <v>0</v>
      </c>
      <c r="U5" s="79">
        <f>Informacie!B28</f>
        <v>0</v>
      </c>
      <c r="V5" s="86">
        <f>SUM(L5:U5)</f>
        <v>0</v>
      </c>
      <c r="W5" s="79">
        <f>Informacie!B31</f>
        <v>0</v>
      </c>
      <c r="X5" s="79">
        <f>Informacie!B32</f>
        <v>0</v>
      </c>
      <c r="Y5" s="79">
        <f>Informacie!B33</f>
        <v>0</v>
      </c>
      <c r="Z5" s="86">
        <f>SUM(W5:Y5)</f>
        <v>0</v>
      </c>
      <c r="AA5" s="86">
        <f>V5-Z5</f>
        <v>0</v>
      </c>
      <c r="AB5" s="83">
        <f>Informacie!B38</f>
        <v>0.6</v>
      </c>
      <c r="AC5" s="83">
        <f>Informacie!B40</f>
        <v>0.3</v>
      </c>
      <c r="AD5" s="83">
        <f>Informacie!B41</f>
        <v>0.2</v>
      </c>
      <c r="AE5" s="83">
        <f>Informacie!B42</f>
        <v>0.2</v>
      </c>
      <c r="AF5" s="83">
        <f>Informacie!B43</f>
        <v>0.3</v>
      </c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</row>
    <row r="7" spans="1:14" ht="33.75">
      <c r="A7" s="74" t="s">
        <v>51</v>
      </c>
      <c r="B7" s="75" t="s">
        <v>49</v>
      </c>
      <c r="C7" s="75" t="s">
        <v>162</v>
      </c>
      <c r="D7" s="75" t="s">
        <v>74</v>
      </c>
      <c r="E7" s="75" t="s">
        <v>42</v>
      </c>
      <c r="F7" s="75" t="s">
        <v>75</v>
      </c>
      <c r="G7" s="75" t="s">
        <v>76</v>
      </c>
      <c r="H7" s="75" t="s">
        <v>77</v>
      </c>
      <c r="I7" s="75" t="s">
        <v>78</v>
      </c>
      <c r="J7" s="75" t="s">
        <v>79</v>
      </c>
      <c r="K7" s="75" t="s">
        <v>80</v>
      </c>
      <c r="L7" s="75" t="s">
        <v>81</v>
      </c>
      <c r="M7" s="75" t="s">
        <v>82</v>
      </c>
      <c r="N7" s="75" t="s">
        <v>83</v>
      </c>
    </row>
    <row r="8" spans="1:14" ht="12.75" customHeight="1">
      <c r="A8" s="81">
        <f>Ziadost!B10</f>
        <v>0</v>
      </c>
      <c r="B8" s="78">
        <f>Ziadost!B11</f>
        <v>0</v>
      </c>
      <c r="C8" s="78" t="s">
        <v>71</v>
      </c>
      <c r="D8" s="79">
        <f>SUM(L5:S5)*(1-AB5)</f>
        <v>0</v>
      </c>
      <c r="E8" s="79">
        <f>D8*0.95</f>
        <v>0</v>
      </c>
      <c r="F8" s="79"/>
      <c r="G8" s="79"/>
      <c r="H8" s="83">
        <v>0.05</v>
      </c>
      <c r="I8" s="78"/>
      <c r="J8" s="78"/>
      <c r="K8" s="84">
        <v>42005</v>
      </c>
      <c r="L8" s="84">
        <v>42369</v>
      </c>
      <c r="M8" s="78">
        <v>1</v>
      </c>
      <c r="N8" s="78" t="s">
        <v>73</v>
      </c>
    </row>
    <row r="9" spans="1:14" ht="12.75" customHeight="1">
      <c r="A9" s="81">
        <f>Ziadost!B10</f>
        <v>0</v>
      </c>
      <c r="B9" s="78">
        <f>Ziadost!B11</f>
        <v>0</v>
      </c>
      <c r="C9" s="78" t="s">
        <v>70</v>
      </c>
      <c r="D9" s="79">
        <f>SUM(L5:S5)*AB5</f>
        <v>0</v>
      </c>
      <c r="E9" s="79">
        <f>D9*0.95</f>
        <v>0</v>
      </c>
      <c r="F9" s="79"/>
      <c r="G9" s="79"/>
      <c r="H9" s="83">
        <v>0.05</v>
      </c>
      <c r="I9" s="78"/>
      <c r="J9" s="78"/>
      <c r="K9" s="84">
        <v>42005</v>
      </c>
      <c r="L9" s="84">
        <v>42369</v>
      </c>
      <c r="M9" s="78">
        <v>1</v>
      </c>
      <c r="N9" s="78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branislav.strecansky</dc:creator>
  <cp:keywords/>
  <dc:description/>
  <cp:lastModifiedBy>Branislav Strečanský</cp:lastModifiedBy>
  <cp:lastPrinted>2014-11-12T13:02:47Z</cp:lastPrinted>
  <dcterms:created xsi:type="dcterms:W3CDTF">2011-06-21T12:51:20Z</dcterms:created>
  <dcterms:modified xsi:type="dcterms:W3CDTF">2014-11-14T09:30:13Z</dcterms:modified>
  <cp:category/>
  <cp:version/>
  <cp:contentType/>
  <cp:contentStatus/>
</cp:coreProperties>
</file>