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24120" windowHeight="13425" activeTab="0"/>
  </bookViews>
  <sheets>
    <sheet name="Rozhodnutie ministra" sheetId="1" r:id="rId1"/>
    <sheet name="Rozhodnutie ministra - ostatné" sheetId="2" r:id="rId2"/>
    <sheet name="Rozhodnutie ministra - SOV,SPV" sheetId="3" r:id="rId3"/>
    <sheet name="Výpočet" sheetId="4" r:id="rId4"/>
  </sheets>
  <definedNames>
    <definedName name="_xlnm.Print_Titles" localSheetId="0">'Rozhodnutie ministra'!$4:$4</definedName>
    <definedName name="_xlnm.Print_Titles" localSheetId="1">'Rozhodnutie ministra - ostatné'!$4:$4</definedName>
    <definedName name="_xlnm.Print_Titles" localSheetId="2">'Rozhodnutie ministra - SOV,SPV'!$4:$4</definedName>
    <definedName name="_xlnm.Print_Titles" localSheetId="3">'Výpočet'!$4:$4</definedName>
    <definedName name="_xlnm.Print_Area" localSheetId="0">'Rozhodnutie ministra'!$A$1:$R$90</definedName>
    <definedName name="_xlnm.Print_Area" localSheetId="1">'Rozhodnutie ministra - ostatné'!$A$1:$R$53</definedName>
  </definedNames>
  <calcPr fullCalcOnLoad="1"/>
</workbook>
</file>

<file path=xl/sharedStrings.xml><?xml version="1.0" encoding="utf-8"?>
<sst xmlns="http://schemas.openxmlformats.org/spreadsheetml/2006/main" count="1188" uniqueCount="272">
  <si>
    <t>K</t>
  </si>
  <si>
    <t>IČO</t>
  </si>
  <si>
    <t>Šport</t>
  </si>
  <si>
    <t>Žiadateľ</t>
  </si>
  <si>
    <t>PČ</t>
  </si>
  <si>
    <t>Miesto</t>
  </si>
  <si>
    <t>Od</t>
  </si>
  <si>
    <t>Do</t>
  </si>
  <si>
    <t>SR a zahraničie</t>
  </si>
  <si>
    <t>Rozpočet
(eur)</t>
  </si>
  <si>
    <t>Žiadosť
(eur)</t>
  </si>
  <si>
    <t>Pozn.</t>
  </si>
  <si>
    <t>PPG</t>
  </si>
  <si>
    <t>026 02</t>
  </si>
  <si>
    <t>Ú</t>
  </si>
  <si>
    <t>SPOLU</t>
  </si>
  <si>
    <t>Predmet dotácie</t>
  </si>
  <si>
    <t>Rozhodnutie ministra školstva, vedy, výskumu a športu Slovenskej republiky</t>
  </si>
  <si>
    <t>Návrh komisie
(eur)</t>
  </si>
  <si>
    <t>Rozhodnutie ministra
(eur)</t>
  </si>
  <si>
    <t>Ladislav Čambal - predseda</t>
  </si>
  <si>
    <t>RM
spolu
(eur)</t>
  </si>
  <si>
    <t>SF*
(%)</t>
  </si>
  <si>
    <t>Účel: „Opatrenia osobitného významu v oblasti športu“ (výzva č. 2014-06)</t>
  </si>
  <si>
    <t>C</t>
  </si>
  <si>
    <t>SR</t>
  </si>
  <si>
    <t>Božena Gerhátová - člen</t>
  </si>
  <si>
    <t>Dušan Ťažký - člen a tajomník</t>
  </si>
  <si>
    <t>Schvaľujem poskytnutie dotácií podľa rozpisu.</t>
  </si>
  <si>
    <t>Návrh pripravila komisia na posudzovanie žiadostí dňa 17.12.2013 v zložení:</t>
  </si>
  <si>
    <t>***</t>
  </si>
  <si>
    <t>*** rozpočet a žiadosť sú zahrnuté do rozpočtu a žiadosti v predmete dotácie "sekretariát a úlohy v oblasti paralympijského hnutia"</t>
  </si>
  <si>
    <t>026 01</t>
  </si>
  <si>
    <t>026 05</t>
  </si>
  <si>
    <t>Dňa: 18.12.2013</t>
  </si>
  <si>
    <t>doc. PhDr. Dušan Čaplovič, DrSc., minister, v. r.</t>
  </si>
  <si>
    <t>Slovensko</t>
  </si>
  <si>
    <t>Espinho&amp;Santa Maria da Feira
Portugalsko</t>
  </si>
  <si>
    <t>Trabzon
Turecko</t>
  </si>
  <si>
    <t>Clermont - Ferrand
Francúzsko</t>
  </si>
  <si>
    <t>Sinnai - Sardínia
Taliansko</t>
  </si>
  <si>
    <t>Taipei
Chinese Taipei</t>
  </si>
  <si>
    <t>Emer Hamma´ayanot
Izrael</t>
  </si>
  <si>
    <t>Peking
Čína</t>
  </si>
  <si>
    <t>Trnava</t>
  </si>
  <si>
    <t>Banská Bystrica</t>
  </si>
  <si>
    <t>Žilina</t>
  </si>
  <si>
    <t>Ružomberok</t>
  </si>
  <si>
    <t>Dunajská Streda</t>
  </si>
  <si>
    <t>Spišská Nová Ves a okolie</t>
  </si>
  <si>
    <t>Slovenská republika</t>
  </si>
  <si>
    <t>Španielsko</t>
  </si>
  <si>
    <t>Nový Zéland</t>
  </si>
  <si>
    <t>Poľsko</t>
  </si>
  <si>
    <t>Čierna Hora</t>
  </si>
  <si>
    <t>Maďarsko</t>
  </si>
  <si>
    <t>Portugalsko</t>
  </si>
  <si>
    <t>Bielorusko</t>
  </si>
  <si>
    <t>Francúzsko</t>
  </si>
  <si>
    <t>Singapúr</t>
  </si>
  <si>
    <t>Európa</t>
  </si>
  <si>
    <t>Prešov</t>
  </si>
  <si>
    <t>Antverpy</t>
  </si>
  <si>
    <t>Bratislava</t>
  </si>
  <si>
    <t>Púchov</t>
  </si>
  <si>
    <t>Piešťany</t>
  </si>
  <si>
    <t>Nimnica, Sekule</t>
  </si>
  <si>
    <t>Almaty, Kazachstan</t>
  </si>
  <si>
    <t xml:space="preserve">Ciechanow, Poľsko </t>
  </si>
  <si>
    <t>Tel aviv Izrael</t>
  </si>
  <si>
    <t>mzdové náklady a činnosť sekretariátu</t>
  </si>
  <si>
    <t xml:space="preserve">MŠM ISF volejbal </t>
  </si>
  <si>
    <t>MŠM ISF hádzaná</t>
  </si>
  <si>
    <t>MŠM ISF stolný tenis</t>
  </si>
  <si>
    <t>MŠM ISF futsal</t>
  </si>
  <si>
    <t>MŠM ISF badminton</t>
  </si>
  <si>
    <t>MŠM ISF cezpoľný beh</t>
  </si>
  <si>
    <t>MŠM ISF basketbal 3x3</t>
  </si>
  <si>
    <t>Zastupovanie ministerstva 
v ISF</t>
  </si>
  <si>
    <t>Badminton - kvalifikácia o postup na MŠM ISF (D + CH)</t>
  </si>
  <si>
    <t>Basketbal 3 x 3 - kvalifikácia o postup na MŠM ISF 
(D + CH)</t>
  </si>
  <si>
    <t>Cezpoľný beh - kvalifikácia o postup na MŠM ISF (D + CH)</t>
  </si>
  <si>
    <t>Futsal - kvalifikácia o postup na MŠM ISF (D + CH)</t>
  </si>
  <si>
    <t>Hádzaná - kvalifikácia o postup na MŠM ISF (D + CH)</t>
  </si>
  <si>
    <t>Stolný tenis - kvalifikácia o postup na MŠM ISF (D + CH)</t>
  </si>
  <si>
    <t>Volejbal - kvalifikácia o postup na MŠM ISF (D + CH)</t>
  </si>
  <si>
    <t>Futbal - kvalifikácia o postup na MŠM ISF (CH)</t>
  </si>
  <si>
    <t>Orientačný beh - kvalifikácia o postup na MŠM ISF
 (D + CH)</t>
  </si>
  <si>
    <t>Akademické majstrovstvá sveta v triatlone</t>
  </si>
  <si>
    <t>Akademické majstrovstvá sveta v cyklistike</t>
  </si>
  <si>
    <t>Akademické majstrovstvá sveta v karate</t>
  </si>
  <si>
    <t>Akademické majstrovstvá sveta v zápasení</t>
  </si>
  <si>
    <t>Akademické majstrovstvá sveta v futsale</t>
  </si>
  <si>
    <t>Akademické majstrovstvá sveta v plážovom volejbale</t>
  </si>
  <si>
    <t>Akademické majstrovstvá sveta v orientačnom behu</t>
  </si>
  <si>
    <t>Akademické majstrovstvá sveta v kanoe šprinte</t>
  </si>
  <si>
    <t>Akademické majstrovstvá sveta vo veslovaní</t>
  </si>
  <si>
    <t>Akademické majstrovstvá sveta v streľbe</t>
  </si>
  <si>
    <t>Akademické majstrovstvá sveta vo florbale</t>
  </si>
  <si>
    <t>Poplatky medzinárodným organizáciám</t>
  </si>
  <si>
    <t>Zasadnutia domácich orgánov a komisií</t>
  </si>
  <si>
    <t>Zasadnutia medzinárodných orgánov</t>
  </si>
  <si>
    <t>Prenájmy priestorov</t>
  </si>
  <si>
    <t>Kancelárske zariadenie a vybavenie</t>
  </si>
  <si>
    <t>Cestovné náklady</t>
  </si>
  <si>
    <t>Komunikačné náklady</t>
  </si>
  <si>
    <t>Služby tlmočníkov z a do posunkovej reči</t>
  </si>
  <si>
    <t>Odmeny reprezentačných trénerov - deaflympijské športy</t>
  </si>
  <si>
    <t>Odmeny reprezentačných trénerov - nedeaflympijské športy</t>
  </si>
  <si>
    <t>Osobné odmeny zamestnancov</t>
  </si>
  <si>
    <t>Ekonomické služby</t>
  </si>
  <si>
    <t>osobné náklady zamestnancov a vykonávanie múzejnej činnosti prostredníctvom Múzea telesnej kultúry v SR činnosť podľa zákona 206/2009 Z. z.</t>
  </si>
  <si>
    <t>rozvoz prvkov cykloznačenia, nákladné, terénne vozidlo</t>
  </si>
  <si>
    <t>dopravné náklady rekognoskácie, legalizácie, školenie personálu</t>
  </si>
  <si>
    <t>cestovné verejná doprava, jednania, stretnutia ohľadom problematiky cykloznačenia</t>
  </si>
  <si>
    <t>koordinátor čerpania dotácie u prijímateľa</t>
  </si>
  <si>
    <t>odborný personál, expert na poradenstvo akreditovaným značkárom v teréne</t>
  </si>
  <si>
    <t>obnova značenia cykloturistické trasy</t>
  </si>
  <si>
    <t>podrobné meranie GPS cyklotrás</t>
  </si>
  <si>
    <t>osadenie cykloturistických smerovníkov</t>
  </si>
  <si>
    <t>technické vybavenie akreditovaných značkárov cykloturistických trás</t>
  </si>
  <si>
    <t>značenie a čistenie nových cykloturistických trás</t>
  </si>
  <si>
    <t>rekognoskácia nových cykloturistických trás</t>
  </si>
  <si>
    <t>spracovanie zjednodušenej dokumentácie</t>
  </si>
  <si>
    <t>povoľovacie konanie pre nové cyklotrasy, legalizácia</t>
  </si>
  <si>
    <t>pravidelná obnova cyklomosta</t>
  </si>
  <si>
    <t>výroba prvkov cykloznačenia</t>
  </si>
  <si>
    <t>prvky drobnej infraštruktúry na cyklotrasy</t>
  </si>
  <si>
    <t>doplnkový značkársky materiál drobný</t>
  </si>
  <si>
    <t>meracie prístroje GPS na rekognoskácie a doplnky</t>
  </si>
  <si>
    <t>koordinačný workshop značkárov cyklotrás</t>
  </si>
  <si>
    <t>akreditované školenie značkárov cyklotrás</t>
  </si>
  <si>
    <t>pomocné prvky značenia</t>
  </si>
  <si>
    <t>služobný odznak akreditovaného značkára cykloturistických trás</t>
  </si>
  <si>
    <t>popularizácia legálne značených cykloturistických trás - webportal</t>
  </si>
  <si>
    <t>Dance for Life</t>
  </si>
  <si>
    <t>Kvalifikácia na OH 2016, MS</t>
  </si>
  <si>
    <t>Kvalifikácia na OH mládeže, ME youth</t>
  </si>
  <si>
    <t>Kandidtúra na usporiadanie ME 2016 , kvalfikácia na OH Rio</t>
  </si>
  <si>
    <t>obnova značkovania peších, lyžiarskych TZT, budovanie a obnova turistického informačného systému</t>
  </si>
  <si>
    <t>A</t>
  </si>
  <si>
    <t>B</t>
  </si>
  <si>
    <t>tanečný šport</t>
  </si>
  <si>
    <t>vzpieranie</t>
  </si>
  <si>
    <t>šport zdravotne znevýhodnených (nepočujúci)</t>
  </si>
  <si>
    <t>Slovenský zväz tanečného športu</t>
  </si>
  <si>
    <t>Slovenský zväz vzpierania</t>
  </si>
  <si>
    <t>Slovenská federácia nepočujúcich športovcov</t>
  </si>
  <si>
    <t>Klub slovenských turistov</t>
  </si>
  <si>
    <t>Slovenská asociácia športu na školách</t>
  </si>
  <si>
    <t>Slovenská asociácia univerzitného športu</t>
  </si>
  <si>
    <t>Slovenské hnutie špeciálnych olympiád</t>
  </si>
  <si>
    <t>Slovenské združenie telesnej kultúry</t>
  </si>
  <si>
    <t>Slovenský cykloklub</t>
  </si>
  <si>
    <t>zahraničie</t>
  </si>
  <si>
    <t>2a</t>
  </si>
  <si>
    <t>2b</t>
  </si>
  <si>
    <t>poplatok do medzinárodnej federácie</t>
  </si>
  <si>
    <t>Trenčín</t>
  </si>
  <si>
    <t>Michalovce, Dunajská Streda</t>
  </si>
  <si>
    <t>Trenčín, Považská Bystrica</t>
  </si>
  <si>
    <t>doteraz neurčené</t>
  </si>
  <si>
    <t>zabezpečenie plnenia úloh SAŠŠ podľa bodu 2 písmena a) výzvy č. 2014-06</t>
  </si>
  <si>
    <t>nie je aktivitou osobitného významu podľa výzvy č. 2014-06</t>
  </si>
  <si>
    <t>X</t>
  </si>
  <si>
    <t>aktivity a ostatné úlohy v oblasti univerzitného športu, náklady na sekretariát</t>
  </si>
  <si>
    <t>ČR</t>
  </si>
  <si>
    <t>Spojené arabské emiráty</t>
  </si>
  <si>
    <t>účasť na MŠM ISF (bedminton, volejbal, hádzaná, stolný tenis, futsal, cezpoľný beh, basketbal)</t>
  </si>
  <si>
    <t>1a</t>
  </si>
  <si>
    <t>1b</t>
  </si>
  <si>
    <t>3</t>
  </si>
  <si>
    <t>organizovanie podujatia Kalokagatia</t>
  </si>
  <si>
    <t>organizovanie školskej športovej súťaže vo florbale ZŠ</t>
  </si>
  <si>
    <t>organizovanie školskej športovej súťaže v malom futbale ZŠ (Jednota futbal Cup)</t>
  </si>
  <si>
    <t>organizovanie kvalifikácie o postup na MŠM ISF (bedminton, basketbal, cezpoľný beh, futsal, hádzaná, stolný tenis, volejbal, futbal, orientačný beh)</t>
  </si>
  <si>
    <t>organizovanie Olympiády školských pracovníkov</t>
  </si>
  <si>
    <t>organizovanie podujatia Zimná kalokagatia</t>
  </si>
  <si>
    <t>účasť športovej výpravy SR na Svetovej zimnej univerziáde 2015</t>
  </si>
  <si>
    <t>organizovanie univerzitných podujatí</t>
  </si>
  <si>
    <t>organizovanie akademických majstrovstiev SR</t>
  </si>
  <si>
    <t>organizovanie vysokoškolskej ligy</t>
  </si>
  <si>
    <t>účasť športových výprav na akademických majstrostvách sveta (cyklistika, triatlon, karate, zápasenie, futsal, plážový volejbal, orientačný beh, rýchlostná kanoistika, florbal)</t>
  </si>
  <si>
    <t>príprava na Zimnú deaflympiádu 2015</t>
  </si>
  <si>
    <t>organizovanie Medzinárodného futsalového turnaja</t>
  </si>
  <si>
    <t>účasť na Európskej letnej špeciálnej olympiáde</t>
  </si>
  <si>
    <t>organizovanie Národných atletických pretekov špeciálnych olympiád</t>
  </si>
  <si>
    <t>organizovanie Vianočného turnaja špeciálnych olympiád v malom a unifikovanom futbale</t>
  </si>
  <si>
    <t>náklady spojené so značením cyklotrás v SR</t>
  </si>
  <si>
    <t>4</t>
  </si>
  <si>
    <t>účasť športovej výpravy  SR na MŠM ISF (bedminton, volejbal, hádzaná, stolný tenis, futsal, cezpoľný beh, basketbal)</t>
  </si>
  <si>
    <t>1A</t>
  </si>
  <si>
    <t>1B</t>
  </si>
  <si>
    <t>2A</t>
  </si>
  <si>
    <t>2B</t>
  </si>
  <si>
    <t>1. Položka 1B bola osobitne vyčlenená z rozpočtu 1A.</t>
  </si>
  <si>
    <t>2. Položka 2B bola osobitne vyčlenená z rozpočtu 2A.</t>
  </si>
  <si>
    <t>3. Predmet dotácie nie je aktivitou osobitného významu podľa výzvy č. 2014-06.</t>
  </si>
  <si>
    <t>4. Žiadateľ nie je oprávneným žiadateľom v rámci výzvy č. 2014-06.</t>
  </si>
  <si>
    <t>Dňa:</t>
  </si>
  <si>
    <t>doc. PhDr. Dušan Čaplovič, DrSc., minister</t>
  </si>
  <si>
    <t>Ildikó Belanová - člen</t>
  </si>
  <si>
    <t>Návrh pripravila komisia na posudzovanie žiadostí dňa 15.1.2014 v zložení:</t>
  </si>
  <si>
    <t>multi</t>
  </si>
  <si>
    <t>Slovenský olympijský výbor</t>
  </si>
  <si>
    <t>účasť slovenskej výpravy na Zimných olympijských hrách Soči 2014</t>
  </si>
  <si>
    <t>Soči</t>
  </si>
  <si>
    <t>účasť slovenskej výpravy na Olympijských hrách mládeže Nanjing 2014</t>
  </si>
  <si>
    <t>Nanjing</t>
  </si>
  <si>
    <t>účasť slovenskej výpravy na Zimnom európskom festivale mládeže Vorarlberg 2015</t>
  </si>
  <si>
    <t>Vorarlberg</t>
  </si>
  <si>
    <t>účasť slovenskej výpravy na Olympijských hrách Rio de Janeiro 2016</t>
  </si>
  <si>
    <t>Rio de Janeiro</t>
  </si>
  <si>
    <t>organizácia aktivity "Sme jeden tím"</t>
  </si>
  <si>
    <t>organizácia seminára na aktuálne témy v športe</t>
  </si>
  <si>
    <t>mediálna a komunikačná činnosť</t>
  </si>
  <si>
    <t>sekretariát a úlohy v oblasti olympijského hnutia</t>
  </si>
  <si>
    <t>Slovenský paralympijský výbor</t>
  </si>
  <si>
    <t>účasť slovenskej výpravy na Zimných paralympijských hrách Soči 2014</t>
  </si>
  <si>
    <t>organizovanie aktivity "Paráda"</t>
  </si>
  <si>
    <t>sekretariát a úlohy v oblasti paralympijského hnutia</t>
  </si>
  <si>
    <t>Poznámky:</t>
  </si>
  <si>
    <t>Návrh podľa výzvy:</t>
  </si>
  <si>
    <t>Návrh podľa výzvy
(eur)</t>
  </si>
  <si>
    <t>1</t>
  </si>
  <si>
    <t>D</t>
  </si>
  <si>
    <t>Aa</t>
  </si>
  <si>
    <t>Ab</t>
  </si>
  <si>
    <t>Ba</t>
  </si>
  <si>
    <t>Bb</t>
  </si>
  <si>
    <t>C, 2</t>
  </si>
  <si>
    <t>A. Položka Ab bola osobitne vyčlenená z rozpočtu Aa.</t>
  </si>
  <si>
    <t>B. Položka Bb bola osobitne vyčlenená z rozpočtu Ba.</t>
  </si>
  <si>
    <t>C. Predmet dotácie nie je aktivitou osobitného významu podľa výzvy č. 2014-06.</t>
  </si>
  <si>
    <t>D. Žiadateľ nie je oprávneným žiadateľom v rámci výzvy č. 2014-06.</t>
  </si>
  <si>
    <t>Rozhodnutie ministra odlišné od výzvy:</t>
  </si>
  <si>
    <t>2. O schválení dotácie rozhodol minister, nakoľko žiadateľ nemohol zorganizovať podujatie "Zimná kalokagatia", na ktoré minister schválil dotáciu v rovnakej sume.</t>
  </si>
  <si>
    <t>1. O neschválení dotácie rozhodol minister, nakoľko podujatie "Zimná kalokagatia" sa pre nepriaznivé poveternostné podmienky nekonalo.</t>
  </si>
  <si>
    <t>SF
(%)</t>
  </si>
  <si>
    <t>Rozhodnutie ministra*
(eur)</t>
  </si>
  <si>
    <t>* v rozhodnutí sú započítané všetky doterajšie rozhodnutia ministra v rámci výzvy č. 2014-06</t>
  </si>
  <si>
    <t>biatlon</t>
  </si>
  <si>
    <t>lyžovanie</t>
  </si>
  <si>
    <t>odmena Kuzmina Anastasiya (za 1., 5. a 6. m. na ZOH Soči 2014)</t>
  </si>
  <si>
    <t>odmena Gereková Jana (za 5. m. na ZOH Soči 2014)</t>
  </si>
  <si>
    <t>odmena Hurajt Pavol (za 5. m. na ZOH Soči 2014)</t>
  </si>
  <si>
    <t>odmena Kazár Matej (za 5. m. na ZOH Soči 2014)</t>
  </si>
  <si>
    <t>odmena Žampa Adam (za 5. a 6. m. na ZOH Soči 2014)</t>
  </si>
  <si>
    <t>odmena realizačný tím (1. m. Kuzmina Anastasiya)</t>
  </si>
  <si>
    <t>odmena realizačný tím (6. m. Kuzmina Anastasiya)</t>
  </si>
  <si>
    <t>odmena realizačný tím (5. m. Žampa Adam)</t>
  </si>
  <si>
    <t>odmena realizačný tím (6. m. Žampa Adam)</t>
  </si>
  <si>
    <t>odmena realizačný tím (5. m. štafeta biatlon)</t>
  </si>
  <si>
    <t>šport zdravotne znevýhodnených (špeciálne olympiády)</t>
  </si>
  <si>
    <t>Kandidtúra na usporiadanie ME 2016, kvalfikácia na OH Rio de Janeiro</t>
  </si>
  <si>
    <t>odmena realizačný tím ( 2 x 1. m. a 3. m. Henrieta Farkašová)</t>
  </si>
  <si>
    <t>odmena realizačný tím (1., 2. a 4. m. Jakub Krako)</t>
  </si>
  <si>
    <t>odmena realizačný tím (2. m. Miroslav Haraus)</t>
  </si>
  <si>
    <t>odmena realizačný tím (4. a 6. m. Radomír Dudáš)</t>
  </si>
  <si>
    <t>odmena realizačný tím (6. m. Michal Beladič)</t>
  </si>
  <si>
    <t>odmena realizačný tím (3., 5. a 6. m. Petra Smaržová)</t>
  </si>
  <si>
    <t>odmena realizačný tím (4. m. Martin France)</t>
  </si>
  <si>
    <t>odmena realizačný tím (6. m. na ZPH Soči 2014 - družstvo curling na vozíku)</t>
  </si>
  <si>
    <t>odmena družstvo v curlingu na vozíku - Kánová Alena, Kunkelová Monika, Ďuriš Radoslav, Jakubec Branislav a Pitoňák Dušan (6. m. na ZPH Soči 2014)</t>
  </si>
  <si>
    <t>odmena France Martin (4. m. na ZPH Soči 2014)</t>
  </si>
  <si>
    <t xml:space="preserve">odmena Smaržová Petra (3., 5. a 6. m. na ZPH Soči 2014) </t>
  </si>
  <si>
    <t>odmena - Beladič Michal a navádzač Motyka Filip (6. m. na ZPH Soči 2014)</t>
  </si>
  <si>
    <t>odmena - Dudáš Radomír a navádzač Červeň Michal (4. a 6. m. na ZPH Soči 2014)</t>
  </si>
  <si>
    <t>odmena - Haraus Miroslav  a navádzač Hudík Maroš (2. m. na ZOH Soči 2014)</t>
  </si>
  <si>
    <t>odmena - Krako Jakub a navádzač Motyka Martin  (1., 2. a 4. m. na ZPH Soči 2014)</t>
  </si>
  <si>
    <t>odmena - Farkašová Henrieta a navádzačka Šubrtová Natália (2 x 1. m. a 3. m. na ZPH Soči 2014)</t>
  </si>
  <si>
    <t>šport zdravotne znevýhodnených (paralympijský šport)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</si>
</sst>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;@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9" fontId="5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3" fontId="5" fillId="0" borderId="1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vertical="top" wrapText="1"/>
    </xf>
    <xf numFmtId="0" fontId="5" fillId="36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5" fillId="34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9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5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34" borderId="12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9" fontId="5" fillId="0" borderId="12" xfId="0" applyNumberFormat="1" applyFont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44" applyFont="1" applyAlignment="1">
      <alignment vertical="top" wrapText="1"/>
      <protection/>
    </xf>
    <xf numFmtId="3" fontId="2" fillId="33" borderId="10" xfId="44" applyNumberFormat="1" applyFont="1" applyFill="1" applyBorder="1" applyAlignment="1">
      <alignment horizontal="center" vertical="center" wrapText="1"/>
      <protection/>
    </xf>
    <xf numFmtId="3" fontId="5" fillId="37" borderId="10" xfId="0" applyNumberFormat="1" applyFont="1" applyFill="1" applyBorder="1" applyAlignment="1">
      <alignment vertical="top" wrapText="1"/>
    </xf>
    <xf numFmtId="0" fontId="3" fillId="0" borderId="0" xfId="44" applyFont="1" applyFill="1" applyAlignment="1">
      <alignment vertical="top" wrapText="1"/>
      <protection/>
    </xf>
    <xf numFmtId="0" fontId="3" fillId="37" borderId="0" xfId="44" applyFont="1" applyFill="1" applyAlignment="1">
      <alignment vertical="top"/>
      <protection/>
    </xf>
    <xf numFmtId="0" fontId="3" fillId="0" borderId="0" xfId="44" applyFont="1" applyAlignment="1">
      <alignment vertical="top" wrapText="1"/>
      <protection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3" fillId="37" borderId="0" xfId="0" applyFont="1" applyFill="1" applyAlignment="1">
      <alignment horizontal="left" vertical="top" wrapText="1"/>
    </xf>
    <xf numFmtId="0" fontId="3" fillId="38" borderId="0" xfId="44" applyFont="1" applyFill="1" applyAlignment="1">
      <alignment vertical="top" wrapText="1"/>
      <protection/>
    </xf>
    <xf numFmtId="0" fontId="5" fillId="38" borderId="0" xfId="0" applyFont="1" applyFill="1" applyBorder="1" applyAlignment="1">
      <alignment vertical="top" wrapText="1"/>
    </xf>
    <xf numFmtId="0" fontId="0" fillId="38" borderId="0" xfId="0" applyFill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0" xfId="44" applyFont="1" applyAlignment="1">
      <alignment vertical="top" wrapText="1"/>
      <protection/>
    </xf>
    <xf numFmtId="0" fontId="3" fillId="38" borderId="0" xfId="0" applyFont="1" applyFill="1" applyAlignment="1">
      <alignment vertical="top" wrapText="1"/>
    </xf>
    <xf numFmtId="0" fontId="3" fillId="38" borderId="0" xfId="0" applyFont="1" applyFill="1" applyAlignment="1">
      <alignment vertical="top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49" fontId="5" fillId="37" borderId="10" xfId="0" applyNumberFormat="1" applyFont="1" applyFill="1" applyBorder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6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7" sqref="U7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4.710937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8.8515625" style="30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6" customWidth="1"/>
    <col min="19" max="16384" width="9.140625" style="2" customWidth="1"/>
  </cols>
  <sheetData>
    <row r="1" spans="1:18" ht="12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1" customFormat="1" ht="36">
      <c r="A4" s="12" t="s">
        <v>4</v>
      </c>
      <c r="B4" s="12" t="s">
        <v>1</v>
      </c>
      <c r="C4" s="12" t="s">
        <v>0</v>
      </c>
      <c r="D4" s="12" t="s">
        <v>2</v>
      </c>
      <c r="E4" s="12" t="s">
        <v>3</v>
      </c>
      <c r="F4" s="12" t="s">
        <v>16</v>
      </c>
      <c r="G4" s="12" t="s">
        <v>5</v>
      </c>
      <c r="H4" s="13" t="s">
        <v>6</v>
      </c>
      <c r="I4" s="13" t="s">
        <v>7</v>
      </c>
      <c r="J4" s="14" t="s">
        <v>9</v>
      </c>
      <c r="K4" s="14" t="s">
        <v>10</v>
      </c>
      <c r="L4" s="56" t="s">
        <v>223</v>
      </c>
      <c r="M4" s="17" t="s">
        <v>239</v>
      </c>
      <c r="N4" s="14" t="s">
        <v>21</v>
      </c>
      <c r="O4" s="15" t="s">
        <v>238</v>
      </c>
      <c r="P4" s="12" t="s">
        <v>14</v>
      </c>
      <c r="Q4" s="16" t="s">
        <v>12</v>
      </c>
      <c r="R4" s="25" t="s">
        <v>11</v>
      </c>
    </row>
    <row r="5" spans="1:18" ht="48">
      <c r="A5" s="8">
        <v>1</v>
      </c>
      <c r="B5" s="8">
        <v>30811082</v>
      </c>
      <c r="C5" s="8" t="s">
        <v>24</v>
      </c>
      <c r="D5" s="8" t="s">
        <v>203</v>
      </c>
      <c r="E5" s="8" t="s">
        <v>204</v>
      </c>
      <c r="F5" s="8" t="s">
        <v>205</v>
      </c>
      <c r="G5" s="8" t="s">
        <v>206</v>
      </c>
      <c r="H5" s="9">
        <v>41640</v>
      </c>
      <c r="I5" s="9">
        <v>42004</v>
      </c>
      <c r="J5" s="7">
        <v>470630</v>
      </c>
      <c r="K5" s="7">
        <v>310830</v>
      </c>
      <c r="L5" s="7">
        <v>279830</v>
      </c>
      <c r="M5" s="18">
        <v>279830</v>
      </c>
      <c r="N5" s="29">
        <f>IF(B5&lt;&gt;B4,SUMIF(B:B,B5,M:M),"")</f>
        <v>955197</v>
      </c>
      <c r="O5" s="11">
        <v>0</v>
      </c>
      <c r="P5" s="8">
        <v>6</v>
      </c>
      <c r="Q5" s="51" t="s">
        <v>13</v>
      </c>
      <c r="R5" s="31"/>
    </row>
    <row r="6" spans="1:18" ht="60">
      <c r="A6" s="8">
        <v>2</v>
      </c>
      <c r="B6" s="8">
        <v>30811082</v>
      </c>
      <c r="C6" s="8" t="s">
        <v>24</v>
      </c>
      <c r="D6" s="8" t="s">
        <v>203</v>
      </c>
      <c r="E6" s="8" t="s">
        <v>204</v>
      </c>
      <c r="F6" s="8" t="s">
        <v>207</v>
      </c>
      <c r="G6" s="8" t="s">
        <v>208</v>
      </c>
      <c r="H6" s="9">
        <v>41640</v>
      </c>
      <c r="I6" s="9">
        <v>42004</v>
      </c>
      <c r="J6" s="7">
        <v>140058</v>
      </c>
      <c r="K6" s="7">
        <v>65558</v>
      </c>
      <c r="L6" s="7">
        <v>60000</v>
      </c>
      <c r="M6" s="18">
        <v>60000</v>
      </c>
      <c r="N6" s="29">
        <f>IF(B6&lt;&gt;B5,SUMIF(B:B,B6,M:M),"")</f>
      </c>
      <c r="O6" s="11">
        <v>0</v>
      </c>
      <c r="P6" s="8">
        <v>6</v>
      </c>
      <c r="Q6" s="51" t="s">
        <v>13</v>
      </c>
      <c r="R6" s="31"/>
    </row>
    <row r="7" spans="1:18" ht="60">
      <c r="A7" s="8">
        <v>3</v>
      </c>
      <c r="B7" s="8">
        <v>30811082</v>
      </c>
      <c r="C7" s="8" t="s">
        <v>24</v>
      </c>
      <c r="D7" s="8" t="s">
        <v>203</v>
      </c>
      <c r="E7" s="8" t="s">
        <v>204</v>
      </c>
      <c r="F7" s="8" t="s">
        <v>209</v>
      </c>
      <c r="G7" s="8" t="s">
        <v>210</v>
      </c>
      <c r="H7" s="9">
        <v>41640</v>
      </c>
      <c r="I7" s="9">
        <v>42004</v>
      </c>
      <c r="J7" s="7">
        <v>115800</v>
      </c>
      <c r="K7" s="7">
        <v>115800</v>
      </c>
      <c r="L7" s="7">
        <v>60800</v>
      </c>
      <c r="M7" s="18">
        <v>60800</v>
      </c>
      <c r="N7" s="29">
        <f>IF(B7&lt;&gt;B6,SUMIF(B:B,B7,M:M),"")</f>
      </c>
      <c r="O7" s="11">
        <v>0</v>
      </c>
      <c r="P7" s="8">
        <v>6</v>
      </c>
      <c r="Q7" s="51" t="s">
        <v>13</v>
      </c>
      <c r="R7" s="31"/>
    </row>
    <row r="8" spans="1:18" ht="48">
      <c r="A8" s="8">
        <v>4</v>
      </c>
      <c r="B8" s="8">
        <v>30811082</v>
      </c>
      <c r="C8" s="8" t="s">
        <v>24</v>
      </c>
      <c r="D8" s="8" t="s">
        <v>203</v>
      </c>
      <c r="E8" s="8" t="s">
        <v>204</v>
      </c>
      <c r="F8" s="8" t="s">
        <v>211</v>
      </c>
      <c r="G8" s="8" t="s">
        <v>212</v>
      </c>
      <c r="H8" s="9">
        <v>41640</v>
      </c>
      <c r="I8" s="9">
        <v>42004</v>
      </c>
      <c r="J8" s="7">
        <v>20000</v>
      </c>
      <c r="K8" s="7">
        <v>20000</v>
      </c>
      <c r="L8" s="7">
        <v>15000</v>
      </c>
      <c r="M8" s="18">
        <v>15000</v>
      </c>
      <c r="N8" s="29">
        <f>IF(B8&lt;&gt;B7,SUMIF(B:B,B8,M:M),"")</f>
      </c>
      <c r="O8" s="11">
        <v>0</v>
      </c>
      <c r="P8" s="8">
        <v>6</v>
      </c>
      <c r="Q8" s="51" t="s">
        <v>13</v>
      </c>
      <c r="R8" s="31"/>
    </row>
    <row r="9" spans="1:18" ht="24">
      <c r="A9" s="8">
        <v>5</v>
      </c>
      <c r="B9" s="8">
        <v>30811082</v>
      </c>
      <c r="C9" s="8" t="s">
        <v>24</v>
      </c>
      <c r="D9" s="8" t="s">
        <v>203</v>
      </c>
      <c r="E9" s="8" t="s">
        <v>204</v>
      </c>
      <c r="F9" s="8" t="s">
        <v>213</v>
      </c>
      <c r="G9" s="8" t="s">
        <v>25</v>
      </c>
      <c r="H9" s="9">
        <v>41640</v>
      </c>
      <c r="I9" s="9">
        <v>42004</v>
      </c>
      <c r="J9" s="7">
        <v>196300</v>
      </c>
      <c r="K9" s="7">
        <v>161300</v>
      </c>
      <c r="L9" s="7">
        <v>150000</v>
      </c>
      <c r="M9" s="18">
        <v>150000</v>
      </c>
      <c r="N9" s="29">
        <f>IF(B9&lt;&gt;B8,SUMIF(B:B,B9,M:M),"")</f>
      </c>
      <c r="O9" s="11">
        <v>0</v>
      </c>
      <c r="P9" s="8">
        <v>6</v>
      </c>
      <c r="Q9" s="51" t="s">
        <v>32</v>
      </c>
      <c r="R9" s="31"/>
    </row>
    <row r="10" spans="1:18" ht="36">
      <c r="A10" s="8">
        <v>6</v>
      </c>
      <c r="B10" s="8">
        <v>30811082</v>
      </c>
      <c r="C10" s="8" t="s">
        <v>24</v>
      </c>
      <c r="D10" s="8" t="s">
        <v>203</v>
      </c>
      <c r="E10" s="8" t="s">
        <v>204</v>
      </c>
      <c r="F10" s="8" t="s">
        <v>214</v>
      </c>
      <c r="G10" s="8" t="s">
        <v>25</v>
      </c>
      <c r="H10" s="9">
        <v>41640</v>
      </c>
      <c r="I10" s="9">
        <v>42004</v>
      </c>
      <c r="J10" s="7">
        <v>4380</v>
      </c>
      <c r="K10" s="7">
        <v>4380</v>
      </c>
      <c r="L10" s="7">
        <v>3300</v>
      </c>
      <c r="M10" s="18">
        <v>3300</v>
      </c>
      <c r="N10" s="29">
        <f>IF(B10&lt;&gt;B9,SUMIF(B:B,B10,M:M),"")</f>
      </c>
      <c r="O10" s="11">
        <v>0</v>
      </c>
      <c r="P10" s="8">
        <v>6</v>
      </c>
      <c r="Q10" s="51" t="s">
        <v>33</v>
      </c>
      <c r="R10" s="31"/>
    </row>
    <row r="11" spans="1:18" ht="24">
      <c r="A11" s="8">
        <v>7</v>
      </c>
      <c r="B11" s="8">
        <v>30811082</v>
      </c>
      <c r="C11" s="8" t="s">
        <v>24</v>
      </c>
      <c r="D11" s="8" t="s">
        <v>203</v>
      </c>
      <c r="E11" s="8" t="s">
        <v>204</v>
      </c>
      <c r="F11" s="8" t="s">
        <v>215</v>
      </c>
      <c r="G11" s="8" t="s">
        <v>25</v>
      </c>
      <c r="H11" s="9">
        <v>41640</v>
      </c>
      <c r="I11" s="9">
        <v>42004</v>
      </c>
      <c r="J11" s="7">
        <v>41150</v>
      </c>
      <c r="K11" s="7">
        <v>21150</v>
      </c>
      <c r="L11" s="7">
        <v>21150</v>
      </c>
      <c r="M11" s="18">
        <v>21150</v>
      </c>
      <c r="N11" s="29">
        <f>IF(B11&lt;&gt;B10,SUMIF(B:B,B11,M:M),"")</f>
      </c>
      <c r="O11" s="11">
        <v>0</v>
      </c>
      <c r="P11" s="8">
        <v>6</v>
      </c>
      <c r="Q11" s="51" t="s">
        <v>33</v>
      </c>
      <c r="R11" s="31"/>
    </row>
    <row r="12" spans="1:18" ht="36">
      <c r="A12" s="8">
        <v>8</v>
      </c>
      <c r="B12" s="8">
        <v>30811082</v>
      </c>
      <c r="C12" s="8" t="s">
        <v>24</v>
      </c>
      <c r="D12" s="8" t="s">
        <v>203</v>
      </c>
      <c r="E12" s="8" t="s">
        <v>204</v>
      </c>
      <c r="F12" s="8" t="s">
        <v>216</v>
      </c>
      <c r="G12" s="8" t="s">
        <v>8</v>
      </c>
      <c r="H12" s="9">
        <v>41640</v>
      </c>
      <c r="I12" s="9">
        <v>42004</v>
      </c>
      <c r="J12" s="7">
        <v>472900</v>
      </c>
      <c r="K12" s="7">
        <v>281450</v>
      </c>
      <c r="L12" s="7">
        <v>300000</v>
      </c>
      <c r="M12" s="18">
        <v>300000</v>
      </c>
      <c r="N12" s="29">
        <f>IF(B12&lt;&gt;B11,SUMIF(B:B,B12,M:M),"")</f>
      </c>
      <c r="O12" s="11">
        <v>0</v>
      </c>
      <c r="P12" s="8">
        <v>6</v>
      </c>
      <c r="Q12" s="51" t="s">
        <v>13</v>
      </c>
      <c r="R12" s="52"/>
    </row>
    <row r="13" spans="1:18" ht="48">
      <c r="A13" s="8">
        <v>9</v>
      </c>
      <c r="B13" s="8">
        <v>30811082</v>
      </c>
      <c r="C13" s="8" t="s">
        <v>24</v>
      </c>
      <c r="D13" s="8" t="s">
        <v>241</v>
      </c>
      <c r="E13" s="8" t="s">
        <v>204</v>
      </c>
      <c r="F13" s="8" t="s">
        <v>243</v>
      </c>
      <c r="G13" s="8" t="s">
        <v>25</v>
      </c>
      <c r="H13" s="9">
        <v>41640</v>
      </c>
      <c r="I13" s="9">
        <v>42004</v>
      </c>
      <c r="J13" s="7">
        <f>K13*2</f>
        <v>61126</v>
      </c>
      <c r="K13" s="7">
        <v>30563</v>
      </c>
      <c r="L13" s="7">
        <v>30563</v>
      </c>
      <c r="M13" s="18">
        <v>30563</v>
      </c>
      <c r="N13" s="29">
        <f>IF(B13&lt;&gt;B12,SUMIF(B:B,B13,M:M),"")</f>
      </c>
      <c r="O13" s="11">
        <v>0</v>
      </c>
      <c r="P13" s="8">
        <v>6</v>
      </c>
      <c r="Q13" s="51" t="s">
        <v>13</v>
      </c>
      <c r="R13" s="31"/>
    </row>
    <row r="14" spans="1:18" ht="36">
      <c r="A14" s="8">
        <v>10</v>
      </c>
      <c r="B14" s="8">
        <v>30811082</v>
      </c>
      <c r="C14" s="8" t="s">
        <v>24</v>
      </c>
      <c r="D14" s="8" t="s">
        <v>241</v>
      </c>
      <c r="E14" s="8" t="s">
        <v>204</v>
      </c>
      <c r="F14" s="8" t="s">
        <v>244</v>
      </c>
      <c r="G14" s="8" t="s">
        <v>25</v>
      </c>
      <c r="H14" s="9">
        <v>41640</v>
      </c>
      <c r="I14" s="9">
        <v>42004</v>
      </c>
      <c r="J14" s="7">
        <f aca="true" t="shared" si="0" ref="J14:J22">K14*2</f>
        <v>8126</v>
      </c>
      <c r="K14" s="7">
        <v>4063</v>
      </c>
      <c r="L14" s="7">
        <v>4063</v>
      </c>
      <c r="M14" s="18">
        <v>4063</v>
      </c>
      <c r="N14" s="29">
        <f>IF(B14&lt;&gt;B13,SUMIF(B:B,B14,M:M),"")</f>
      </c>
      <c r="O14" s="11">
        <v>0</v>
      </c>
      <c r="P14" s="8">
        <v>6</v>
      </c>
      <c r="Q14" s="51" t="s">
        <v>13</v>
      </c>
      <c r="R14" s="31"/>
    </row>
    <row r="15" spans="1:18" ht="36">
      <c r="A15" s="8">
        <v>11</v>
      </c>
      <c r="B15" s="8">
        <v>30811082</v>
      </c>
      <c r="C15" s="8" t="s">
        <v>24</v>
      </c>
      <c r="D15" s="8" t="s">
        <v>241</v>
      </c>
      <c r="E15" s="8" t="s">
        <v>204</v>
      </c>
      <c r="F15" s="8" t="s">
        <v>245</v>
      </c>
      <c r="G15" s="8" t="s">
        <v>25</v>
      </c>
      <c r="H15" s="9">
        <v>41640</v>
      </c>
      <c r="I15" s="9">
        <v>42004</v>
      </c>
      <c r="J15" s="7">
        <f t="shared" si="0"/>
        <v>8126</v>
      </c>
      <c r="K15" s="7">
        <v>4063</v>
      </c>
      <c r="L15" s="7">
        <v>4063</v>
      </c>
      <c r="M15" s="18">
        <v>4063</v>
      </c>
      <c r="N15" s="29">
        <f>IF(B15&lt;&gt;B14,SUMIF(B:B,B15,M:M),"")</f>
      </c>
      <c r="O15" s="11">
        <v>0</v>
      </c>
      <c r="P15" s="8">
        <v>6</v>
      </c>
      <c r="Q15" s="51" t="s">
        <v>13</v>
      </c>
      <c r="R15" s="31"/>
    </row>
    <row r="16" spans="1:18" ht="36">
      <c r="A16" s="8">
        <v>12</v>
      </c>
      <c r="B16" s="8">
        <v>30811082</v>
      </c>
      <c r="C16" s="8" t="s">
        <v>24</v>
      </c>
      <c r="D16" s="8" t="s">
        <v>241</v>
      </c>
      <c r="E16" s="8" t="s">
        <v>204</v>
      </c>
      <c r="F16" s="8" t="s">
        <v>246</v>
      </c>
      <c r="G16" s="8" t="s">
        <v>25</v>
      </c>
      <c r="H16" s="9">
        <v>41640</v>
      </c>
      <c r="I16" s="9">
        <v>42004</v>
      </c>
      <c r="J16" s="7">
        <f t="shared" si="0"/>
        <v>8126</v>
      </c>
      <c r="K16" s="7">
        <v>4063</v>
      </c>
      <c r="L16" s="7">
        <v>4063</v>
      </c>
      <c r="M16" s="18">
        <v>4063</v>
      </c>
      <c r="N16" s="29">
        <f>IF(B16&lt;&gt;B15,SUMIF(B:B,B16,M:M),"")</f>
      </c>
      <c r="O16" s="11">
        <v>0</v>
      </c>
      <c r="P16" s="8">
        <v>6</v>
      </c>
      <c r="Q16" s="51" t="s">
        <v>13</v>
      </c>
      <c r="R16" s="31"/>
    </row>
    <row r="17" spans="1:18" ht="36">
      <c r="A17" s="8">
        <v>13</v>
      </c>
      <c r="B17" s="8">
        <v>30811082</v>
      </c>
      <c r="C17" s="8" t="s">
        <v>24</v>
      </c>
      <c r="D17" s="8" t="s">
        <v>242</v>
      </c>
      <c r="E17" s="8" t="s">
        <v>204</v>
      </c>
      <c r="F17" s="8" t="s">
        <v>247</v>
      </c>
      <c r="G17" s="8" t="s">
        <v>25</v>
      </c>
      <c r="H17" s="9">
        <v>41640</v>
      </c>
      <c r="I17" s="9">
        <v>42004</v>
      </c>
      <c r="J17" s="7">
        <f t="shared" si="0"/>
        <v>18000</v>
      </c>
      <c r="K17" s="7">
        <v>9000</v>
      </c>
      <c r="L17" s="7">
        <v>9000</v>
      </c>
      <c r="M17" s="18">
        <v>9000</v>
      </c>
      <c r="N17" s="29">
        <f>IF(B17&lt;&gt;B16,SUMIF(B:B,B17,M:M),"")</f>
      </c>
      <c r="O17" s="11">
        <v>0</v>
      </c>
      <c r="P17" s="8">
        <v>6</v>
      </c>
      <c r="Q17" s="51" t="s">
        <v>13</v>
      </c>
      <c r="R17" s="31"/>
    </row>
    <row r="18" spans="1:18" ht="36">
      <c r="A18" s="8">
        <v>14</v>
      </c>
      <c r="B18" s="8">
        <v>30811082</v>
      </c>
      <c r="C18" s="8" t="s">
        <v>24</v>
      </c>
      <c r="D18" s="8" t="s">
        <v>241</v>
      </c>
      <c r="E18" s="8" t="s">
        <v>204</v>
      </c>
      <c r="F18" s="8" t="s">
        <v>248</v>
      </c>
      <c r="G18" s="8" t="s">
        <v>25</v>
      </c>
      <c r="H18" s="9">
        <v>41640</v>
      </c>
      <c r="I18" s="9">
        <v>42004</v>
      </c>
      <c r="J18" s="7">
        <f t="shared" si="0"/>
        <v>14850</v>
      </c>
      <c r="K18" s="7">
        <v>7425</v>
      </c>
      <c r="L18" s="7">
        <v>7425</v>
      </c>
      <c r="M18" s="18">
        <v>7425</v>
      </c>
      <c r="N18" s="29">
        <f>IF(B18&lt;&gt;B17,SUMIF(B:B,B18,M:M),"")</f>
      </c>
      <c r="O18" s="11">
        <v>0</v>
      </c>
      <c r="P18" s="8">
        <v>6</v>
      </c>
      <c r="Q18" s="51" t="s">
        <v>13</v>
      </c>
      <c r="R18" s="31"/>
    </row>
    <row r="19" spans="1:18" ht="36">
      <c r="A19" s="8">
        <v>15</v>
      </c>
      <c r="B19" s="8">
        <v>30811082</v>
      </c>
      <c r="C19" s="8" t="s">
        <v>24</v>
      </c>
      <c r="D19" s="8" t="s">
        <v>241</v>
      </c>
      <c r="E19" s="8" t="s">
        <v>204</v>
      </c>
      <c r="F19" s="8" t="s">
        <v>249</v>
      </c>
      <c r="G19" s="8" t="s">
        <v>25</v>
      </c>
      <c r="H19" s="9">
        <v>41640</v>
      </c>
      <c r="I19" s="9">
        <v>42004</v>
      </c>
      <c r="J19" s="7">
        <f t="shared" si="0"/>
        <v>2640</v>
      </c>
      <c r="K19" s="7">
        <v>1320</v>
      </c>
      <c r="L19" s="7">
        <v>1320</v>
      </c>
      <c r="M19" s="18">
        <v>1320</v>
      </c>
      <c r="N19" s="29">
        <f>IF(B19&lt;&gt;B18,SUMIF(B:B,B19,M:M),"")</f>
      </c>
      <c r="O19" s="11">
        <v>0</v>
      </c>
      <c r="P19" s="8">
        <v>6</v>
      </c>
      <c r="Q19" s="51" t="s">
        <v>13</v>
      </c>
      <c r="R19" s="31"/>
    </row>
    <row r="20" spans="1:18" ht="36">
      <c r="A20" s="8">
        <v>16</v>
      </c>
      <c r="B20" s="8">
        <v>30811082</v>
      </c>
      <c r="C20" s="8" t="s">
        <v>24</v>
      </c>
      <c r="D20" s="8" t="s">
        <v>242</v>
      </c>
      <c r="E20" s="8" t="s">
        <v>204</v>
      </c>
      <c r="F20" s="8" t="s">
        <v>250</v>
      </c>
      <c r="G20" s="8" t="s">
        <v>25</v>
      </c>
      <c r="H20" s="9">
        <v>41640</v>
      </c>
      <c r="I20" s="9">
        <v>42004</v>
      </c>
      <c r="J20" s="7">
        <f t="shared" si="0"/>
        <v>3300</v>
      </c>
      <c r="K20" s="7">
        <v>1650</v>
      </c>
      <c r="L20" s="7">
        <v>1650</v>
      </c>
      <c r="M20" s="18">
        <v>1650</v>
      </c>
      <c r="N20" s="29">
        <f>IF(B20&lt;&gt;B19,SUMIF(B:B,B20,M:M),"")</f>
      </c>
      <c r="O20" s="11">
        <v>0</v>
      </c>
      <c r="P20" s="8">
        <v>6</v>
      </c>
      <c r="Q20" s="51" t="s">
        <v>13</v>
      </c>
      <c r="R20" s="31"/>
    </row>
    <row r="21" spans="1:18" ht="36">
      <c r="A21" s="8">
        <v>17</v>
      </c>
      <c r="B21" s="8">
        <v>30811082</v>
      </c>
      <c r="C21" s="8" t="s">
        <v>24</v>
      </c>
      <c r="D21" s="8" t="s">
        <v>242</v>
      </c>
      <c r="E21" s="8" t="s">
        <v>204</v>
      </c>
      <c r="F21" s="8" t="s">
        <v>251</v>
      </c>
      <c r="G21" s="8" t="s">
        <v>25</v>
      </c>
      <c r="H21" s="9">
        <v>41640</v>
      </c>
      <c r="I21" s="9">
        <v>42004</v>
      </c>
      <c r="J21" s="7">
        <f t="shared" si="0"/>
        <v>2640</v>
      </c>
      <c r="K21" s="7">
        <v>1320</v>
      </c>
      <c r="L21" s="7">
        <v>1320</v>
      </c>
      <c r="M21" s="18">
        <v>1320</v>
      </c>
      <c r="N21" s="29">
        <f>IF(B21&lt;&gt;B20,SUMIF(B:B,B21,M:M),"")</f>
      </c>
      <c r="O21" s="11">
        <v>0</v>
      </c>
      <c r="P21" s="8">
        <v>6</v>
      </c>
      <c r="Q21" s="51" t="s">
        <v>13</v>
      </c>
      <c r="R21" s="31"/>
    </row>
    <row r="22" spans="1:18" ht="36">
      <c r="A22" s="8">
        <v>18</v>
      </c>
      <c r="B22" s="8">
        <v>30811082</v>
      </c>
      <c r="C22" s="8" t="s">
        <v>24</v>
      </c>
      <c r="D22" s="8" t="s">
        <v>241</v>
      </c>
      <c r="E22" s="8" t="s">
        <v>204</v>
      </c>
      <c r="F22" s="8" t="s">
        <v>252</v>
      </c>
      <c r="G22" s="8" t="s">
        <v>25</v>
      </c>
      <c r="H22" s="9">
        <v>41640</v>
      </c>
      <c r="I22" s="9">
        <v>42004</v>
      </c>
      <c r="J22" s="7">
        <f t="shared" si="0"/>
        <v>3300</v>
      </c>
      <c r="K22" s="7">
        <v>1650</v>
      </c>
      <c r="L22" s="7">
        <v>1650</v>
      </c>
      <c r="M22" s="18">
        <v>1650</v>
      </c>
      <c r="N22" s="29">
        <f>IF(B22&lt;&gt;B21,SUMIF(B:B,B22,M:M),"")</f>
      </c>
      <c r="O22" s="11">
        <v>0</v>
      </c>
      <c r="P22" s="8">
        <v>6</v>
      </c>
      <c r="Q22" s="51" t="s">
        <v>13</v>
      </c>
      <c r="R22" s="31"/>
    </row>
    <row r="23" spans="1:18" ht="48">
      <c r="A23" s="8">
        <v>19</v>
      </c>
      <c r="B23" s="8">
        <v>31745661</v>
      </c>
      <c r="C23" s="8" t="s">
        <v>24</v>
      </c>
      <c r="D23" s="8" t="s">
        <v>271</v>
      </c>
      <c r="E23" s="53" t="s">
        <v>217</v>
      </c>
      <c r="F23" s="8" t="s">
        <v>218</v>
      </c>
      <c r="G23" s="8" t="s">
        <v>206</v>
      </c>
      <c r="H23" s="9">
        <v>41640</v>
      </c>
      <c r="I23" s="9">
        <v>42004</v>
      </c>
      <c r="J23" s="7">
        <v>360500</v>
      </c>
      <c r="K23" s="7">
        <v>300500</v>
      </c>
      <c r="L23" s="7">
        <v>276750</v>
      </c>
      <c r="M23" s="18">
        <v>276750</v>
      </c>
      <c r="N23" s="29">
        <f>IF(B23&lt;&gt;B22,SUMIF(B:B,B23,M:M),"")</f>
        <v>785060</v>
      </c>
      <c r="O23" s="11">
        <v>0</v>
      </c>
      <c r="P23" s="8">
        <v>6</v>
      </c>
      <c r="Q23" s="51" t="s">
        <v>13</v>
      </c>
      <c r="R23" s="31"/>
    </row>
    <row r="24" spans="1:18" ht="48">
      <c r="A24" s="8">
        <v>20</v>
      </c>
      <c r="B24" s="8">
        <v>31745661</v>
      </c>
      <c r="C24" s="8" t="s">
        <v>24</v>
      </c>
      <c r="D24" s="8" t="s">
        <v>271</v>
      </c>
      <c r="E24" s="53" t="s">
        <v>217</v>
      </c>
      <c r="F24" s="8" t="s">
        <v>219</v>
      </c>
      <c r="G24" s="8" t="s">
        <v>25</v>
      </c>
      <c r="H24" s="9">
        <v>41640</v>
      </c>
      <c r="I24" s="9">
        <v>42004</v>
      </c>
      <c r="J24" s="7" t="s">
        <v>30</v>
      </c>
      <c r="K24" s="7" t="s">
        <v>30</v>
      </c>
      <c r="L24" s="7">
        <v>15100</v>
      </c>
      <c r="M24" s="18">
        <v>15100</v>
      </c>
      <c r="N24" s="29">
        <f>IF(B24&lt;&gt;B23,SUMIF(B:B,B24,M:M),"")</f>
      </c>
      <c r="O24" s="11">
        <v>0</v>
      </c>
      <c r="P24" s="8">
        <v>6</v>
      </c>
      <c r="Q24" s="51" t="s">
        <v>32</v>
      </c>
      <c r="R24" s="31"/>
    </row>
    <row r="25" spans="1:18" ht="48">
      <c r="A25" s="8">
        <v>21</v>
      </c>
      <c r="B25" s="8">
        <v>31745661</v>
      </c>
      <c r="C25" s="8" t="s">
        <v>24</v>
      </c>
      <c r="D25" s="8" t="s">
        <v>271</v>
      </c>
      <c r="E25" s="53" t="s">
        <v>217</v>
      </c>
      <c r="F25" s="8" t="s">
        <v>220</v>
      </c>
      <c r="G25" s="8" t="s">
        <v>8</v>
      </c>
      <c r="H25" s="9">
        <v>41640</v>
      </c>
      <c r="I25" s="9">
        <v>42004</v>
      </c>
      <c r="J25" s="7">
        <v>349000</v>
      </c>
      <c r="K25" s="7">
        <v>309000</v>
      </c>
      <c r="L25" s="7">
        <v>156600</v>
      </c>
      <c r="M25" s="18">
        <v>156600</v>
      </c>
      <c r="N25" s="29">
        <f>IF(B25&lt;&gt;B24,SUMIF(B:B,B25,M:M),"")</f>
      </c>
      <c r="O25" s="11">
        <v>0</v>
      </c>
      <c r="P25" s="8">
        <v>6</v>
      </c>
      <c r="Q25" s="51" t="s">
        <v>13</v>
      </c>
      <c r="R25" s="31"/>
    </row>
    <row r="26" spans="1:18" ht="60">
      <c r="A26" s="8">
        <v>22</v>
      </c>
      <c r="B26" s="8">
        <v>31745661</v>
      </c>
      <c r="C26" s="8" t="s">
        <v>24</v>
      </c>
      <c r="D26" s="8" t="s">
        <v>271</v>
      </c>
      <c r="E26" s="53" t="s">
        <v>217</v>
      </c>
      <c r="F26" s="8" t="s">
        <v>270</v>
      </c>
      <c r="G26" s="8" t="s">
        <v>8</v>
      </c>
      <c r="H26" s="9">
        <v>41640</v>
      </c>
      <c r="I26" s="9">
        <v>42004</v>
      </c>
      <c r="J26" s="7">
        <v>100625</v>
      </c>
      <c r="K26" s="7">
        <v>100625</v>
      </c>
      <c r="L26" s="7">
        <v>100625</v>
      </c>
      <c r="M26" s="18">
        <v>100625</v>
      </c>
      <c r="N26" s="29"/>
      <c r="O26" s="11">
        <v>0</v>
      </c>
      <c r="P26" s="8">
        <v>6</v>
      </c>
      <c r="Q26" s="51" t="s">
        <v>13</v>
      </c>
      <c r="R26" s="31"/>
    </row>
    <row r="27" spans="1:18" ht="48">
      <c r="A27" s="8">
        <v>23</v>
      </c>
      <c r="B27" s="8">
        <v>31745661</v>
      </c>
      <c r="C27" s="8" t="s">
        <v>24</v>
      </c>
      <c r="D27" s="8" t="s">
        <v>271</v>
      </c>
      <c r="E27" s="53" t="s">
        <v>217</v>
      </c>
      <c r="F27" s="8" t="s">
        <v>255</v>
      </c>
      <c r="G27" s="8" t="s">
        <v>8</v>
      </c>
      <c r="H27" s="9">
        <v>41640</v>
      </c>
      <c r="I27" s="9">
        <v>42004</v>
      </c>
      <c r="J27" s="7">
        <v>18975</v>
      </c>
      <c r="K27" s="7">
        <v>18975</v>
      </c>
      <c r="L27" s="7">
        <v>18975</v>
      </c>
      <c r="M27" s="18">
        <v>18975</v>
      </c>
      <c r="N27" s="29"/>
      <c r="O27" s="11">
        <v>0</v>
      </c>
      <c r="P27" s="8">
        <v>6</v>
      </c>
      <c r="Q27" s="51" t="s">
        <v>13</v>
      </c>
      <c r="R27" s="31"/>
    </row>
    <row r="28" spans="1:18" ht="60">
      <c r="A28" s="8">
        <v>24</v>
      </c>
      <c r="B28" s="8">
        <v>31745661</v>
      </c>
      <c r="C28" s="8" t="s">
        <v>24</v>
      </c>
      <c r="D28" s="8" t="s">
        <v>271</v>
      </c>
      <c r="E28" s="53" t="s">
        <v>217</v>
      </c>
      <c r="F28" s="8" t="s">
        <v>269</v>
      </c>
      <c r="G28" s="8" t="s">
        <v>8</v>
      </c>
      <c r="H28" s="9">
        <v>41640</v>
      </c>
      <c r="I28" s="9">
        <v>42004</v>
      </c>
      <c r="J28" s="7">
        <v>83125</v>
      </c>
      <c r="K28" s="7">
        <v>83125</v>
      </c>
      <c r="L28" s="7">
        <v>83125</v>
      </c>
      <c r="M28" s="18">
        <v>83125</v>
      </c>
      <c r="N28" s="29"/>
      <c r="O28" s="11">
        <v>0</v>
      </c>
      <c r="P28" s="8">
        <v>6</v>
      </c>
      <c r="Q28" s="51" t="s">
        <v>13</v>
      </c>
      <c r="R28" s="31"/>
    </row>
    <row r="29" spans="1:18" ht="48">
      <c r="A29" s="8">
        <v>25</v>
      </c>
      <c r="B29" s="8">
        <v>31745661</v>
      </c>
      <c r="C29" s="8" t="s">
        <v>24</v>
      </c>
      <c r="D29" s="8" t="s">
        <v>271</v>
      </c>
      <c r="E29" s="53" t="s">
        <v>217</v>
      </c>
      <c r="F29" s="8" t="s">
        <v>256</v>
      </c>
      <c r="G29" s="8" t="s">
        <v>8</v>
      </c>
      <c r="H29" s="9">
        <v>41640</v>
      </c>
      <c r="I29" s="9">
        <v>42004</v>
      </c>
      <c r="J29" s="7">
        <v>15675</v>
      </c>
      <c r="K29" s="7">
        <v>15675</v>
      </c>
      <c r="L29" s="7">
        <v>15675</v>
      </c>
      <c r="M29" s="18">
        <v>15675</v>
      </c>
      <c r="N29" s="29"/>
      <c r="O29" s="11">
        <v>0</v>
      </c>
      <c r="P29" s="8">
        <v>6</v>
      </c>
      <c r="Q29" s="51" t="s">
        <v>13</v>
      </c>
      <c r="R29" s="31"/>
    </row>
    <row r="30" spans="1:18" ht="48">
      <c r="A30" s="8">
        <v>26</v>
      </c>
      <c r="B30" s="8">
        <v>31745661</v>
      </c>
      <c r="C30" s="8" t="s">
        <v>24</v>
      </c>
      <c r="D30" s="8" t="s">
        <v>271</v>
      </c>
      <c r="E30" s="53" t="s">
        <v>217</v>
      </c>
      <c r="F30" s="8" t="s">
        <v>268</v>
      </c>
      <c r="G30" s="8" t="s">
        <v>8</v>
      </c>
      <c r="H30" s="9">
        <v>41640</v>
      </c>
      <c r="I30" s="9">
        <v>42004</v>
      </c>
      <c r="J30" s="7">
        <v>30625</v>
      </c>
      <c r="K30" s="7">
        <v>30625</v>
      </c>
      <c r="L30" s="7">
        <v>30625</v>
      </c>
      <c r="M30" s="18">
        <v>30625</v>
      </c>
      <c r="N30" s="29"/>
      <c r="O30" s="11">
        <v>0</v>
      </c>
      <c r="P30" s="8">
        <v>6</v>
      </c>
      <c r="Q30" s="51" t="s">
        <v>13</v>
      </c>
      <c r="R30" s="31"/>
    </row>
    <row r="31" spans="1:18" ht="48">
      <c r="A31" s="8">
        <v>27</v>
      </c>
      <c r="B31" s="8">
        <v>31745661</v>
      </c>
      <c r="C31" s="8" t="s">
        <v>24</v>
      </c>
      <c r="D31" s="8" t="s">
        <v>271</v>
      </c>
      <c r="E31" s="53" t="s">
        <v>217</v>
      </c>
      <c r="F31" s="8" t="s">
        <v>257</v>
      </c>
      <c r="G31" s="8" t="s">
        <v>8</v>
      </c>
      <c r="H31" s="9">
        <v>41640</v>
      </c>
      <c r="I31" s="9">
        <v>42004</v>
      </c>
      <c r="J31" s="7">
        <v>5775</v>
      </c>
      <c r="K31" s="7">
        <v>5775</v>
      </c>
      <c r="L31" s="7">
        <v>5775</v>
      </c>
      <c r="M31" s="18">
        <v>5775</v>
      </c>
      <c r="N31" s="29"/>
      <c r="O31" s="11">
        <v>0</v>
      </c>
      <c r="P31" s="8">
        <v>6</v>
      </c>
      <c r="Q31" s="51" t="s">
        <v>13</v>
      </c>
      <c r="R31" s="31"/>
    </row>
    <row r="32" spans="1:18" ht="48">
      <c r="A32" s="8">
        <v>28</v>
      </c>
      <c r="B32" s="8">
        <v>31745661</v>
      </c>
      <c r="C32" s="8" t="s">
        <v>24</v>
      </c>
      <c r="D32" s="8" t="s">
        <v>271</v>
      </c>
      <c r="E32" s="53" t="s">
        <v>217</v>
      </c>
      <c r="F32" s="8" t="s">
        <v>267</v>
      </c>
      <c r="G32" s="8" t="s">
        <v>8</v>
      </c>
      <c r="H32" s="9">
        <v>41640</v>
      </c>
      <c r="I32" s="9">
        <v>42004</v>
      </c>
      <c r="J32" s="7">
        <v>20125</v>
      </c>
      <c r="K32" s="7">
        <v>20125</v>
      </c>
      <c r="L32" s="7">
        <v>20125</v>
      </c>
      <c r="M32" s="18">
        <v>20125</v>
      </c>
      <c r="N32" s="29"/>
      <c r="O32" s="11">
        <v>0</v>
      </c>
      <c r="P32" s="8">
        <v>6</v>
      </c>
      <c r="Q32" s="51" t="s">
        <v>13</v>
      </c>
      <c r="R32" s="31"/>
    </row>
    <row r="33" spans="1:18" ht="48">
      <c r="A33" s="8">
        <v>29</v>
      </c>
      <c r="B33" s="8">
        <v>31745661</v>
      </c>
      <c r="C33" s="8" t="s">
        <v>24</v>
      </c>
      <c r="D33" s="8" t="s">
        <v>271</v>
      </c>
      <c r="E33" s="53" t="s">
        <v>217</v>
      </c>
      <c r="F33" s="8" t="s">
        <v>258</v>
      </c>
      <c r="G33" s="8" t="s">
        <v>8</v>
      </c>
      <c r="H33" s="9">
        <v>41640</v>
      </c>
      <c r="I33" s="9">
        <v>42004</v>
      </c>
      <c r="J33" s="7">
        <v>3795</v>
      </c>
      <c r="K33" s="7">
        <v>3795</v>
      </c>
      <c r="L33" s="7">
        <v>3795</v>
      </c>
      <c r="M33" s="18">
        <v>3795</v>
      </c>
      <c r="N33" s="29"/>
      <c r="O33" s="11">
        <v>0</v>
      </c>
      <c r="P33" s="8">
        <v>6</v>
      </c>
      <c r="Q33" s="51" t="s">
        <v>13</v>
      </c>
      <c r="R33" s="31"/>
    </row>
    <row r="34" spans="1:18" ht="48">
      <c r="A34" s="8">
        <v>30</v>
      </c>
      <c r="B34" s="8">
        <v>31745661</v>
      </c>
      <c r="C34" s="8" t="s">
        <v>24</v>
      </c>
      <c r="D34" s="8" t="s">
        <v>271</v>
      </c>
      <c r="E34" s="53" t="s">
        <v>217</v>
      </c>
      <c r="F34" s="8" t="s">
        <v>266</v>
      </c>
      <c r="G34" s="8" t="s">
        <v>8</v>
      </c>
      <c r="H34" s="9">
        <v>41640</v>
      </c>
      <c r="I34" s="9">
        <v>42004</v>
      </c>
      <c r="J34" s="7">
        <v>7000</v>
      </c>
      <c r="K34" s="7">
        <v>7000</v>
      </c>
      <c r="L34" s="7">
        <v>7000</v>
      </c>
      <c r="M34" s="18">
        <v>7000</v>
      </c>
      <c r="N34" s="29"/>
      <c r="O34" s="11">
        <v>0</v>
      </c>
      <c r="P34" s="8">
        <v>6</v>
      </c>
      <c r="Q34" s="51" t="s">
        <v>13</v>
      </c>
      <c r="R34" s="31"/>
    </row>
    <row r="35" spans="1:18" ht="48">
      <c r="A35" s="8">
        <v>31</v>
      </c>
      <c r="B35" s="8">
        <v>31745661</v>
      </c>
      <c r="C35" s="8" t="s">
        <v>24</v>
      </c>
      <c r="D35" s="8" t="s">
        <v>271</v>
      </c>
      <c r="E35" s="53" t="s">
        <v>217</v>
      </c>
      <c r="F35" s="8" t="s">
        <v>259</v>
      </c>
      <c r="G35" s="8" t="s">
        <v>8</v>
      </c>
      <c r="H35" s="9">
        <v>41640</v>
      </c>
      <c r="I35" s="9">
        <v>42004</v>
      </c>
      <c r="J35" s="7">
        <v>1320</v>
      </c>
      <c r="K35" s="7">
        <v>1320</v>
      </c>
      <c r="L35" s="7">
        <v>1320</v>
      </c>
      <c r="M35" s="18">
        <v>1320</v>
      </c>
      <c r="N35" s="29"/>
      <c r="O35" s="11">
        <v>0</v>
      </c>
      <c r="P35" s="8">
        <v>6</v>
      </c>
      <c r="Q35" s="51" t="s">
        <v>13</v>
      </c>
      <c r="R35" s="31"/>
    </row>
    <row r="36" spans="1:18" ht="48">
      <c r="A36" s="8">
        <v>32</v>
      </c>
      <c r="B36" s="8">
        <v>31745661</v>
      </c>
      <c r="C36" s="8" t="s">
        <v>24</v>
      </c>
      <c r="D36" s="8" t="s">
        <v>271</v>
      </c>
      <c r="E36" s="53" t="s">
        <v>217</v>
      </c>
      <c r="F36" s="8" t="s">
        <v>265</v>
      </c>
      <c r="G36" s="8" t="s">
        <v>8</v>
      </c>
      <c r="H36" s="9">
        <v>41640</v>
      </c>
      <c r="I36" s="9">
        <v>42004</v>
      </c>
      <c r="J36" s="7">
        <v>21500</v>
      </c>
      <c r="K36" s="7">
        <v>21500</v>
      </c>
      <c r="L36" s="7">
        <v>21500</v>
      </c>
      <c r="M36" s="18">
        <v>21500</v>
      </c>
      <c r="N36" s="29"/>
      <c r="O36" s="11">
        <v>0</v>
      </c>
      <c r="P36" s="8">
        <v>6</v>
      </c>
      <c r="Q36" s="51" t="s">
        <v>13</v>
      </c>
      <c r="R36" s="31"/>
    </row>
    <row r="37" spans="1:18" ht="48">
      <c r="A37" s="8">
        <v>33</v>
      </c>
      <c r="B37" s="8">
        <v>31745661</v>
      </c>
      <c r="C37" s="8" t="s">
        <v>24</v>
      </c>
      <c r="D37" s="8" t="s">
        <v>271</v>
      </c>
      <c r="E37" s="53" t="s">
        <v>217</v>
      </c>
      <c r="F37" s="8" t="s">
        <v>260</v>
      </c>
      <c r="G37" s="8" t="s">
        <v>8</v>
      </c>
      <c r="H37" s="9">
        <v>41640</v>
      </c>
      <c r="I37" s="9">
        <v>42004</v>
      </c>
      <c r="J37" s="7">
        <v>7095</v>
      </c>
      <c r="K37" s="7">
        <v>7095</v>
      </c>
      <c r="L37" s="7">
        <v>7095</v>
      </c>
      <c r="M37" s="18">
        <v>7095</v>
      </c>
      <c r="N37" s="29"/>
      <c r="O37" s="11">
        <v>0</v>
      </c>
      <c r="P37" s="8">
        <v>6</v>
      </c>
      <c r="Q37" s="51" t="s">
        <v>13</v>
      </c>
      <c r="R37" s="31"/>
    </row>
    <row r="38" spans="1:18" ht="48">
      <c r="A38" s="8">
        <v>34</v>
      </c>
      <c r="B38" s="8">
        <v>31745661</v>
      </c>
      <c r="C38" s="8" t="s">
        <v>24</v>
      </c>
      <c r="D38" s="8" t="s">
        <v>271</v>
      </c>
      <c r="E38" s="53" t="s">
        <v>217</v>
      </c>
      <c r="F38" s="8" t="s">
        <v>264</v>
      </c>
      <c r="G38" s="8" t="s">
        <v>8</v>
      </c>
      <c r="H38" s="9">
        <v>41640</v>
      </c>
      <c r="I38" s="9">
        <v>42004</v>
      </c>
      <c r="J38" s="7">
        <v>7500</v>
      </c>
      <c r="K38" s="7">
        <v>7500</v>
      </c>
      <c r="L38" s="7">
        <v>7500</v>
      </c>
      <c r="M38" s="18">
        <v>7500</v>
      </c>
      <c r="N38" s="29"/>
      <c r="O38" s="11">
        <v>0</v>
      </c>
      <c r="P38" s="8">
        <v>6</v>
      </c>
      <c r="Q38" s="51" t="s">
        <v>13</v>
      </c>
      <c r="R38" s="31"/>
    </row>
    <row r="39" spans="1:18" ht="48">
      <c r="A39" s="8">
        <v>35</v>
      </c>
      <c r="B39" s="8">
        <v>31745661</v>
      </c>
      <c r="C39" s="8" t="s">
        <v>24</v>
      </c>
      <c r="D39" s="8" t="s">
        <v>271</v>
      </c>
      <c r="E39" s="53" t="s">
        <v>217</v>
      </c>
      <c r="F39" s="8" t="s">
        <v>261</v>
      </c>
      <c r="G39" s="8" t="s">
        <v>8</v>
      </c>
      <c r="H39" s="9">
        <v>41640</v>
      </c>
      <c r="I39" s="9">
        <v>42004</v>
      </c>
      <c r="J39" s="7">
        <v>2475</v>
      </c>
      <c r="K39" s="7">
        <v>2475</v>
      </c>
      <c r="L39" s="7">
        <v>2475</v>
      </c>
      <c r="M39" s="18">
        <v>2475</v>
      </c>
      <c r="N39" s="29"/>
      <c r="O39" s="11">
        <v>0</v>
      </c>
      <c r="P39" s="8">
        <v>6</v>
      </c>
      <c r="Q39" s="51" t="s">
        <v>13</v>
      </c>
      <c r="R39" s="31"/>
    </row>
    <row r="40" spans="1:18" ht="96">
      <c r="A40" s="8">
        <v>36</v>
      </c>
      <c r="B40" s="8">
        <v>31745661</v>
      </c>
      <c r="C40" s="8" t="s">
        <v>24</v>
      </c>
      <c r="D40" s="8" t="s">
        <v>271</v>
      </c>
      <c r="E40" s="53" t="s">
        <v>217</v>
      </c>
      <c r="F40" s="8" t="s">
        <v>263</v>
      </c>
      <c r="G40" s="8" t="s">
        <v>8</v>
      </c>
      <c r="H40" s="9">
        <v>41640</v>
      </c>
      <c r="I40" s="9">
        <v>42004</v>
      </c>
      <c r="J40" s="7">
        <v>10000</v>
      </c>
      <c r="K40" s="7">
        <v>10000</v>
      </c>
      <c r="L40" s="7">
        <v>10000</v>
      </c>
      <c r="M40" s="18">
        <v>10000</v>
      </c>
      <c r="N40" s="29"/>
      <c r="O40" s="11">
        <v>0</v>
      </c>
      <c r="P40" s="8">
        <v>6</v>
      </c>
      <c r="Q40" s="51" t="s">
        <v>13</v>
      </c>
      <c r="R40" s="31"/>
    </row>
    <row r="41" spans="1:18" ht="48">
      <c r="A41" s="8">
        <v>37</v>
      </c>
      <c r="B41" s="8">
        <v>31745661</v>
      </c>
      <c r="C41" s="8" t="s">
        <v>24</v>
      </c>
      <c r="D41" s="8" t="s">
        <v>271</v>
      </c>
      <c r="E41" s="53" t="s">
        <v>217</v>
      </c>
      <c r="F41" s="8" t="s">
        <v>262</v>
      </c>
      <c r="G41" s="8" t="s">
        <v>8</v>
      </c>
      <c r="H41" s="9">
        <v>41640</v>
      </c>
      <c r="I41" s="9">
        <v>42004</v>
      </c>
      <c r="J41" s="7">
        <v>1000</v>
      </c>
      <c r="K41" s="7">
        <v>1000</v>
      </c>
      <c r="L41" s="7">
        <v>1000</v>
      </c>
      <c r="M41" s="18">
        <v>1000</v>
      </c>
      <c r="N41" s="29"/>
      <c r="O41" s="11">
        <v>0</v>
      </c>
      <c r="P41" s="8">
        <v>6</v>
      </c>
      <c r="Q41" s="51" t="s">
        <v>13</v>
      </c>
      <c r="R41" s="31"/>
    </row>
    <row r="42" spans="1:18" ht="36">
      <c r="A42" s="8">
        <v>38</v>
      </c>
      <c r="B42" s="8">
        <v>42254388</v>
      </c>
      <c r="C42" s="8" t="s">
        <v>141</v>
      </c>
      <c r="D42" s="8" t="s">
        <v>144</v>
      </c>
      <c r="E42" s="8" t="s">
        <v>147</v>
      </c>
      <c r="F42" s="8" t="s">
        <v>70</v>
      </c>
      <c r="G42" s="8"/>
      <c r="H42" s="9">
        <v>41640</v>
      </c>
      <c r="I42" s="9">
        <v>42004</v>
      </c>
      <c r="J42" s="7">
        <v>56069</v>
      </c>
      <c r="K42" s="7">
        <v>53569</v>
      </c>
      <c r="L42" s="7">
        <v>35320</v>
      </c>
      <c r="M42" s="18">
        <v>35320</v>
      </c>
      <c r="N42" s="29">
        <f>IF(B42&lt;&gt;B25,SUMIF(B:B,B42,M:M),"")</f>
        <v>51870</v>
      </c>
      <c r="O42" s="11">
        <v>0</v>
      </c>
      <c r="P42" s="8">
        <v>6</v>
      </c>
      <c r="Q42" s="34" t="s">
        <v>13</v>
      </c>
      <c r="R42" s="31"/>
    </row>
    <row r="43" spans="1:18" ht="36">
      <c r="A43" s="8">
        <v>39</v>
      </c>
      <c r="B43" s="8">
        <v>42254388</v>
      </c>
      <c r="C43" s="8" t="s">
        <v>141</v>
      </c>
      <c r="D43" s="8" t="s">
        <v>144</v>
      </c>
      <c r="E43" s="8" t="s">
        <v>147</v>
      </c>
      <c r="F43" s="8" t="s">
        <v>183</v>
      </c>
      <c r="G43" s="8" t="s">
        <v>154</v>
      </c>
      <c r="H43" s="9">
        <v>41640</v>
      </c>
      <c r="I43" s="9">
        <v>42004</v>
      </c>
      <c r="J43" s="7">
        <v>42868</v>
      </c>
      <c r="K43" s="7">
        <v>41368</v>
      </c>
      <c r="L43" s="7">
        <v>16550</v>
      </c>
      <c r="M43" s="18">
        <v>16550</v>
      </c>
      <c r="N43" s="29">
        <f>IF(B43&lt;&gt;B42,SUMIF(B:B,B43,M:M),"")</f>
      </c>
      <c r="O43" s="11">
        <v>0</v>
      </c>
      <c r="P43" s="8">
        <v>6</v>
      </c>
      <c r="Q43" s="34" t="s">
        <v>13</v>
      </c>
      <c r="R43" s="31"/>
    </row>
    <row r="44" spans="1:18" ht="72">
      <c r="A44" s="8">
        <v>40</v>
      </c>
      <c r="B44" s="8">
        <v>688312</v>
      </c>
      <c r="C44" s="8" t="s">
        <v>24</v>
      </c>
      <c r="D44" s="8" t="s">
        <v>203</v>
      </c>
      <c r="E44" s="8" t="s">
        <v>148</v>
      </c>
      <c r="F44" s="8" t="s">
        <v>139</v>
      </c>
      <c r="G44" s="8" t="s">
        <v>25</v>
      </c>
      <c r="H44" s="9">
        <v>41640</v>
      </c>
      <c r="I44" s="9">
        <v>42004</v>
      </c>
      <c r="J44" s="7">
        <v>167528.16</v>
      </c>
      <c r="K44" s="7">
        <v>167528.16</v>
      </c>
      <c r="L44" s="7">
        <v>80000</v>
      </c>
      <c r="M44" s="18">
        <v>80000</v>
      </c>
      <c r="N44" s="29">
        <f>IF(B44&lt;&gt;B43,SUMIF(B:B,B44,M:M),"")</f>
        <v>90000</v>
      </c>
      <c r="O44" s="11">
        <v>0</v>
      </c>
      <c r="P44" s="8">
        <v>6</v>
      </c>
      <c r="Q44" s="34" t="s">
        <v>33</v>
      </c>
      <c r="R44" s="31" t="s">
        <v>226</v>
      </c>
    </row>
    <row r="45" spans="1:18" ht="24">
      <c r="A45" s="8">
        <v>41</v>
      </c>
      <c r="B45" s="8">
        <v>688312</v>
      </c>
      <c r="C45" s="8" t="s">
        <v>24</v>
      </c>
      <c r="D45" s="8" t="s">
        <v>203</v>
      </c>
      <c r="E45" s="8" t="s">
        <v>148</v>
      </c>
      <c r="F45" s="8" t="s">
        <v>70</v>
      </c>
      <c r="G45" s="8" t="s">
        <v>25</v>
      </c>
      <c r="H45" s="9">
        <v>41640</v>
      </c>
      <c r="I45" s="9">
        <v>42004</v>
      </c>
      <c r="J45" s="7"/>
      <c r="K45" s="7"/>
      <c r="L45" s="7">
        <v>10000</v>
      </c>
      <c r="M45" s="18">
        <v>10000</v>
      </c>
      <c r="N45" s="29">
        <f>IF(B45&lt;&gt;B44,SUMIF(B:B,B45,M:M),"")</f>
      </c>
      <c r="O45" s="11">
        <v>0</v>
      </c>
      <c r="P45" s="8">
        <v>6</v>
      </c>
      <c r="Q45" s="34" t="s">
        <v>33</v>
      </c>
      <c r="R45" s="31" t="s">
        <v>227</v>
      </c>
    </row>
    <row r="46" spans="1:18" ht="24">
      <c r="A46" s="8">
        <v>42</v>
      </c>
      <c r="B46" s="8">
        <v>17325391</v>
      </c>
      <c r="C46" s="8" t="s">
        <v>24</v>
      </c>
      <c r="D46" s="8" t="s">
        <v>203</v>
      </c>
      <c r="E46" s="8" t="s">
        <v>149</v>
      </c>
      <c r="F46" s="8" t="s">
        <v>70</v>
      </c>
      <c r="G46" s="8" t="s">
        <v>8</v>
      </c>
      <c r="H46" s="9">
        <v>41640</v>
      </c>
      <c r="I46" s="9">
        <v>42004</v>
      </c>
      <c r="J46" s="7">
        <v>96131</v>
      </c>
      <c r="K46" s="7">
        <v>96131</v>
      </c>
      <c r="L46" s="7">
        <v>65000</v>
      </c>
      <c r="M46" s="18">
        <v>65000</v>
      </c>
      <c r="N46" s="29">
        <f>IF(B46&lt;&gt;B45,SUMIF(B:B,B46,M:M),"")</f>
        <v>190780</v>
      </c>
      <c r="O46" s="11">
        <v>0</v>
      </c>
      <c r="P46" s="8">
        <v>6</v>
      </c>
      <c r="Q46" s="34" t="s">
        <v>32</v>
      </c>
      <c r="R46" s="31" t="s">
        <v>228</v>
      </c>
    </row>
    <row r="47" spans="1:18" ht="36">
      <c r="A47" s="8">
        <v>43</v>
      </c>
      <c r="B47" s="8">
        <v>17325391</v>
      </c>
      <c r="C47" s="8" t="s">
        <v>24</v>
      </c>
      <c r="D47" s="8" t="s">
        <v>203</v>
      </c>
      <c r="E47" s="8" t="s">
        <v>149</v>
      </c>
      <c r="F47" s="8" t="s">
        <v>157</v>
      </c>
      <c r="G47" s="8" t="s">
        <v>154</v>
      </c>
      <c r="H47" s="9">
        <v>41640</v>
      </c>
      <c r="I47" s="9">
        <v>42004</v>
      </c>
      <c r="J47" s="7"/>
      <c r="K47" s="7"/>
      <c r="L47" s="7">
        <v>970</v>
      </c>
      <c r="M47" s="18">
        <v>970</v>
      </c>
      <c r="N47" s="29">
        <f>IF(B47&lt;&gt;B46,SUMIF(B:B,B47,M:M),"")</f>
      </c>
      <c r="O47" s="11">
        <v>0</v>
      </c>
      <c r="P47" s="8">
        <v>6</v>
      </c>
      <c r="Q47" s="34" t="s">
        <v>13</v>
      </c>
      <c r="R47" s="31" t="s">
        <v>229</v>
      </c>
    </row>
    <row r="48" spans="1:18" ht="96">
      <c r="A48" s="8">
        <v>44</v>
      </c>
      <c r="B48" s="8">
        <v>17325391</v>
      </c>
      <c r="C48" s="8" t="s">
        <v>24</v>
      </c>
      <c r="D48" s="8" t="s">
        <v>203</v>
      </c>
      <c r="E48" s="8" t="s">
        <v>149</v>
      </c>
      <c r="F48" s="8" t="s">
        <v>175</v>
      </c>
      <c r="G48" s="8" t="s">
        <v>25</v>
      </c>
      <c r="H48" s="9">
        <v>41640</v>
      </c>
      <c r="I48" s="9">
        <v>42004</v>
      </c>
      <c r="J48" s="7">
        <v>15330</v>
      </c>
      <c r="K48" s="7">
        <v>15330</v>
      </c>
      <c r="L48" s="7">
        <v>10810</v>
      </c>
      <c r="M48" s="18">
        <v>10810</v>
      </c>
      <c r="N48" s="29">
        <f>IF(B48&lt;&gt;B47,SUMIF(B:B,B48,M:M),"")</f>
      </c>
      <c r="O48" s="11">
        <v>0</v>
      </c>
      <c r="P48" s="8">
        <v>6</v>
      </c>
      <c r="Q48" s="34" t="s">
        <v>32</v>
      </c>
      <c r="R48" s="31"/>
    </row>
    <row r="49" spans="1:18" ht="24">
      <c r="A49" s="8">
        <v>45</v>
      </c>
      <c r="B49" s="8">
        <v>17325391</v>
      </c>
      <c r="C49" s="8" t="s">
        <v>24</v>
      </c>
      <c r="D49" s="8" t="s">
        <v>203</v>
      </c>
      <c r="E49" s="8" t="s">
        <v>149</v>
      </c>
      <c r="F49" s="8" t="s">
        <v>172</v>
      </c>
      <c r="G49" s="8" t="s">
        <v>25</v>
      </c>
      <c r="H49" s="9">
        <v>41809</v>
      </c>
      <c r="I49" s="9">
        <v>41810</v>
      </c>
      <c r="J49" s="7">
        <v>20000</v>
      </c>
      <c r="K49" s="7">
        <v>20000</v>
      </c>
      <c r="L49" s="7">
        <v>16000</v>
      </c>
      <c r="M49" s="18">
        <v>16000</v>
      </c>
      <c r="N49" s="29">
        <f>IF(B49&lt;&gt;B48,SUMIF(B:B,B49,M:M),"")</f>
      </c>
      <c r="O49" s="11">
        <v>0</v>
      </c>
      <c r="P49" s="8">
        <v>6</v>
      </c>
      <c r="Q49" s="34" t="s">
        <v>32</v>
      </c>
      <c r="R49" s="31"/>
    </row>
    <row r="50" spans="1:18" ht="60">
      <c r="A50" s="8">
        <v>46</v>
      </c>
      <c r="B50" s="8">
        <v>17325391</v>
      </c>
      <c r="C50" s="8" t="s">
        <v>24</v>
      </c>
      <c r="D50" s="8" t="s">
        <v>203</v>
      </c>
      <c r="E50" s="8" t="s">
        <v>149</v>
      </c>
      <c r="F50" s="8" t="s">
        <v>174</v>
      </c>
      <c r="G50" s="8" t="s">
        <v>25</v>
      </c>
      <c r="H50" s="9">
        <v>41640</v>
      </c>
      <c r="I50" s="9">
        <v>41820</v>
      </c>
      <c r="J50" s="7">
        <v>45000</v>
      </c>
      <c r="K50" s="7">
        <v>45000</v>
      </c>
      <c r="L50" s="7">
        <v>20000</v>
      </c>
      <c r="M50" s="18">
        <v>20000</v>
      </c>
      <c r="N50" s="29">
        <f>IF(B50&lt;&gt;B49,SUMIF(B:B,B50,M:M),"")</f>
      </c>
      <c r="O50" s="11">
        <v>0</v>
      </c>
      <c r="P50" s="8">
        <v>6</v>
      </c>
      <c r="Q50" s="34" t="s">
        <v>32</v>
      </c>
      <c r="R50" s="31"/>
    </row>
    <row r="51" spans="1:18" ht="84">
      <c r="A51" s="8">
        <v>47</v>
      </c>
      <c r="B51" s="8">
        <v>17325391</v>
      </c>
      <c r="C51" s="8" t="s">
        <v>24</v>
      </c>
      <c r="D51" s="8" t="s">
        <v>203</v>
      </c>
      <c r="E51" s="8" t="s">
        <v>149</v>
      </c>
      <c r="F51" s="8" t="s">
        <v>190</v>
      </c>
      <c r="G51" s="8" t="s">
        <v>154</v>
      </c>
      <c r="H51" s="9">
        <v>41640</v>
      </c>
      <c r="I51" s="9">
        <v>42004</v>
      </c>
      <c r="J51" s="7">
        <v>146699</v>
      </c>
      <c r="K51" s="7">
        <v>146699</v>
      </c>
      <c r="L51" s="7">
        <v>70000</v>
      </c>
      <c r="M51" s="18">
        <v>70000</v>
      </c>
      <c r="N51" s="29">
        <f>IF(B51&lt;&gt;B50,SUMIF(B:B,B51,M:M),"")</f>
      </c>
      <c r="O51" s="11">
        <v>0</v>
      </c>
      <c r="P51" s="8">
        <v>6</v>
      </c>
      <c r="Q51" s="34" t="s">
        <v>13</v>
      </c>
      <c r="R51" s="31"/>
    </row>
    <row r="52" spans="1:18" ht="36">
      <c r="A52" s="8">
        <v>48</v>
      </c>
      <c r="B52" s="8">
        <v>17325391</v>
      </c>
      <c r="C52" s="8" t="s">
        <v>24</v>
      </c>
      <c r="D52" s="8" t="s">
        <v>203</v>
      </c>
      <c r="E52" s="8" t="s">
        <v>149</v>
      </c>
      <c r="F52" s="8" t="s">
        <v>173</v>
      </c>
      <c r="G52" s="8" t="s">
        <v>25</v>
      </c>
      <c r="H52" s="9">
        <v>41640</v>
      </c>
      <c r="I52" s="9">
        <v>41820</v>
      </c>
      <c r="J52" s="7">
        <v>80400</v>
      </c>
      <c r="K52" s="7">
        <v>80400</v>
      </c>
      <c r="L52" s="7">
        <v>0</v>
      </c>
      <c r="M52" s="57">
        <v>8000</v>
      </c>
      <c r="N52" s="29">
        <f>IF(B52&lt;&gt;B51,SUMIF(B:B,B52,M:M),"")</f>
      </c>
      <c r="O52" s="11">
        <v>0</v>
      </c>
      <c r="P52" s="8">
        <v>6</v>
      </c>
      <c r="Q52" s="34"/>
      <c r="R52" s="78" t="s">
        <v>230</v>
      </c>
    </row>
    <row r="53" spans="1:18" ht="24">
      <c r="A53" s="8">
        <v>49</v>
      </c>
      <c r="B53" s="8">
        <v>17316731</v>
      </c>
      <c r="C53" s="8" t="s">
        <v>24</v>
      </c>
      <c r="D53" s="8" t="s">
        <v>203</v>
      </c>
      <c r="E53" s="8" t="s">
        <v>150</v>
      </c>
      <c r="F53" s="8" t="s">
        <v>70</v>
      </c>
      <c r="G53" s="8" t="s">
        <v>25</v>
      </c>
      <c r="H53" s="9">
        <v>41640</v>
      </c>
      <c r="I53" s="9">
        <v>42004</v>
      </c>
      <c r="J53" s="7">
        <v>96680</v>
      </c>
      <c r="K53" s="7">
        <v>96680</v>
      </c>
      <c r="L53" s="7">
        <v>65000</v>
      </c>
      <c r="M53" s="18">
        <v>65000</v>
      </c>
      <c r="N53" s="29">
        <f>IF(B53&lt;&gt;B52,SUMIF(B:B,B53,M:M),"")</f>
        <v>264550</v>
      </c>
      <c r="O53" s="11">
        <v>0</v>
      </c>
      <c r="P53" s="8">
        <v>6</v>
      </c>
      <c r="Q53" s="34" t="s">
        <v>13</v>
      </c>
      <c r="R53" s="31"/>
    </row>
    <row r="54" spans="1:18" ht="36">
      <c r="A54" s="8">
        <v>50</v>
      </c>
      <c r="B54" s="8">
        <v>17316731</v>
      </c>
      <c r="C54" s="8" t="s">
        <v>24</v>
      </c>
      <c r="D54" s="8" t="s">
        <v>203</v>
      </c>
      <c r="E54" s="8" t="s">
        <v>150</v>
      </c>
      <c r="F54" s="8" t="s">
        <v>180</v>
      </c>
      <c r="G54" s="8" t="s">
        <v>50</v>
      </c>
      <c r="H54" s="9">
        <v>41640</v>
      </c>
      <c r="I54" s="9">
        <v>42004</v>
      </c>
      <c r="J54" s="7">
        <v>60662</v>
      </c>
      <c r="K54" s="7">
        <v>60662</v>
      </c>
      <c r="L54" s="7">
        <v>60660</v>
      </c>
      <c r="M54" s="18">
        <v>60660</v>
      </c>
      <c r="N54" s="29">
        <f>IF(B54&lt;&gt;B53,SUMIF(B:B,B54,M:M),"")</f>
      </c>
      <c r="O54" s="11">
        <v>0</v>
      </c>
      <c r="P54" s="8">
        <v>6</v>
      </c>
      <c r="Q54" s="34" t="s">
        <v>13</v>
      </c>
      <c r="R54" s="31"/>
    </row>
    <row r="55" spans="1:18" ht="24">
      <c r="A55" s="8">
        <v>51</v>
      </c>
      <c r="B55" s="8">
        <v>17316731</v>
      </c>
      <c r="C55" s="8" t="s">
        <v>24</v>
      </c>
      <c r="D55" s="8" t="s">
        <v>203</v>
      </c>
      <c r="E55" s="8" t="s">
        <v>150</v>
      </c>
      <c r="F55" s="8" t="s">
        <v>179</v>
      </c>
      <c r="G55" s="8" t="s">
        <v>50</v>
      </c>
      <c r="H55" s="9">
        <v>41640</v>
      </c>
      <c r="I55" s="9">
        <v>42004</v>
      </c>
      <c r="J55" s="7">
        <v>36070</v>
      </c>
      <c r="K55" s="7">
        <v>36070</v>
      </c>
      <c r="L55" s="7">
        <v>11300</v>
      </c>
      <c r="M55" s="18">
        <v>11300</v>
      </c>
      <c r="N55" s="29">
        <f>IF(B55&lt;&gt;B54,SUMIF(B:B,B55,M:M),"")</f>
      </c>
      <c r="O55" s="11">
        <v>0</v>
      </c>
      <c r="P55" s="8">
        <v>6</v>
      </c>
      <c r="Q55" s="34" t="s">
        <v>32</v>
      </c>
      <c r="R55" s="31"/>
    </row>
    <row r="56" spans="1:18" ht="48">
      <c r="A56" s="8">
        <v>52</v>
      </c>
      <c r="B56" s="8">
        <v>17316731</v>
      </c>
      <c r="C56" s="8" t="s">
        <v>24</v>
      </c>
      <c r="D56" s="8" t="s">
        <v>203</v>
      </c>
      <c r="E56" s="8" t="s">
        <v>150</v>
      </c>
      <c r="F56" s="8" t="s">
        <v>178</v>
      </c>
      <c r="G56" s="8" t="s">
        <v>51</v>
      </c>
      <c r="H56" s="9">
        <v>42039</v>
      </c>
      <c r="I56" s="9">
        <v>42049</v>
      </c>
      <c r="J56" s="7">
        <v>183970</v>
      </c>
      <c r="K56" s="7">
        <v>183970</v>
      </c>
      <c r="L56" s="7">
        <v>75000</v>
      </c>
      <c r="M56" s="18">
        <v>75000</v>
      </c>
      <c r="N56" s="29">
        <f>IF(B56&lt;&gt;B55,SUMIF(B:B,B56,M:M),"")</f>
      </c>
      <c r="O56" s="11">
        <v>0</v>
      </c>
      <c r="P56" s="8">
        <v>6</v>
      </c>
      <c r="Q56" s="34" t="s">
        <v>13</v>
      </c>
      <c r="R56" s="31"/>
    </row>
    <row r="57" spans="1:18" ht="120">
      <c r="A57" s="8">
        <v>53</v>
      </c>
      <c r="B57" s="8">
        <v>17316731</v>
      </c>
      <c r="C57" s="8" t="s">
        <v>24</v>
      </c>
      <c r="D57" s="8" t="s">
        <v>203</v>
      </c>
      <c r="E57" s="8" t="s">
        <v>150</v>
      </c>
      <c r="F57" s="8" t="s">
        <v>182</v>
      </c>
      <c r="G57" s="8" t="s">
        <v>154</v>
      </c>
      <c r="H57" s="9">
        <v>41640</v>
      </c>
      <c r="I57" s="9">
        <v>42004</v>
      </c>
      <c r="J57" s="7">
        <v>105195</v>
      </c>
      <c r="K57" s="7">
        <v>105195</v>
      </c>
      <c r="L57" s="7">
        <v>52590</v>
      </c>
      <c r="M57" s="18">
        <v>52590</v>
      </c>
      <c r="N57" s="29">
        <f>IF(B57&lt;&gt;B56,SUMIF(B:B,B57,M:M),"")</f>
      </c>
      <c r="O57" s="11">
        <v>0</v>
      </c>
      <c r="P57" s="8">
        <v>6</v>
      </c>
      <c r="Q57" s="34" t="s">
        <v>13</v>
      </c>
      <c r="R57" s="31"/>
    </row>
    <row r="58" spans="1:18" ht="48">
      <c r="A58" s="8">
        <v>54</v>
      </c>
      <c r="B58" s="8">
        <v>30811406</v>
      </c>
      <c r="C58" s="8" t="s">
        <v>24</v>
      </c>
      <c r="D58" s="8" t="s">
        <v>253</v>
      </c>
      <c r="E58" s="8" t="s">
        <v>151</v>
      </c>
      <c r="F58" s="8" t="s">
        <v>186</v>
      </c>
      <c r="G58" s="8" t="s">
        <v>63</v>
      </c>
      <c r="H58" s="9">
        <v>41779</v>
      </c>
      <c r="I58" s="9">
        <v>41780</v>
      </c>
      <c r="J58" s="7">
        <v>6175</v>
      </c>
      <c r="K58" s="7">
        <v>5575</v>
      </c>
      <c r="L58" s="7">
        <v>2790</v>
      </c>
      <c r="M58" s="18">
        <v>2790</v>
      </c>
      <c r="N58" s="29">
        <f>IF(B58&lt;&gt;B57,SUMIF(B:B,B58,M:M),"")</f>
        <v>15240</v>
      </c>
      <c r="O58" s="11">
        <v>0</v>
      </c>
      <c r="P58" s="8">
        <v>6</v>
      </c>
      <c r="Q58" s="34" t="s">
        <v>13</v>
      </c>
      <c r="R58" s="31"/>
    </row>
    <row r="59" spans="1:18" ht="60">
      <c r="A59" s="8">
        <v>55</v>
      </c>
      <c r="B59" s="8">
        <v>30811406</v>
      </c>
      <c r="C59" s="8" t="s">
        <v>24</v>
      </c>
      <c r="D59" s="8" t="s">
        <v>253</v>
      </c>
      <c r="E59" s="8" t="s">
        <v>151</v>
      </c>
      <c r="F59" s="8" t="s">
        <v>187</v>
      </c>
      <c r="G59" s="8" t="s">
        <v>64</v>
      </c>
      <c r="H59" s="9">
        <v>41978</v>
      </c>
      <c r="I59" s="9">
        <v>41980</v>
      </c>
      <c r="J59" s="7">
        <v>5165</v>
      </c>
      <c r="K59" s="7">
        <v>4905</v>
      </c>
      <c r="L59" s="7">
        <v>2450</v>
      </c>
      <c r="M59" s="18">
        <v>2450</v>
      </c>
      <c r="N59" s="29">
        <f>IF(B59&lt;&gt;B58,SUMIF(B:B,B59,M:M),"")</f>
      </c>
      <c r="O59" s="11">
        <v>0</v>
      </c>
      <c r="P59" s="8">
        <v>6</v>
      </c>
      <c r="Q59" s="34" t="s">
        <v>13</v>
      </c>
      <c r="R59" s="31"/>
    </row>
    <row r="60" spans="1:18" ht="48">
      <c r="A60" s="8">
        <v>56</v>
      </c>
      <c r="B60" s="8">
        <v>30811406</v>
      </c>
      <c r="C60" s="8" t="s">
        <v>24</v>
      </c>
      <c r="D60" s="8" t="s">
        <v>253</v>
      </c>
      <c r="E60" s="8" t="s">
        <v>151</v>
      </c>
      <c r="F60" s="8" t="s">
        <v>185</v>
      </c>
      <c r="G60" s="8" t="s">
        <v>62</v>
      </c>
      <c r="H60" s="9">
        <v>41891</v>
      </c>
      <c r="I60" s="9">
        <v>41903</v>
      </c>
      <c r="J60" s="7">
        <v>22300</v>
      </c>
      <c r="K60" s="7">
        <v>14800</v>
      </c>
      <c r="L60" s="7">
        <v>10000</v>
      </c>
      <c r="M60" s="18">
        <v>10000</v>
      </c>
      <c r="N60" s="29">
        <f>IF(B60&lt;&gt;B59,SUMIF(B:B,B60,M:M),"")</f>
      </c>
      <c r="O60" s="11">
        <v>0</v>
      </c>
      <c r="P60" s="8">
        <v>6</v>
      </c>
      <c r="Q60" s="34" t="s">
        <v>13</v>
      </c>
      <c r="R60" s="31"/>
    </row>
    <row r="61" spans="1:18" ht="108">
      <c r="A61" s="8">
        <v>57</v>
      </c>
      <c r="B61" s="8">
        <v>681458</v>
      </c>
      <c r="C61" s="8" t="s">
        <v>24</v>
      </c>
      <c r="D61" s="8" t="s">
        <v>203</v>
      </c>
      <c r="E61" s="8" t="s">
        <v>152</v>
      </c>
      <c r="F61" s="8" t="s">
        <v>111</v>
      </c>
      <c r="G61" s="8" t="s">
        <v>25</v>
      </c>
      <c r="H61" s="9">
        <v>41640</v>
      </c>
      <c r="I61" s="9">
        <v>42004</v>
      </c>
      <c r="J61" s="7">
        <v>74840</v>
      </c>
      <c r="K61" s="7">
        <v>74840</v>
      </c>
      <c r="L61" s="7">
        <v>59000</v>
      </c>
      <c r="M61" s="18">
        <v>59000</v>
      </c>
      <c r="N61" s="29">
        <f>IF(B61&lt;&gt;B60,SUMIF(B:B,B61,M:M),"")</f>
        <v>59000</v>
      </c>
      <c r="O61" s="11">
        <v>0</v>
      </c>
      <c r="P61" s="8">
        <v>6</v>
      </c>
      <c r="Q61" s="34" t="s">
        <v>33</v>
      </c>
      <c r="R61" s="31"/>
    </row>
    <row r="62" spans="1:18" ht="36.75" thickBot="1">
      <c r="A62" s="43">
        <v>58</v>
      </c>
      <c r="B62" s="43">
        <v>34009388</v>
      </c>
      <c r="C62" s="43" t="s">
        <v>24</v>
      </c>
      <c r="D62" s="43" t="s">
        <v>203</v>
      </c>
      <c r="E62" s="43" t="s">
        <v>153</v>
      </c>
      <c r="F62" s="43" t="s">
        <v>188</v>
      </c>
      <c r="G62" s="43" t="s">
        <v>25</v>
      </c>
      <c r="H62" s="44">
        <v>41640</v>
      </c>
      <c r="I62" s="44">
        <v>42004</v>
      </c>
      <c r="J62" s="45">
        <v>151831</v>
      </c>
      <c r="K62" s="45">
        <v>147331</v>
      </c>
      <c r="L62" s="45">
        <v>40000</v>
      </c>
      <c r="M62" s="46">
        <v>40000</v>
      </c>
      <c r="N62" s="45">
        <f>IF(B62&lt;&gt;B61,SUMIF(B:B,B62,M:M),"")</f>
        <v>40000</v>
      </c>
      <c r="O62" s="48">
        <v>0</v>
      </c>
      <c r="P62" s="43">
        <v>6</v>
      </c>
      <c r="Q62" s="49" t="s">
        <v>33</v>
      </c>
      <c r="R62" s="50"/>
    </row>
    <row r="63" spans="1:18" ht="24">
      <c r="A63" s="8">
        <v>59</v>
      </c>
      <c r="B63" s="8">
        <v>684767</v>
      </c>
      <c r="C63" s="8" t="s">
        <v>140</v>
      </c>
      <c r="D63" s="8" t="s">
        <v>142</v>
      </c>
      <c r="E63" s="35" t="s">
        <v>145</v>
      </c>
      <c r="F63" s="35" t="s">
        <v>135</v>
      </c>
      <c r="G63" s="35" t="s">
        <v>63</v>
      </c>
      <c r="H63" s="36">
        <v>41951</v>
      </c>
      <c r="I63" s="36">
        <v>41952</v>
      </c>
      <c r="J63" s="37">
        <v>26500</v>
      </c>
      <c r="K63" s="37">
        <v>16500</v>
      </c>
      <c r="L63" s="37">
        <v>0</v>
      </c>
      <c r="M63" s="38">
        <v>0</v>
      </c>
      <c r="N63" s="29">
        <f>IF(B63&lt;&gt;B62,SUMIF(B:B,B63,M:M),"")</f>
        <v>0</v>
      </c>
      <c r="O63" s="40">
        <v>0</v>
      </c>
      <c r="P63" s="35">
        <v>6</v>
      </c>
      <c r="Q63" s="41"/>
      <c r="R63" s="42" t="s">
        <v>225</v>
      </c>
    </row>
    <row r="64" spans="1:18" ht="48">
      <c r="A64" s="8">
        <v>60</v>
      </c>
      <c r="B64" s="8">
        <v>31796079</v>
      </c>
      <c r="C64" s="8" t="s">
        <v>140</v>
      </c>
      <c r="D64" s="8" t="s">
        <v>143</v>
      </c>
      <c r="E64" s="8" t="s">
        <v>146</v>
      </c>
      <c r="F64" s="8" t="s">
        <v>254</v>
      </c>
      <c r="G64" s="8" t="s">
        <v>69</v>
      </c>
      <c r="H64" s="9">
        <v>41734</v>
      </c>
      <c r="I64" s="9">
        <v>41741</v>
      </c>
      <c r="J64" s="7">
        <v>6000</v>
      </c>
      <c r="K64" s="7">
        <v>6000</v>
      </c>
      <c r="L64" s="7">
        <v>0</v>
      </c>
      <c r="M64" s="18">
        <v>0</v>
      </c>
      <c r="N64" s="29">
        <f>IF(B64&lt;&gt;B63,SUMIF(B:B,B64,M:M),"")</f>
        <v>0</v>
      </c>
      <c r="O64" s="11">
        <v>0</v>
      </c>
      <c r="P64" s="8">
        <v>6</v>
      </c>
      <c r="Q64" s="34"/>
      <c r="R64" s="31" t="s">
        <v>225</v>
      </c>
    </row>
    <row r="65" spans="1:18" ht="24">
      <c r="A65" s="8">
        <v>61</v>
      </c>
      <c r="B65" s="8">
        <v>31796079</v>
      </c>
      <c r="C65" s="8" t="s">
        <v>140</v>
      </c>
      <c r="D65" s="8" t="s">
        <v>143</v>
      </c>
      <c r="E65" s="8" t="s">
        <v>146</v>
      </c>
      <c r="F65" s="8" t="s">
        <v>136</v>
      </c>
      <c r="G65" s="8" t="s">
        <v>67</v>
      </c>
      <c r="H65" s="9">
        <v>41947</v>
      </c>
      <c r="I65" s="9">
        <v>41959</v>
      </c>
      <c r="J65" s="7">
        <v>22000</v>
      </c>
      <c r="K65" s="7">
        <v>22000</v>
      </c>
      <c r="L65" s="7">
        <v>0</v>
      </c>
      <c r="M65" s="18">
        <v>0</v>
      </c>
      <c r="N65" s="29"/>
      <c r="O65" s="11">
        <v>0</v>
      </c>
      <c r="P65" s="8">
        <v>6</v>
      </c>
      <c r="Q65" s="34"/>
      <c r="R65" s="31" t="s">
        <v>225</v>
      </c>
    </row>
    <row r="66" spans="1:18" ht="24">
      <c r="A66" s="8">
        <v>62</v>
      </c>
      <c r="B66" s="8">
        <v>31796079</v>
      </c>
      <c r="C66" s="8" t="s">
        <v>140</v>
      </c>
      <c r="D66" s="8" t="s">
        <v>143</v>
      </c>
      <c r="E66" s="8" t="s">
        <v>146</v>
      </c>
      <c r="F66" s="8" t="s">
        <v>137</v>
      </c>
      <c r="G66" s="8" t="s">
        <v>68</v>
      </c>
      <c r="H66" s="9"/>
      <c r="I66" s="9"/>
      <c r="J66" s="7">
        <v>15500</v>
      </c>
      <c r="K66" s="7">
        <v>15500</v>
      </c>
      <c r="L66" s="7">
        <v>0</v>
      </c>
      <c r="M66" s="18">
        <v>0</v>
      </c>
      <c r="N66" s="29"/>
      <c r="O66" s="11">
        <v>0</v>
      </c>
      <c r="P66" s="8">
        <v>6</v>
      </c>
      <c r="Q66" s="34"/>
      <c r="R66" s="31" t="s">
        <v>225</v>
      </c>
    </row>
    <row r="67" spans="1:18" ht="36">
      <c r="A67" s="8">
        <v>63</v>
      </c>
      <c r="B67" s="8">
        <v>42254388</v>
      </c>
      <c r="C67" s="8" t="s">
        <v>141</v>
      </c>
      <c r="D67" s="8" t="s">
        <v>144</v>
      </c>
      <c r="E67" s="8" t="s">
        <v>147</v>
      </c>
      <c r="F67" s="8" t="s">
        <v>184</v>
      </c>
      <c r="G67" s="8" t="s">
        <v>61</v>
      </c>
      <c r="H67" s="9">
        <v>41876</v>
      </c>
      <c r="I67" s="9">
        <v>41882</v>
      </c>
      <c r="J67" s="7">
        <v>11480</v>
      </c>
      <c r="K67" s="7">
        <v>4480</v>
      </c>
      <c r="L67" s="7">
        <v>0</v>
      </c>
      <c r="M67" s="18">
        <v>0</v>
      </c>
      <c r="N67" s="29"/>
      <c r="O67" s="11">
        <v>0</v>
      </c>
      <c r="P67" s="8">
        <v>6</v>
      </c>
      <c r="Q67" s="34"/>
      <c r="R67" s="31" t="s">
        <v>24</v>
      </c>
    </row>
    <row r="68" spans="1:18" ht="36">
      <c r="A68" s="8">
        <v>64</v>
      </c>
      <c r="B68" s="8">
        <v>17325391</v>
      </c>
      <c r="C68" s="8" t="s">
        <v>24</v>
      </c>
      <c r="D68" s="8" t="s">
        <v>203</v>
      </c>
      <c r="E68" s="8" t="s">
        <v>149</v>
      </c>
      <c r="F68" s="8" t="s">
        <v>176</v>
      </c>
      <c r="G68" s="8" t="s">
        <v>48</v>
      </c>
      <c r="H68" s="9">
        <v>41760</v>
      </c>
      <c r="I68" s="9">
        <v>41790</v>
      </c>
      <c r="J68" s="7">
        <v>10000</v>
      </c>
      <c r="K68" s="7">
        <v>10000</v>
      </c>
      <c r="L68" s="7">
        <v>0</v>
      </c>
      <c r="M68" s="18">
        <v>0</v>
      </c>
      <c r="N68" s="29"/>
      <c r="O68" s="11">
        <v>0</v>
      </c>
      <c r="P68" s="8">
        <v>6</v>
      </c>
      <c r="Q68" s="34"/>
      <c r="R68" s="31" t="s">
        <v>24</v>
      </c>
    </row>
    <row r="69" spans="1:18" ht="36">
      <c r="A69" s="8">
        <v>65</v>
      </c>
      <c r="B69" s="8">
        <v>17325391</v>
      </c>
      <c r="C69" s="8" t="s">
        <v>24</v>
      </c>
      <c r="D69" s="8" t="s">
        <v>203</v>
      </c>
      <c r="E69" s="8" t="s">
        <v>149</v>
      </c>
      <c r="F69" s="8" t="s">
        <v>177</v>
      </c>
      <c r="G69" s="8" t="s">
        <v>49</v>
      </c>
      <c r="H69" s="9">
        <v>41671</v>
      </c>
      <c r="I69" s="9">
        <v>41698</v>
      </c>
      <c r="J69" s="7">
        <v>10000</v>
      </c>
      <c r="K69" s="7">
        <v>10000</v>
      </c>
      <c r="L69" s="7">
        <v>8000</v>
      </c>
      <c r="M69" s="57">
        <v>0</v>
      </c>
      <c r="N69" s="29"/>
      <c r="O69" s="11">
        <v>0</v>
      </c>
      <c r="P69" s="8">
        <v>6</v>
      </c>
      <c r="Q69" s="34" t="s">
        <v>32</v>
      </c>
      <c r="R69" s="78" t="s">
        <v>224</v>
      </c>
    </row>
    <row r="70" spans="1:18" ht="24">
      <c r="A70" s="8">
        <v>66</v>
      </c>
      <c r="B70" s="8">
        <v>17316731</v>
      </c>
      <c r="C70" s="8" t="s">
        <v>24</v>
      </c>
      <c r="D70" s="8" t="s">
        <v>203</v>
      </c>
      <c r="E70" s="8" t="s">
        <v>150</v>
      </c>
      <c r="F70" s="8" t="s">
        <v>181</v>
      </c>
      <c r="G70" s="8" t="s">
        <v>50</v>
      </c>
      <c r="H70" s="9">
        <v>41640</v>
      </c>
      <c r="I70" s="9">
        <v>42004</v>
      </c>
      <c r="J70" s="7">
        <v>13650</v>
      </c>
      <c r="K70" s="7">
        <v>13650</v>
      </c>
      <c r="L70" s="7">
        <v>0</v>
      </c>
      <c r="M70" s="18">
        <v>0</v>
      </c>
      <c r="N70" s="29"/>
      <c r="O70" s="11">
        <v>0</v>
      </c>
      <c r="P70" s="8">
        <v>6</v>
      </c>
      <c r="Q70" s="34"/>
      <c r="R70" s="31" t="s">
        <v>24</v>
      </c>
    </row>
    <row r="71" spans="1:18" ht="12">
      <c r="A71" s="19"/>
      <c r="B71" s="19"/>
      <c r="C71" s="19"/>
      <c r="D71" s="19"/>
      <c r="E71" s="19" t="s">
        <v>15</v>
      </c>
      <c r="F71" s="19"/>
      <c r="G71" s="19"/>
      <c r="H71" s="20"/>
      <c r="I71" s="20"/>
      <c r="J71" s="21">
        <f>SUM(J5:J70)</f>
        <v>4165605.16</v>
      </c>
      <c r="K71" s="21">
        <f>SUM(K5:K70)</f>
        <v>3485878.16</v>
      </c>
      <c r="L71" s="21">
        <f>SUM(L5:L70)</f>
        <v>2451697</v>
      </c>
      <c r="M71" s="24">
        <f>SUM(M5:M70)</f>
        <v>2451697</v>
      </c>
      <c r="N71" s="21">
        <f>SUM(N5:N66)</f>
        <v>2451697</v>
      </c>
      <c r="O71" s="22"/>
      <c r="P71" s="19"/>
      <c r="Q71" s="21"/>
      <c r="R71" s="23"/>
    </row>
    <row r="72" spans="1:18" ht="4.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1:18" s="55" customFormat="1" ht="12" customHeight="1">
      <c r="A73" s="72" t="s">
        <v>221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1:18" s="55" customFormat="1" ht="4.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s="55" customFormat="1" ht="12" customHeight="1">
      <c r="A75" s="58" t="s">
        <v>240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="55" customFormat="1" ht="4.5" customHeight="1"/>
    <row r="77" spans="1:18" s="55" customFormat="1" ht="12" customHeight="1">
      <c r="A77" s="66" t="s">
        <v>222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1:18" ht="12.75">
      <c r="A78" s="67" t="s">
        <v>231</v>
      </c>
      <c r="B78" s="67"/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1:18" ht="12.75">
      <c r="A79" s="67" t="s">
        <v>232</v>
      </c>
      <c r="B79" s="67"/>
      <c r="C79" s="6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1:18" ht="12.75">
      <c r="A80" s="67" t="s">
        <v>233</v>
      </c>
      <c r="B80" s="67"/>
      <c r="C80" s="67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1:18" ht="12.75">
      <c r="A81" s="67" t="s">
        <v>234</v>
      </c>
      <c r="B81" s="67"/>
      <c r="C81" s="6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t="4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s="10" customFormat="1" ht="12">
      <c r="A83" s="59" t="s">
        <v>235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s="10" customFormat="1" ht="12">
      <c r="A84" s="65" t="s">
        <v>237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s="10" customFormat="1" ht="12">
      <c r="A85" s="65" t="s">
        <v>236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s="10" customFormat="1" ht="4.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 s="10" customFormat="1" ht="12">
      <c r="A87" s="61" t="s">
        <v>28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s="10" customFormat="1" ht="12">
      <c r="A88" s="62" t="s">
        <v>199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5:18" ht="30.75" customHeight="1"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5:18" ht="12">
      <c r="E90" s="64" t="s">
        <v>200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</sheetData>
  <sheetProtection/>
  <mergeCells count="21">
    <mergeCell ref="A1:R1"/>
    <mergeCell ref="A2:R2"/>
    <mergeCell ref="A3:R3"/>
    <mergeCell ref="A72:R72"/>
    <mergeCell ref="A73:R73"/>
    <mergeCell ref="A74:R74"/>
    <mergeCell ref="E90:R90"/>
    <mergeCell ref="A84:R84"/>
    <mergeCell ref="A85:R85"/>
    <mergeCell ref="A77:R77"/>
    <mergeCell ref="A78:R78"/>
    <mergeCell ref="A79:R79"/>
    <mergeCell ref="A80:R80"/>
    <mergeCell ref="A81:R81"/>
    <mergeCell ref="A82:R82"/>
    <mergeCell ref="A75:R75"/>
    <mergeCell ref="A83:R83"/>
    <mergeCell ref="A86:R86"/>
    <mergeCell ref="A87:R87"/>
    <mergeCell ref="A88:R88"/>
    <mergeCell ref="E89:R89"/>
  </mergeCells>
  <printOptions horizontalCentered="1"/>
  <pageMargins left="0.1968503937007874" right="0.1968503937007874" top="0.6692913385826772" bottom="0.6692913385826772" header="0.1968503937007874" footer="0.31496062992125984"/>
  <pageSetup fitToHeight="3" horizontalDpi="600" verticalDpi="600" orientation="landscape" paperSize="9" r:id="rId1"/>
  <headerFooter alignWithMargins="0">
    <oddFooter>&amp;C&amp;9strana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7109375" style="2" customWidth="1"/>
    <col min="2" max="2" width="9.00390625" style="2" customWidth="1"/>
    <col min="3" max="3" width="2.140625" style="2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8.8515625" style="30" customWidth="1"/>
    <col min="15" max="15" width="5.7109375" style="5" customWidth="1"/>
    <col min="16" max="16" width="2.140625" style="2" customWidth="1"/>
    <col min="17" max="17" width="6.7109375" style="6" customWidth="1"/>
    <col min="18" max="18" width="6.7109375" style="26" customWidth="1"/>
    <col min="19" max="16384" width="9.140625" style="2" customWidth="1"/>
  </cols>
  <sheetData>
    <row r="1" spans="1:18" ht="12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1" customFormat="1" ht="36">
      <c r="A4" s="12" t="s">
        <v>4</v>
      </c>
      <c r="B4" s="12" t="s">
        <v>1</v>
      </c>
      <c r="C4" s="12" t="s">
        <v>0</v>
      </c>
      <c r="D4" s="12" t="s">
        <v>2</v>
      </c>
      <c r="E4" s="12" t="s">
        <v>3</v>
      </c>
      <c r="F4" s="12" t="s">
        <v>16</v>
      </c>
      <c r="G4" s="12" t="s">
        <v>5</v>
      </c>
      <c r="H4" s="13" t="s">
        <v>6</v>
      </c>
      <c r="I4" s="13" t="s">
        <v>7</v>
      </c>
      <c r="J4" s="14" t="s">
        <v>9</v>
      </c>
      <c r="K4" s="14" t="s">
        <v>10</v>
      </c>
      <c r="L4" s="56" t="s">
        <v>223</v>
      </c>
      <c r="M4" s="17" t="s">
        <v>19</v>
      </c>
      <c r="N4" s="14" t="s">
        <v>21</v>
      </c>
      <c r="O4" s="15" t="s">
        <v>22</v>
      </c>
      <c r="P4" s="12" t="s">
        <v>14</v>
      </c>
      <c r="Q4" s="16" t="s">
        <v>12</v>
      </c>
      <c r="R4" s="25" t="s">
        <v>11</v>
      </c>
    </row>
    <row r="5" spans="1:18" ht="36">
      <c r="A5" s="8">
        <v>1</v>
      </c>
      <c r="B5" s="8">
        <v>42254388</v>
      </c>
      <c r="C5" s="8" t="s">
        <v>141</v>
      </c>
      <c r="D5" s="8" t="s">
        <v>144</v>
      </c>
      <c r="E5" s="8" t="s">
        <v>147</v>
      </c>
      <c r="F5" s="8" t="s">
        <v>70</v>
      </c>
      <c r="G5" s="8"/>
      <c r="H5" s="9">
        <v>41640</v>
      </c>
      <c r="I5" s="9">
        <v>42004</v>
      </c>
      <c r="J5" s="7">
        <v>56069</v>
      </c>
      <c r="K5" s="7">
        <v>53569</v>
      </c>
      <c r="L5" s="7">
        <v>35320</v>
      </c>
      <c r="M5" s="18">
        <v>35320</v>
      </c>
      <c r="N5" s="29">
        <f aca="true" t="shared" si="0" ref="N5:N33">IF(B5&lt;&gt;B4,SUMIF(B$1:B$65536,B5,M$1:M$65536),"")</f>
        <v>51870</v>
      </c>
      <c r="O5" s="11">
        <v>0</v>
      </c>
      <c r="P5" s="8">
        <v>6</v>
      </c>
      <c r="Q5" s="34" t="s">
        <v>13</v>
      </c>
      <c r="R5" s="31"/>
    </row>
    <row r="6" spans="1:18" ht="36">
      <c r="A6" s="8">
        <v>2</v>
      </c>
      <c r="B6" s="8">
        <v>42254388</v>
      </c>
      <c r="C6" s="8" t="s">
        <v>141</v>
      </c>
      <c r="D6" s="8" t="s">
        <v>144</v>
      </c>
      <c r="E6" s="8" t="s">
        <v>147</v>
      </c>
      <c r="F6" s="8" t="s">
        <v>183</v>
      </c>
      <c r="G6" s="8" t="s">
        <v>154</v>
      </c>
      <c r="H6" s="9">
        <v>41640</v>
      </c>
      <c r="I6" s="9">
        <v>42004</v>
      </c>
      <c r="J6" s="7">
        <v>42868</v>
      </c>
      <c r="K6" s="7">
        <v>41368</v>
      </c>
      <c r="L6" s="7">
        <v>16550</v>
      </c>
      <c r="M6" s="18">
        <v>16550</v>
      </c>
      <c r="N6" s="29">
        <f t="shared" si="0"/>
      </c>
      <c r="O6" s="11">
        <v>0</v>
      </c>
      <c r="P6" s="8">
        <v>6</v>
      </c>
      <c r="Q6" s="34" t="s">
        <v>13</v>
      </c>
      <c r="R6" s="31"/>
    </row>
    <row r="7" spans="1:18" ht="72">
      <c r="A7" s="8">
        <v>3</v>
      </c>
      <c r="B7" s="8">
        <v>688312</v>
      </c>
      <c r="C7" s="8" t="s">
        <v>24</v>
      </c>
      <c r="D7" s="8"/>
      <c r="E7" s="8" t="s">
        <v>148</v>
      </c>
      <c r="F7" s="8" t="s">
        <v>139</v>
      </c>
      <c r="G7" s="8" t="s">
        <v>25</v>
      </c>
      <c r="H7" s="9">
        <v>41640</v>
      </c>
      <c r="I7" s="9">
        <v>42004</v>
      </c>
      <c r="J7" s="7">
        <v>167528.16</v>
      </c>
      <c r="K7" s="7">
        <v>167528.16</v>
      </c>
      <c r="L7" s="7">
        <v>80000</v>
      </c>
      <c r="M7" s="18">
        <v>80000</v>
      </c>
      <c r="N7" s="29">
        <f t="shared" si="0"/>
        <v>90000</v>
      </c>
      <c r="O7" s="11">
        <v>0</v>
      </c>
      <c r="P7" s="8">
        <v>6</v>
      </c>
      <c r="Q7" s="34" t="s">
        <v>33</v>
      </c>
      <c r="R7" s="31" t="s">
        <v>191</v>
      </c>
    </row>
    <row r="8" spans="1:18" ht="24">
      <c r="A8" s="8">
        <v>4</v>
      </c>
      <c r="B8" s="8">
        <v>688312</v>
      </c>
      <c r="C8" s="8" t="s">
        <v>24</v>
      </c>
      <c r="D8" s="8"/>
      <c r="E8" s="8" t="s">
        <v>148</v>
      </c>
      <c r="F8" s="8" t="s">
        <v>70</v>
      </c>
      <c r="G8" s="8" t="s">
        <v>25</v>
      </c>
      <c r="H8" s="9">
        <v>41640</v>
      </c>
      <c r="I8" s="9">
        <v>42004</v>
      </c>
      <c r="J8" s="7"/>
      <c r="K8" s="7"/>
      <c r="L8" s="7">
        <v>10000</v>
      </c>
      <c r="M8" s="18">
        <v>10000</v>
      </c>
      <c r="N8" s="29">
        <f t="shared" si="0"/>
      </c>
      <c r="O8" s="11">
        <v>0</v>
      </c>
      <c r="P8" s="8">
        <v>6</v>
      </c>
      <c r="Q8" s="34" t="s">
        <v>33</v>
      </c>
      <c r="R8" s="31" t="s">
        <v>192</v>
      </c>
    </row>
    <row r="9" spans="1:18" ht="24">
      <c r="A9" s="8">
        <v>5</v>
      </c>
      <c r="B9" s="8">
        <v>17325391</v>
      </c>
      <c r="C9" s="8" t="s">
        <v>24</v>
      </c>
      <c r="D9" s="8"/>
      <c r="E9" s="8" t="s">
        <v>149</v>
      </c>
      <c r="F9" s="8" t="s">
        <v>70</v>
      </c>
      <c r="G9" s="8" t="s">
        <v>8</v>
      </c>
      <c r="H9" s="9">
        <v>41640</v>
      </c>
      <c r="I9" s="9">
        <v>42004</v>
      </c>
      <c r="J9" s="7">
        <v>96131</v>
      </c>
      <c r="K9" s="7">
        <v>96131</v>
      </c>
      <c r="L9" s="7">
        <v>65000</v>
      </c>
      <c r="M9" s="18">
        <v>65000</v>
      </c>
      <c r="N9" s="29">
        <f t="shared" si="0"/>
        <v>190780</v>
      </c>
      <c r="O9" s="11">
        <v>0</v>
      </c>
      <c r="P9" s="8">
        <v>6</v>
      </c>
      <c r="Q9" s="34" t="s">
        <v>32</v>
      </c>
      <c r="R9" s="31" t="s">
        <v>193</v>
      </c>
    </row>
    <row r="10" spans="1:18" ht="36">
      <c r="A10" s="8">
        <v>6</v>
      </c>
      <c r="B10" s="8">
        <v>17325391</v>
      </c>
      <c r="C10" s="8" t="s">
        <v>24</v>
      </c>
      <c r="D10" s="8"/>
      <c r="E10" s="8" t="s">
        <v>149</v>
      </c>
      <c r="F10" s="8" t="s">
        <v>157</v>
      </c>
      <c r="G10" s="8" t="s">
        <v>154</v>
      </c>
      <c r="H10" s="9">
        <v>41640</v>
      </c>
      <c r="I10" s="9">
        <v>42004</v>
      </c>
      <c r="J10" s="7"/>
      <c r="K10" s="7"/>
      <c r="L10" s="7">
        <v>970</v>
      </c>
      <c r="M10" s="18">
        <v>970</v>
      </c>
      <c r="N10" s="29">
        <f t="shared" si="0"/>
      </c>
      <c r="O10" s="11">
        <v>0</v>
      </c>
      <c r="P10" s="8">
        <v>6</v>
      </c>
      <c r="Q10" s="34" t="s">
        <v>13</v>
      </c>
      <c r="R10" s="31" t="s">
        <v>194</v>
      </c>
    </row>
    <row r="11" spans="1:18" ht="96">
      <c r="A11" s="8">
        <v>7</v>
      </c>
      <c r="B11" s="8">
        <v>17325391</v>
      </c>
      <c r="C11" s="8" t="s">
        <v>24</v>
      </c>
      <c r="D11" s="8"/>
      <c r="E11" s="8" t="s">
        <v>149</v>
      </c>
      <c r="F11" s="8" t="s">
        <v>175</v>
      </c>
      <c r="G11" s="8" t="s">
        <v>25</v>
      </c>
      <c r="H11" s="9">
        <v>41640</v>
      </c>
      <c r="I11" s="9">
        <v>42004</v>
      </c>
      <c r="J11" s="7">
        <v>15330</v>
      </c>
      <c r="K11" s="7">
        <v>15330</v>
      </c>
      <c r="L11" s="7">
        <v>10810</v>
      </c>
      <c r="M11" s="18">
        <v>10810</v>
      </c>
      <c r="N11" s="29">
        <f t="shared" si="0"/>
      </c>
      <c r="O11" s="11">
        <v>0</v>
      </c>
      <c r="P11" s="8">
        <v>6</v>
      </c>
      <c r="Q11" s="34" t="s">
        <v>32</v>
      </c>
      <c r="R11" s="31"/>
    </row>
    <row r="12" spans="1:18" ht="24">
      <c r="A12" s="8">
        <v>8</v>
      </c>
      <c r="B12" s="8">
        <v>17325391</v>
      </c>
      <c r="C12" s="8" t="s">
        <v>24</v>
      </c>
      <c r="D12" s="8"/>
      <c r="E12" s="8" t="s">
        <v>149</v>
      </c>
      <c r="F12" s="8" t="s">
        <v>172</v>
      </c>
      <c r="G12" s="8" t="s">
        <v>25</v>
      </c>
      <c r="H12" s="9">
        <v>41809</v>
      </c>
      <c r="I12" s="9">
        <v>41810</v>
      </c>
      <c r="J12" s="7">
        <v>20000</v>
      </c>
      <c r="K12" s="7">
        <v>20000</v>
      </c>
      <c r="L12" s="7">
        <v>16000</v>
      </c>
      <c r="M12" s="18">
        <v>16000</v>
      </c>
      <c r="N12" s="29">
        <f t="shared" si="0"/>
      </c>
      <c r="O12" s="11">
        <v>0</v>
      </c>
      <c r="P12" s="8">
        <v>6</v>
      </c>
      <c r="Q12" s="34" t="s">
        <v>32</v>
      </c>
      <c r="R12" s="31"/>
    </row>
    <row r="13" spans="1:18" ht="36">
      <c r="A13" s="8">
        <v>9</v>
      </c>
      <c r="B13" s="8">
        <v>17325391</v>
      </c>
      <c r="C13" s="8" t="s">
        <v>24</v>
      </c>
      <c r="D13" s="8"/>
      <c r="E13" s="8" t="s">
        <v>149</v>
      </c>
      <c r="F13" s="8" t="s">
        <v>177</v>
      </c>
      <c r="G13" s="8" t="s">
        <v>49</v>
      </c>
      <c r="H13" s="9">
        <v>41671</v>
      </c>
      <c r="I13" s="9">
        <v>41698</v>
      </c>
      <c r="J13" s="7">
        <v>10000</v>
      </c>
      <c r="K13" s="7">
        <v>10000</v>
      </c>
      <c r="L13" s="7">
        <v>8000</v>
      </c>
      <c r="M13" s="18">
        <v>8000</v>
      </c>
      <c r="N13" s="29">
        <f t="shared" si="0"/>
      </c>
      <c r="O13" s="11">
        <v>0</v>
      </c>
      <c r="P13" s="8">
        <v>6</v>
      </c>
      <c r="Q13" s="34" t="s">
        <v>32</v>
      </c>
      <c r="R13" s="31"/>
    </row>
    <row r="14" spans="1:18" ht="60">
      <c r="A14" s="8">
        <v>10</v>
      </c>
      <c r="B14" s="8">
        <v>17325391</v>
      </c>
      <c r="C14" s="8" t="s">
        <v>24</v>
      </c>
      <c r="D14" s="8"/>
      <c r="E14" s="8" t="s">
        <v>149</v>
      </c>
      <c r="F14" s="8" t="s">
        <v>174</v>
      </c>
      <c r="G14" s="8" t="s">
        <v>25</v>
      </c>
      <c r="H14" s="9">
        <v>41640</v>
      </c>
      <c r="I14" s="9">
        <v>41820</v>
      </c>
      <c r="J14" s="7">
        <v>45000</v>
      </c>
      <c r="K14" s="7">
        <v>45000</v>
      </c>
      <c r="L14" s="7">
        <v>20000</v>
      </c>
      <c r="M14" s="18">
        <v>20000</v>
      </c>
      <c r="N14" s="29">
        <f t="shared" si="0"/>
      </c>
      <c r="O14" s="11">
        <v>0</v>
      </c>
      <c r="P14" s="8">
        <v>6</v>
      </c>
      <c r="Q14" s="34" t="s">
        <v>32</v>
      </c>
      <c r="R14" s="31"/>
    </row>
    <row r="15" spans="1:18" ht="84">
      <c r="A15" s="8">
        <v>11</v>
      </c>
      <c r="B15" s="8">
        <v>17325391</v>
      </c>
      <c r="C15" s="8" t="s">
        <v>24</v>
      </c>
      <c r="D15" s="8"/>
      <c r="E15" s="8" t="s">
        <v>149</v>
      </c>
      <c r="F15" s="8" t="s">
        <v>190</v>
      </c>
      <c r="G15" s="8" t="s">
        <v>154</v>
      </c>
      <c r="H15" s="9">
        <v>41640</v>
      </c>
      <c r="I15" s="9">
        <v>42004</v>
      </c>
      <c r="J15" s="7">
        <v>146699</v>
      </c>
      <c r="K15" s="7">
        <v>146699</v>
      </c>
      <c r="L15" s="7">
        <v>70000</v>
      </c>
      <c r="M15" s="18">
        <v>70000</v>
      </c>
      <c r="N15" s="29">
        <f t="shared" si="0"/>
      </c>
      <c r="O15" s="11">
        <v>0</v>
      </c>
      <c r="P15" s="8">
        <v>6</v>
      </c>
      <c r="Q15" s="34" t="s">
        <v>13</v>
      </c>
      <c r="R15" s="31"/>
    </row>
    <row r="16" spans="1:18" ht="24">
      <c r="A16" s="8">
        <v>12</v>
      </c>
      <c r="B16" s="8">
        <v>17316731</v>
      </c>
      <c r="C16" s="8" t="s">
        <v>24</v>
      </c>
      <c r="D16" s="8"/>
      <c r="E16" s="8" t="s">
        <v>150</v>
      </c>
      <c r="F16" s="8" t="s">
        <v>70</v>
      </c>
      <c r="G16" s="8" t="s">
        <v>25</v>
      </c>
      <c r="H16" s="9">
        <v>41640</v>
      </c>
      <c r="I16" s="9">
        <v>42004</v>
      </c>
      <c r="J16" s="7">
        <v>96680</v>
      </c>
      <c r="K16" s="7">
        <v>96680</v>
      </c>
      <c r="L16" s="7">
        <v>65000</v>
      </c>
      <c r="M16" s="18">
        <v>65000</v>
      </c>
      <c r="N16" s="29">
        <f t="shared" si="0"/>
        <v>264550</v>
      </c>
      <c r="O16" s="11">
        <v>0</v>
      </c>
      <c r="P16" s="8">
        <v>6</v>
      </c>
      <c r="Q16" s="34" t="s">
        <v>13</v>
      </c>
      <c r="R16" s="31"/>
    </row>
    <row r="17" spans="1:18" ht="36">
      <c r="A17" s="8">
        <v>13</v>
      </c>
      <c r="B17" s="8">
        <v>17316731</v>
      </c>
      <c r="C17" s="8" t="s">
        <v>24</v>
      </c>
      <c r="D17" s="8"/>
      <c r="E17" s="8" t="s">
        <v>150</v>
      </c>
      <c r="F17" s="8" t="s">
        <v>180</v>
      </c>
      <c r="G17" s="8" t="s">
        <v>50</v>
      </c>
      <c r="H17" s="9">
        <v>41640</v>
      </c>
      <c r="I17" s="9">
        <v>42004</v>
      </c>
      <c r="J17" s="7">
        <v>60662</v>
      </c>
      <c r="K17" s="7">
        <v>60662</v>
      </c>
      <c r="L17" s="7">
        <v>60660</v>
      </c>
      <c r="M17" s="18">
        <v>60660</v>
      </c>
      <c r="N17" s="29">
        <f t="shared" si="0"/>
      </c>
      <c r="O17" s="11">
        <v>0</v>
      </c>
      <c r="P17" s="8">
        <v>6</v>
      </c>
      <c r="Q17" s="34" t="s">
        <v>13</v>
      </c>
      <c r="R17" s="31"/>
    </row>
    <row r="18" spans="1:18" ht="24">
      <c r="A18" s="8">
        <v>14</v>
      </c>
      <c r="B18" s="8">
        <v>17316731</v>
      </c>
      <c r="C18" s="8" t="s">
        <v>24</v>
      </c>
      <c r="D18" s="8"/>
      <c r="E18" s="8" t="s">
        <v>150</v>
      </c>
      <c r="F18" s="8" t="s">
        <v>179</v>
      </c>
      <c r="G18" s="8" t="s">
        <v>50</v>
      </c>
      <c r="H18" s="9">
        <v>41640</v>
      </c>
      <c r="I18" s="9">
        <v>42004</v>
      </c>
      <c r="J18" s="7">
        <v>36070</v>
      </c>
      <c r="K18" s="7">
        <v>36070</v>
      </c>
      <c r="L18" s="7">
        <v>11300</v>
      </c>
      <c r="M18" s="18">
        <v>11300</v>
      </c>
      <c r="N18" s="29">
        <f t="shared" si="0"/>
      </c>
      <c r="O18" s="11">
        <v>0</v>
      </c>
      <c r="P18" s="8">
        <v>6</v>
      </c>
      <c r="Q18" s="34" t="s">
        <v>32</v>
      </c>
      <c r="R18" s="31"/>
    </row>
    <row r="19" spans="1:18" ht="48">
      <c r="A19" s="8">
        <v>15</v>
      </c>
      <c r="B19" s="8">
        <v>17316731</v>
      </c>
      <c r="C19" s="8" t="s">
        <v>24</v>
      </c>
      <c r="D19" s="8"/>
      <c r="E19" s="8" t="s">
        <v>150</v>
      </c>
      <c r="F19" s="8" t="s">
        <v>178</v>
      </c>
      <c r="G19" s="8" t="s">
        <v>51</v>
      </c>
      <c r="H19" s="9">
        <v>42039</v>
      </c>
      <c r="I19" s="9">
        <v>42049</v>
      </c>
      <c r="J19" s="7">
        <v>183970</v>
      </c>
      <c r="K19" s="7">
        <v>183970</v>
      </c>
      <c r="L19" s="7">
        <v>75000</v>
      </c>
      <c r="M19" s="18">
        <v>75000</v>
      </c>
      <c r="N19" s="29">
        <f t="shared" si="0"/>
      </c>
      <c r="O19" s="11">
        <v>0</v>
      </c>
      <c r="P19" s="8">
        <v>6</v>
      </c>
      <c r="Q19" s="34" t="s">
        <v>13</v>
      </c>
      <c r="R19" s="31"/>
    </row>
    <row r="20" spans="1:18" ht="120">
      <c r="A20" s="8">
        <v>16</v>
      </c>
      <c r="B20" s="8">
        <v>17316731</v>
      </c>
      <c r="C20" s="8" t="s">
        <v>24</v>
      </c>
      <c r="D20" s="8"/>
      <c r="E20" s="8" t="s">
        <v>150</v>
      </c>
      <c r="F20" s="8" t="s">
        <v>182</v>
      </c>
      <c r="G20" s="8" t="s">
        <v>154</v>
      </c>
      <c r="H20" s="9">
        <v>41640</v>
      </c>
      <c r="I20" s="9">
        <v>42004</v>
      </c>
      <c r="J20" s="7">
        <v>105195</v>
      </c>
      <c r="K20" s="7">
        <v>105195</v>
      </c>
      <c r="L20" s="7">
        <v>52590</v>
      </c>
      <c r="M20" s="18">
        <v>52590</v>
      </c>
      <c r="N20" s="29">
        <f t="shared" si="0"/>
      </c>
      <c r="O20" s="11">
        <v>0</v>
      </c>
      <c r="P20" s="8">
        <v>6</v>
      </c>
      <c r="Q20" s="34" t="s">
        <v>13</v>
      </c>
      <c r="R20" s="31"/>
    </row>
    <row r="21" spans="1:18" ht="48">
      <c r="A21" s="8">
        <v>17</v>
      </c>
      <c r="B21" s="8">
        <v>30811406</v>
      </c>
      <c r="C21" s="8" t="s">
        <v>24</v>
      </c>
      <c r="D21" s="8"/>
      <c r="E21" s="8" t="s">
        <v>151</v>
      </c>
      <c r="F21" s="8" t="s">
        <v>186</v>
      </c>
      <c r="G21" s="8" t="s">
        <v>63</v>
      </c>
      <c r="H21" s="9">
        <v>41779</v>
      </c>
      <c r="I21" s="9">
        <v>41780</v>
      </c>
      <c r="J21" s="7">
        <v>6175</v>
      </c>
      <c r="K21" s="7">
        <v>5575</v>
      </c>
      <c r="L21" s="7">
        <v>2790</v>
      </c>
      <c r="M21" s="18">
        <v>2790</v>
      </c>
      <c r="N21" s="29">
        <f t="shared" si="0"/>
        <v>15240</v>
      </c>
      <c r="O21" s="11">
        <v>0</v>
      </c>
      <c r="P21" s="8">
        <v>6</v>
      </c>
      <c r="Q21" s="34" t="s">
        <v>13</v>
      </c>
      <c r="R21" s="31"/>
    </row>
    <row r="22" spans="1:18" ht="60">
      <c r="A22" s="8">
        <v>18</v>
      </c>
      <c r="B22" s="8">
        <v>30811406</v>
      </c>
      <c r="C22" s="8" t="s">
        <v>24</v>
      </c>
      <c r="D22" s="8"/>
      <c r="E22" s="8" t="s">
        <v>151</v>
      </c>
      <c r="F22" s="8" t="s">
        <v>187</v>
      </c>
      <c r="G22" s="8" t="s">
        <v>64</v>
      </c>
      <c r="H22" s="9">
        <v>41978</v>
      </c>
      <c r="I22" s="9">
        <v>41980</v>
      </c>
      <c r="J22" s="7">
        <v>5165</v>
      </c>
      <c r="K22" s="7">
        <v>4905</v>
      </c>
      <c r="L22" s="7">
        <v>2450</v>
      </c>
      <c r="M22" s="18">
        <v>2450</v>
      </c>
      <c r="N22" s="29">
        <f t="shared" si="0"/>
      </c>
      <c r="O22" s="11">
        <v>0</v>
      </c>
      <c r="P22" s="8">
        <v>6</v>
      </c>
      <c r="Q22" s="34" t="s">
        <v>13</v>
      </c>
      <c r="R22" s="31"/>
    </row>
    <row r="23" spans="1:18" ht="36">
      <c r="A23" s="8">
        <v>19</v>
      </c>
      <c r="B23" s="8">
        <v>30811406</v>
      </c>
      <c r="C23" s="8" t="s">
        <v>24</v>
      </c>
      <c r="D23" s="8"/>
      <c r="E23" s="8" t="s">
        <v>151</v>
      </c>
      <c r="F23" s="8" t="s">
        <v>185</v>
      </c>
      <c r="G23" s="8" t="s">
        <v>62</v>
      </c>
      <c r="H23" s="9">
        <v>41891</v>
      </c>
      <c r="I23" s="9">
        <v>41903</v>
      </c>
      <c r="J23" s="7">
        <v>22300</v>
      </c>
      <c r="K23" s="7">
        <v>14800</v>
      </c>
      <c r="L23" s="7">
        <v>10000</v>
      </c>
      <c r="M23" s="18">
        <v>10000</v>
      </c>
      <c r="N23" s="29">
        <f t="shared" si="0"/>
      </c>
      <c r="O23" s="11">
        <v>0</v>
      </c>
      <c r="P23" s="8">
        <v>6</v>
      </c>
      <c r="Q23" s="34" t="s">
        <v>13</v>
      </c>
      <c r="R23" s="31"/>
    </row>
    <row r="24" spans="1:18" ht="108">
      <c r="A24" s="8">
        <v>20</v>
      </c>
      <c r="B24" s="8">
        <v>681458</v>
      </c>
      <c r="C24" s="8" t="s">
        <v>24</v>
      </c>
      <c r="D24" s="8"/>
      <c r="E24" s="8" t="s">
        <v>152</v>
      </c>
      <c r="F24" s="8" t="s">
        <v>111</v>
      </c>
      <c r="G24" s="8" t="s">
        <v>25</v>
      </c>
      <c r="H24" s="9">
        <v>41640</v>
      </c>
      <c r="I24" s="9">
        <v>42004</v>
      </c>
      <c r="J24" s="7">
        <v>74840</v>
      </c>
      <c r="K24" s="7">
        <v>74840</v>
      </c>
      <c r="L24" s="7">
        <v>59000</v>
      </c>
      <c r="M24" s="18">
        <v>59000</v>
      </c>
      <c r="N24" s="29">
        <f t="shared" si="0"/>
        <v>59000</v>
      </c>
      <c r="O24" s="11">
        <v>0</v>
      </c>
      <c r="P24" s="8">
        <v>6</v>
      </c>
      <c r="Q24" s="34" t="s">
        <v>33</v>
      </c>
      <c r="R24" s="31"/>
    </row>
    <row r="25" spans="1:18" ht="36.75" thickBot="1">
      <c r="A25" s="43">
        <v>21</v>
      </c>
      <c r="B25" s="43">
        <v>34009388</v>
      </c>
      <c r="C25" s="43" t="s">
        <v>24</v>
      </c>
      <c r="D25" s="43"/>
      <c r="E25" s="43" t="s">
        <v>153</v>
      </c>
      <c r="F25" s="43" t="s">
        <v>188</v>
      </c>
      <c r="G25" s="43" t="s">
        <v>25</v>
      </c>
      <c r="H25" s="44">
        <v>41640</v>
      </c>
      <c r="I25" s="44">
        <v>42004</v>
      </c>
      <c r="J25" s="45">
        <v>151831</v>
      </c>
      <c r="K25" s="45">
        <v>147331</v>
      </c>
      <c r="L25" s="45">
        <v>40000</v>
      </c>
      <c r="M25" s="46">
        <v>40000</v>
      </c>
      <c r="N25" s="47">
        <f t="shared" si="0"/>
        <v>40000</v>
      </c>
      <c r="O25" s="48">
        <v>0</v>
      </c>
      <c r="P25" s="43">
        <v>6</v>
      </c>
      <c r="Q25" s="49" t="s">
        <v>33</v>
      </c>
      <c r="R25" s="50"/>
    </row>
    <row r="26" spans="1:18" ht="24">
      <c r="A26" s="35">
        <v>22</v>
      </c>
      <c r="B26" s="35">
        <v>684767</v>
      </c>
      <c r="C26" s="35" t="s">
        <v>140</v>
      </c>
      <c r="D26" s="35" t="s">
        <v>142</v>
      </c>
      <c r="E26" s="35" t="s">
        <v>145</v>
      </c>
      <c r="F26" s="35" t="s">
        <v>135</v>
      </c>
      <c r="G26" s="35" t="s">
        <v>63</v>
      </c>
      <c r="H26" s="36">
        <v>41951</v>
      </c>
      <c r="I26" s="36">
        <v>41952</v>
      </c>
      <c r="J26" s="37">
        <v>26500</v>
      </c>
      <c r="K26" s="37">
        <v>16500</v>
      </c>
      <c r="L26" s="37">
        <v>0</v>
      </c>
      <c r="M26" s="38">
        <v>0</v>
      </c>
      <c r="N26" s="39">
        <f t="shared" si="0"/>
        <v>0</v>
      </c>
      <c r="O26" s="40">
        <v>0</v>
      </c>
      <c r="P26" s="35">
        <v>6</v>
      </c>
      <c r="Q26" s="41"/>
      <c r="R26" s="42" t="s">
        <v>189</v>
      </c>
    </row>
    <row r="27" spans="1:18" ht="48">
      <c r="A27" s="8">
        <v>23</v>
      </c>
      <c r="B27" s="8">
        <v>31796079</v>
      </c>
      <c r="C27" s="8" t="s">
        <v>140</v>
      </c>
      <c r="D27" s="8" t="s">
        <v>143</v>
      </c>
      <c r="E27" s="8" t="s">
        <v>146</v>
      </c>
      <c r="F27" s="8" t="s">
        <v>138</v>
      </c>
      <c r="G27" s="8" t="s">
        <v>69</v>
      </c>
      <c r="H27" s="9">
        <v>41734</v>
      </c>
      <c r="I27" s="9">
        <v>41741</v>
      </c>
      <c r="J27" s="7">
        <v>6000</v>
      </c>
      <c r="K27" s="7">
        <v>6000</v>
      </c>
      <c r="L27" s="7">
        <v>0</v>
      </c>
      <c r="M27" s="18">
        <v>0</v>
      </c>
      <c r="N27" s="29">
        <f t="shared" si="0"/>
        <v>0</v>
      </c>
      <c r="O27" s="11">
        <v>0</v>
      </c>
      <c r="P27" s="8">
        <v>6</v>
      </c>
      <c r="Q27" s="34"/>
      <c r="R27" s="31" t="s">
        <v>189</v>
      </c>
    </row>
    <row r="28" spans="1:18" ht="24">
      <c r="A28" s="8">
        <v>24</v>
      </c>
      <c r="B28" s="8">
        <v>31796079</v>
      </c>
      <c r="C28" s="8" t="s">
        <v>140</v>
      </c>
      <c r="D28" s="8" t="s">
        <v>143</v>
      </c>
      <c r="E28" s="8" t="s">
        <v>146</v>
      </c>
      <c r="F28" s="8" t="s">
        <v>136</v>
      </c>
      <c r="G28" s="8" t="s">
        <v>67</v>
      </c>
      <c r="H28" s="9">
        <v>41947</v>
      </c>
      <c r="I28" s="9">
        <v>41959</v>
      </c>
      <c r="J28" s="7">
        <v>22000</v>
      </c>
      <c r="K28" s="7">
        <v>22000</v>
      </c>
      <c r="L28" s="7">
        <v>0</v>
      </c>
      <c r="M28" s="18">
        <v>0</v>
      </c>
      <c r="N28" s="29">
        <f t="shared" si="0"/>
      </c>
      <c r="O28" s="11">
        <v>0</v>
      </c>
      <c r="P28" s="8">
        <v>6</v>
      </c>
      <c r="Q28" s="34"/>
      <c r="R28" s="31" t="s">
        <v>189</v>
      </c>
    </row>
    <row r="29" spans="1:18" ht="24">
      <c r="A29" s="8">
        <v>25</v>
      </c>
      <c r="B29" s="8">
        <v>31796079</v>
      </c>
      <c r="C29" s="8" t="s">
        <v>140</v>
      </c>
      <c r="D29" s="8" t="s">
        <v>143</v>
      </c>
      <c r="E29" s="8" t="s">
        <v>146</v>
      </c>
      <c r="F29" s="8" t="s">
        <v>137</v>
      </c>
      <c r="G29" s="8" t="s">
        <v>68</v>
      </c>
      <c r="H29" s="9"/>
      <c r="I29" s="9"/>
      <c r="J29" s="7">
        <v>15500</v>
      </c>
      <c r="K29" s="7">
        <v>15500</v>
      </c>
      <c r="L29" s="7">
        <v>0</v>
      </c>
      <c r="M29" s="18">
        <v>0</v>
      </c>
      <c r="N29" s="29">
        <f t="shared" si="0"/>
      </c>
      <c r="O29" s="11">
        <v>0</v>
      </c>
      <c r="P29" s="8">
        <v>6</v>
      </c>
      <c r="Q29" s="34"/>
      <c r="R29" s="31" t="s">
        <v>189</v>
      </c>
    </row>
    <row r="30" spans="1:18" ht="36">
      <c r="A30" s="8">
        <v>26</v>
      </c>
      <c r="B30" s="8">
        <v>42254388</v>
      </c>
      <c r="C30" s="8" t="s">
        <v>141</v>
      </c>
      <c r="D30" s="8" t="s">
        <v>144</v>
      </c>
      <c r="E30" s="8" t="s">
        <v>147</v>
      </c>
      <c r="F30" s="8" t="s">
        <v>184</v>
      </c>
      <c r="G30" s="8" t="s">
        <v>61</v>
      </c>
      <c r="H30" s="9">
        <v>41876</v>
      </c>
      <c r="I30" s="9">
        <v>41882</v>
      </c>
      <c r="J30" s="7">
        <v>11480</v>
      </c>
      <c r="K30" s="7">
        <v>4480</v>
      </c>
      <c r="L30" s="7">
        <v>0</v>
      </c>
      <c r="M30" s="18">
        <v>0</v>
      </c>
      <c r="N30" s="29">
        <f t="shared" si="0"/>
        <v>51870</v>
      </c>
      <c r="O30" s="11">
        <v>0</v>
      </c>
      <c r="P30" s="8">
        <v>6</v>
      </c>
      <c r="Q30" s="34"/>
      <c r="R30" s="31" t="s">
        <v>171</v>
      </c>
    </row>
    <row r="31" spans="1:18" ht="36">
      <c r="A31" s="8">
        <v>27</v>
      </c>
      <c r="B31" s="8">
        <v>17325391</v>
      </c>
      <c r="C31" s="8" t="s">
        <v>24</v>
      </c>
      <c r="D31" s="8"/>
      <c r="E31" s="8" t="s">
        <v>149</v>
      </c>
      <c r="F31" s="8" t="s">
        <v>176</v>
      </c>
      <c r="G31" s="8" t="s">
        <v>48</v>
      </c>
      <c r="H31" s="9">
        <v>41760</v>
      </c>
      <c r="I31" s="9">
        <v>41790</v>
      </c>
      <c r="J31" s="7">
        <v>10000</v>
      </c>
      <c r="K31" s="7">
        <v>10000</v>
      </c>
      <c r="L31" s="7">
        <v>0</v>
      </c>
      <c r="M31" s="18">
        <v>0</v>
      </c>
      <c r="N31" s="29">
        <f t="shared" si="0"/>
        <v>190780</v>
      </c>
      <c r="O31" s="11">
        <v>0</v>
      </c>
      <c r="P31" s="8">
        <v>6</v>
      </c>
      <c r="Q31" s="34"/>
      <c r="R31" s="31" t="s">
        <v>171</v>
      </c>
    </row>
    <row r="32" spans="1:18" ht="36">
      <c r="A32" s="8">
        <v>28</v>
      </c>
      <c r="B32" s="8">
        <v>17325391</v>
      </c>
      <c r="C32" s="8" t="s">
        <v>24</v>
      </c>
      <c r="D32" s="8"/>
      <c r="E32" s="8" t="s">
        <v>149</v>
      </c>
      <c r="F32" s="8" t="s">
        <v>173</v>
      </c>
      <c r="G32" s="8" t="s">
        <v>25</v>
      </c>
      <c r="H32" s="9">
        <v>41640</v>
      </c>
      <c r="I32" s="9">
        <v>41820</v>
      </c>
      <c r="J32" s="7">
        <v>80400</v>
      </c>
      <c r="K32" s="7">
        <v>80400</v>
      </c>
      <c r="L32" s="7">
        <v>0</v>
      </c>
      <c r="M32" s="18">
        <v>0</v>
      </c>
      <c r="N32" s="29">
        <f t="shared" si="0"/>
      </c>
      <c r="O32" s="11">
        <v>0</v>
      </c>
      <c r="P32" s="8">
        <v>6</v>
      </c>
      <c r="Q32" s="34"/>
      <c r="R32" s="31" t="s">
        <v>171</v>
      </c>
    </row>
    <row r="33" spans="1:18" ht="24">
      <c r="A33" s="8">
        <v>29</v>
      </c>
      <c r="B33" s="8">
        <v>17316731</v>
      </c>
      <c r="C33" s="8" t="s">
        <v>24</v>
      </c>
      <c r="D33" s="8"/>
      <c r="E33" s="8" t="s">
        <v>150</v>
      </c>
      <c r="F33" s="8" t="s">
        <v>181</v>
      </c>
      <c r="G33" s="8" t="s">
        <v>50</v>
      </c>
      <c r="H33" s="9">
        <v>41640</v>
      </c>
      <c r="I33" s="9">
        <v>42004</v>
      </c>
      <c r="J33" s="7">
        <v>13650</v>
      </c>
      <c r="K33" s="7">
        <v>13650</v>
      </c>
      <c r="L33" s="7">
        <v>0</v>
      </c>
      <c r="M33" s="18">
        <v>0</v>
      </c>
      <c r="N33" s="29">
        <f t="shared" si="0"/>
        <v>264550</v>
      </c>
      <c r="O33" s="11">
        <v>0</v>
      </c>
      <c r="P33" s="8">
        <v>6</v>
      </c>
      <c r="Q33" s="34"/>
      <c r="R33" s="31" t="s">
        <v>171</v>
      </c>
    </row>
    <row r="34" spans="1:18" ht="12">
      <c r="A34" s="19"/>
      <c r="B34" s="19"/>
      <c r="C34" s="19"/>
      <c r="D34" s="19"/>
      <c r="E34" s="19" t="s">
        <v>15</v>
      </c>
      <c r="F34" s="19"/>
      <c r="G34" s="19"/>
      <c r="H34" s="20"/>
      <c r="I34" s="20"/>
      <c r="J34" s="21">
        <f>SUM(J5:J33)</f>
        <v>1528043.1600000001</v>
      </c>
      <c r="K34" s="21">
        <f>SUM(K5:K33)</f>
        <v>1494183.1600000001</v>
      </c>
      <c r="L34" s="21">
        <f>SUM(L5:L33)</f>
        <v>711440</v>
      </c>
      <c r="M34" s="24">
        <f>SUM(M5:M29)</f>
        <v>711440</v>
      </c>
      <c r="N34" s="21">
        <f>SUM(N5:N29)</f>
        <v>711440</v>
      </c>
      <c r="O34" s="22"/>
      <c r="P34" s="19"/>
      <c r="Q34" s="21"/>
      <c r="R34" s="23"/>
    </row>
    <row r="35" spans="1:18" ht="4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 s="55" customFormat="1" ht="12" customHeight="1">
      <c r="A36" s="72" t="s">
        <v>221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s="55" customFormat="1" ht="4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s="55" customFormat="1" ht="12" customHeight="1">
      <c r="A38" s="66" t="s">
        <v>222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2.75">
      <c r="A39" s="67" t="s">
        <v>195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2.75">
      <c r="A40" s="67" t="s">
        <v>196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12.75">
      <c r="A41" s="67" t="s">
        <v>197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.75">
      <c r="A42" s="67" t="s">
        <v>198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4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s="10" customFormat="1" ht="12">
      <c r="A44" s="73" t="s">
        <v>202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s="10" customFormat="1" ht="12">
      <c r="A45" s="74" t="s">
        <v>20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s="10" customFormat="1" ht="12">
      <c r="A46" s="74" t="s">
        <v>26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s="10" customFormat="1" ht="12">
      <c r="A47" s="74" t="s">
        <v>201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s="10" customFormat="1" ht="12">
      <c r="A48" s="74" t="s">
        <v>27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s="10" customFormat="1" ht="4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s="10" customFormat="1" ht="12">
      <c r="A50" s="61" t="s">
        <v>28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s="10" customFormat="1" ht="12">
      <c r="A51" s="62" t="s">
        <v>199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5:18" ht="30.75" customHeight="1"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5:18" ht="12">
      <c r="E53" s="64" t="s">
        <v>200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</sheetData>
  <sheetProtection/>
  <mergeCells count="22">
    <mergeCell ref="E52:R52"/>
    <mergeCell ref="E53:R53"/>
    <mergeCell ref="A40:R40"/>
    <mergeCell ref="A41:R41"/>
    <mergeCell ref="A42:R42"/>
    <mergeCell ref="A51:R51"/>
    <mergeCell ref="A50:R50"/>
    <mergeCell ref="A43:R43"/>
    <mergeCell ref="A49:R49"/>
    <mergeCell ref="A46:R46"/>
    <mergeCell ref="A45:R45"/>
    <mergeCell ref="A48:R48"/>
    <mergeCell ref="A47:R47"/>
    <mergeCell ref="A1:R1"/>
    <mergeCell ref="A2:R2"/>
    <mergeCell ref="A39:R39"/>
    <mergeCell ref="A44:R44"/>
    <mergeCell ref="A3:R3"/>
    <mergeCell ref="A37:R37"/>
    <mergeCell ref="A35:R35"/>
    <mergeCell ref="A38:R38"/>
    <mergeCell ref="A36:R36"/>
  </mergeCells>
  <printOptions horizontalCentered="1"/>
  <pageMargins left="0.1968503937007874" right="0.1968503937007874" top="0.6692913385826772" bottom="0.6692913385826772" header="0.1968503937007874" footer="0.31496062992125984"/>
  <pageSetup fitToHeight="3" horizontalDpi="600" verticalDpi="600" orientation="landscape" paperSize="9" r:id="rId1"/>
  <headerFooter alignWithMargins="0">
    <oddFooter>&amp;C&amp;9strana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.7109375" style="2" customWidth="1"/>
    <col min="2" max="2" width="9.00390625" style="2" customWidth="1"/>
    <col min="3" max="3" width="2.140625" style="2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8.8515625" style="30" customWidth="1"/>
    <col min="15" max="15" width="5.57421875" style="5" customWidth="1"/>
    <col min="16" max="16" width="2.140625" style="2" customWidth="1"/>
    <col min="17" max="17" width="6.7109375" style="6" customWidth="1"/>
    <col min="18" max="18" width="6.7109375" style="26" customWidth="1"/>
    <col min="19" max="16384" width="9.140625" style="2" customWidth="1"/>
  </cols>
  <sheetData>
    <row r="1" spans="1:18" ht="12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1" customFormat="1" ht="36">
      <c r="A4" s="12" t="s">
        <v>4</v>
      </c>
      <c r="B4" s="12" t="s">
        <v>1</v>
      </c>
      <c r="C4" s="12" t="s">
        <v>0</v>
      </c>
      <c r="D4" s="12" t="s">
        <v>2</v>
      </c>
      <c r="E4" s="12" t="s">
        <v>3</v>
      </c>
      <c r="F4" s="12" t="s">
        <v>16</v>
      </c>
      <c r="G4" s="12" t="s">
        <v>5</v>
      </c>
      <c r="H4" s="13" t="s">
        <v>6</v>
      </c>
      <c r="I4" s="13" t="s">
        <v>7</v>
      </c>
      <c r="J4" s="14" t="s">
        <v>9</v>
      </c>
      <c r="K4" s="14" t="s">
        <v>10</v>
      </c>
      <c r="L4" s="56" t="s">
        <v>223</v>
      </c>
      <c r="M4" s="17" t="s">
        <v>19</v>
      </c>
      <c r="N4" s="14" t="s">
        <v>21</v>
      </c>
      <c r="O4" s="15" t="s">
        <v>22</v>
      </c>
      <c r="P4" s="12" t="s">
        <v>14</v>
      </c>
      <c r="Q4" s="16" t="s">
        <v>12</v>
      </c>
      <c r="R4" s="25" t="s">
        <v>11</v>
      </c>
    </row>
    <row r="5" spans="1:18" ht="48">
      <c r="A5" s="8">
        <v>1</v>
      </c>
      <c r="B5" s="8">
        <v>30811082</v>
      </c>
      <c r="C5" s="8" t="s">
        <v>24</v>
      </c>
      <c r="D5" s="8" t="s">
        <v>203</v>
      </c>
      <c r="E5" s="8" t="s">
        <v>204</v>
      </c>
      <c r="F5" s="8" t="s">
        <v>205</v>
      </c>
      <c r="G5" s="8" t="s">
        <v>206</v>
      </c>
      <c r="H5" s="9">
        <v>41640</v>
      </c>
      <c r="I5" s="9">
        <v>42004</v>
      </c>
      <c r="J5" s="7">
        <v>470630</v>
      </c>
      <c r="K5" s="7">
        <v>310830</v>
      </c>
      <c r="L5" s="7">
        <v>279830</v>
      </c>
      <c r="M5" s="18">
        <v>279830</v>
      </c>
      <c r="N5" s="29">
        <f aca="true" t="shared" si="0" ref="N5:N13">IF(B5&lt;&gt;B4,SUMIF(B$1:B$65536,B5,M$1:M$65536),"")</f>
        <v>890080</v>
      </c>
      <c r="O5" s="11">
        <v>0</v>
      </c>
      <c r="P5" s="8">
        <v>6</v>
      </c>
      <c r="Q5" s="51" t="s">
        <v>13</v>
      </c>
      <c r="R5" s="31"/>
    </row>
    <row r="6" spans="1:18" ht="60">
      <c r="A6" s="8">
        <v>2</v>
      </c>
      <c r="B6" s="8">
        <v>30811082</v>
      </c>
      <c r="C6" s="8" t="s">
        <v>24</v>
      </c>
      <c r="D6" s="8" t="s">
        <v>203</v>
      </c>
      <c r="E6" s="8" t="s">
        <v>204</v>
      </c>
      <c r="F6" s="8" t="s">
        <v>207</v>
      </c>
      <c r="G6" s="8" t="s">
        <v>208</v>
      </c>
      <c r="H6" s="9">
        <v>41640</v>
      </c>
      <c r="I6" s="9">
        <v>42004</v>
      </c>
      <c r="J6" s="7">
        <v>140058</v>
      </c>
      <c r="K6" s="7">
        <v>65558</v>
      </c>
      <c r="L6" s="7">
        <v>60000</v>
      </c>
      <c r="M6" s="18">
        <v>60000</v>
      </c>
      <c r="N6" s="29">
        <f t="shared" si="0"/>
      </c>
      <c r="O6" s="11">
        <v>0</v>
      </c>
      <c r="P6" s="8">
        <v>6</v>
      </c>
      <c r="Q6" s="51" t="s">
        <v>13</v>
      </c>
      <c r="R6" s="31"/>
    </row>
    <row r="7" spans="1:18" ht="60">
      <c r="A7" s="8">
        <v>3</v>
      </c>
      <c r="B7" s="8">
        <v>30811082</v>
      </c>
      <c r="C7" s="8" t="s">
        <v>24</v>
      </c>
      <c r="D7" s="8" t="s">
        <v>203</v>
      </c>
      <c r="E7" s="8" t="s">
        <v>204</v>
      </c>
      <c r="F7" s="8" t="s">
        <v>209</v>
      </c>
      <c r="G7" s="8" t="s">
        <v>210</v>
      </c>
      <c r="H7" s="9">
        <v>41640</v>
      </c>
      <c r="I7" s="9">
        <v>42004</v>
      </c>
      <c r="J7" s="7">
        <v>115800</v>
      </c>
      <c r="K7" s="7">
        <v>115800</v>
      </c>
      <c r="L7" s="7">
        <v>60800</v>
      </c>
      <c r="M7" s="18">
        <v>60800</v>
      </c>
      <c r="N7" s="29">
        <f t="shared" si="0"/>
      </c>
      <c r="O7" s="11">
        <v>0</v>
      </c>
      <c r="P7" s="8">
        <v>6</v>
      </c>
      <c r="Q7" s="51" t="s">
        <v>13</v>
      </c>
      <c r="R7" s="31"/>
    </row>
    <row r="8" spans="1:18" ht="48">
      <c r="A8" s="8">
        <v>4</v>
      </c>
      <c r="B8" s="8">
        <v>30811082</v>
      </c>
      <c r="C8" s="8" t="s">
        <v>24</v>
      </c>
      <c r="D8" s="8" t="s">
        <v>203</v>
      </c>
      <c r="E8" s="8" t="s">
        <v>204</v>
      </c>
      <c r="F8" s="8" t="s">
        <v>211</v>
      </c>
      <c r="G8" s="8" t="s">
        <v>212</v>
      </c>
      <c r="H8" s="9">
        <v>41640</v>
      </c>
      <c r="I8" s="9">
        <v>42004</v>
      </c>
      <c r="J8" s="7">
        <v>20000</v>
      </c>
      <c r="K8" s="7">
        <v>20000</v>
      </c>
      <c r="L8" s="7">
        <v>15000</v>
      </c>
      <c r="M8" s="18">
        <v>15000</v>
      </c>
      <c r="N8" s="29">
        <f t="shared" si="0"/>
      </c>
      <c r="O8" s="11">
        <v>0</v>
      </c>
      <c r="P8" s="8">
        <v>6</v>
      </c>
      <c r="Q8" s="51" t="s">
        <v>13</v>
      </c>
      <c r="R8" s="31"/>
    </row>
    <row r="9" spans="1:18" ht="24">
      <c r="A9" s="8">
        <v>5</v>
      </c>
      <c r="B9" s="8">
        <v>30811082</v>
      </c>
      <c r="C9" s="8" t="s">
        <v>24</v>
      </c>
      <c r="D9" s="8" t="s">
        <v>203</v>
      </c>
      <c r="E9" s="8" t="s">
        <v>204</v>
      </c>
      <c r="F9" s="8" t="s">
        <v>213</v>
      </c>
      <c r="G9" s="8" t="s">
        <v>25</v>
      </c>
      <c r="H9" s="9">
        <v>41640</v>
      </c>
      <c r="I9" s="9">
        <v>42004</v>
      </c>
      <c r="J9" s="7">
        <v>196300</v>
      </c>
      <c r="K9" s="7">
        <v>161300</v>
      </c>
      <c r="L9" s="7">
        <v>150000</v>
      </c>
      <c r="M9" s="18">
        <v>150000</v>
      </c>
      <c r="N9" s="29">
        <f t="shared" si="0"/>
      </c>
      <c r="O9" s="11">
        <v>0</v>
      </c>
      <c r="P9" s="8">
        <v>6</v>
      </c>
      <c r="Q9" s="51" t="s">
        <v>32</v>
      </c>
      <c r="R9" s="31"/>
    </row>
    <row r="10" spans="1:18" ht="36">
      <c r="A10" s="8">
        <v>6</v>
      </c>
      <c r="B10" s="8">
        <v>30811082</v>
      </c>
      <c r="C10" s="8" t="s">
        <v>24</v>
      </c>
      <c r="D10" s="8" t="s">
        <v>203</v>
      </c>
      <c r="E10" s="8" t="s">
        <v>204</v>
      </c>
      <c r="F10" s="8" t="s">
        <v>214</v>
      </c>
      <c r="G10" s="8" t="s">
        <v>25</v>
      </c>
      <c r="H10" s="9">
        <v>41640</v>
      </c>
      <c r="I10" s="9">
        <v>42004</v>
      </c>
      <c r="J10" s="7">
        <v>4380</v>
      </c>
      <c r="K10" s="7">
        <v>4380</v>
      </c>
      <c r="L10" s="7">
        <v>3300</v>
      </c>
      <c r="M10" s="18">
        <v>3300</v>
      </c>
      <c r="N10" s="29">
        <f t="shared" si="0"/>
      </c>
      <c r="O10" s="11">
        <v>0</v>
      </c>
      <c r="P10" s="8">
        <v>6</v>
      </c>
      <c r="Q10" s="51" t="s">
        <v>33</v>
      </c>
      <c r="R10" s="31"/>
    </row>
    <row r="11" spans="1:18" ht="24">
      <c r="A11" s="8">
        <v>7</v>
      </c>
      <c r="B11" s="8">
        <v>30811082</v>
      </c>
      <c r="C11" s="8" t="s">
        <v>24</v>
      </c>
      <c r="D11" s="8" t="s">
        <v>203</v>
      </c>
      <c r="E11" s="8" t="s">
        <v>204</v>
      </c>
      <c r="F11" s="8" t="s">
        <v>215</v>
      </c>
      <c r="G11" s="8" t="s">
        <v>25</v>
      </c>
      <c r="H11" s="9">
        <v>41640</v>
      </c>
      <c r="I11" s="9">
        <v>42004</v>
      </c>
      <c r="J11" s="7">
        <v>41150</v>
      </c>
      <c r="K11" s="7">
        <v>21150</v>
      </c>
      <c r="L11" s="7">
        <v>21150</v>
      </c>
      <c r="M11" s="18">
        <v>21150</v>
      </c>
      <c r="N11" s="29">
        <f t="shared" si="0"/>
      </c>
      <c r="O11" s="11">
        <v>0</v>
      </c>
      <c r="P11" s="8">
        <v>6</v>
      </c>
      <c r="Q11" s="51" t="s">
        <v>33</v>
      </c>
      <c r="R11" s="31"/>
    </row>
    <row r="12" spans="1:18" ht="36">
      <c r="A12" s="8">
        <v>8</v>
      </c>
      <c r="B12" s="8">
        <v>30811082</v>
      </c>
      <c r="C12" s="8" t="s">
        <v>24</v>
      </c>
      <c r="D12" s="8" t="s">
        <v>203</v>
      </c>
      <c r="E12" s="8" t="s">
        <v>204</v>
      </c>
      <c r="F12" s="8" t="s">
        <v>216</v>
      </c>
      <c r="G12" s="8" t="s">
        <v>8</v>
      </c>
      <c r="H12" s="9">
        <v>41640</v>
      </c>
      <c r="I12" s="9">
        <v>42004</v>
      </c>
      <c r="J12" s="7">
        <v>472900</v>
      </c>
      <c r="K12" s="7">
        <v>281450</v>
      </c>
      <c r="L12" s="7">
        <v>300000</v>
      </c>
      <c r="M12" s="18">
        <v>300000</v>
      </c>
      <c r="N12" s="29">
        <f t="shared" si="0"/>
      </c>
      <c r="O12" s="11">
        <v>0</v>
      </c>
      <c r="P12" s="8">
        <v>6</v>
      </c>
      <c r="Q12" s="51" t="s">
        <v>13</v>
      </c>
      <c r="R12" s="52"/>
    </row>
    <row r="13" spans="1:18" ht="48">
      <c r="A13" s="8">
        <v>9</v>
      </c>
      <c r="B13" s="8">
        <v>31745661</v>
      </c>
      <c r="C13" s="8" t="s">
        <v>24</v>
      </c>
      <c r="D13" s="8" t="s">
        <v>203</v>
      </c>
      <c r="E13" s="53" t="s">
        <v>217</v>
      </c>
      <c r="F13" s="8" t="s">
        <v>218</v>
      </c>
      <c r="G13" s="8" t="s">
        <v>206</v>
      </c>
      <c r="H13" s="9">
        <v>41640</v>
      </c>
      <c r="I13" s="9">
        <v>42004</v>
      </c>
      <c r="J13" s="7">
        <v>360500</v>
      </c>
      <c r="K13" s="7">
        <v>300500</v>
      </c>
      <c r="L13" s="7">
        <v>276750</v>
      </c>
      <c r="M13" s="18">
        <v>276750</v>
      </c>
      <c r="N13" s="29">
        <f t="shared" si="0"/>
        <v>448450</v>
      </c>
      <c r="O13" s="11">
        <v>0</v>
      </c>
      <c r="P13" s="8">
        <v>6</v>
      </c>
      <c r="Q13" s="51" t="s">
        <v>13</v>
      </c>
      <c r="R13" s="31"/>
    </row>
    <row r="14" spans="1:18" ht="24">
      <c r="A14" s="8">
        <v>10</v>
      </c>
      <c r="B14" s="8">
        <v>31745661</v>
      </c>
      <c r="C14" s="8" t="s">
        <v>24</v>
      </c>
      <c r="D14" s="8" t="s">
        <v>203</v>
      </c>
      <c r="E14" s="53" t="s">
        <v>217</v>
      </c>
      <c r="F14" s="8" t="s">
        <v>219</v>
      </c>
      <c r="G14" s="8" t="s">
        <v>25</v>
      </c>
      <c r="H14" s="9">
        <v>41640</v>
      </c>
      <c r="I14" s="9">
        <v>42004</v>
      </c>
      <c r="J14" s="7" t="s">
        <v>30</v>
      </c>
      <c r="K14" s="7" t="s">
        <v>30</v>
      </c>
      <c r="L14" s="7">
        <v>15100</v>
      </c>
      <c r="M14" s="18">
        <v>15100</v>
      </c>
      <c r="N14" s="29"/>
      <c r="O14" s="11">
        <v>0</v>
      </c>
      <c r="P14" s="8">
        <v>6</v>
      </c>
      <c r="Q14" s="51" t="s">
        <v>32</v>
      </c>
      <c r="R14" s="31"/>
    </row>
    <row r="15" spans="1:18" ht="48">
      <c r="A15" s="8">
        <v>11</v>
      </c>
      <c r="B15" s="8">
        <v>31745661</v>
      </c>
      <c r="C15" s="8" t="s">
        <v>24</v>
      </c>
      <c r="D15" s="8" t="s">
        <v>203</v>
      </c>
      <c r="E15" s="53" t="s">
        <v>217</v>
      </c>
      <c r="F15" s="8" t="s">
        <v>220</v>
      </c>
      <c r="G15" s="8" t="s">
        <v>8</v>
      </c>
      <c r="H15" s="9">
        <v>41640</v>
      </c>
      <c r="I15" s="9">
        <v>42004</v>
      </c>
      <c r="J15" s="7">
        <v>349000</v>
      </c>
      <c r="K15" s="7">
        <v>309000</v>
      </c>
      <c r="L15" s="7">
        <v>156600</v>
      </c>
      <c r="M15" s="18">
        <v>156600</v>
      </c>
      <c r="N15" s="29"/>
      <c r="O15" s="11">
        <v>0</v>
      </c>
      <c r="P15" s="8">
        <v>6</v>
      </c>
      <c r="Q15" s="51" t="s">
        <v>13</v>
      </c>
      <c r="R15" s="31"/>
    </row>
    <row r="16" spans="1:18" ht="12">
      <c r="A16" s="19"/>
      <c r="B16" s="19"/>
      <c r="C16" s="19"/>
      <c r="D16" s="19"/>
      <c r="E16" s="19" t="s">
        <v>15</v>
      </c>
      <c r="F16" s="19"/>
      <c r="G16" s="19"/>
      <c r="H16" s="20"/>
      <c r="I16" s="20"/>
      <c r="J16" s="21">
        <f>SUM(J5:J15)</f>
        <v>2170718</v>
      </c>
      <c r="K16" s="21">
        <f>SUM(K5:K15)</f>
        <v>1589968</v>
      </c>
      <c r="L16" s="21">
        <f>SUM(L5:L15)</f>
        <v>1338530</v>
      </c>
      <c r="M16" s="24">
        <f>SUM(M5:M15)</f>
        <v>1338530</v>
      </c>
      <c r="N16" s="21">
        <f>SUM(N5:N15)</f>
        <v>1338530</v>
      </c>
      <c r="O16" s="22"/>
      <c r="P16" s="19"/>
      <c r="Q16" s="21"/>
      <c r="R16" s="23"/>
    </row>
    <row r="17" spans="1:18" ht="4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 s="55" customFormat="1" ht="12" customHeight="1">
      <c r="A18" s="72" t="s">
        <v>221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s="55" customFormat="1" ht="4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2.75">
      <c r="A20" s="75" t="s">
        <v>31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4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s="54" customFormat="1" ht="12">
      <c r="A22" s="73" t="s">
        <v>29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s="54" customFormat="1" ht="12">
      <c r="A23" s="74" t="s">
        <v>20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s="54" customFormat="1" ht="12">
      <c r="A24" s="74" t="s">
        <v>26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s="54" customFormat="1" ht="12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s="10" customFormat="1" ht="4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s="10" customFormat="1" ht="12">
      <c r="A27" s="61" t="s">
        <v>28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s="10" customFormat="1" ht="12">
      <c r="A28" s="62" t="s">
        <v>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5:18" ht="30.75" customHeight="1"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5:18" ht="12" customHeight="1">
      <c r="E30" s="64" t="s">
        <v>200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</sheetData>
  <sheetProtection/>
  <mergeCells count="17">
    <mergeCell ref="A3:R3"/>
    <mergeCell ref="A28:R28"/>
    <mergeCell ref="A21:R21"/>
    <mergeCell ref="A26:R26"/>
    <mergeCell ref="A18:R18"/>
    <mergeCell ref="A19:R19"/>
    <mergeCell ref="A17:R17"/>
    <mergeCell ref="A1:R1"/>
    <mergeCell ref="A2:R2"/>
    <mergeCell ref="A20:R20"/>
    <mergeCell ref="A22:R22"/>
    <mergeCell ref="E29:R29"/>
    <mergeCell ref="E30:R30"/>
    <mergeCell ref="A25:R25"/>
    <mergeCell ref="A24:R24"/>
    <mergeCell ref="A23:R23"/>
    <mergeCell ref="A27:R27"/>
  </mergeCells>
  <printOptions horizontalCentered="1"/>
  <pageMargins left="0.1968503937007874" right="0.1968503937007874" top="0.7086614173228347" bottom="0.5118110236220472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00390625" style="2" bestFit="1" customWidth="1"/>
    <col min="2" max="2" width="9.00390625" style="2" customWidth="1"/>
    <col min="3" max="3" width="2.140625" style="2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2" width="10.7109375" style="4" customWidth="1"/>
    <col min="13" max="13" width="6.421875" style="6" bestFit="1" customWidth="1"/>
    <col min="14" max="14" width="25.57421875" style="26" customWidth="1"/>
    <col min="15" max="15" width="9.140625" style="2" customWidth="1"/>
    <col min="16" max="16" width="3.00390625" style="2" bestFit="1" customWidth="1"/>
    <col min="17" max="18" width="9.140625" style="2" customWidth="1"/>
    <col min="19" max="19" width="20.8515625" style="2" customWidth="1"/>
    <col min="20" max="16384" width="9.140625" style="2" customWidth="1"/>
  </cols>
  <sheetData>
    <row r="1" spans="1:14" ht="12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4" spans="1:14" s="1" customFormat="1" ht="36">
      <c r="A4" s="12" t="s">
        <v>4</v>
      </c>
      <c r="B4" s="12" t="s">
        <v>1</v>
      </c>
      <c r="C4" s="12" t="s">
        <v>0</v>
      </c>
      <c r="D4" s="12" t="s">
        <v>2</v>
      </c>
      <c r="E4" s="12" t="s">
        <v>3</v>
      </c>
      <c r="F4" s="12" t="s">
        <v>16</v>
      </c>
      <c r="G4" s="12" t="s">
        <v>5</v>
      </c>
      <c r="H4" s="13" t="s">
        <v>6</v>
      </c>
      <c r="I4" s="13" t="s">
        <v>7</v>
      </c>
      <c r="J4" s="14" t="s">
        <v>9</v>
      </c>
      <c r="K4" s="14" t="s">
        <v>10</v>
      </c>
      <c r="L4" s="14" t="s">
        <v>18</v>
      </c>
      <c r="M4" s="16" t="s">
        <v>12</v>
      </c>
      <c r="N4" s="25" t="s">
        <v>11</v>
      </c>
    </row>
    <row r="5" spans="1:15" ht="72">
      <c r="A5" s="8"/>
      <c r="B5" s="8">
        <v>688312</v>
      </c>
      <c r="C5" s="8" t="s">
        <v>24</v>
      </c>
      <c r="D5" s="8">
        <v>0</v>
      </c>
      <c r="E5" s="8" t="s">
        <v>148</v>
      </c>
      <c r="F5" s="8" t="s">
        <v>139</v>
      </c>
      <c r="G5" s="8" t="s">
        <v>25</v>
      </c>
      <c r="H5" s="9">
        <v>41640</v>
      </c>
      <c r="I5" s="9">
        <v>42004</v>
      </c>
      <c r="J5" s="7">
        <v>167528.16</v>
      </c>
      <c r="K5" s="7">
        <v>167528.16</v>
      </c>
      <c r="L5" s="7">
        <v>80000</v>
      </c>
      <c r="M5" s="33" t="s">
        <v>33</v>
      </c>
      <c r="N5" s="31" t="s">
        <v>169</v>
      </c>
      <c r="O5" s="2">
        <v>1</v>
      </c>
    </row>
    <row r="6" spans="1:15" ht="24">
      <c r="A6" s="8"/>
      <c r="B6" s="8">
        <v>688312</v>
      </c>
      <c r="C6" s="8" t="s">
        <v>24</v>
      </c>
      <c r="D6" s="8">
        <v>0</v>
      </c>
      <c r="E6" s="8" t="s">
        <v>148</v>
      </c>
      <c r="F6" s="8" t="s">
        <v>70</v>
      </c>
      <c r="G6" s="8" t="s">
        <v>25</v>
      </c>
      <c r="H6" s="9">
        <v>41640</v>
      </c>
      <c r="I6" s="9">
        <v>42004</v>
      </c>
      <c r="J6" s="7" t="s">
        <v>30</v>
      </c>
      <c r="K6" s="7" t="s">
        <v>30</v>
      </c>
      <c r="L6" s="7">
        <v>10000</v>
      </c>
      <c r="M6" s="33" t="s">
        <v>33</v>
      </c>
      <c r="N6" s="31" t="s">
        <v>170</v>
      </c>
      <c r="O6" s="2">
        <v>2</v>
      </c>
    </row>
    <row r="7" spans="1:15" ht="60">
      <c r="A7" s="8"/>
      <c r="B7" s="8">
        <v>17325391</v>
      </c>
      <c r="C7" s="8" t="s">
        <v>24</v>
      </c>
      <c r="D7" s="8">
        <v>0</v>
      </c>
      <c r="E7" s="8" t="s">
        <v>149</v>
      </c>
      <c r="F7" s="8" t="s">
        <v>168</v>
      </c>
      <c r="G7" s="8" t="s">
        <v>154</v>
      </c>
      <c r="H7" s="9">
        <v>41640</v>
      </c>
      <c r="I7" s="9">
        <v>42004</v>
      </c>
      <c r="J7" s="7">
        <v>146699</v>
      </c>
      <c r="K7" s="7">
        <v>146699</v>
      </c>
      <c r="L7" s="7">
        <v>70000</v>
      </c>
      <c r="M7" s="33" t="s">
        <v>13</v>
      </c>
      <c r="N7" s="31"/>
      <c r="O7" s="2">
        <v>3</v>
      </c>
    </row>
    <row r="8" spans="1:16" ht="48">
      <c r="A8" s="8"/>
      <c r="B8" s="8">
        <v>17325391</v>
      </c>
      <c r="C8" s="8" t="s">
        <v>24</v>
      </c>
      <c r="D8" s="8">
        <v>0</v>
      </c>
      <c r="E8" s="8" t="s">
        <v>149</v>
      </c>
      <c r="F8" s="8" t="s">
        <v>71</v>
      </c>
      <c r="G8" s="8" t="s">
        <v>37</v>
      </c>
      <c r="H8" s="9">
        <v>41738</v>
      </c>
      <c r="I8" s="9">
        <v>41746</v>
      </c>
      <c r="J8" s="7">
        <v>28122.2</v>
      </c>
      <c r="K8" s="7">
        <v>28122.2</v>
      </c>
      <c r="L8" s="7"/>
      <c r="M8" s="32"/>
      <c r="N8" s="31" t="s">
        <v>164</v>
      </c>
      <c r="P8" s="2">
        <v>3</v>
      </c>
    </row>
    <row r="9" spans="1:16" ht="24">
      <c r="A9" s="8"/>
      <c r="B9" s="8">
        <v>17325391</v>
      </c>
      <c r="C9" s="8" t="s">
        <v>24</v>
      </c>
      <c r="D9" s="8">
        <v>0</v>
      </c>
      <c r="E9" s="8" t="s">
        <v>149</v>
      </c>
      <c r="F9" s="8" t="s">
        <v>72</v>
      </c>
      <c r="G9" s="8" t="s">
        <v>38</v>
      </c>
      <c r="H9" s="9">
        <v>41810</v>
      </c>
      <c r="I9" s="9">
        <v>41818</v>
      </c>
      <c r="J9" s="7">
        <v>24383.22</v>
      </c>
      <c r="K9" s="7">
        <v>24383.22</v>
      </c>
      <c r="L9" s="7"/>
      <c r="M9" s="32"/>
      <c r="N9" s="31" t="s">
        <v>164</v>
      </c>
      <c r="P9" s="2">
        <v>3</v>
      </c>
    </row>
    <row r="10" spans="1:16" ht="36">
      <c r="A10" s="8"/>
      <c r="B10" s="8">
        <v>17325391</v>
      </c>
      <c r="C10" s="8" t="s">
        <v>24</v>
      </c>
      <c r="D10" s="8">
        <v>0</v>
      </c>
      <c r="E10" s="8" t="s">
        <v>149</v>
      </c>
      <c r="F10" s="8" t="s">
        <v>73</v>
      </c>
      <c r="G10" s="8" t="s">
        <v>39</v>
      </c>
      <c r="H10" s="9">
        <v>41733</v>
      </c>
      <c r="I10" s="9">
        <v>41739</v>
      </c>
      <c r="J10" s="7">
        <v>15888.460000000001</v>
      </c>
      <c r="K10" s="7">
        <v>15888.460000000001</v>
      </c>
      <c r="L10" s="7"/>
      <c r="M10" s="32"/>
      <c r="N10" s="31" t="s">
        <v>164</v>
      </c>
      <c r="P10" s="2">
        <v>3</v>
      </c>
    </row>
    <row r="11" spans="1:16" ht="36">
      <c r="A11" s="8"/>
      <c r="B11" s="8">
        <v>17325391</v>
      </c>
      <c r="C11" s="8" t="s">
        <v>24</v>
      </c>
      <c r="D11" s="8">
        <v>0</v>
      </c>
      <c r="E11" s="8" t="s">
        <v>149</v>
      </c>
      <c r="F11" s="8" t="s">
        <v>74</v>
      </c>
      <c r="G11" s="8" t="s">
        <v>40</v>
      </c>
      <c r="H11" s="9">
        <v>41755</v>
      </c>
      <c r="I11" s="9">
        <v>41762</v>
      </c>
      <c r="J11" s="7">
        <v>12374.88</v>
      </c>
      <c r="K11" s="7">
        <v>12374.88</v>
      </c>
      <c r="L11" s="7"/>
      <c r="M11" s="32"/>
      <c r="N11" s="31" t="s">
        <v>164</v>
      </c>
      <c r="P11" s="2">
        <v>3</v>
      </c>
    </row>
    <row r="12" spans="1:16" ht="36">
      <c r="A12" s="8"/>
      <c r="B12" s="8">
        <v>17325391</v>
      </c>
      <c r="C12" s="8" t="s">
        <v>24</v>
      </c>
      <c r="D12" s="8">
        <v>0</v>
      </c>
      <c r="E12" s="8" t="s">
        <v>149</v>
      </c>
      <c r="F12" s="8" t="s">
        <v>75</v>
      </c>
      <c r="G12" s="8" t="s">
        <v>41</v>
      </c>
      <c r="H12" s="9">
        <v>41765</v>
      </c>
      <c r="I12" s="9">
        <v>41771</v>
      </c>
      <c r="J12" s="7">
        <v>33510.5</v>
      </c>
      <c r="K12" s="7">
        <v>33510.5</v>
      </c>
      <c r="L12" s="7"/>
      <c r="M12" s="32"/>
      <c r="N12" s="31" t="s">
        <v>164</v>
      </c>
      <c r="P12" s="2">
        <v>3</v>
      </c>
    </row>
    <row r="13" spans="1:16" ht="48">
      <c r="A13" s="8"/>
      <c r="B13" s="8">
        <v>17325391</v>
      </c>
      <c r="C13" s="8" t="s">
        <v>24</v>
      </c>
      <c r="D13" s="8">
        <v>0</v>
      </c>
      <c r="E13" s="8" t="s">
        <v>149</v>
      </c>
      <c r="F13" s="8" t="s">
        <v>76</v>
      </c>
      <c r="G13" s="8" t="s">
        <v>42</v>
      </c>
      <c r="H13" s="9">
        <v>41728</v>
      </c>
      <c r="I13" s="9">
        <v>41733</v>
      </c>
      <c r="J13" s="7">
        <v>21842.920000000002</v>
      </c>
      <c r="K13" s="7">
        <v>21842.920000000002</v>
      </c>
      <c r="L13" s="7"/>
      <c r="M13" s="32"/>
      <c r="N13" s="31" t="s">
        <v>164</v>
      </c>
      <c r="P13" s="2">
        <v>3</v>
      </c>
    </row>
    <row r="14" spans="1:16" ht="24">
      <c r="A14" s="8"/>
      <c r="B14" s="8">
        <v>17325391</v>
      </c>
      <c r="C14" s="8" t="s">
        <v>24</v>
      </c>
      <c r="D14" s="8">
        <v>0</v>
      </c>
      <c r="E14" s="8" t="s">
        <v>149</v>
      </c>
      <c r="F14" s="8" t="s">
        <v>77</v>
      </c>
      <c r="G14" s="8" t="s">
        <v>43</v>
      </c>
      <c r="H14" s="9">
        <v>41780</v>
      </c>
      <c r="I14" s="9">
        <v>41785</v>
      </c>
      <c r="J14" s="7">
        <v>10576.74</v>
      </c>
      <c r="K14" s="7">
        <v>10576.74</v>
      </c>
      <c r="L14" s="7"/>
      <c r="M14" s="32"/>
      <c r="N14" s="31" t="s">
        <v>164</v>
      </c>
      <c r="P14" s="2">
        <v>3</v>
      </c>
    </row>
    <row r="15" spans="1:15" ht="24">
      <c r="A15" s="8"/>
      <c r="B15" s="8">
        <v>17325391</v>
      </c>
      <c r="C15" s="8" t="s">
        <v>24</v>
      </c>
      <c r="D15" s="8">
        <v>0</v>
      </c>
      <c r="E15" s="8" t="s">
        <v>149</v>
      </c>
      <c r="F15" s="8" t="s">
        <v>70</v>
      </c>
      <c r="G15" s="8" t="s">
        <v>8</v>
      </c>
      <c r="H15" s="9">
        <v>41640</v>
      </c>
      <c r="I15" s="9">
        <v>42004</v>
      </c>
      <c r="J15" s="7">
        <v>96131</v>
      </c>
      <c r="K15" s="7">
        <v>96131</v>
      </c>
      <c r="L15" s="7">
        <v>65000</v>
      </c>
      <c r="M15" s="33" t="s">
        <v>32</v>
      </c>
      <c r="N15" s="31" t="s">
        <v>155</v>
      </c>
      <c r="O15" s="2">
        <v>4</v>
      </c>
    </row>
    <row r="16" spans="1:15" ht="36">
      <c r="A16" s="8"/>
      <c r="B16" s="8">
        <v>17325391</v>
      </c>
      <c r="C16" s="8" t="s">
        <v>24</v>
      </c>
      <c r="D16" s="8">
        <v>0</v>
      </c>
      <c r="E16" s="8" t="s">
        <v>149</v>
      </c>
      <c r="F16" s="8" t="s">
        <v>157</v>
      </c>
      <c r="G16" s="8" t="s">
        <v>154</v>
      </c>
      <c r="H16" s="9">
        <v>41640</v>
      </c>
      <c r="I16" s="9">
        <v>42004</v>
      </c>
      <c r="J16" s="7" t="s">
        <v>30</v>
      </c>
      <c r="K16" s="7" t="s">
        <v>30</v>
      </c>
      <c r="L16" s="7">
        <v>970</v>
      </c>
      <c r="M16" s="33" t="s">
        <v>13</v>
      </c>
      <c r="N16" s="31" t="s">
        <v>156</v>
      </c>
      <c r="O16" s="2">
        <v>5</v>
      </c>
    </row>
    <row r="17" spans="1:17" ht="36">
      <c r="A17" s="8"/>
      <c r="B17" s="8">
        <v>17325391</v>
      </c>
      <c r="C17" s="8" t="s">
        <v>24</v>
      </c>
      <c r="D17" s="8">
        <v>0</v>
      </c>
      <c r="E17" s="8" t="s">
        <v>149</v>
      </c>
      <c r="F17" s="8" t="s">
        <v>78</v>
      </c>
      <c r="G17" s="8" t="s">
        <v>154</v>
      </c>
      <c r="H17" s="9">
        <v>41640</v>
      </c>
      <c r="I17" s="9">
        <v>42004</v>
      </c>
      <c r="J17" s="7">
        <v>11495</v>
      </c>
      <c r="K17" s="7">
        <v>11495</v>
      </c>
      <c r="L17" s="7"/>
      <c r="M17" s="32"/>
      <c r="N17" s="31"/>
      <c r="Q17" s="2">
        <v>4</v>
      </c>
    </row>
    <row r="18" spans="1:17" ht="48">
      <c r="A18" s="8"/>
      <c r="B18" s="8">
        <v>17325391</v>
      </c>
      <c r="C18" s="8" t="s">
        <v>24</v>
      </c>
      <c r="D18" s="8">
        <v>0</v>
      </c>
      <c r="E18" s="8" t="s">
        <v>149</v>
      </c>
      <c r="F18" s="8" t="s">
        <v>162</v>
      </c>
      <c r="G18" s="8" t="s">
        <v>8</v>
      </c>
      <c r="H18" s="9">
        <v>41640</v>
      </c>
      <c r="I18" s="9">
        <v>42004</v>
      </c>
      <c r="J18" s="7">
        <v>84636</v>
      </c>
      <c r="K18" s="7">
        <v>84636</v>
      </c>
      <c r="L18" s="7"/>
      <c r="M18" s="32"/>
      <c r="N18" s="31"/>
      <c r="Q18" s="2">
        <v>4</v>
      </c>
    </row>
    <row r="19" spans="1:15" ht="24">
      <c r="A19" s="8"/>
      <c r="B19" s="8">
        <v>17325391</v>
      </c>
      <c r="C19" s="8" t="s">
        <v>24</v>
      </c>
      <c r="D19" s="8">
        <v>0</v>
      </c>
      <c r="E19" s="8" t="s">
        <v>149</v>
      </c>
      <c r="F19" s="8" t="s">
        <v>172</v>
      </c>
      <c r="G19" s="8" t="s">
        <v>25</v>
      </c>
      <c r="H19" s="9">
        <v>41809</v>
      </c>
      <c r="I19" s="9">
        <v>41810</v>
      </c>
      <c r="J19" s="7">
        <v>20000</v>
      </c>
      <c r="K19" s="7">
        <v>20000</v>
      </c>
      <c r="L19" s="7">
        <v>16000</v>
      </c>
      <c r="M19" s="33" t="s">
        <v>32</v>
      </c>
      <c r="N19" s="31"/>
      <c r="O19" s="2">
        <v>6</v>
      </c>
    </row>
    <row r="20" spans="1:15" ht="36">
      <c r="A20" s="8"/>
      <c r="B20" s="8">
        <v>17325391</v>
      </c>
      <c r="C20" s="8" t="s">
        <v>24</v>
      </c>
      <c r="D20" s="8">
        <v>0</v>
      </c>
      <c r="E20" s="8" t="s">
        <v>149</v>
      </c>
      <c r="F20" s="8" t="s">
        <v>173</v>
      </c>
      <c r="G20" s="8" t="s">
        <v>25</v>
      </c>
      <c r="H20" s="9">
        <v>41640</v>
      </c>
      <c r="I20" s="9">
        <v>41820</v>
      </c>
      <c r="J20" s="7">
        <v>80400</v>
      </c>
      <c r="K20" s="7">
        <v>80400</v>
      </c>
      <c r="L20" s="7">
        <v>0</v>
      </c>
      <c r="M20" s="33"/>
      <c r="N20" s="31" t="s">
        <v>171</v>
      </c>
      <c r="O20" s="2">
        <v>8</v>
      </c>
    </row>
    <row r="21" spans="1:15" ht="60">
      <c r="A21" s="8"/>
      <c r="B21" s="8">
        <v>17325391</v>
      </c>
      <c r="C21" s="8" t="s">
        <v>24</v>
      </c>
      <c r="D21" s="8">
        <v>0</v>
      </c>
      <c r="E21" s="8" t="s">
        <v>149</v>
      </c>
      <c r="F21" s="8" t="s">
        <v>174</v>
      </c>
      <c r="G21" s="8" t="s">
        <v>25</v>
      </c>
      <c r="H21" s="9">
        <v>41640</v>
      </c>
      <c r="I21" s="9">
        <v>41820</v>
      </c>
      <c r="J21" s="7">
        <v>45000</v>
      </c>
      <c r="K21" s="7">
        <v>45000</v>
      </c>
      <c r="L21" s="7">
        <v>20000</v>
      </c>
      <c r="M21" s="33" t="s">
        <v>32</v>
      </c>
      <c r="N21" s="31"/>
      <c r="O21" s="2">
        <v>9</v>
      </c>
    </row>
    <row r="22" spans="1:15" ht="96">
      <c r="A22" s="8"/>
      <c r="B22" s="8">
        <v>17325391</v>
      </c>
      <c r="C22" s="8" t="s">
        <v>24</v>
      </c>
      <c r="D22" s="8">
        <v>0</v>
      </c>
      <c r="E22" s="8" t="s">
        <v>149</v>
      </c>
      <c r="F22" s="8" t="s">
        <v>175</v>
      </c>
      <c r="G22" s="8" t="s">
        <v>25</v>
      </c>
      <c r="H22" s="9">
        <v>41640</v>
      </c>
      <c r="I22" s="9">
        <v>42004</v>
      </c>
      <c r="J22" s="7">
        <v>15330</v>
      </c>
      <c r="K22" s="7">
        <v>15330</v>
      </c>
      <c r="L22" s="7">
        <v>10810</v>
      </c>
      <c r="M22" s="33" t="s">
        <v>32</v>
      </c>
      <c r="N22" s="31"/>
      <c r="O22" s="2">
        <v>10</v>
      </c>
    </row>
    <row r="23" spans="1:16" ht="36">
      <c r="A23" s="8"/>
      <c r="B23" s="8">
        <v>17325391</v>
      </c>
      <c r="C23" s="8" t="s">
        <v>24</v>
      </c>
      <c r="D23" s="8">
        <v>0</v>
      </c>
      <c r="E23" s="8" t="s">
        <v>149</v>
      </c>
      <c r="F23" s="8" t="s">
        <v>79</v>
      </c>
      <c r="G23" s="8" t="s">
        <v>158</v>
      </c>
      <c r="H23" s="9">
        <v>41739</v>
      </c>
      <c r="I23" s="9">
        <v>41739</v>
      </c>
      <c r="J23" s="7">
        <v>990</v>
      </c>
      <c r="K23" s="7">
        <v>990</v>
      </c>
      <c r="L23" s="7"/>
      <c r="M23" s="32"/>
      <c r="N23" s="31"/>
      <c r="P23" s="2">
        <v>10</v>
      </c>
    </row>
    <row r="24" spans="1:16" ht="48">
      <c r="A24" s="8"/>
      <c r="B24" s="8">
        <v>17325391</v>
      </c>
      <c r="C24" s="8" t="s">
        <v>24</v>
      </c>
      <c r="D24" s="8">
        <v>0</v>
      </c>
      <c r="E24" s="8" t="s">
        <v>149</v>
      </c>
      <c r="F24" s="8" t="s">
        <v>80</v>
      </c>
      <c r="G24" s="8" t="s">
        <v>44</v>
      </c>
      <c r="H24" s="9">
        <v>41749</v>
      </c>
      <c r="I24" s="9">
        <v>42004</v>
      </c>
      <c r="J24" s="7">
        <v>2490</v>
      </c>
      <c r="K24" s="7">
        <v>2490</v>
      </c>
      <c r="L24" s="7"/>
      <c r="M24" s="32"/>
      <c r="N24" s="31"/>
      <c r="P24" s="2">
        <v>10</v>
      </c>
    </row>
    <row r="25" spans="1:16" ht="36">
      <c r="A25" s="8"/>
      <c r="B25" s="8">
        <v>17325391</v>
      </c>
      <c r="C25" s="8" t="s">
        <v>24</v>
      </c>
      <c r="D25" s="8">
        <v>0</v>
      </c>
      <c r="E25" s="8" t="s">
        <v>149</v>
      </c>
      <c r="F25" s="8" t="s">
        <v>81</v>
      </c>
      <c r="G25" s="8" t="s">
        <v>45</v>
      </c>
      <c r="H25" s="9">
        <v>41640</v>
      </c>
      <c r="I25" s="9">
        <v>41703</v>
      </c>
      <c r="J25" s="7">
        <v>1040</v>
      </c>
      <c r="K25" s="7">
        <v>1040</v>
      </c>
      <c r="L25" s="7"/>
      <c r="M25" s="32"/>
      <c r="N25" s="31"/>
      <c r="P25" s="2">
        <v>10</v>
      </c>
    </row>
    <row r="26" spans="1:16" ht="36">
      <c r="A26" s="8"/>
      <c r="B26" s="8">
        <v>17325391</v>
      </c>
      <c r="C26" s="8" t="s">
        <v>24</v>
      </c>
      <c r="D26" s="8">
        <v>0</v>
      </c>
      <c r="E26" s="8" t="s">
        <v>149</v>
      </c>
      <c r="F26" s="8" t="s">
        <v>82</v>
      </c>
      <c r="G26" s="8" t="s">
        <v>46</v>
      </c>
      <c r="H26" s="9">
        <v>41718</v>
      </c>
      <c r="I26" s="9">
        <v>42004</v>
      </c>
      <c r="J26" s="7">
        <v>2460</v>
      </c>
      <c r="K26" s="7">
        <v>2460</v>
      </c>
      <c r="L26" s="7"/>
      <c r="M26" s="32"/>
      <c r="N26" s="31"/>
      <c r="P26" s="2">
        <v>10</v>
      </c>
    </row>
    <row r="27" spans="1:16" ht="36">
      <c r="A27" s="8"/>
      <c r="B27" s="8">
        <v>17325391</v>
      </c>
      <c r="C27" s="8" t="s">
        <v>24</v>
      </c>
      <c r="D27" s="8">
        <v>0</v>
      </c>
      <c r="E27" s="8" t="s">
        <v>149</v>
      </c>
      <c r="F27" s="8" t="s">
        <v>83</v>
      </c>
      <c r="G27" s="8" t="s">
        <v>159</v>
      </c>
      <c r="H27" s="9">
        <v>41640</v>
      </c>
      <c r="I27" s="9">
        <v>41769</v>
      </c>
      <c r="J27" s="7">
        <v>2490</v>
      </c>
      <c r="K27" s="7">
        <v>2490</v>
      </c>
      <c r="L27" s="7"/>
      <c r="M27" s="32"/>
      <c r="N27" s="31"/>
      <c r="P27" s="2">
        <v>10</v>
      </c>
    </row>
    <row r="28" spans="1:16" ht="36">
      <c r="A28" s="8"/>
      <c r="B28" s="8">
        <v>17325391</v>
      </c>
      <c r="C28" s="8" t="s">
        <v>24</v>
      </c>
      <c r="D28" s="8">
        <v>0</v>
      </c>
      <c r="E28" s="8" t="s">
        <v>149</v>
      </c>
      <c r="F28" s="8" t="s">
        <v>84</v>
      </c>
      <c r="G28" s="8" t="s">
        <v>47</v>
      </c>
      <c r="H28" s="9">
        <v>41671</v>
      </c>
      <c r="I28" s="9">
        <v>41757</v>
      </c>
      <c r="J28" s="7">
        <v>990</v>
      </c>
      <c r="K28" s="7">
        <v>990</v>
      </c>
      <c r="L28" s="7"/>
      <c r="M28" s="32"/>
      <c r="N28" s="31"/>
      <c r="P28" s="2">
        <v>10</v>
      </c>
    </row>
    <row r="29" spans="1:16" ht="36">
      <c r="A29" s="8"/>
      <c r="B29" s="8">
        <v>17325391</v>
      </c>
      <c r="C29" s="8" t="s">
        <v>24</v>
      </c>
      <c r="D29" s="8">
        <v>0</v>
      </c>
      <c r="E29" s="8" t="s">
        <v>149</v>
      </c>
      <c r="F29" s="8" t="s">
        <v>85</v>
      </c>
      <c r="G29" s="8" t="s">
        <v>160</v>
      </c>
      <c r="H29" s="9">
        <v>41640</v>
      </c>
      <c r="I29" s="9">
        <v>41703</v>
      </c>
      <c r="J29" s="7">
        <v>2470</v>
      </c>
      <c r="K29" s="7">
        <v>2470</v>
      </c>
      <c r="L29" s="7"/>
      <c r="M29" s="32"/>
      <c r="N29" s="31"/>
      <c r="P29" s="2">
        <v>10</v>
      </c>
    </row>
    <row r="30" spans="1:16" ht="36">
      <c r="A30" s="8"/>
      <c r="B30" s="8">
        <v>17325391</v>
      </c>
      <c r="C30" s="8" t="s">
        <v>24</v>
      </c>
      <c r="D30" s="8">
        <v>0</v>
      </c>
      <c r="E30" s="8" t="s">
        <v>149</v>
      </c>
      <c r="F30" s="8" t="s">
        <v>86</v>
      </c>
      <c r="G30" s="8" t="s">
        <v>161</v>
      </c>
      <c r="H30" s="9">
        <v>41944</v>
      </c>
      <c r="I30" s="9">
        <v>41973</v>
      </c>
      <c r="J30" s="7">
        <v>1140</v>
      </c>
      <c r="K30" s="7">
        <v>1140</v>
      </c>
      <c r="L30" s="7"/>
      <c r="M30" s="32"/>
      <c r="N30" s="31"/>
      <c r="P30" s="2">
        <v>10</v>
      </c>
    </row>
    <row r="31" spans="1:16" ht="48">
      <c r="A31" s="8"/>
      <c r="B31" s="8">
        <v>17325391</v>
      </c>
      <c r="C31" s="8" t="s">
        <v>24</v>
      </c>
      <c r="D31" s="8">
        <v>0</v>
      </c>
      <c r="E31" s="8" t="s">
        <v>149</v>
      </c>
      <c r="F31" s="8" t="s">
        <v>87</v>
      </c>
      <c r="G31" s="8" t="s">
        <v>161</v>
      </c>
      <c r="H31" s="9">
        <v>41640</v>
      </c>
      <c r="I31" s="9">
        <v>41953</v>
      </c>
      <c r="J31" s="7">
        <v>1260</v>
      </c>
      <c r="K31" s="7">
        <v>1260</v>
      </c>
      <c r="L31" s="7"/>
      <c r="M31" s="32"/>
      <c r="N31" s="31"/>
      <c r="P31" s="2">
        <v>10</v>
      </c>
    </row>
    <row r="32" spans="1:19" ht="36">
      <c r="A32" s="8"/>
      <c r="B32" s="8">
        <v>17325391</v>
      </c>
      <c r="C32" s="8" t="s">
        <v>24</v>
      </c>
      <c r="D32" s="8">
        <v>0</v>
      </c>
      <c r="E32" s="8" t="s">
        <v>149</v>
      </c>
      <c r="F32" s="8" t="s">
        <v>176</v>
      </c>
      <c r="G32" s="8" t="s">
        <v>48</v>
      </c>
      <c r="H32" s="9">
        <v>41760</v>
      </c>
      <c r="I32" s="9">
        <v>41790</v>
      </c>
      <c r="J32" s="7">
        <v>10000</v>
      </c>
      <c r="K32" s="7">
        <v>10000</v>
      </c>
      <c r="L32" s="7">
        <v>0</v>
      </c>
      <c r="M32" s="33"/>
      <c r="N32" s="31" t="s">
        <v>171</v>
      </c>
      <c r="O32" s="2">
        <v>11</v>
      </c>
      <c r="S32" s="31" t="s">
        <v>163</v>
      </c>
    </row>
    <row r="33" spans="1:15" ht="36">
      <c r="A33" s="8"/>
      <c r="B33" s="8">
        <v>17325391</v>
      </c>
      <c r="C33" s="8" t="s">
        <v>24</v>
      </c>
      <c r="D33" s="8">
        <v>0</v>
      </c>
      <c r="E33" s="8" t="s">
        <v>149</v>
      </c>
      <c r="F33" s="8" t="s">
        <v>177</v>
      </c>
      <c r="G33" s="8" t="s">
        <v>49</v>
      </c>
      <c r="H33" s="9">
        <v>41671</v>
      </c>
      <c r="I33" s="9">
        <v>41698</v>
      </c>
      <c r="J33" s="7">
        <v>10000</v>
      </c>
      <c r="K33" s="7">
        <v>10000</v>
      </c>
      <c r="L33" s="7">
        <v>8000</v>
      </c>
      <c r="M33" s="33" t="s">
        <v>32</v>
      </c>
      <c r="N33" s="31"/>
      <c r="O33" s="2">
        <v>12</v>
      </c>
    </row>
    <row r="34" spans="1:15" ht="48">
      <c r="A34" s="8"/>
      <c r="B34" s="8">
        <v>17316731</v>
      </c>
      <c r="C34" s="8" t="s">
        <v>24</v>
      </c>
      <c r="D34" s="8">
        <v>0</v>
      </c>
      <c r="E34" s="8" t="s">
        <v>150</v>
      </c>
      <c r="F34" s="8" t="s">
        <v>165</v>
      </c>
      <c r="G34" s="8" t="s">
        <v>25</v>
      </c>
      <c r="H34" s="9">
        <v>41640</v>
      </c>
      <c r="I34" s="9">
        <v>42004</v>
      </c>
      <c r="J34" s="7">
        <v>96680</v>
      </c>
      <c r="K34" s="7">
        <v>96680</v>
      </c>
      <c r="L34" s="7"/>
      <c r="M34" s="32"/>
      <c r="N34" s="31"/>
      <c r="O34" s="2">
        <v>13</v>
      </c>
    </row>
    <row r="35" spans="1:16" ht="24">
      <c r="A35" s="8"/>
      <c r="B35" s="8">
        <v>17316731</v>
      </c>
      <c r="C35" s="8" t="s">
        <v>24</v>
      </c>
      <c r="D35" s="8">
        <v>0</v>
      </c>
      <c r="E35" s="8" t="s">
        <v>150</v>
      </c>
      <c r="F35" s="8" t="s">
        <v>70</v>
      </c>
      <c r="G35" s="8" t="s">
        <v>25</v>
      </c>
      <c r="H35" s="9">
        <v>41640</v>
      </c>
      <c r="I35" s="9">
        <v>42004</v>
      </c>
      <c r="J35" s="7">
        <v>96680</v>
      </c>
      <c r="K35" s="7">
        <v>96680</v>
      </c>
      <c r="L35" s="7">
        <v>65000</v>
      </c>
      <c r="M35" s="33" t="s">
        <v>13</v>
      </c>
      <c r="N35" s="31"/>
      <c r="P35" s="2">
        <v>13</v>
      </c>
    </row>
    <row r="36" spans="1:15" ht="48">
      <c r="A36" s="8"/>
      <c r="B36" s="8">
        <v>17316731</v>
      </c>
      <c r="C36" s="8" t="s">
        <v>24</v>
      </c>
      <c r="D36" s="8">
        <v>0</v>
      </c>
      <c r="E36" s="8" t="s">
        <v>150</v>
      </c>
      <c r="F36" s="8" t="s">
        <v>178</v>
      </c>
      <c r="G36" s="8" t="s">
        <v>51</v>
      </c>
      <c r="H36" s="9">
        <v>42039</v>
      </c>
      <c r="I36" s="9">
        <v>42049</v>
      </c>
      <c r="J36" s="7">
        <v>183970</v>
      </c>
      <c r="K36" s="7">
        <v>183970</v>
      </c>
      <c r="L36" s="7">
        <v>75000</v>
      </c>
      <c r="M36" s="33" t="s">
        <v>13</v>
      </c>
      <c r="N36" s="31"/>
      <c r="O36" s="2">
        <v>15</v>
      </c>
    </row>
    <row r="37" spans="1:15" ht="24">
      <c r="A37" s="8"/>
      <c r="B37" s="8">
        <v>17316731</v>
      </c>
      <c r="C37" s="8" t="s">
        <v>24</v>
      </c>
      <c r="D37" s="8">
        <v>0</v>
      </c>
      <c r="E37" s="8" t="s">
        <v>150</v>
      </c>
      <c r="F37" s="8" t="s">
        <v>179</v>
      </c>
      <c r="G37" s="8" t="s">
        <v>50</v>
      </c>
      <c r="H37" s="9">
        <v>41640</v>
      </c>
      <c r="I37" s="9">
        <v>42004</v>
      </c>
      <c r="J37" s="7">
        <v>36070</v>
      </c>
      <c r="K37" s="7">
        <v>36070</v>
      </c>
      <c r="L37" s="7">
        <v>11300</v>
      </c>
      <c r="M37" s="33" t="s">
        <v>32</v>
      </c>
      <c r="N37" s="31"/>
      <c r="O37" s="2">
        <v>16</v>
      </c>
    </row>
    <row r="38" spans="1:15" ht="36">
      <c r="A38" s="8"/>
      <c r="B38" s="8">
        <v>17316731</v>
      </c>
      <c r="C38" s="8" t="s">
        <v>24</v>
      </c>
      <c r="D38" s="8">
        <v>0</v>
      </c>
      <c r="E38" s="8" t="s">
        <v>150</v>
      </c>
      <c r="F38" s="8" t="s">
        <v>180</v>
      </c>
      <c r="G38" s="8" t="s">
        <v>50</v>
      </c>
      <c r="H38" s="9">
        <v>41640</v>
      </c>
      <c r="I38" s="9">
        <v>42004</v>
      </c>
      <c r="J38" s="7">
        <v>60662</v>
      </c>
      <c r="K38" s="7">
        <v>60662</v>
      </c>
      <c r="L38" s="7">
        <v>60660</v>
      </c>
      <c r="M38" s="33" t="s">
        <v>13</v>
      </c>
      <c r="N38" s="31"/>
      <c r="O38" s="2">
        <v>17</v>
      </c>
    </row>
    <row r="39" spans="1:15" ht="24">
      <c r="A39" s="8"/>
      <c r="B39" s="8">
        <v>17316731</v>
      </c>
      <c r="C39" s="8" t="s">
        <v>24</v>
      </c>
      <c r="D39" s="8">
        <v>0</v>
      </c>
      <c r="E39" s="8" t="s">
        <v>150</v>
      </c>
      <c r="F39" s="8" t="s">
        <v>181</v>
      </c>
      <c r="G39" s="8" t="s">
        <v>50</v>
      </c>
      <c r="H39" s="9">
        <v>41640</v>
      </c>
      <c r="I39" s="9">
        <v>42004</v>
      </c>
      <c r="J39" s="7">
        <v>13650</v>
      </c>
      <c r="K39" s="7">
        <v>13650</v>
      </c>
      <c r="L39" s="7">
        <v>0</v>
      </c>
      <c r="M39" s="33"/>
      <c r="N39" s="31" t="s">
        <v>171</v>
      </c>
      <c r="O39" s="2">
        <v>18</v>
      </c>
    </row>
    <row r="40" spans="1:15" ht="120">
      <c r="A40" s="8"/>
      <c r="B40" s="8">
        <v>17316731</v>
      </c>
      <c r="C40" s="8" t="s">
        <v>24</v>
      </c>
      <c r="D40" s="8">
        <v>0</v>
      </c>
      <c r="E40" s="8" t="s">
        <v>150</v>
      </c>
      <c r="F40" s="8" t="s">
        <v>182</v>
      </c>
      <c r="G40" s="8" t="s">
        <v>154</v>
      </c>
      <c r="H40" s="9">
        <v>41640</v>
      </c>
      <c r="I40" s="9">
        <v>42004</v>
      </c>
      <c r="J40" s="7">
        <v>105195</v>
      </c>
      <c r="K40" s="7">
        <v>105195</v>
      </c>
      <c r="L40" s="7">
        <v>52590</v>
      </c>
      <c r="M40" s="33" t="s">
        <v>13</v>
      </c>
      <c r="N40" s="31"/>
      <c r="O40" s="2">
        <v>19</v>
      </c>
    </row>
    <row r="41" spans="1:16" ht="36">
      <c r="A41" s="8"/>
      <c r="B41" s="8">
        <v>17316731</v>
      </c>
      <c r="C41" s="8" t="s">
        <v>24</v>
      </c>
      <c r="D41" s="8">
        <v>0</v>
      </c>
      <c r="E41" s="8" t="s">
        <v>150</v>
      </c>
      <c r="F41" s="8" t="s">
        <v>88</v>
      </c>
      <c r="G41" s="8" t="s">
        <v>52</v>
      </c>
      <c r="H41" s="9">
        <v>41706</v>
      </c>
      <c r="I41" s="9">
        <v>41706</v>
      </c>
      <c r="J41" s="7">
        <v>15090</v>
      </c>
      <c r="K41" s="7">
        <v>15090</v>
      </c>
      <c r="L41" s="7"/>
      <c r="M41" s="32"/>
      <c r="N41" s="31"/>
      <c r="P41" s="2">
        <v>19</v>
      </c>
    </row>
    <row r="42" spans="1:16" ht="36">
      <c r="A42" s="8"/>
      <c r="B42" s="8">
        <v>17316731</v>
      </c>
      <c r="C42" s="8" t="s">
        <v>24</v>
      </c>
      <c r="D42" s="8">
        <v>0</v>
      </c>
      <c r="E42" s="8" t="s">
        <v>150</v>
      </c>
      <c r="F42" s="8" t="s">
        <v>89</v>
      </c>
      <c r="G42" s="8" t="s">
        <v>53</v>
      </c>
      <c r="H42" s="9">
        <v>41794</v>
      </c>
      <c r="I42" s="9">
        <v>41798</v>
      </c>
      <c r="J42" s="7">
        <v>2160</v>
      </c>
      <c r="K42" s="7">
        <v>2160</v>
      </c>
      <c r="L42" s="7"/>
      <c r="M42" s="32"/>
      <c r="N42" s="31"/>
      <c r="P42" s="2">
        <v>19</v>
      </c>
    </row>
    <row r="43" spans="1:16" ht="36">
      <c r="A43" s="8"/>
      <c r="B43" s="8">
        <v>17316731</v>
      </c>
      <c r="C43" s="8" t="s">
        <v>24</v>
      </c>
      <c r="D43" s="8">
        <v>0</v>
      </c>
      <c r="E43" s="8" t="s">
        <v>150</v>
      </c>
      <c r="F43" s="8" t="s">
        <v>90</v>
      </c>
      <c r="G43" s="8" t="s">
        <v>54</v>
      </c>
      <c r="H43" s="9">
        <v>41809</v>
      </c>
      <c r="I43" s="9">
        <v>41812</v>
      </c>
      <c r="J43" s="7">
        <v>8880</v>
      </c>
      <c r="K43" s="7">
        <v>8880</v>
      </c>
      <c r="L43" s="7"/>
      <c r="M43" s="32"/>
      <c r="N43" s="31"/>
      <c r="P43" s="2">
        <v>19</v>
      </c>
    </row>
    <row r="44" spans="1:16" ht="36">
      <c r="A44" s="8"/>
      <c r="B44" s="8">
        <v>17316731</v>
      </c>
      <c r="C44" s="8" t="s">
        <v>24</v>
      </c>
      <c r="D44" s="8">
        <v>0</v>
      </c>
      <c r="E44" s="8" t="s">
        <v>150</v>
      </c>
      <c r="F44" s="8" t="s">
        <v>91</v>
      </c>
      <c r="G44" s="8" t="s">
        <v>55</v>
      </c>
      <c r="H44" s="9">
        <v>41827</v>
      </c>
      <c r="I44" s="9">
        <v>41832</v>
      </c>
      <c r="J44" s="7">
        <v>4530</v>
      </c>
      <c r="K44" s="7">
        <v>4530</v>
      </c>
      <c r="L44" s="7"/>
      <c r="M44" s="32"/>
      <c r="N44" s="31"/>
      <c r="P44" s="2">
        <v>19</v>
      </c>
    </row>
    <row r="45" spans="1:16" ht="36">
      <c r="A45" s="8"/>
      <c r="B45" s="8">
        <v>17316731</v>
      </c>
      <c r="C45" s="8" t="s">
        <v>24</v>
      </c>
      <c r="D45" s="8">
        <v>0</v>
      </c>
      <c r="E45" s="8" t="s">
        <v>150</v>
      </c>
      <c r="F45" s="8" t="s">
        <v>92</v>
      </c>
      <c r="G45" s="8" t="s">
        <v>51</v>
      </c>
      <c r="H45" s="9">
        <v>41833</v>
      </c>
      <c r="I45" s="9">
        <v>41840</v>
      </c>
      <c r="J45" s="7">
        <v>12600</v>
      </c>
      <c r="K45" s="7">
        <v>12600</v>
      </c>
      <c r="L45" s="7"/>
      <c r="M45" s="32"/>
      <c r="N45" s="31"/>
      <c r="P45" s="2">
        <v>19</v>
      </c>
    </row>
    <row r="46" spans="1:16" ht="36">
      <c r="A46" s="8"/>
      <c r="B46" s="8">
        <v>17316731</v>
      </c>
      <c r="C46" s="8" t="s">
        <v>24</v>
      </c>
      <c r="D46" s="8">
        <v>0</v>
      </c>
      <c r="E46" s="8" t="s">
        <v>150</v>
      </c>
      <c r="F46" s="8" t="s">
        <v>93</v>
      </c>
      <c r="G46" s="8" t="s">
        <v>56</v>
      </c>
      <c r="H46" s="9">
        <v>41843</v>
      </c>
      <c r="I46" s="9">
        <v>41847</v>
      </c>
      <c r="J46" s="7">
        <v>3660</v>
      </c>
      <c r="K46" s="7">
        <v>3660</v>
      </c>
      <c r="L46" s="7"/>
      <c r="M46" s="32"/>
      <c r="N46" s="31"/>
      <c r="P46" s="2">
        <v>19</v>
      </c>
    </row>
    <row r="47" spans="1:16" ht="36">
      <c r="A47" s="8"/>
      <c r="B47" s="8">
        <v>17316731</v>
      </c>
      <c r="C47" s="8" t="s">
        <v>24</v>
      </c>
      <c r="D47" s="8">
        <v>0</v>
      </c>
      <c r="E47" s="8" t="s">
        <v>150</v>
      </c>
      <c r="F47" s="8" t="s">
        <v>94</v>
      </c>
      <c r="G47" s="8" t="s">
        <v>166</v>
      </c>
      <c r="H47" s="9">
        <v>41863</v>
      </c>
      <c r="I47" s="9">
        <v>41867</v>
      </c>
      <c r="J47" s="7">
        <v>7755</v>
      </c>
      <c r="K47" s="7">
        <v>7755</v>
      </c>
      <c r="L47" s="7"/>
      <c r="M47" s="32"/>
      <c r="N47" s="31"/>
      <c r="P47" s="2">
        <v>19</v>
      </c>
    </row>
    <row r="48" spans="1:16" ht="36">
      <c r="A48" s="8"/>
      <c r="B48" s="8">
        <v>17316731</v>
      </c>
      <c r="C48" s="8" t="s">
        <v>24</v>
      </c>
      <c r="D48" s="8">
        <v>0</v>
      </c>
      <c r="E48" s="8" t="s">
        <v>150</v>
      </c>
      <c r="F48" s="8" t="s">
        <v>95</v>
      </c>
      <c r="G48" s="8" t="s">
        <v>57</v>
      </c>
      <c r="H48" s="9">
        <v>41866</v>
      </c>
      <c r="I48" s="9">
        <v>41868</v>
      </c>
      <c r="J48" s="7">
        <v>4785</v>
      </c>
      <c r="K48" s="7">
        <v>4785</v>
      </c>
      <c r="L48" s="7"/>
      <c r="M48" s="32"/>
      <c r="N48" s="31"/>
      <c r="P48" s="2">
        <v>19</v>
      </c>
    </row>
    <row r="49" spans="1:16" ht="36">
      <c r="A49" s="8"/>
      <c r="B49" s="8">
        <v>17316731</v>
      </c>
      <c r="C49" s="8" t="s">
        <v>24</v>
      </c>
      <c r="D49" s="8">
        <v>0</v>
      </c>
      <c r="E49" s="8" t="s">
        <v>150</v>
      </c>
      <c r="F49" s="8" t="s">
        <v>96</v>
      </c>
      <c r="G49" s="8" t="s">
        <v>58</v>
      </c>
      <c r="H49" s="9">
        <v>41894</v>
      </c>
      <c r="I49" s="9">
        <v>41896</v>
      </c>
      <c r="J49" s="7">
        <v>4105</v>
      </c>
      <c r="K49" s="7">
        <v>4105</v>
      </c>
      <c r="L49" s="7"/>
      <c r="M49" s="32"/>
      <c r="N49" s="31"/>
      <c r="P49" s="2">
        <v>19</v>
      </c>
    </row>
    <row r="50" spans="1:16" ht="36">
      <c r="A50" s="8"/>
      <c r="B50" s="8">
        <v>17316731</v>
      </c>
      <c r="C50" s="8" t="s">
        <v>24</v>
      </c>
      <c r="D50" s="8">
        <v>0</v>
      </c>
      <c r="E50" s="8" t="s">
        <v>150</v>
      </c>
      <c r="F50" s="8" t="s">
        <v>97</v>
      </c>
      <c r="G50" s="8" t="s">
        <v>167</v>
      </c>
      <c r="H50" s="9">
        <v>41920</v>
      </c>
      <c r="I50" s="9">
        <v>41924</v>
      </c>
      <c r="J50" s="7">
        <v>20820</v>
      </c>
      <c r="K50" s="7">
        <v>20820</v>
      </c>
      <c r="L50" s="7"/>
      <c r="M50" s="32"/>
      <c r="N50" s="31"/>
      <c r="P50" s="2">
        <v>19</v>
      </c>
    </row>
    <row r="51" spans="1:16" ht="36">
      <c r="A51" s="8"/>
      <c r="B51" s="8">
        <v>17316731</v>
      </c>
      <c r="C51" s="8" t="s">
        <v>24</v>
      </c>
      <c r="D51" s="8">
        <v>0</v>
      </c>
      <c r="E51" s="8" t="s">
        <v>150</v>
      </c>
      <c r="F51" s="8" t="s">
        <v>98</v>
      </c>
      <c r="G51" s="8" t="s">
        <v>59</v>
      </c>
      <c r="H51" s="9">
        <v>41808</v>
      </c>
      <c r="I51" s="9">
        <v>41812</v>
      </c>
      <c r="J51" s="7">
        <v>20810</v>
      </c>
      <c r="K51" s="7">
        <v>20810</v>
      </c>
      <c r="L51" s="7"/>
      <c r="M51" s="32"/>
      <c r="N51" s="31"/>
      <c r="P51" s="2">
        <v>19</v>
      </c>
    </row>
    <row r="52" spans="1:15" ht="36">
      <c r="A52" s="8"/>
      <c r="B52" s="8">
        <v>42254388</v>
      </c>
      <c r="C52" s="8" t="s">
        <v>141</v>
      </c>
      <c r="D52" s="8" t="s">
        <v>144</v>
      </c>
      <c r="E52" s="8" t="s">
        <v>147</v>
      </c>
      <c r="F52" s="8" t="s">
        <v>70</v>
      </c>
      <c r="G52" s="8"/>
      <c r="H52" s="9">
        <v>41640</v>
      </c>
      <c r="I52" s="9">
        <v>42004</v>
      </c>
      <c r="J52" s="7">
        <v>56069</v>
      </c>
      <c r="K52" s="7">
        <v>53569</v>
      </c>
      <c r="L52" s="7">
        <v>35320</v>
      </c>
      <c r="M52" s="33" t="s">
        <v>13</v>
      </c>
      <c r="N52" s="31"/>
      <c r="O52" s="2">
        <v>20</v>
      </c>
    </row>
    <row r="53" spans="1:16" ht="36">
      <c r="A53" s="8"/>
      <c r="B53" s="8">
        <v>42254388</v>
      </c>
      <c r="C53" s="8" t="s">
        <v>141</v>
      </c>
      <c r="D53" s="8" t="s">
        <v>144</v>
      </c>
      <c r="E53" s="8" t="s">
        <v>147</v>
      </c>
      <c r="F53" s="8" t="s">
        <v>99</v>
      </c>
      <c r="G53" s="8" t="s">
        <v>154</v>
      </c>
      <c r="H53" s="9">
        <v>41640</v>
      </c>
      <c r="I53" s="9">
        <v>42004</v>
      </c>
      <c r="J53" s="7">
        <v>1110</v>
      </c>
      <c r="K53" s="7">
        <v>1110</v>
      </c>
      <c r="L53" s="7"/>
      <c r="M53" s="32"/>
      <c r="N53" s="31"/>
      <c r="P53" s="2">
        <v>20</v>
      </c>
    </row>
    <row r="54" spans="1:16" ht="36">
      <c r="A54" s="8"/>
      <c r="B54" s="8">
        <v>42254388</v>
      </c>
      <c r="C54" s="8" t="s">
        <v>141</v>
      </c>
      <c r="D54" s="8" t="s">
        <v>144</v>
      </c>
      <c r="E54" s="8" t="s">
        <v>147</v>
      </c>
      <c r="F54" s="8" t="s">
        <v>100</v>
      </c>
      <c r="G54" s="8" t="s">
        <v>36</v>
      </c>
      <c r="H54" s="9">
        <v>41640</v>
      </c>
      <c r="I54" s="9">
        <v>42004</v>
      </c>
      <c r="J54" s="7">
        <v>5000</v>
      </c>
      <c r="K54" s="7">
        <v>4800</v>
      </c>
      <c r="L54" s="7"/>
      <c r="M54" s="32"/>
      <c r="N54" s="31"/>
      <c r="P54" s="2">
        <v>20</v>
      </c>
    </row>
    <row r="55" spans="1:16" ht="36">
      <c r="A55" s="8"/>
      <c r="B55" s="8">
        <v>42254388</v>
      </c>
      <c r="C55" s="8" t="s">
        <v>141</v>
      </c>
      <c r="D55" s="8" t="s">
        <v>144</v>
      </c>
      <c r="E55" s="8" t="s">
        <v>147</v>
      </c>
      <c r="F55" s="8" t="s">
        <v>101</v>
      </c>
      <c r="G55" s="8" t="s">
        <v>60</v>
      </c>
      <c r="H55" s="9">
        <v>41640</v>
      </c>
      <c r="I55" s="9">
        <v>42004</v>
      </c>
      <c r="J55" s="7">
        <v>4600</v>
      </c>
      <c r="K55" s="7">
        <v>4600</v>
      </c>
      <c r="L55" s="7"/>
      <c r="M55" s="32"/>
      <c r="N55" s="31"/>
      <c r="P55" s="2">
        <v>20</v>
      </c>
    </row>
    <row r="56" spans="1:16" ht="36">
      <c r="A56" s="8"/>
      <c r="B56" s="8">
        <v>42254388</v>
      </c>
      <c r="C56" s="8" t="s">
        <v>141</v>
      </c>
      <c r="D56" s="8" t="s">
        <v>144</v>
      </c>
      <c r="E56" s="8" t="s">
        <v>147</v>
      </c>
      <c r="F56" s="8" t="s">
        <v>102</v>
      </c>
      <c r="G56" s="8" t="s">
        <v>63</v>
      </c>
      <c r="H56" s="9">
        <v>41640</v>
      </c>
      <c r="I56" s="9">
        <v>42004</v>
      </c>
      <c r="J56" s="7">
        <v>6120</v>
      </c>
      <c r="K56" s="7">
        <v>5620</v>
      </c>
      <c r="L56" s="7"/>
      <c r="M56" s="32"/>
      <c r="N56" s="31"/>
      <c r="P56" s="2">
        <v>20</v>
      </c>
    </row>
    <row r="57" spans="1:16" ht="36">
      <c r="A57" s="8"/>
      <c r="B57" s="8">
        <v>42254388</v>
      </c>
      <c r="C57" s="8" t="s">
        <v>141</v>
      </c>
      <c r="D57" s="8" t="s">
        <v>144</v>
      </c>
      <c r="E57" s="8" t="s">
        <v>147</v>
      </c>
      <c r="F57" s="8" t="s">
        <v>103</v>
      </c>
      <c r="G57" s="8" t="s">
        <v>63</v>
      </c>
      <c r="H57" s="9">
        <v>41640</v>
      </c>
      <c r="I57" s="9">
        <v>42004</v>
      </c>
      <c r="J57" s="7">
        <v>3500</v>
      </c>
      <c r="K57" s="7">
        <v>3300</v>
      </c>
      <c r="L57" s="7"/>
      <c r="M57" s="32"/>
      <c r="N57" s="31"/>
      <c r="P57" s="2">
        <v>20</v>
      </c>
    </row>
    <row r="58" spans="1:16" ht="36">
      <c r="A58" s="8"/>
      <c r="B58" s="8">
        <v>42254388</v>
      </c>
      <c r="C58" s="8" t="s">
        <v>141</v>
      </c>
      <c r="D58" s="8" t="s">
        <v>144</v>
      </c>
      <c r="E58" s="8" t="s">
        <v>147</v>
      </c>
      <c r="F58" s="8" t="s">
        <v>104</v>
      </c>
      <c r="G58" s="8" t="s">
        <v>25</v>
      </c>
      <c r="H58" s="9">
        <v>41640</v>
      </c>
      <c r="I58" s="9">
        <v>42004</v>
      </c>
      <c r="J58" s="7">
        <v>1431</v>
      </c>
      <c r="K58" s="7">
        <v>1281</v>
      </c>
      <c r="L58" s="7"/>
      <c r="M58" s="32"/>
      <c r="N58" s="31"/>
      <c r="P58" s="2">
        <v>20</v>
      </c>
    </row>
    <row r="59" spans="1:16" ht="36">
      <c r="A59" s="8"/>
      <c r="B59" s="8">
        <v>42254388</v>
      </c>
      <c r="C59" s="8" t="s">
        <v>141</v>
      </c>
      <c r="D59" s="8" t="s">
        <v>144</v>
      </c>
      <c r="E59" s="8" t="s">
        <v>147</v>
      </c>
      <c r="F59" s="8" t="s">
        <v>105</v>
      </c>
      <c r="G59" s="8" t="s">
        <v>154</v>
      </c>
      <c r="H59" s="9">
        <v>41640</v>
      </c>
      <c r="I59" s="9">
        <v>42004</v>
      </c>
      <c r="J59" s="7">
        <v>2100</v>
      </c>
      <c r="K59" s="7">
        <v>2000</v>
      </c>
      <c r="L59" s="7"/>
      <c r="M59" s="32"/>
      <c r="N59" s="31"/>
      <c r="P59" s="2">
        <v>20</v>
      </c>
    </row>
    <row r="60" spans="1:16" ht="36">
      <c r="A60" s="8"/>
      <c r="B60" s="8">
        <v>42254388</v>
      </c>
      <c r="C60" s="8" t="s">
        <v>141</v>
      </c>
      <c r="D60" s="8" t="s">
        <v>144</v>
      </c>
      <c r="E60" s="8" t="s">
        <v>147</v>
      </c>
      <c r="F60" s="8" t="s">
        <v>106</v>
      </c>
      <c r="G60" s="8" t="s">
        <v>25</v>
      </c>
      <c r="H60" s="9">
        <v>41640</v>
      </c>
      <c r="I60" s="9">
        <v>42004</v>
      </c>
      <c r="J60" s="7">
        <v>4608</v>
      </c>
      <c r="K60" s="7">
        <v>4208</v>
      </c>
      <c r="L60" s="7"/>
      <c r="M60" s="32"/>
      <c r="N60" s="31"/>
      <c r="P60" s="2">
        <v>20</v>
      </c>
    </row>
    <row r="61" spans="1:16" ht="48">
      <c r="A61" s="8"/>
      <c r="B61" s="8">
        <v>42254388</v>
      </c>
      <c r="C61" s="8" t="s">
        <v>141</v>
      </c>
      <c r="D61" s="8" t="s">
        <v>144</v>
      </c>
      <c r="E61" s="8" t="s">
        <v>147</v>
      </c>
      <c r="F61" s="8" t="s">
        <v>107</v>
      </c>
      <c r="G61" s="8" t="s">
        <v>25</v>
      </c>
      <c r="H61" s="9">
        <v>41640</v>
      </c>
      <c r="I61" s="9">
        <v>42004</v>
      </c>
      <c r="J61" s="7">
        <v>10800</v>
      </c>
      <c r="K61" s="7">
        <v>10800</v>
      </c>
      <c r="L61" s="7"/>
      <c r="M61" s="32"/>
      <c r="N61" s="31"/>
      <c r="P61" s="2">
        <v>20</v>
      </c>
    </row>
    <row r="62" spans="1:16" ht="60">
      <c r="A62" s="8"/>
      <c r="B62" s="8">
        <v>42254388</v>
      </c>
      <c r="C62" s="8" t="s">
        <v>141</v>
      </c>
      <c r="D62" s="8" t="s">
        <v>144</v>
      </c>
      <c r="E62" s="8" t="s">
        <v>147</v>
      </c>
      <c r="F62" s="8" t="s">
        <v>108</v>
      </c>
      <c r="G62" s="8" t="s">
        <v>25</v>
      </c>
      <c r="H62" s="9">
        <v>41640</v>
      </c>
      <c r="I62" s="9">
        <v>42004</v>
      </c>
      <c r="J62" s="7">
        <v>1800</v>
      </c>
      <c r="K62" s="7">
        <v>1550</v>
      </c>
      <c r="L62" s="7"/>
      <c r="M62" s="32"/>
      <c r="N62" s="31"/>
      <c r="P62" s="2">
        <v>20</v>
      </c>
    </row>
    <row r="63" spans="1:16" ht="36">
      <c r="A63" s="8"/>
      <c r="B63" s="8">
        <v>42254388</v>
      </c>
      <c r="C63" s="8" t="s">
        <v>141</v>
      </c>
      <c r="D63" s="8" t="s">
        <v>144</v>
      </c>
      <c r="E63" s="8" t="s">
        <v>147</v>
      </c>
      <c r="F63" s="8" t="s">
        <v>109</v>
      </c>
      <c r="G63" s="8" t="s">
        <v>25</v>
      </c>
      <c r="H63" s="9">
        <v>41640</v>
      </c>
      <c r="I63" s="9">
        <v>42004</v>
      </c>
      <c r="J63" s="7">
        <v>10800</v>
      </c>
      <c r="K63" s="7">
        <v>10400</v>
      </c>
      <c r="L63" s="7"/>
      <c r="M63" s="32"/>
      <c r="N63" s="31"/>
      <c r="P63" s="2">
        <v>20</v>
      </c>
    </row>
    <row r="64" spans="1:16" ht="36">
      <c r="A64" s="8"/>
      <c r="B64" s="8">
        <v>42254388</v>
      </c>
      <c r="C64" s="8" t="s">
        <v>141</v>
      </c>
      <c r="D64" s="8" t="s">
        <v>144</v>
      </c>
      <c r="E64" s="8" t="s">
        <v>147</v>
      </c>
      <c r="F64" s="8" t="s">
        <v>110</v>
      </c>
      <c r="G64" s="8" t="s">
        <v>25</v>
      </c>
      <c r="H64" s="9">
        <v>41640</v>
      </c>
      <c r="I64" s="9">
        <v>42004</v>
      </c>
      <c r="J64" s="7">
        <v>4200</v>
      </c>
      <c r="K64" s="7">
        <v>3900</v>
      </c>
      <c r="L64" s="7"/>
      <c r="M64" s="32"/>
      <c r="N64" s="31"/>
      <c r="P64" s="2">
        <v>20</v>
      </c>
    </row>
    <row r="65" spans="1:15" ht="36">
      <c r="A65" s="8"/>
      <c r="B65" s="8">
        <v>42254388</v>
      </c>
      <c r="C65" s="8" t="s">
        <v>141</v>
      </c>
      <c r="D65" s="8" t="s">
        <v>144</v>
      </c>
      <c r="E65" s="8" t="s">
        <v>147</v>
      </c>
      <c r="F65" s="8" t="s">
        <v>183</v>
      </c>
      <c r="G65" s="8" t="s">
        <v>154</v>
      </c>
      <c r="H65" s="9">
        <v>41640</v>
      </c>
      <c r="I65" s="9">
        <v>42004</v>
      </c>
      <c r="J65" s="7">
        <v>42868</v>
      </c>
      <c r="K65" s="7">
        <v>41368</v>
      </c>
      <c r="L65" s="7">
        <v>16550</v>
      </c>
      <c r="M65" s="33" t="s">
        <v>13</v>
      </c>
      <c r="N65" s="31"/>
      <c r="O65" s="2">
        <v>21</v>
      </c>
    </row>
    <row r="66" spans="1:15" ht="36">
      <c r="A66" s="8"/>
      <c r="B66" s="8">
        <v>42254388</v>
      </c>
      <c r="C66" s="8" t="s">
        <v>141</v>
      </c>
      <c r="D66" s="8" t="s">
        <v>144</v>
      </c>
      <c r="E66" s="8" t="s">
        <v>147</v>
      </c>
      <c r="F66" s="8" t="s">
        <v>184</v>
      </c>
      <c r="G66" s="8" t="s">
        <v>61</v>
      </c>
      <c r="H66" s="9">
        <v>41876</v>
      </c>
      <c r="I66" s="9">
        <v>41882</v>
      </c>
      <c r="J66" s="7">
        <v>11480</v>
      </c>
      <c r="K66" s="7">
        <v>4480</v>
      </c>
      <c r="L66" s="7">
        <v>0</v>
      </c>
      <c r="M66" s="33"/>
      <c r="N66" s="31" t="s">
        <v>171</v>
      </c>
      <c r="O66" s="2">
        <v>22</v>
      </c>
    </row>
    <row r="67" spans="1:15" ht="36">
      <c r="A67" s="8"/>
      <c r="B67" s="8">
        <v>30811406</v>
      </c>
      <c r="C67" s="8" t="s">
        <v>24</v>
      </c>
      <c r="D67" s="8">
        <v>0</v>
      </c>
      <c r="E67" s="8" t="s">
        <v>151</v>
      </c>
      <c r="F67" s="8" t="s">
        <v>185</v>
      </c>
      <c r="G67" s="8" t="s">
        <v>62</v>
      </c>
      <c r="H67" s="9">
        <v>41891</v>
      </c>
      <c r="I67" s="9">
        <v>41903</v>
      </c>
      <c r="J67" s="7">
        <v>22300</v>
      </c>
      <c r="K67" s="7">
        <v>14800</v>
      </c>
      <c r="L67" s="7">
        <v>10000</v>
      </c>
      <c r="M67" s="33" t="s">
        <v>13</v>
      </c>
      <c r="N67" s="31"/>
      <c r="O67" s="2">
        <v>23</v>
      </c>
    </row>
    <row r="68" spans="1:15" ht="48">
      <c r="A68" s="8"/>
      <c r="B68" s="8">
        <v>30811406</v>
      </c>
      <c r="C68" s="8" t="s">
        <v>24</v>
      </c>
      <c r="D68" s="8">
        <v>0</v>
      </c>
      <c r="E68" s="8" t="s">
        <v>151</v>
      </c>
      <c r="F68" s="8" t="s">
        <v>186</v>
      </c>
      <c r="G68" s="8" t="s">
        <v>63</v>
      </c>
      <c r="H68" s="9">
        <v>41779</v>
      </c>
      <c r="I68" s="9">
        <v>41780</v>
      </c>
      <c r="J68" s="7">
        <v>6175</v>
      </c>
      <c r="K68" s="7">
        <v>5575</v>
      </c>
      <c r="L68" s="7">
        <v>2790</v>
      </c>
      <c r="M68" s="33" t="s">
        <v>13</v>
      </c>
      <c r="N68" s="31"/>
      <c r="O68" s="2">
        <v>24</v>
      </c>
    </row>
    <row r="69" spans="1:15" ht="60">
      <c r="A69" s="8"/>
      <c r="B69" s="8">
        <v>30811406</v>
      </c>
      <c r="C69" s="8" t="s">
        <v>24</v>
      </c>
      <c r="D69" s="8">
        <v>0</v>
      </c>
      <c r="E69" s="8" t="s">
        <v>151</v>
      </c>
      <c r="F69" s="8" t="s">
        <v>187</v>
      </c>
      <c r="G69" s="8" t="s">
        <v>64</v>
      </c>
      <c r="H69" s="9">
        <v>41978</v>
      </c>
      <c r="I69" s="9">
        <v>41980</v>
      </c>
      <c r="J69" s="7">
        <v>5165</v>
      </c>
      <c r="K69" s="7">
        <v>4905</v>
      </c>
      <c r="L69" s="7">
        <v>2450</v>
      </c>
      <c r="M69" s="33" t="s">
        <v>13</v>
      </c>
      <c r="N69" s="31"/>
      <c r="O69" s="2">
        <v>25</v>
      </c>
    </row>
    <row r="70" spans="1:15" ht="108">
      <c r="A70" s="8"/>
      <c r="B70" s="8">
        <v>681458</v>
      </c>
      <c r="C70" s="8" t="s">
        <v>24</v>
      </c>
      <c r="D70" s="8">
        <v>0</v>
      </c>
      <c r="E70" s="8" t="s">
        <v>152</v>
      </c>
      <c r="F70" s="8" t="s">
        <v>111</v>
      </c>
      <c r="G70" s="8" t="s">
        <v>25</v>
      </c>
      <c r="H70" s="9">
        <v>41640</v>
      </c>
      <c r="I70" s="9">
        <v>42004</v>
      </c>
      <c r="J70" s="7">
        <v>74840</v>
      </c>
      <c r="K70" s="7">
        <v>74840</v>
      </c>
      <c r="L70" s="7">
        <v>59000</v>
      </c>
      <c r="M70" s="33" t="s">
        <v>33</v>
      </c>
      <c r="N70" s="31"/>
      <c r="O70" s="2">
        <v>26</v>
      </c>
    </row>
    <row r="71" spans="1:15" ht="36">
      <c r="A71" s="8"/>
      <c r="B71" s="8">
        <v>34009388</v>
      </c>
      <c r="C71" s="8" t="s">
        <v>24</v>
      </c>
      <c r="D71" s="8">
        <v>0</v>
      </c>
      <c r="E71" s="8" t="s">
        <v>153</v>
      </c>
      <c r="F71" s="8" t="s">
        <v>188</v>
      </c>
      <c r="G71" s="8" t="s">
        <v>25</v>
      </c>
      <c r="H71" s="9">
        <v>41640</v>
      </c>
      <c r="I71" s="9">
        <v>42004</v>
      </c>
      <c r="J71" s="7">
        <v>151831</v>
      </c>
      <c r="K71" s="7">
        <v>147331</v>
      </c>
      <c r="L71" s="7">
        <v>40000</v>
      </c>
      <c r="M71" s="33" t="s">
        <v>33</v>
      </c>
      <c r="N71" s="31"/>
      <c r="O71" s="2">
        <v>27</v>
      </c>
    </row>
    <row r="72" spans="1:16" ht="48">
      <c r="A72" s="8"/>
      <c r="B72" s="8">
        <v>34009388</v>
      </c>
      <c r="C72" s="8" t="s">
        <v>24</v>
      </c>
      <c r="D72" s="8">
        <v>0</v>
      </c>
      <c r="E72" s="8" t="s">
        <v>153</v>
      </c>
      <c r="F72" s="8" t="s">
        <v>112</v>
      </c>
      <c r="G72" s="8" t="s">
        <v>25</v>
      </c>
      <c r="H72" s="9">
        <v>41640</v>
      </c>
      <c r="I72" s="9">
        <v>42004</v>
      </c>
      <c r="J72" s="7">
        <v>1200</v>
      </c>
      <c r="K72" s="7">
        <v>1200</v>
      </c>
      <c r="L72" s="7"/>
      <c r="M72" s="32"/>
      <c r="N72" s="31"/>
      <c r="P72" s="2">
        <v>27</v>
      </c>
    </row>
    <row r="73" spans="1:16" ht="48">
      <c r="A73" s="8"/>
      <c r="B73" s="8">
        <v>34009388</v>
      </c>
      <c r="C73" s="8" t="s">
        <v>24</v>
      </c>
      <c r="D73" s="8">
        <v>0</v>
      </c>
      <c r="E73" s="8" t="s">
        <v>153</v>
      </c>
      <c r="F73" s="8" t="s">
        <v>113</v>
      </c>
      <c r="G73" s="8" t="s">
        <v>25</v>
      </c>
      <c r="H73" s="9">
        <v>41640</v>
      </c>
      <c r="I73" s="9">
        <v>42004</v>
      </c>
      <c r="J73" s="7">
        <v>3150</v>
      </c>
      <c r="K73" s="7">
        <v>3150</v>
      </c>
      <c r="L73" s="7"/>
      <c r="M73" s="32"/>
      <c r="N73" s="31"/>
      <c r="P73" s="2">
        <v>27</v>
      </c>
    </row>
    <row r="74" spans="1:16" ht="60">
      <c r="A74" s="8"/>
      <c r="B74" s="8">
        <v>34009388</v>
      </c>
      <c r="C74" s="8" t="s">
        <v>24</v>
      </c>
      <c r="D74" s="8">
        <v>0</v>
      </c>
      <c r="E74" s="8" t="s">
        <v>153</v>
      </c>
      <c r="F74" s="8" t="s">
        <v>114</v>
      </c>
      <c r="G74" s="8" t="s">
        <v>25</v>
      </c>
      <c r="H74" s="9">
        <v>41640</v>
      </c>
      <c r="I74" s="9">
        <v>42004</v>
      </c>
      <c r="J74" s="7">
        <v>325</v>
      </c>
      <c r="K74" s="7">
        <v>325</v>
      </c>
      <c r="L74" s="7"/>
      <c r="M74" s="32"/>
      <c r="N74" s="31"/>
      <c r="P74" s="2">
        <v>27</v>
      </c>
    </row>
    <row r="75" spans="1:16" ht="24">
      <c r="A75" s="8"/>
      <c r="B75" s="8">
        <v>34009388</v>
      </c>
      <c r="C75" s="8" t="s">
        <v>24</v>
      </c>
      <c r="D75" s="8">
        <v>0</v>
      </c>
      <c r="E75" s="8" t="s">
        <v>153</v>
      </c>
      <c r="F75" s="8" t="s">
        <v>115</v>
      </c>
      <c r="G75" s="8" t="s">
        <v>65</v>
      </c>
      <c r="H75" s="9">
        <v>41640</v>
      </c>
      <c r="I75" s="9">
        <v>42004</v>
      </c>
      <c r="J75" s="7">
        <v>10000</v>
      </c>
      <c r="K75" s="7">
        <v>10000</v>
      </c>
      <c r="L75" s="7"/>
      <c r="M75" s="32"/>
      <c r="N75" s="31"/>
      <c r="P75" s="2">
        <v>27</v>
      </c>
    </row>
    <row r="76" spans="1:16" ht="60">
      <c r="A76" s="8"/>
      <c r="B76" s="8">
        <v>34009388</v>
      </c>
      <c r="C76" s="8" t="s">
        <v>24</v>
      </c>
      <c r="D76" s="8">
        <v>0</v>
      </c>
      <c r="E76" s="8" t="s">
        <v>153</v>
      </c>
      <c r="F76" s="8" t="s">
        <v>116</v>
      </c>
      <c r="G76" s="8" t="s">
        <v>65</v>
      </c>
      <c r="H76" s="9">
        <v>41640</v>
      </c>
      <c r="I76" s="9">
        <v>42004</v>
      </c>
      <c r="J76" s="7">
        <v>3000</v>
      </c>
      <c r="K76" s="7">
        <v>3000</v>
      </c>
      <c r="L76" s="7"/>
      <c r="M76" s="32"/>
      <c r="N76" s="31"/>
      <c r="P76" s="2">
        <v>27</v>
      </c>
    </row>
    <row r="77" spans="1:16" ht="24">
      <c r="A77" s="8"/>
      <c r="B77" s="8">
        <v>34009388</v>
      </c>
      <c r="C77" s="8" t="s">
        <v>24</v>
      </c>
      <c r="D77" s="8">
        <v>0</v>
      </c>
      <c r="E77" s="8" t="s">
        <v>153</v>
      </c>
      <c r="F77" s="8" t="s">
        <v>117</v>
      </c>
      <c r="G77" s="8" t="s">
        <v>25</v>
      </c>
      <c r="H77" s="9">
        <v>41640</v>
      </c>
      <c r="I77" s="9">
        <v>42004</v>
      </c>
      <c r="J77" s="7">
        <v>23000</v>
      </c>
      <c r="K77" s="7">
        <v>21500</v>
      </c>
      <c r="L77" s="7"/>
      <c r="M77" s="32"/>
      <c r="N77" s="31"/>
      <c r="P77" s="2">
        <v>27</v>
      </c>
    </row>
    <row r="78" spans="1:16" ht="24">
      <c r="A78" s="8"/>
      <c r="B78" s="8">
        <v>34009388</v>
      </c>
      <c r="C78" s="8" t="s">
        <v>24</v>
      </c>
      <c r="D78" s="8">
        <v>0</v>
      </c>
      <c r="E78" s="8" t="s">
        <v>153</v>
      </c>
      <c r="F78" s="8" t="s">
        <v>118</v>
      </c>
      <c r="G78" s="8" t="s">
        <v>25</v>
      </c>
      <c r="H78" s="9">
        <v>41640</v>
      </c>
      <c r="I78" s="9">
        <v>42004</v>
      </c>
      <c r="J78" s="7">
        <v>8000</v>
      </c>
      <c r="K78" s="7">
        <v>8000</v>
      </c>
      <c r="L78" s="7"/>
      <c r="M78" s="32"/>
      <c r="N78" s="31"/>
      <c r="P78" s="2">
        <v>27</v>
      </c>
    </row>
    <row r="79" spans="1:16" ht="36">
      <c r="A79" s="8"/>
      <c r="B79" s="8">
        <v>34009388</v>
      </c>
      <c r="C79" s="8" t="s">
        <v>24</v>
      </c>
      <c r="D79" s="8">
        <v>0</v>
      </c>
      <c r="E79" s="8" t="s">
        <v>153</v>
      </c>
      <c r="F79" s="8" t="s">
        <v>119</v>
      </c>
      <c r="G79" s="8" t="s">
        <v>25</v>
      </c>
      <c r="H79" s="9">
        <v>41640</v>
      </c>
      <c r="I79" s="9">
        <v>42004</v>
      </c>
      <c r="J79" s="7">
        <v>2700</v>
      </c>
      <c r="K79" s="7">
        <v>2700</v>
      </c>
      <c r="L79" s="7"/>
      <c r="M79" s="32"/>
      <c r="N79" s="31"/>
      <c r="P79" s="2">
        <v>27</v>
      </c>
    </row>
    <row r="80" spans="1:16" ht="48">
      <c r="A80" s="8"/>
      <c r="B80" s="8">
        <v>34009388</v>
      </c>
      <c r="C80" s="8" t="s">
        <v>24</v>
      </c>
      <c r="D80" s="8">
        <v>0</v>
      </c>
      <c r="E80" s="8" t="s">
        <v>153</v>
      </c>
      <c r="F80" s="8" t="s">
        <v>120</v>
      </c>
      <c r="G80" s="8" t="s">
        <v>25</v>
      </c>
      <c r="H80" s="9">
        <v>41640</v>
      </c>
      <c r="I80" s="9">
        <v>42004</v>
      </c>
      <c r="J80" s="7">
        <v>7679</v>
      </c>
      <c r="K80" s="7">
        <v>7679</v>
      </c>
      <c r="L80" s="7"/>
      <c r="M80" s="32"/>
      <c r="N80" s="31"/>
      <c r="P80" s="2">
        <v>27</v>
      </c>
    </row>
    <row r="81" spans="1:16" ht="36">
      <c r="A81" s="8"/>
      <c r="B81" s="8">
        <v>34009388</v>
      </c>
      <c r="C81" s="8" t="s">
        <v>24</v>
      </c>
      <c r="D81" s="8">
        <v>0</v>
      </c>
      <c r="E81" s="8" t="s">
        <v>153</v>
      </c>
      <c r="F81" s="8" t="s">
        <v>121</v>
      </c>
      <c r="G81" s="8" t="s">
        <v>25</v>
      </c>
      <c r="H81" s="9">
        <v>41640</v>
      </c>
      <c r="I81" s="9">
        <v>42004</v>
      </c>
      <c r="J81" s="7">
        <v>11000</v>
      </c>
      <c r="K81" s="7">
        <v>10000</v>
      </c>
      <c r="L81" s="7"/>
      <c r="M81" s="32"/>
      <c r="N81" s="31"/>
      <c r="P81" s="2">
        <v>27</v>
      </c>
    </row>
    <row r="82" spans="1:16" ht="36">
      <c r="A82" s="8"/>
      <c r="B82" s="8">
        <v>34009388</v>
      </c>
      <c r="C82" s="8" t="s">
        <v>24</v>
      </c>
      <c r="D82" s="8">
        <v>0</v>
      </c>
      <c r="E82" s="8" t="s">
        <v>153</v>
      </c>
      <c r="F82" s="8" t="s">
        <v>122</v>
      </c>
      <c r="G82" s="8" t="s">
        <v>25</v>
      </c>
      <c r="H82" s="9">
        <v>41640</v>
      </c>
      <c r="I82" s="9">
        <v>42004</v>
      </c>
      <c r="J82" s="7">
        <v>5000</v>
      </c>
      <c r="K82" s="7">
        <v>5000</v>
      </c>
      <c r="L82" s="7"/>
      <c r="M82" s="32"/>
      <c r="N82" s="31"/>
      <c r="P82" s="2">
        <v>27</v>
      </c>
    </row>
    <row r="83" spans="1:16" ht="36">
      <c r="A83" s="8"/>
      <c r="B83" s="8">
        <v>34009388</v>
      </c>
      <c r="C83" s="8" t="s">
        <v>24</v>
      </c>
      <c r="D83" s="8">
        <v>0</v>
      </c>
      <c r="E83" s="8" t="s">
        <v>153</v>
      </c>
      <c r="F83" s="8" t="s">
        <v>123</v>
      </c>
      <c r="G83" s="8" t="s">
        <v>25</v>
      </c>
      <c r="H83" s="9">
        <v>41640</v>
      </c>
      <c r="I83" s="9">
        <v>42004</v>
      </c>
      <c r="J83" s="7">
        <v>9000</v>
      </c>
      <c r="K83" s="7">
        <v>9000</v>
      </c>
      <c r="L83" s="7"/>
      <c r="M83" s="32"/>
      <c r="N83" s="31"/>
      <c r="P83" s="2">
        <v>27</v>
      </c>
    </row>
    <row r="84" spans="1:16" ht="36">
      <c r="A84" s="8"/>
      <c r="B84" s="8">
        <v>34009388</v>
      </c>
      <c r="C84" s="8" t="s">
        <v>24</v>
      </c>
      <c r="D84" s="8">
        <v>0</v>
      </c>
      <c r="E84" s="8" t="s">
        <v>153</v>
      </c>
      <c r="F84" s="8" t="s">
        <v>124</v>
      </c>
      <c r="G84" s="8" t="s">
        <v>25</v>
      </c>
      <c r="H84" s="9">
        <v>41640</v>
      </c>
      <c r="I84" s="9">
        <v>42004</v>
      </c>
      <c r="J84" s="7">
        <v>4000</v>
      </c>
      <c r="K84" s="7">
        <v>4000</v>
      </c>
      <c r="L84" s="7"/>
      <c r="M84" s="32"/>
      <c r="N84" s="31"/>
      <c r="P84" s="2">
        <v>27</v>
      </c>
    </row>
    <row r="85" spans="1:16" ht="24">
      <c r="A85" s="8"/>
      <c r="B85" s="8">
        <v>34009388</v>
      </c>
      <c r="C85" s="8" t="s">
        <v>24</v>
      </c>
      <c r="D85" s="8">
        <v>0</v>
      </c>
      <c r="E85" s="8" t="s">
        <v>153</v>
      </c>
      <c r="F85" s="8" t="s">
        <v>125</v>
      </c>
      <c r="G85" s="8" t="s">
        <v>66</v>
      </c>
      <c r="H85" s="9">
        <v>41640</v>
      </c>
      <c r="I85" s="9">
        <v>42004</v>
      </c>
      <c r="J85" s="7">
        <v>1700</v>
      </c>
      <c r="K85" s="7">
        <v>1700</v>
      </c>
      <c r="L85" s="7"/>
      <c r="M85" s="32"/>
      <c r="N85" s="31"/>
      <c r="P85" s="2">
        <v>27</v>
      </c>
    </row>
    <row r="86" spans="1:16" ht="24">
      <c r="A86" s="8"/>
      <c r="B86" s="8">
        <v>34009388</v>
      </c>
      <c r="C86" s="8" t="s">
        <v>24</v>
      </c>
      <c r="D86" s="8">
        <v>0</v>
      </c>
      <c r="E86" s="8" t="s">
        <v>153</v>
      </c>
      <c r="F86" s="8" t="s">
        <v>126</v>
      </c>
      <c r="G86" s="8" t="s">
        <v>65</v>
      </c>
      <c r="H86" s="9">
        <v>41640</v>
      </c>
      <c r="I86" s="9">
        <v>42004</v>
      </c>
      <c r="J86" s="7">
        <v>29190</v>
      </c>
      <c r="K86" s="7">
        <v>27690</v>
      </c>
      <c r="L86" s="7"/>
      <c r="M86" s="32"/>
      <c r="N86" s="31"/>
      <c r="P86" s="2">
        <v>27</v>
      </c>
    </row>
    <row r="87" spans="1:16" ht="36">
      <c r="A87" s="8"/>
      <c r="B87" s="8">
        <v>34009388</v>
      </c>
      <c r="C87" s="8" t="s">
        <v>24</v>
      </c>
      <c r="D87" s="8">
        <v>0</v>
      </c>
      <c r="E87" s="8" t="s">
        <v>153</v>
      </c>
      <c r="F87" s="8" t="s">
        <v>127</v>
      </c>
      <c r="G87" s="8" t="s">
        <v>25</v>
      </c>
      <c r="H87" s="9">
        <v>41640</v>
      </c>
      <c r="I87" s="9">
        <v>42004</v>
      </c>
      <c r="J87" s="7">
        <v>12050</v>
      </c>
      <c r="K87" s="7">
        <v>12050</v>
      </c>
      <c r="L87" s="7"/>
      <c r="M87" s="32"/>
      <c r="N87" s="31"/>
      <c r="P87" s="2">
        <v>27</v>
      </c>
    </row>
    <row r="88" spans="1:16" ht="24">
      <c r="A88" s="8"/>
      <c r="B88" s="8">
        <v>34009388</v>
      </c>
      <c r="C88" s="8" t="s">
        <v>24</v>
      </c>
      <c r="D88" s="8">
        <v>0</v>
      </c>
      <c r="E88" s="8" t="s">
        <v>153</v>
      </c>
      <c r="F88" s="8" t="s">
        <v>128</v>
      </c>
      <c r="G88" s="8" t="s">
        <v>25</v>
      </c>
      <c r="H88" s="9">
        <v>41640</v>
      </c>
      <c r="I88" s="9">
        <v>42004</v>
      </c>
      <c r="J88" s="7">
        <v>6675.5</v>
      </c>
      <c r="K88" s="7">
        <v>6675.5</v>
      </c>
      <c r="L88" s="7"/>
      <c r="M88" s="32"/>
      <c r="N88" s="31"/>
      <c r="P88" s="2">
        <v>27</v>
      </c>
    </row>
    <row r="89" spans="1:16" ht="48">
      <c r="A89" s="8"/>
      <c r="B89" s="8">
        <v>34009388</v>
      </c>
      <c r="C89" s="8" t="s">
        <v>24</v>
      </c>
      <c r="D89" s="8">
        <v>0</v>
      </c>
      <c r="E89" s="8" t="s">
        <v>153</v>
      </c>
      <c r="F89" s="8" t="s">
        <v>129</v>
      </c>
      <c r="G89" s="8" t="s">
        <v>25</v>
      </c>
      <c r="H89" s="9">
        <v>41640</v>
      </c>
      <c r="I89" s="9">
        <v>42004</v>
      </c>
      <c r="J89" s="7">
        <v>0</v>
      </c>
      <c r="K89" s="7">
        <v>0</v>
      </c>
      <c r="L89" s="7"/>
      <c r="M89" s="32"/>
      <c r="N89" s="31"/>
      <c r="P89" s="2">
        <v>27</v>
      </c>
    </row>
    <row r="90" spans="1:16" ht="36">
      <c r="A90" s="8"/>
      <c r="B90" s="8">
        <v>34009388</v>
      </c>
      <c r="C90" s="8" t="s">
        <v>24</v>
      </c>
      <c r="D90" s="8">
        <v>0</v>
      </c>
      <c r="E90" s="8" t="s">
        <v>153</v>
      </c>
      <c r="F90" s="8" t="s">
        <v>130</v>
      </c>
      <c r="G90" s="8" t="s">
        <v>25</v>
      </c>
      <c r="H90" s="9">
        <v>41640</v>
      </c>
      <c r="I90" s="9">
        <v>42004</v>
      </c>
      <c r="J90" s="7">
        <v>4274</v>
      </c>
      <c r="K90" s="7">
        <v>4274</v>
      </c>
      <c r="L90" s="7"/>
      <c r="M90" s="32"/>
      <c r="N90" s="31"/>
      <c r="P90" s="2">
        <v>27</v>
      </c>
    </row>
    <row r="91" spans="1:16" ht="36">
      <c r="A91" s="8"/>
      <c r="B91" s="8">
        <v>34009388</v>
      </c>
      <c r="C91" s="8" t="s">
        <v>24</v>
      </c>
      <c r="D91" s="8">
        <v>0</v>
      </c>
      <c r="E91" s="8" t="s">
        <v>153</v>
      </c>
      <c r="F91" s="8" t="s">
        <v>131</v>
      </c>
      <c r="G91" s="8" t="s">
        <v>25</v>
      </c>
      <c r="H91" s="9">
        <v>41640</v>
      </c>
      <c r="I91" s="9">
        <v>42004</v>
      </c>
      <c r="J91" s="7">
        <v>6047</v>
      </c>
      <c r="K91" s="7">
        <v>6047</v>
      </c>
      <c r="L91" s="7"/>
      <c r="M91" s="32"/>
      <c r="N91" s="31"/>
      <c r="P91" s="2">
        <v>27</v>
      </c>
    </row>
    <row r="92" spans="1:16" ht="24">
      <c r="A92" s="8"/>
      <c r="B92" s="8">
        <v>34009388</v>
      </c>
      <c r="C92" s="8" t="s">
        <v>24</v>
      </c>
      <c r="D92" s="8">
        <v>0</v>
      </c>
      <c r="E92" s="8" t="s">
        <v>153</v>
      </c>
      <c r="F92" s="8" t="s">
        <v>132</v>
      </c>
      <c r="G92" s="8" t="s">
        <v>25</v>
      </c>
      <c r="H92" s="9">
        <v>41640</v>
      </c>
      <c r="I92" s="9">
        <v>42004</v>
      </c>
      <c r="J92" s="7">
        <v>1560</v>
      </c>
      <c r="K92" s="7">
        <v>1560</v>
      </c>
      <c r="L92" s="7"/>
      <c r="M92" s="32"/>
      <c r="N92" s="31"/>
      <c r="P92" s="2">
        <v>27</v>
      </c>
    </row>
    <row r="93" spans="1:16" ht="48">
      <c r="A93" s="8"/>
      <c r="B93" s="8">
        <v>34009388</v>
      </c>
      <c r="C93" s="8" t="s">
        <v>24</v>
      </c>
      <c r="D93" s="8">
        <v>0</v>
      </c>
      <c r="E93" s="8" t="s">
        <v>153</v>
      </c>
      <c r="F93" s="8" t="s">
        <v>133</v>
      </c>
      <c r="G93" s="8" t="s">
        <v>25</v>
      </c>
      <c r="H93" s="9">
        <v>41640</v>
      </c>
      <c r="I93" s="9">
        <v>42004</v>
      </c>
      <c r="J93" s="7">
        <v>900</v>
      </c>
      <c r="K93" s="7">
        <v>900</v>
      </c>
      <c r="L93" s="7"/>
      <c r="M93" s="32"/>
      <c r="N93" s="31"/>
      <c r="P93" s="2">
        <v>27</v>
      </c>
    </row>
    <row r="94" spans="1:16" ht="48">
      <c r="A94" s="8"/>
      <c r="B94" s="8">
        <v>34009388</v>
      </c>
      <c r="C94" s="8" t="s">
        <v>24</v>
      </c>
      <c r="D94" s="8">
        <v>0</v>
      </c>
      <c r="E94" s="8" t="s">
        <v>153</v>
      </c>
      <c r="F94" s="8" t="s">
        <v>134</v>
      </c>
      <c r="G94" s="8" t="s">
        <v>25</v>
      </c>
      <c r="H94" s="9">
        <v>41640</v>
      </c>
      <c r="I94" s="9">
        <v>42004</v>
      </c>
      <c r="J94" s="7">
        <v>1380</v>
      </c>
      <c r="K94" s="7">
        <v>880</v>
      </c>
      <c r="L94" s="7"/>
      <c r="M94" s="32"/>
      <c r="N94" s="31"/>
      <c r="P94" s="2">
        <v>27</v>
      </c>
    </row>
    <row r="95" spans="1:15" ht="24">
      <c r="A95" s="8"/>
      <c r="B95" s="8">
        <v>684767</v>
      </c>
      <c r="C95" s="8" t="s">
        <v>140</v>
      </c>
      <c r="D95" s="8" t="s">
        <v>142</v>
      </c>
      <c r="E95" s="8" t="s">
        <v>145</v>
      </c>
      <c r="F95" s="8" t="s">
        <v>135</v>
      </c>
      <c r="G95" s="8" t="s">
        <v>63</v>
      </c>
      <c r="H95" s="9">
        <v>41951</v>
      </c>
      <c r="I95" s="9">
        <v>41952</v>
      </c>
      <c r="J95" s="7">
        <v>26500</v>
      </c>
      <c r="K95" s="7">
        <v>16500</v>
      </c>
      <c r="L95" s="7">
        <v>0</v>
      </c>
      <c r="M95" s="33"/>
      <c r="N95" s="31" t="s">
        <v>189</v>
      </c>
      <c r="O95" s="2">
        <v>28</v>
      </c>
    </row>
    <row r="96" spans="1:15" ht="24">
      <c r="A96" s="8"/>
      <c r="B96" s="8">
        <v>31796079</v>
      </c>
      <c r="C96" s="8" t="s">
        <v>140</v>
      </c>
      <c r="D96" s="8" t="s">
        <v>143</v>
      </c>
      <c r="E96" s="8" t="s">
        <v>146</v>
      </c>
      <c r="F96" s="8" t="s">
        <v>136</v>
      </c>
      <c r="G96" s="8" t="s">
        <v>67</v>
      </c>
      <c r="H96" s="9">
        <v>41947</v>
      </c>
      <c r="I96" s="9">
        <v>41959</v>
      </c>
      <c r="J96" s="7">
        <v>22000</v>
      </c>
      <c r="K96" s="7">
        <v>22000</v>
      </c>
      <c r="L96" s="7">
        <v>0</v>
      </c>
      <c r="M96" s="33"/>
      <c r="N96" s="31" t="s">
        <v>189</v>
      </c>
      <c r="O96" s="2">
        <v>29</v>
      </c>
    </row>
    <row r="97" spans="1:15" ht="24">
      <c r="A97" s="8"/>
      <c r="B97" s="8">
        <v>31796079</v>
      </c>
      <c r="C97" s="8" t="s">
        <v>140</v>
      </c>
      <c r="D97" s="8" t="s">
        <v>143</v>
      </c>
      <c r="E97" s="8" t="s">
        <v>146</v>
      </c>
      <c r="F97" s="8" t="s">
        <v>137</v>
      </c>
      <c r="G97" s="8" t="s">
        <v>68</v>
      </c>
      <c r="H97" s="9"/>
      <c r="I97" s="9"/>
      <c r="J97" s="7">
        <v>15500</v>
      </c>
      <c r="K97" s="7">
        <v>15500</v>
      </c>
      <c r="L97" s="7">
        <v>0</v>
      </c>
      <c r="M97" s="33"/>
      <c r="N97" s="31" t="s">
        <v>189</v>
      </c>
      <c r="O97" s="2">
        <v>30</v>
      </c>
    </row>
    <row r="98" spans="1:15" ht="48">
      <c r="A98" s="8"/>
      <c r="B98" s="8">
        <v>31796079</v>
      </c>
      <c r="C98" s="8" t="s">
        <v>140</v>
      </c>
      <c r="D98" s="8" t="s">
        <v>143</v>
      </c>
      <c r="E98" s="8" t="s">
        <v>146</v>
      </c>
      <c r="F98" s="8" t="s">
        <v>138</v>
      </c>
      <c r="G98" s="8" t="s">
        <v>69</v>
      </c>
      <c r="H98" s="9">
        <v>41734</v>
      </c>
      <c r="I98" s="9">
        <v>41741</v>
      </c>
      <c r="J98" s="7">
        <v>6000</v>
      </c>
      <c r="K98" s="7">
        <v>6000</v>
      </c>
      <c r="L98" s="7">
        <v>0</v>
      </c>
      <c r="M98" s="33"/>
      <c r="N98" s="31" t="s">
        <v>189</v>
      </c>
      <c r="O98" s="2">
        <v>31</v>
      </c>
    </row>
    <row r="99" spans="1:14" ht="12">
      <c r="A99" s="19"/>
      <c r="B99" s="19"/>
      <c r="C99" s="19"/>
      <c r="D99" s="19"/>
      <c r="E99" s="19" t="s">
        <v>15</v>
      </c>
      <c r="F99" s="19"/>
      <c r="G99" s="19"/>
      <c r="H99" s="20"/>
      <c r="I99" s="20"/>
      <c r="J99" s="21">
        <f>SUM(J5:J98)</f>
        <v>2195977.58</v>
      </c>
      <c r="K99" s="21">
        <f>SUM(K5:K98)</f>
        <v>2155117.58</v>
      </c>
      <c r="L99" s="21">
        <f>SUM(L5:L98)</f>
        <v>711440</v>
      </c>
      <c r="M99" s="21"/>
      <c r="N99" s="23"/>
    </row>
    <row r="101" spans="1:14" ht="12.75">
      <c r="A101" s="75" t="s">
        <v>31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3" spans="1:14" s="10" customFormat="1" ht="12">
      <c r="A103" s="77" t="s">
        <v>29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s="10" customFormat="1" ht="12">
      <c r="A104" s="27" t="s">
        <v>20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s="10" customFormat="1" ht="12">
      <c r="A105" s="27" t="s">
        <v>26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s="10" customFormat="1" ht="12">
      <c r="A106" s="27" t="s">
        <v>27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s="10" customFormat="1" ht="1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s="10" customFormat="1" ht="12">
      <c r="A108" s="27" t="s">
        <v>28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s="10" customFormat="1" ht="12">
      <c r="A109" s="28" t="s">
        <v>34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5:14" ht="49.5" customHeight="1"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5:14" ht="12" customHeight="1">
      <c r="E111" s="64" t="s">
        <v>35</v>
      </c>
      <c r="F111" s="64"/>
      <c r="G111" s="64"/>
      <c r="H111" s="64"/>
      <c r="I111" s="64"/>
      <c r="J111" s="64"/>
      <c r="K111" s="64"/>
      <c r="L111" s="64"/>
      <c r="M111" s="64"/>
      <c r="N111" s="64"/>
    </row>
  </sheetData>
  <sheetProtection/>
  <mergeCells count="6">
    <mergeCell ref="A1:N1"/>
    <mergeCell ref="A2:N2"/>
    <mergeCell ref="A101:N101"/>
    <mergeCell ref="A103:N103"/>
    <mergeCell ref="E110:N110"/>
    <mergeCell ref="E111:N111"/>
  </mergeCells>
  <printOptions horizontalCentered="1"/>
  <pageMargins left="0.1968503937007874" right="0.1968503937007874" top="0.7086614173228347" bottom="0.5118110236220472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2014-04-03T10:09:51Z</cp:lastPrinted>
  <dcterms:created xsi:type="dcterms:W3CDTF">2013-01-22T15:46:04Z</dcterms:created>
  <dcterms:modified xsi:type="dcterms:W3CDTF">2014-04-03T10:09:53Z</dcterms:modified>
  <cp:category/>
  <cp:version/>
  <cp:contentType/>
  <cp:contentStatus/>
</cp:coreProperties>
</file>