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15" windowWidth="19320" windowHeight="12120" firstSheet="2" activeTab="2"/>
  </bookViews>
  <sheets>
    <sheet name="Zaloha" sheetId="1" state="hidden" r:id="rId1"/>
    <sheet name="Skoly" sheetId="2" state="hidden" r:id="rId2"/>
    <sheet name="Žiaci" sheetId="3" r:id="rId3"/>
    <sheet name="Reprezentácia" sheetId="4" r:id="rId4"/>
    <sheet name="Investície" sheetId="5" r:id="rId5"/>
    <sheet name="Ocenenia" sheetId="6" r:id="rId6"/>
    <sheet name="Športovci" sheetId="7" r:id="rId7"/>
    <sheet name="Podujatia" sheetId="8" r:id="rId8"/>
    <sheet name="Talenty" sheetId="9" r:id="rId9"/>
    <sheet name="COP 2010-2011" sheetId="10" r:id="rId10"/>
    <sheet name="COP 2011-2012" sheetId="11" r:id="rId11"/>
    <sheet name="Osveta" sheetId="12" r:id="rId12"/>
  </sheets>
  <definedNames>
    <definedName name="_xlnm.Print_Titles" localSheetId="9">'COP 2010-2011'!$4:$4</definedName>
    <definedName name="_xlnm.Print_Titles" localSheetId="5">'Ocenenia'!$3:$3</definedName>
    <definedName name="_xlnm.Print_Titles" localSheetId="11">'Osveta'!$3:$3</definedName>
    <definedName name="_xlnm.Print_Titles" localSheetId="7">'Podujatia'!$3:$3</definedName>
    <definedName name="_xlnm.Print_Titles" localSheetId="3">'Reprezentácia'!$3:$3</definedName>
    <definedName name="_xlnm.Print_Titles" localSheetId="6">'Športovci'!$3:$3</definedName>
    <definedName name="_xlnm.Print_Titles" localSheetId="8">'Talenty'!$3:$3</definedName>
    <definedName name="_xlnm.Print_Titles" localSheetId="0">'Zaloha'!$1:$1</definedName>
    <definedName name="_xlnm.Print_Titles" localSheetId="2">'Žiaci'!$3:$3</definedName>
    <definedName name="_xlnm.Print_Area" localSheetId="11">'Osveta'!$A$1:$M$183</definedName>
    <definedName name="_xlnm.Print_Area" localSheetId="7">'Podujatia'!$A:$L</definedName>
    <definedName name="_xlnm.Print_Area" localSheetId="3">'Reprezentácia'!$A:$O</definedName>
    <definedName name="_xlnm.Print_Area" localSheetId="6">'Športovci'!$A:$L</definedName>
    <definedName name="_xlnm.Print_Area" localSheetId="8">'Talenty'!$A:$L</definedName>
    <definedName name="_xlnm.Print_Area" localSheetId="2">'Žiaci'!$A:$L</definedName>
  </definedNames>
  <calcPr fullCalcOnLoad="1"/>
</workbook>
</file>

<file path=xl/sharedStrings.xml><?xml version="1.0" encoding="utf-8"?>
<sst xmlns="http://schemas.openxmlformats.org/spreadsheetml/2006/main" count="6873" uniqueCount="2657">
  <si>
    <t>Národné tréningové centrum SFZ, Senec</t>
  </si>
  <si>
    <t>Bratislava</t>
  </si>
  <si>
    <t>Nitra</t>
  </si>
  <si>
    <t>Galanta</t>
  </si>
  <si>
    <t>mestá klubov Slovenska</t>
  </si>
  <si>
    <t>Skokanský areál Žlté piesky B.Bystrica</t>
  </si>
  <si>
    <t>KP Trenčín</t>
  </si>
  <si>
    <t>Modrý Kameň</t>
  </si>
  <si>
    <t>Ružomberok</t>
  </si>
  <si>
    <t>Trenčín</t>
  </si>
  <si>
    <t>Prievidza</t>
  </si>
  <si>
    <t>Púchov, B.Bystrica, Šala, Martin, Pezinok, Prievidza, V.Krtíš</t>
  </si>
  <si>
    <t>Lučenec</t>
  </si>
  <si>
    <t>Šurany</t>
  </si>
  <si>
    <t>Nie je ešte určené</t>
  </si>
  <si>
    <t>Martin</t>
  </si>
  <si>
    <t>Prešov</t>
  </si>
  <si>
    <t>Bratislava,Piešťany, Košice, Ružín</t>
  </si>
  <si>
    <t>14 miest a obcí na Slovensku</t>
  </si>
  <si>
    <t>Trnava</t>
  </si>
  <si>
    <t>Banská Bystrica</t>
  </si>
  <si>
    <t>Brezová pod Bradlom</t>
  </si>
  <si>
    <t>Žilina a Nemšová</t>
  </si>
  <si>
    <t>Žiar nad Hronom</t>
  </si>
  <si>
    <t>Žiar nad Hronom (Vyhne)</t>
  </si>
  <si>
    <t>Partizánske</t>
  </si>
  <si>
    <t>Liptovský Mikuláš</t>
  </si>
  <si>
    <t>Skalica</t>
  </si>
  <si>
    <t>Piešťany</t>
  </si>
  <si>
    <t>Spišská Nová Ves</t>
  </si>
  <si>
    <t>Preseľany, Hrušovany</t>
  </si>
  <si>
    <t>Trstená</t>
  </si>
  <si>
    <t>Nové Mesto nad Váhom</t>
  </si>
  <si>
    <t>Topoľčany</t>
  </si>
  <si>
    <t>Košice</t>
  </si>
  <si>
    <t>Vranov nad Topľou</t>
  </si>
  <si>
    <t>Gbelce</t>
  </si>
  <si>
    <t>Sabinov</t>
  </si>
  <si>
    <t>Kočovce</t>
  </si>
  <si>
    <t>Široké</t>
  </si>
  <si>
    <t>Úľany nad Žitavou</t>
  </si>
  <si>
    <t>Šaľa</t>
  </si>
  <si>
    <t>Kováčov</t>
  </si>
  <si>
    <t>Slovensko - 6. vybraných miest</t>
  </si>
  <si>
    <t>Bratislava, Levice</t>
  </si>
  <si>
    <t>Skalka pri Kremnici</t>
  </si>
  <si>
    <t xml:space="preserve">Levoča </t>
  </si>
  <si>
    <t>Malacky</t>
  </si>
  <si>
    <t>Slovenská republika, Maďarsko, Srbsko</t>
  </si>
  <si>
    <t>Prešov a okolie</t>
  </si>
  <si>
    <t>Trenčiansky samosprávny kraj</t>
  </si>
  <si>
    <t>Hlohovec, futbalové štadióny Slovan, Mier</t>
  </si>
  <si>
    <t>Škola v prírode Kľačno</t>
  </si>
  <si>
    <t>Topoľčianky</t>
  </si>
  <si>
    <t>Čadca</t>
  </si>
  <si>
    <t>Turzovka</t>
  </si>
  <si>
    <t>Stará Ľubovňa</t>
  </si>
  <si>
    <t>Komárno</t>
  </si>
  <si>
    <t>Zimný štadión Zvolen</t>
  </si>
  <si>
    <t>Jána Bottu 5A, 080 01 Prešov</t>
  </si>
  <si>
    <t>Okružná 13, 821 04 Bratislava</t>
  </si>
  <si>
    <t>Jána Hlubíka 11, 917 01 Trnava</t>
  </si>
  <si>
    <t>Futbalový areal Nová Dubnica</t>
  </si>
  <si>
    <t>Športová hala Nová Dubnica</t>
  </si>
  <si>
    <t>ihriská a budová v arealy MFK Nová Dubnica</t>
  </si>
  <si>
    <t>Martinské hokejové centrum a športoviská v Turci</t>
  </si>
  <si>
    <t>Malý Lipník, Bratislava</t>
  </si>
  <si>
    <t>Hlohovec, Športová hala Zábranie, Gymnázium</t>
  </si>
  <si>
    <t>Zákopčie</t>
  </si>
  <si>
    <t>Bošany</t>
  </si>
  <si>
    <t>Mestská športová hala Trebišov</t>
  </si>
  <si>
    <t>Košice, Liptovský Mikuláš, Bratislava</t>
  </si>
  <si>
    <t>Slovensko - 8 vybraných miest</t>
  </si>
  <si>
    <t>Slovensko - 8. vybraných miesť</t>
  </si>
  <si>
    <t>okolie Piešťan</t>
  </si>
  <si>
    <t>Trenčianske Teplice</t>
  </si>
  <si>
    <t>Kraje Trenčín, Žilina, Banská Bystrica, Chorvátsko, Handlová</t>
  </si>
  <si>
    <t>Nováky</t>
  </si>
  <si>
    <t>Dubnica nad Váhom</t>
  </si>
  <si>
    <t>NCVP Nováky</t>
  </si>
  <si>
    <t>Považská Bystrica</t>
  </si>
  <si>
    <t>Žilina</t>
  </si>
  <si>
    <t>Mníchova Lehota</t>
  </si>
  <si>
    <t>Cigeľ</t>
  </si>
  <si>
    <t>stolnotenisová hala Rača a ZŠ Hubeného, Bratislava</t>
  </si>
  <si>
    <t>Krytá plaváreň Spišská Nová Ves</t>
  </si>
  <si>
    <t>Futbalové ihrisko vo V. Ide a v okolitých obciach, rekreačné stredisko Zlatá Idka</t>
  </si>
  <si>
    <t>Bratislava, Zvolen, Žiar nad Hronom</t>
  </si>
  <si>
    <t>Závažná Poruba</t>
  </si>
  <si>
    <t>Púchov</t>
  </si>
  <si>
    <t>Liptovský Ján, Alexandra Wellness Hotel</t>
  </si>
  <si>
    <t>Smrečany - Žiar</t>
  </si>
  <si>
    <t>Dolný Lopašov</t>
  </si>
  <si>
    <t>Wolfsberg Rakúsko</t>
  </si>
  <si>
    <t xml:space="preserve">Myjava </t>
  </si>
  <si>
    <t>Turzovka, Podvysoká</t>
  </si>
  <si>
    <t>športový areál Nitrianske Hrnčiarovce</t>
  </si>
  <si>
    <t>TK HANAKA, Robotnícka 49, Zlaté Moravce</t>
  </si>
  <si>
    <t>HIPPOAREÁL Lučenec - Fabianka</t>
  </si>
  <si>
    <t>Stropkov</t>
  </si>
  <si>
    <t>Materská škola, Sídlisko D. Jurkoviča 426, 906 13 Brezová pod Bradlom</t>
  </si>
  <si>
    <t>Kremnica</t>
  </si>
  <si>
    <t>Zimný štadión Levice</t>
  </si>
  <si>
    <t>Viedeň</t>
  </si>
  <si>
    <t>Lipany</t>
  </si>
  <si>
    <t>Banskobystrický kraj, okres Lučenec, ul. Dr. Herza Lučenec</t>
  </si>
  <si>
    <t>Športová hala Myjava</t>
  </si>
  <si>
    <t>Poprad</t>
  </si>
  <si>
    <t>Mestská hala Slávia Svidník</t>
  </si>
  <si>
    <t>ZŠ Karpatská,ZŠ Komenského,SOU Odevné,šport. Hala VK Slávia</t>
  </si>
  <si>
    <t>Podtatranský región (Liptovská Teplička, Štrbské Pleso, Tatranská Lomnica)</t>
  </si>
  <si>
    <t>Mestská časť Bratislava-Petržalka</t>
  </si>
  <si>
    <t>Brusnica</t>
  </si>
  <si>
    <t>ZŠ Dolné Zelenice</t>
  </si>
  <si>
    <t>Duplín</t>
  </si>
  <si>
    <t>Krtovce</t>
  </si>
  <si>
    <t xml:space="preserve">Nižný Hrušov </t>
  </si>
  <si>
    <t>Očová</t>
  </si>
  <si>
    <t>areál ZŠ Pružina</t>
  </si>
  <si>
    <t>Raslavice</t>
  </si>
  <si>
    <t>Rudinka</t>
  </si>
  <si>
    <t>Stará Pazova, Vojvodina, Srbsko</t>
  </si>
  <si>
    <t>Veľká Dolina</t>
  </si>
  <si>
    <t>Materská škola Záhradné</t>
  </si>
  <si>
    <t>Žaškov</t>
  </si>
  <si>
    <t>8</t>
  </si>
  <si>
    <t>158</t>
  </si>
  <si>
    <t>DSlovenské združenie telesnej kultúry</t>
  </si>
  <si>
    <t>muzeálna činnosť Múzea telesnej kultúry podľa zákona 206/2009 Zb.</t>
  </si>
  <si>
    <t>Liberec</t>
  </si>
  <si>
    <t>Trabzon</t>
  </si>
  <si>
    <t>Innsbruck</t>
  </si>
  <si>
    <t>Basketland n.f.</t>
  </si>
  <si>
    <t>Slovenská streetballová asociácia</t>
  </si>
  <si>
    <t>Sunshine</t>
  </si>
  <si>
    <t>Združenie Miniliga talentov - Prešov</t>
  </si>
  <si>
    <t>Slovenská federácia ultraľahkého lietania</t>
  </si>
  <si>
    <t>Slovenský zväz taekwondo ITF</t>
  </si>
  <si>
    <t>Asociácia florbalových klubov Slovenska</t>
  </si>
  <si>
    <t>Asociácia športových klubov Inter Bratislava</t>
  </si>
  <si>
    <t>Bedmintonový oddiel HK Filozof</t>
  </si>
  <si>
    <t>Cross country Levoča</t>
  </si>
  <si>
    <t>Cyklistický klub Falange Bratislava</t>
  </si>
  <si>
    <t>Česko - Slovenská futbalová akadémia</t>
  </si>
  <si>
    <t>ČH Hornets Košice</t>
  </si>
  <si>
    <t>FAMT Prešov</t>
  </si>
  <si>
    <t>FK Lednica</t>
  </si>
  <si>
    <t>Futbalový club Slovan Hlohovec</t>
  </si>
  <si>
    <t>Futbalový klub Prievidza 2010</t>
  </si>
  <si>
    <t>Hokejový klub Trnava</t>
  </si>
  <si>
    <t>Jazdecký klub pri Národnom žrebčíne Topoľčianky</t>
  </si>
  <si>
    <t>JSC - educationis</t>
  </si>
  <si>
    <t>Juno šport club Stará Ľubovňa</t>
  </si>
  <si>
    <t>Klub vodného póla Komárno</t>
  </si>
  <si>
    <t>Krasokorčuliarsky klub Zvolen</t>
  </si>
  <si>
    <t>LP Domino</t>
  </si>
  <si>
    <t>Martinské hokejové tigre</t>
  </si>
  <si>
    <t>Medzinárodné cyklistické preteky okolo Slovenska</t>
  </si>
  <si>
    <t>Mestský futbalový klub Nová Dubnica</t>
  </si>
  <si>
    <t>Mestský hokejový klub Martin</t>
  </si>
  <si>
    <t xml:space="preserve">Molody Rusyny  </t>
  </si>
  <si>
    <t>MŠK Hlohovec</t>
  </si>
  <si>
    <t>Nám záleží!</t>
  </si>
  <si>
    <t>Občianské združenie Bošany - naša obec</t>
  </si>
  <si>
    <t>Rock and rollový klub Gymrock pri ZŠ Gorkého 55 Trebišov</t>
  </si>
  <si>
    <t>SC Danubia</t>
  </si>
  <si>
    <t>ŠBR Piešťany</t>
  </si>
  <si>
    <t>ŠK TCTT Trenčianske Teplice</t>
  </si>
  <si>
    <t>Školský basketbalový klub Handlová</t>
  </si>
  <si>
    <t>Športové centrum Považia a Hornej Nitry</t>
  </si>
  <si>
    <t>Športové kluby Rača</t>
  </si>
  <si>
    <t>Športový klub Iglovia spišská Nová Ves</t>
  </si>
  <si>
    <t xml:space="preserve">Športový klub obce Veľká Ida </t>
  </si>
  <si>
    <t>Športový klub Sandberg</t>
  </si>
  <si>
    <t>Športový klub Závažná Poruba</t>
  </si>
  <si>
    <t>Športrelax</t>
  </si>
  <si>
    <t>Telovýchoná jednota Družba Smrečany - Žiar</t>
  </si>
  <si>
    <t>Telovýchovná jednota Družstevník Dolný Lopašov</t>
  </si>
  <si>
    <t>Telovýchovná jednota Spartak Myjava</t>
  </si>
  <si>
    <t>Tenisový klub Turzovka</t>
  </si>
  <si>
    <t>TJ Mladosť Žilina</t>
  </si>
  <si>
    <t>TJ Štart Nitrianske Hrnčiarovce</t>
  </si>
  <si>
    <t>TK HANAKA Zlaté Moravce</t>
  </si>
  <si>
    <t>TK Love 4 tennis</t>
  </si>
  <si>
    <t>TK OŠG Trenčianske Teplice</t>
  </si>
  <si>
    <t>TK PKO Jagermajster Bratislava</t>
  </si>
  <si>
    <t>ZO Csemadok Letecko modelársky klub Humenné</t>
  </si>
  <si>
    <t>družstvo žien</t>
  </si>
  <si>
    <t>18</t>
  </si>
  <si>
    <t>126</t>
  </si>
  <si>
    <t>12356</t>
  </si>
  <si>
    <t>organizácia aktivity: Školská liga SBA</t>
  </si>
  <si>
    <t>organizácia aktivity: Školské majstrovstvá SR v malom futbale žiakov ZŠ</t>
  </si>
  <si>
    <t>organizácia aktivity: Školské majstrovstvá SR v minifutbale žiakov 1. stupňa</t>
  </si>
  <si>
    <t>organizácia aktivity: Školské majstrovstvá SR vo futbale študentov SŠ</t>
  </si>
  <si>
    <t>organizácia aktivity: Školské majstrovstvá SR vo futbale žiačok ZŠ</t>
  </si>
  <si>
    <t>organizácia aktivity: Školské majstrovstvá SR vo futbale žiakov ZŠ</t>
  </si>
  <si>
    <t>organizácia aktivity: Festivaly minihádzanej</t>
  </si>
  <si>
    <t>organizácia aktivity: Majstrovstvá SR žiactva a dorastu</t>
  </si>
  <si>
    <t>organizácia aktivity: MIDIMAX Volley - súťaž v minivolejbale pre 7.-9.roč. Základných škôl</t>
  </si>
  <si>
    <t>organizácia aktivity: MINIMAX Volley - súťaž v minivolejbale pre 5.-6.roč. Základných škôl</t>
  </si>
  <si>
    <t>organizácia aktivity: Školské majstrovstvá Slovenska žiakov a žiačok stredných škôl</t>
  </si>
  <si>
    <t>organizácia aktivity: Zo školských lavíc do atletickej haly Elán</t>
  </si>
  <si>
    <t>organizácia aktivity: Národná cyklistická súťaž o pohár olympijského víťaza Antona Tkáča</t>
  </si>
  <si>
    <t>organizácia aktivity: Národná kampaň BUĎ F!T s gymnastikou - projekt GYM F!T</t>
  </si>
  <si>
    <t>organizácia aktivity: Majstrovstva SR skol v plavani</t>
  </si>
  <si>
    <t>organizácia aktivity: organizácia postupových a iných súťaží na úrovni stredných škôl</t>
  </si>
  <si>
    <t>organizácia aktivity: Street Hockey školská liga - celoslovenské kolo</t>
  </si>
  <si>
    <t>organizácia aktivity: Majstrovstvá SR školskej mládeže v orientačnom behu 2011</t>
  </si>
  <si>
    <t>organizácia aktivity: Školské športové súťaže v orientačnom behu - okresné a krajské kolá</t>
  </si>
  <si>
    <t>organizácia aktivity: Celoročný program aktivít pre deti a mládež s prihliadnutím na zapojenie všetkých regiónov Slovenska</t>
  </si>
  <si>
    <t>organizácia aktivity: Slovensko v pohybe 2011</t>
  </si>
  <si>
    <t>organizácia aktivity: M SR vo vybíjanej žiačok základných škôl</t>
  </si>
  <si>
    <t>organizácia aktivity: Univerzitné podujatia VŠTJ, VŠK a ZŠK</t>
  </si>
  <si>
    <t>organizácia aktivity: Olympijské festivaly deti a mládeže Slovenska</t>
  </si>
  <si>
    <t>organizácia aktivity: Na kolesách proti obezite</t>
  </si>
  <si>
    <t>organizácia aktivity: Regionálne halové viacboje všestrannosti</t>
  </si>
  <si>
    <t>organizácia aktivity: Regionálne letné viacboje všestrannosti</t>
  </si>
  <si>
    <t>organizácia aktivity: Hľadáme nového Jozefa Plachého</t>
  </si>
  <si>
    <t>organizácia aktivity: Streetball tour '11</t>
  </si>
  <si>
    <t>organizácia aktivity: Juniors Streetball Cup</t>
  </si>
  <si>
    <t>organizácia aktivity: Streetball Cup ZŠ</t>
  </si>
  <si>
    <t>organizácia aktivity: Univerzitné hry 2011</t>
  </si>
  <si>
    <t>organizácia aktivity: Futbalový festival Prešov Cup 2011</t>
  </si>
  <si>
    <t>organizácia aktivity: Rača Cup 2011(žiaci, žiačky)</t>
  </si>
  <si>
    <t>organizácia aktivity: Mládežnícka atletika - Brána k olympiáde</t>
  </si>
  <si>
    <t>organizácia aktivity: Školské majstrovstvá Slovenska žiakov a žiačok základných škôl</t>
  </si>
  <si>
    <t>organizácia aktivity: Letný tréningový tábor pre žiakov</t>
  </si>
  <si>
    <t>organizácia aktivity: Medzinárodné akademické majstrovstvá SR</t>
  </si>
  <si>
    <t>organizácia aktivity: Olympiáda žiakov stredných škôl</t>
  </si>
  <si>
    <t>organizácia aktivity: Olympiáda žiakov základných škôl</t>
  </si>
  <si>
    <t>organizácia aktivity: Gymnastický štvroboj na základných školách</t>
  </si>
  <si>
    <t>organizácia aktivity: Zo školy do kajaku</t>
  </si>
  <si>
    <t>organizácia aktivity: Memoriál Štefana Slivku, Medzinárodné preteky v skoku na lyžiach pre deti a dorast</t>
  </si>
  <si>
    <t>organizácia aktivity: Organizácia Slovenského pohára v behu na lyžiach pre kategórie žiactva a dorastu</t>
  </si>
  <si>
    <t>organizácia aktivity: Slovenský pohár v zjazdovom lyžovaní</t>
  </si>
  <si>
    <t>organizácia aktivity: Majstrovstvá Slovenska stredných škôl</t>
  </si>
  <si>
    <t>organizácia aktivity: Majstrovstvá Slovenska základných škôl</t>
  </si>
  <si>
    <t>organizácia aktivity: M SR mládeže vzduch</t>
  </si>
  <si>
    <t>organizácia aktivity: Národná liga mládeže</t>
  </si>
  <si>
    <t>organizácia aktivity: Súťaže žiakov ZŠ a SŠ v športovej streľbe VzPu, Pi - okresy</t>
  </si>
  <si>
    <t>organizácia aktivity: Školské krajské strelecké ligy</t>
  </si>
  <si>
    <t>organizácia aktivity: Náborové preteky žiakov v triatlone  a akvatlone</t>
  </si>
  <si>
    <t>organizácia aktivity: Identifikácia talentov</t>
  </si>
  <si>
    <t>organizácia aktivity: Letná škola vzpierania</t>
  </si>
  <si>
    <t>organizácia aktivity: M-SR v pasovačke ZŠ</t>
  </si>
  <si>
    <t>organizácia aktivity: Baseball Slovakia Youth Tour</t>
  </si>
  <si>
    <t>organizácia aktivity: Celoslovenská florbalova liga pre Vysoké školy Exel Cup 2011</t>
  </si>
  <si>
    <t>organizácia aktivity: Medzištátne zápasy víťazov školských súťaží zo Slovenska (Street Hockey školská liga) a Česka</t>
  </si>
  <si>
    <t>organizácia aktivity: Letné bežecké prázdniny detí</t>
  </si>
  <si>
    <t>organizácia aktivity: Otvorenie bežeckých škôl</t>
  </si>
  <si>
    <t>organizácia aktivity: Organizovanie školskej ligy guľových športov boccie (krajské a celoslovenské kolá)</t>
  </si>
  <si>
    <t>organizácia aktivity: Pohár Slovenskej federácie karate</t>
  </si>
  <si>
    <t>organizácia aktivity: GP Slovakia fitnes detí</t>
  </si>
  <si>
    <t>organizácia aktivity: Navigačná súťaž študentov "Hrady a zámky SR"</t>
  </si>
  <si>
    <t>organizácia aktivity: Navigačná súťaž študentov "Vodné plochy a priehrady SR"</t>
  </si>
  <si>
    <t>organizácia aktivity: Organizácia MSR 2011 v pretekoch minikár</t>
  </si>
  <si>
    <t>organizácia aktivity: Účasť pretekárov kartingu na svetovom finále RMC Grand finals</t>
  </si>
  <si>
    <t>organizácia aktivity: Liga školských družstiev v orientačnom behu 2011</t>
  </si>
  <si>
    <t>organizácia aktivity: Silná ruka stredoškolákov</t>
  </si>
  <si>
    <t>organizácia aktivity: Liga žiakov stredných škôl</t>
  </si>
  <si>
    <t>organizácia aktivity: Žiacky šachový festival JUDr. Júliusa Kozmu</t>
  </si>
  <si>
    <t>organizácia aktivity: Stredoškolská šípkarská liga</t>
  </si>
  <si>
    <t>organizácia aktivity: Majstrovstvá Slovenska 2011</t>
  </si>
  <si>
    <t>organizácia aktivity: podujatie "Deti na vodné lyže"</t>
  </si>
  <si>
    <t>organizácia aktivity: Európsky futbalový týždeň špeciálnych olympiád</t>
  </si>
  <si>
    <t>organizácia aktivity: Športové hry telesne postihnutých žiakov</t>
  </si>
  <si>
    <t>organizácia aktivity: Hry pedagogických zamestnancov (HPZ)</t>
  </si>
  <si>
    <t>organizácia aktivity: KK Jednota Cup žiakov a žiačok základných škôl VIII. ročník</t>
  </si>
  <si>
    <t>organizácia aktivity: KK McDonald´s Cup najmladších žiakov, chlapcov XIII. Ročník</t>
  </si>
  <si>
    <t>organizácia aktivity: M SR aerobic žiakov a žiačok stredných škôl</t>
  </si>
  <si>
    <t>organizácia aktivity: M SR Jednota Cup žiakov a žiačok základných škôl</t>
  </si>
  <si>
    <t>organizácia aktivity: M SR McDonald´s Cup najmladších žiakov, chlapcov XIII. Ročník</t>
  </si>
  <si>
    <t xml:space="preserve">organizácia aktivity: M SR Orion floorbal Cup základných škôl
II. ročník
</t>
  </si>
  <si>
    <t>organizácia aktivity: M SR v bedmintone základných a stredných škôl</t>
  </si>
  <si>
    <t>organizácia aktivity: M SR v cezpoľnom behu žiakov a žiačok základných a stredných škôl.</t>
  </si>
  <si>
    <t>organizácia aktivity: M SR v letnom biatlone žiakov a žiačok základných a stredných škôl</t>
  </si>
  <si>
    <t>organizácia aktivity: M SR v streľbe zo vzduchovej pušky základných škôl</t>
  </si>
  <si>
    <t>organizácia aktivity: M SR v šachu základných a stredných škôl žiakov a žiačok</t>
  </si>
  <si>
    <t>organizácia aktivity: Malé majstrovstvá Európy vo futbale žiakov základných škôl Liga majstrov</t>
  </si>
  <si>
    <t>organizácia aktivity: OK Jednota Cup žiakov a žiačok základných škôl VIII. ročník</t>
  </si>
  <si>
    <t>organizácia aktivity: OK McDonald´s Cup najmladších žiakov, chlapcov XIII. Ročník</t>
  </si>
  <si>
    <t>organizácia aktivity: Škola hrou/  Seminár II. "Na mne záleží"</t>
  </si>
  <si>
    <t>organizácia aktivity: Škola hrou/ Seminár I. Chytré drogy - doping pre náš mozog</t>
  </si>
  <si>
    <t>organizácia aktivity: Škola hrou/ Seminár III. "Hry tretieho tisícročia"</t>
  </si>
  <si>
    <t>organizácia aktivity: Školské dni športu šk. rok 2010/2011</t>
  </si>
  <si>
    <t>organizácia aktivity: Školské dni športu šk. rok 2011/2012</t>
  </si>
  <si>
    <t>organizácia aktivity: Vzdelávanie/ "Rozhodca basketbalu I. kvalifikačného stupňa"</t>
  </si>
  <si>
    <t>organizácia aktivity: Vzdelávanie/ "Rozhodca florbalu I. kvalifikačného stupňa"</t>
  </si>
  <si>
    <t>organizácia aktivity: Vzdelávanie/ "Rozhodca futsalu I. kvalifikačného stupňa"</t>
  </si>
  <si>
    <t>organizácia aktivity: Vzdelávanie/ "Rozhodca gymnastiky pre všetkých I. kvalifikačného stupňa"</t>
  </si>
  <si>
    <t>organizácia aktivity: Vzdelávanie/ "Rozhodca volejbalu I. kvalifikačného stupňa"</t>
  </si>
  <si>
    <t>organizácia aktivity: XII. Snem k 20. výročiu vzniku SAŠŠ</t>
  </si>
  <si>
    <t>organizácia aktivity: Celoslovenské orolské futbalové majstrovstvá seminaristov</t>
  </si>
  <si>
    <t>organizácia aktivity: Celoslovenské športové hry detí a mládeže</t>
  </si>
  <si>
    <t>organizácia aktivity: Celoslovenský turnaj UPaC - volejbal, st. tenis, malý futbal - spojený s metodickým dňom</t>
  </si>
  <si>
    <t>organizácia aktivity: Celoslovenský turnaj vysokých škôl vo futssale o pohár predsedu SO a rektora KU</t>
  </si>
  <si>
    <t>organizácia aktivity: Gymnastické a športové aktivity pre deti, mládež a študentov VŠ</t>
  </si>
  <si>
    <t>organizácia aktivity: Celoslovenský halový viacboj všestrannosti</t>
  </si>
  <si>
    <t>organizácia aktivity: Celoslovenský letný viacboj všestrannosti</t>
  </si>
  <si>
    <t>organizácia aktivity: Letné sokolské hry XII. Ročník</t>
  </si>
  <si>
    <t>organizácia aktivity: Sokolská liga - skoky z malej trampolíny žiakov II. Ročník</t>
  </si>
  <si>
    <t>organizácia aktivity: Sokolský festival pódiových skladieb VI. Ročník</t>
  </si>
  <si>
    <t>organizácia aktivity: Sokolský gymnastický štvorboj VIII. Ročník</t>
  </si>
  <si>
    <t>organizácia aktivity: Zdatné deti XVI. Ročník</t>
  </si>
  <si>
    <t>organizácia aktivity: Psychologické testovanie športovo-talentovanej mládeže</t>
  </si>
  <si>
    <t>organizácia aktivity: M SR všestrannosti žiakov stredných škôl</t>
  </si>
  <si>
    <t>organizácia aktivity: Celoslovenská súťaž v amatérskej videotvorbr</t>
  </si>
  <si>
    <t>organizácia aktivity: Celoslovenská súťaž vo fudbale robotov</t>
  </si>
  <si>
    <t>organizácia aktivity: M SR 1 kolo v brannom viacboji žiakov ZŠ</t>
  </si>
  <si>
    <t>organizácia aktivity: M SR 2 kolo v brannom viacboji žiakov ZŠ</t>
  </si>
  <si>
    <t>organizácia aktivity: M SR 3 kolo v brannom viacboji žiakov ZŠ</t>
  </si>
  <si>
    <t>organizácia aktivity: M SR pohybovej aktivity mládeže technických športov</t>
  </si>
  <si>
    <t>organizácia aktivity: M SR v športovobrannej všestrannosti pre študentov stredných škôl</t>
  </si>
  <si>
    <t>organizácia aktivity: Medzinárodné M SR v brannom viacboji žiakov ZŠ</t>
  </si>
  <si>
    <t>organizácia aktivity: Súťaž mládeže zvukových nahrávok</t>
  </si>
  <si>
    <t>organizácia aktivity: TSME celoslovenská technická súťaž mládeže</t>
  </si>
  <si>
    <t>organizácia aktivity: Floorball summer classic</t>
  </si>
  <si>
    <t>organizácia aktivity: Celoslovenské preteky pre žiakov ZŠ</t>
  </si>
  <si>
    <t>organizácia aktivity: Semester pohybovej prípravy pre žiakov bratislavských škôl</t>
  </si>
  <si>
    <t>organizácia aktivity: Športové diagnostické centrum</t>
  </si>
  <si>
    <t>organizácia aktivity: Basketland camp '11</t>
  </si>
  <si>
    <t>organizácia aktivity: Jarné bedmintonové sústredenie</t>
  </si>
  <si>
    <t>organizácia aktivity: zabezpečenie športovanie detí, žiakov a študentov</t>
  </si>
  <si>
    <t>organizácia aktivity: Celoslovenská súťaž žiakov a študentov v cyklistike</t>
  </si>
  <si>
    <t>organizácia aktivity: ČSFA Cup 10. ročník turnaja s medzinárodným významom</t>
  </si>
  <si>
    <t>organizácia aktivity: Organizovanie a účast ČH HORNETS Košice na mládežníckych turnajoch na územi Slovenska, Maďarska a Srbska</t>
  </si>
  <si>
    <t>organizácia aktivity: U12 Cup 2011</t>
  </si>
  <si>
    <t>organizácia aktivity: Letný prázdninový futbalový turnaj</t>
  </si>
  <si>
    <t>organizácia aktivity: Medzinárodný mládežnícky turnaj vo futbale do 17 rokov</t>
  </si>
  <si>
    <t>organizácia aktivity: Letný tréningový kemp</t>
  </si>
  <si>
    <t>organizácia aktivity: Keď sa hráme nehneváme</t>
  </si>
  <si>
    <t>organizácia aktivity: Slovenský voltížny pohár Topoľčianky s medzinárodnou účasťou</t>
  </si>
  <si>
    <t>organizácia aktivity: Florbal - pravidelná športová príprava detí a mládeže z okresu Čadca</t>
  </si>
  <si>
    <t>organizácia aktivity: Florbal - súťaž mladších a starších žiakov ZŠ a SŠ Žilinského samosprávneho kraja a prihraničných miest a obcí</t>
  </si>
  <si>
    <t xml:space="preserve">organizácia aktivity: Hokejbal - medzinárodné športové podujatie </t>
  </si>
  <si>
    <t>organizácia aktivity: Turnaj o pohár prezidenta</t>
  </si>
  <si>
    <t>organizácia aktivity: 37. ročník Kysuckého maratónu, 12. ročník minimaratónu pre deti žiakov a študentov, 9. ročník polmaratónu pre mládež a verejnosť</t>
  </si>
  <si>
    <t>organizácia aktivity: Medzinárodný vodnopólový turnaj Comorra Cup 2011</t>
  </si>
  <si>
    <t>organizácia aktivity: Krasokorčuliarske sústredenie</t>
  </si>
  <si>
    <t>organizácia aktivity: Malá Kama Východ</t>
  </si>
  <si>
    <t>organizácia aktivity: Malá Kama Západ</t>
  </si>
  <si>
    <t>organizácia aktivity: Veľká Kama Východ</t>
  </si>
  <si>
    <t>organizácia aktivity: Veľká Kama Západ</t>
  </si>
  <si>
    <t>organizácia aktivity: Letný hokejový kemp detí a mládeže</t>
  </si>
  <si>
    <t>organizácia aktivity: Športovo - náučné podujatie pre žiakov a študentov " So školami OKOLO SLOVENSKA"</t>
  </si>
  <si>
    <t>organizácia aktivity: Futbalový turnaj prípraviek 2011</t>
  </si>
  <si>
    <t>organizácia aktivity: Halový turnaj ml. a st. žiakov 2011</t>
  </si>
  <si>
    <t>organizácia aktivity: Letný futbalový tábor 2011</t>
  </si>
  <si>
    <t>organizácia aktivity: 3. ročník celoslovenského dievčenského hokejového kempu- jediné podujatie svojho druhu na Slovensku</t>
  </si>
  <si>
    <t>organizácia aktivity: Futbalový turnaj mladých o pohár Rusínov</t>
  </si>
  <si>
    <t>organizácia aktivity: HLOHOVEC CUP 2011 - medzinárodný turnaj v hádzanej chlapcov (nar.1995, 1996), 16 tímov, 8 krajín, 320 účastníkov</t>
  </si>
  <si>
    <t>organizácia aktivity: Medziškolský turnaj v šachu.</t>
  </si>
  <si>
    <t>organizácia aktivity: Rozdajme radosť futbalom!</t>
  </si>
  <si>
    <t>organizácia aktivity: Rozdajme radosť stolným tenisom!</t>
  </si>
  <si>
    <t>organizácia aktivity: Turnaj hokejbalových nádejí</t>
  </si>
  <si>
    <t>organizácia aktivity: Majstrovstvá Slovenska a Slovenský pohár s medzinárodnou účasťou v akrobatickom rock and rolle</t>
  </si>
  <si>
    <t>organizácia aktivity: Preteky v raftingu pre stredné školy</t>
  </si>
  <si>
    <t>organizácia aktivity: Streetball maratón</t>
  </si>
  <si>
    <t>organizácia aktivity: Piešťanský aquatlon</t>
  </si>
  <si>
    <t>organizácia aktivity: Piešťanský pohár v lesnom behu 2011</t>
  </si>
  <si>
    <t>organizácia aktivity: SPORT SCHOOL CUP 2011</t>
  </si>
  <si>
    <t>organizácia aktivity: TCTT CUP 2011</t>
  </si>
  <si>
    <t>organizácia aktivity: TEJT U16 SCHOOL LOBIK 2011</t>
  </si>
  <si>
    <t>organizácia aktivity: Basketbalom k podpore zdravého životného štýlu</t>
  </si>
  <si>
    <t>organizácia aktivity: 1.ročník memoriál Juraja Krajčíka vo vodnom póle U-14</t>
  </si>
  <si>
    <t>organizácia aktivity: Celoslovenský turnaj základných škôl v tenise dievčat</t>
  </si>
  <si>
    <t>organizácia aktivity: Celoslovenský turnaj základných škôl v tenise chlapcov</t>
  </si>
  <si>
    <t>organizácia aktivity: Medzinárodný turnaj mladšieho dorastu v tenise chlapcov a dievčat</t>
  </si>
  <si>
    <t>organizácia aktivity: Medzinárodný turnaj v hádzanej dorastencov</t>
  </si>
  <si>
    <t>organizácia aktivity: Náborové výcvykové tábory mladších a starších žiakov</t>
  </si>
  <si>
    <t>organizácia aktivity: Náborový tenisový turnaj žiakov</t>
  </si>
  <si>
    <t>organizácia aktivity: Nereus Cup U-15 vo vodnom póle</t>
  </si>
  <si>
    <t>organizácia aktivity: Novácka 500 v rýchlostnej kanoistika</t>
  </si>
  <si>
    <t>organizácia aktivity: Podinovecký beh mládeže</t>
  </si>
  <si>
    <t>organizácia aktivity: Pochod vďaky SNP mládeže</t>
  </si>
  <si>
    <t>organizácia aktivity: Veľkonočný turnaj základných škôl v hádzanej</t>
  </si>
  <si>
    <t>organizácia aktivity: Podpora športu pre deti, žiakov a študenov v oblasti stolného tenisu a jeho propagácia</t>
  </si>
  <si>
    <t>organizácia aktivity: Duatlon Spišská Nová Ves</t>
  </si>
  <si>
    <t>organizácia aktivity: Putovný pohár Slovenského raja</t>
  </si>
  <si>
    <t>organizácia aktivity: Futbalové tréningy a stretnutia, športový tábor ŠKO</t>
  </si>
  <si>
    <t>organizácia aktivity: Deti, objavte svoj les!</t>
  </si>
  <si>
    <t>organizácia aktivity: Celoslovenská gymnastická súťaž družstiev žiakov - XI.ročník GYMTEAM</t>
  </si>
  <si>
    <t>organizácia aktivity: Medzinárodný futbalový turnaj žiakov "Memoriál Róberta Droppu"</t>
  </si>
  <si>
    <t>organizácia aktivity: FUTSAL JUNIOR CUP</t>
  </si>
  <si>
    <t>organizácia aktivity: Plavecké sústredenie detí a mládeže</t>
  </si>
  <si>
    <t>organizácia aktivity: SPORTRELAX TENIS CUP</t>
  </si>
  <si>
    <t>organizácia aktivity: V. ročník mládežníckeho futbalového turnaja žiakov</t>
  </si>
  <si>
    <t>organizácia aktivity: Futbalový turnaj dorastencov s medzinárodnou účasťou</t>
  </si>
  <si>
    <t>organizácia aktivity: Semester pohybovej prípravy pre žiakov základných a stredných škôl</t>
  </si>
  <si>
    <t>organizácia aktivity: Výber a príprava športových talentov</t>
  </si>
  <si>
    <t>organizácia aktivity: ALPEN CUP 2011</t>
  </si>
  <si>
    <t>organizácia aktivity: Myjavská olympiáda detí a mládeže</t>
  </si>
  <si>
    <t>organizácia aktivity: Višegrad Tennis Open</t>
  </si>
  <si>
    <t xml:space="preserve">organizácia aktivity: Usporiadanie Veľkej ceny Žiliny v džude dorastencov, dorasteniek a mladších žiakov </t>
  </si>
  <si>
    <t>organizácia aktivity: V. ročník dorasteneckého turnaja Memoriál Antona Šeboka</t>
  </si>
  <si>
    <t>organizácia aktivity: Športový deň - HANAKA DAY 2011</t>
  </si>
  <si>
    <t>organizácia aktivity: Realizácia podujatia „LOVE 4 TENNIS Slovensko“</t>
  </si>
  <si>
    <t>organizácia aktivity: Letné tenisové tábory 2011</t>
  </si>
  <si>
    <t>organizácia aktivity: BTL - Bratislavská tanečná liga</t>
  </si>
  <si>
    <t>organizácia aktivity: Medzinárodný pretek v olympijskej jazdeckej všestrannosti koní,žiakov a študentov jazdeckých škôl SK, CZ, H, PL, A.</t>
  </si>
  <si>
    <t>organizácia aktivity: 1.ročník letnej školy mladých leteckých modelárov</t>
  </si>
  <si>
    <t>organizácia aktivity: Rok futbalovej renesancie</t>
  </si>
  <si>
    <t>organizácia aktivity: projekt: Turnaj piatich miest Budapešť - Viedeň - Bratislava - Ľubľana - Záhreb</t>
  </si>
  <si>
    <t>organizácia aktivity: Víťazstvá, kde niet porazených</t>
  </si>
  <si>
    <t>organizácia aktivity: XI. Ročník atletických hier pre deti</t>
  </si>
  <si>
    <t>organizácia aktivity: Pohár Vladimíra Čila - Futbalová olympiáda na Kysuciach - 1. ročník</t>
  </si>
  <si>
    <t>organizácia aktivity: Chlmecká dvanástka</t>
  </si>
  <si>
    <t>organizácia aktivity: Beh do vrchu Kalvária</t>
  </si>
  <si>
    <t>organizácia aktivity: Hokejový turnaj</t>
  </si>
  <si>
    <t>organizácia aktivity: World sports festival</t>
  </si>
  <si>
    <t>organizácia aktivity: Medzinárodný futbalový turnaj dorastencov - 31.ročník</t>
  </si>
  <si>
    <t>organizácia aktivity: Športový deň zdravotne postihnutých</t>
  </si>
  <si>
    <t>organizácia aktivity: „Olympiáda pre najmenších“</t>
  </si>
  <si>
    <t>organizácia aktivity: Kopaničiarska basketbalová liga neregistrovaných hráčok základných škôl</t>
  </si>
  <si>
    <t>organizácia aktivity: Streetbaltour 2011</t>
  </si>
  <si>
    <t>organizácia aktivity: Športová olympiáda detí a mládeže mesta Poprad s medzinárodnou účasťou</t>
  </si>
  <si>
    <t>organizácia aktivity: 7. roč. Halový futbalový turnaj žiakov O pohár riaditeľky školy</t>
  </si>
  <si>
    <t>organizácia aktivity: Medzinárodný turnaj žiakov a žiačiek  vo volejbale o Pohár primátora mesta Svidník</t>
  </si>
  <si>
    <t xml:space="preserve">organizácia aktivity: LION CUP  9. ROČNÍK   </t>
  </si>
  <si>
    <t>organizácia aktivity: Memoriál Vojtecha Shotterta</t>
  </si>
  <si>
    <t>organizácia aktivity: U14</t>
  </si>
  <si>
    <t>organizácia aktivity: Pohár primátora Vysokých Tatier</t>
  </si>
  <si>
    <t>organizácia aktivity: Projekt PETRŽALKA V POHYBE</t>
  </si>
  <si>
    <t>organizácia aktivity: "Hľadaj a nájdeš!"</t>
  </si>
  <si>
    <t>organizácia aktivity: Zelenické hry 2011</t>
  </si>
  <si>
    <t>organizácia aktivity: Založenie a príprava mládežníckych družstiev do súťaží</t>
  </si>
  <si>
    <t>organizácia aktivity: Turnaj žiakov o putovný pohár starostu obce.</t>
  </si>
  <si>
    <t>organizácia aktivity: Hrušovská sedmička</t>
  </si>
  <si>
    <t>organizácia aktivity: Dotácia 8. ročníka MSR 2011 v akrobacii na vetroňoch Memoriál Juraja Huliaka</t>
  </si>
  <si>
    <t>organizácia aktivity: Športový deň v Podzámčoku</t>
  </si>
  <si>
    <t>organizácia aktivity: Bežecký ovál ZŠ Pružina</t>
  </si>
  <si>
    <t xml:space="preserve">organizácia aktivity: "Raslavická labda" - futbalový turnaj </t>
  </si>
  <si>
    <t>organizácia aktivity: Slovesný pohár v cyklotriale</t>
  </si>
  <si>
    <t xml:space="preserve">organizácia aktivity: Účať na futbalovom turnaji </t>
  </si>
  <si>
    <t>organizácia aktivity: Športový deň detí materských škôl mikroregiónu Cedron.</t>
  </si>
  <si>
    <t>organizácia aktivity: Cyklistika</t>
  </si>
  <si>
    <t>organizácia aktivity: Športové ihrisko</t>
  </si>
  <si>
    <t>organizácia aktivity: Športové náčinie</t>
  </si>
  <si>
    <t>organizácia aktivity: Bežecké podujatie - Žaškovský minimaratón 40. Ročník</t>
  </si>
  <si>
    <t>Martin - letisko Tomčany</t>
  </si>
  <si>
    <t xml:space="preserve">Očová - Letisko </t>
  </si>
  <si>
    <t>Dubová - modelárske letisko</t>
  </si>
  <si>
    <t>Žilina - Hôrky, modelárske letisko</t>
  </si>
  <si>
    <t>Martin - Letisko Tomčany</t>
  </si>
  <si>
    <t>Vysoké Tatry, ATC Račkova dolina</t>
  </si>
  <si>
    <t>Bratislava / Banská Bystrica</t>
  </si>
  <si>
    <t>Moskva</t>
  </si>
  <si>
    <t>Žarnovica - Plochodrážny štadión</t>
  </si>
  <si>
    <t>Krajiny účastníkov Europskej ligy 2011/2012</t>
  </si>
  <si>
    <t>Granč Petrovce</t>
  </si>
  <si>
    <t>Jaklovce</t>
  </si>
  <si>
    <t>Púchov-Trenčín</t>
  </si>
  <si>
    <t>Športová hala Levice</t>
  </si>
  <si>
    <t>TK HANAKA Zlaté Moravce, Robotnícka 49</t>
  </si>
  <si>
    <t>Mallorca a Bratislava</t>
  </si>
  <si>
    <t>Bratislava - Zlaté Piesky</t>
  </si>
  <si>
    <t>Liptovský Mikuláš a okolie Liptovskej Mary</t>
  </si>
  <si>
    <t xml:space="preserve">Mesto Medzilaborce, štadión MŠK Spartak Medzilaborce </t>
  </si>
  <si>
    <t>Dukla - Svidník</t>
  </si>
  <si>
    <t>Areál amfiteátra vo Svidníku</t>
  </si>
  <si>
    <t>MF-ihriská ŠK CENTRUM Svidník, CVČ CENTRUM Giraltovce</t>
  </si>
  <si>
    <t>Žilina (zimný štadión)</t>
  </si>
  <si>
    <t>Brusnica - sála obecného úradu</t>
  </si>
  <si>
    <t>Dolný Chotár</t>
  </si>
  <si>
    <t xml:space="preserve">Kokava nad Rimavicou </t>
  </si>
  <si>
    <t>Futbalové ihrisko v Kružlovej</t>
  </si>
  <si>
    <t>Centrum obce</t>
  </si>
  <si>
    <t>Telocvična ZŠ Kružlová</t>
  </si>
  <si>
    <t>Nižná Sitnica 105</t>
  </si>
  <si>
    <t>Orechová Potôň</t>
  </si>
  <si>
    <t>Plavnica</t>
  </si>
  <si>
    <t>Slovenské Ďarmoty , Biely Vrch</t>
  </si>
  <si>
    <t xml:space="preserve">Štrba </t>
  </si>
  <si>
    <t>Bratislava, Košice</t>
  </si>
  <si>
    <t>P1: Podujatie nespĺňa výberové kritériá.</t>
  </si>
  <si>
    <t>Bratislava, SR</t>
  </si>
  <si>
    <t>organizácia podujatia: Slovakia Cup, medzinárodný turnaj pre kategóriu U 18 - chlapci</t>
  </si>
  <si>
    <t>organizácia podujatia: Medzinárodný Turnaj Vlada Dzurillu hráčov do 18 rokov</t>
  </si>
  <si>
    <t>organizácia podujatia: Memoriál Ivana Hlinku hráčov do 18 rokov</t>
  </si>
  <si>
    <t>organizácia podujatia: SLOVAKIA cup február 2011</t>
  </si>
  <si>
    <t>organizácia podujatia: Majstrovstvá Európy do 18 rokov (chlapci)</t>
  </si>
  <si>
    <t>organizácia podujatia: Memoriál Pavla Rosu 2011</t>
  </si>
  <si>
    <t>organizácia podujatia: SLOVAKIA CUP</t>
  </si>
  <si>
    <t>organizácia podujatia: Elán míting</t>
  </si>
  <si>
    <t>organizácia podujatia: VICTOR SLOVAK OPEN 2011</t>
  </si>
  <si>
    <t>organizácia podujatia: IBU CUP - európsky pohár v biatlone</t>
  </si>
  <si>
    <t>organizácia podujatia: MT GP Slovakia</t>
  </si>
  <si>
    <t>organizácia podujatia: 27. Medzinárodný turnaj o Pohár SNP v jude mužov 2011</t>
  </si>
  <si>
    <t>organizácia podujatia: Ladies European Tour - najvyššia európska súťaž</t>
  </si>
  <si>
    <t>organizácia podujatia: ME chlapcov do 18 rokov - European Challenge Trophy</t>
  </si>
  <si>
    <t>organizácia podujatia: Dunajský pohár 2011</t>
  </si>
  <si>
    <t>organizácia podujatia: 12. Slovak Aerobik Open</t>
  </si>
  <si>
    <t>organizácia podujatia: 24.Gym Festival</t>
  </si>
  <si>
    <t>organizácia podujatia: 55.ročník Veľkej ceny Slovenska</t>
  </si>
  <si>
    <t>organizácia podujatia: 21.ročník medzinárodných pretekov vo voltíži - CVIJ 1*, CVI 2*</t>
  </si>
  <si>
    <t>organizácia podujatia: Svetový pohár jednotlivcov a pohár národov, 46.ročník GRAND PRIX CSIO-W 3*</t>
  </si>
  <si>
    <t>organizácia podujatia: Majstrovstvá sveta vo vodnom slalome 2011</t>
  </si>
  <si>
    <t>organizácia podujatia: Medzinárodný tatranský slalom (preteky zaradené do ICF World Ranking)</t>
  </si>
  <si>
    <t>organizácia podujatia: Teen Cup Bratislava</t>
  </si>
  <si>
    <t>organizácia podujatia: Medzinárodná regata</t>
  </si>
  <si>
    <t>organizácia podujatia: Memoriál Ondreja Nepelu</t>
  </si>
  <si>
    <t>organizácia podujatia: Tirnavia Ice Cup</t>
  </si>
  <si>
    <t>organizácia podujatia: Slovakia Grand Cup</t>
  </si>
  <si>
    <t>organizácia podujatia: Interkritérium, medzinárodné preteky detí (žiakov)</t>
  </si>
  <si>
    <t>organizácia podujatia: Majstrovstvá Európy v diaľkových behoch na lyžiach</t>
  </si>
  <si>
    <t>organizácia podujatia: Veľká cena Demänovských jaskýň, 72. ročník - Európsky pohár v zjazdovom lyžovaní, ženy</t>
  </si>
  <si>
    <t>organizácia podujatia: Veľká cena Slovenska, 56.ročník, medzinárodný FIS pretek</t>
  </si>
  <si>
    <t>organizácia podujatia: Veľká cena Slovenska - kvalifikačné podujatie na MS</t>
  </si>
  <si>
    <t>organizácia podujatia: SLOVAKIA SYNCHRO</t>
  </si>
  <si>
    <t>organizácia podujatia: Velka cena Slovenska</t>
  </si>
  <si>
    <t>organizácia podujatia: Európský pohár juniorov - Danubia skupina</t>
  </si>
  <si>
    <t>organizácia podujatia: 20. ročník GRAND PRIX SLOVAKIA - vzduchové zbrane</t>
  </si>
  <si>
    <t>organizácia podujatia: GRAND PRIX SLOVAKIA - brokvé zbrane</t>
  </si>
  <si>
    <t>organizácia podujatia: Svetový pohár juniorov Memoriál Ferdinanda de Martinengo</t>
  </si>
  <si>
    <t>organizácia podujatia: Veľká cena Slovenska - EURO 2011</t>
  </si>
  <si>
    <t>organizácia podujatia: Fed Cup, Slovensko - Česko, 1st Round World Group</t>
  </si>
  <si>
    <t>organizácia podujatia: Senec triatlon, 25. ročník</t>
  </si>
  <si>
    <t>organizácia podujatia: Grand Prix Košice</t>
  </si>
  <si>
    <t>organizácia podujatia: Považský Pohár</t>
  </si>
  <si>
    <t>organizácia podujatia: Grand Prix Dunajský pohár juniorov Bratislava</t>
  </si>
  <si>
    <t>organizácia podujatia: Majstrovstvá sveta v hokejbale mužov skupiny A aj B, a Majstrovstvá sveta v hokejbale žien skupiny A</t>
  </si>
  <si>
    <t>organizácia podujatia: Slovakia Open</t>
  </si>
  <si>
    <t>organizácia podujatia: Európsky pohár mládeže 2011</t>
  </si>
  <si>
    <t>organizácia podujatia: Veľká cena Slovenska 2011</t>
  </si>
  <si>
    <t>organizácia podujatia: Vianočná cena v silovom trojboji družstiev</t>
  </si>
  <si>
    <t>organizácia podujatia: 7th FAI European Advanced Aerobatic Championship 2011, Dubnica nad Váhom, Slovak Republic</t>
  </si>
  <si>
    <t>organizácia podujatia: FAI Majstrovstvá Európy v bezmotorovom lietaní 2011 - Nitra, Slovenská republika</t>
  </si>
  <si>
    <t>organizácia podujatia: Svetový pohár kozmických modelov - Bratislava Cup</t>
  </si>
  <si>
    <t>organizácia podujatia: Svetový pohár leteckých modelárov F</t>
  </si>
  <si>
    <t>organizácia podujatia: 47.ročník medzinárodných pretekov na plochej dráhe "Zlatá prilba SNP"</t>
  </si>
  <si>
    <t>organizácia podujatia: Eorópsky pohár  regularity-vintage ( jazda pravidelnosti)</t>
  </si>
  <si>
    <t>organizácia podujatia: Majstrovstvá Európy v country crosse jednotlivcov</t>
  </si>
  <si>
    <t>organizácia podujatia: Majstrovstvá sveta v motokrose MX3 a Majstrovstvá sveta v motokrose WMX ( ženy)</t>
  </si>
  <si>
    <t xml:space="preserve">organizácia podujatia: ME cestných pretekov motocyklov - kvalifikácia </t>
  </si>
  <si>
    <t>organizácia podujatia: FIA CEZ Circuit Trophy</t>
  </si>
  <si>
    <t>organizácia podujatia: FIA Eropean Hill climb cup</t>
  </si>
  <si>
    <t>organizácia podujatia: FIA European Hill Climb Championship - Cena Slovenska 2011</t>
  </si>
  <si>
    <t>organizácia podujatia: 35. Veľká cena Slovenska v orientačnom behu 2011</t>
  </si>
  <si>
    <t>organizácia podujatia: Veľká cena Slovenska - Senecká ruka 2011</t>
  </si>
  <si>
    <t>organizácia podujatia: Majstrovstvá sveta FISTC - Donovaly</t>
  </si>
  <si>
    <t>organizácia podujatia: Organizácia Stredoeurópskeho pohára v Skialpinizme</t>
  </si>
  <si>
    <t>organizácia podujatia: Medzinárodný turnaj Open Tatry</t>
  </si>
  <si>
    <t>organizácia podujatia: 26.seniorské a 17.juniorské Majstrovstvá Európy 2011</t>
  </si>
  <si>
    <t>organizácia podujatia: Bratislava Open 2011</t>
  </si>
  <si>
    <t>organizácia podujatia: Majstrovstvá Európy vznášadiel 2011, tretie kolo seriálu ME</t>
  </si>
  <si>
    <t>organizácia podujatia: 4. Majstrovststvá Európy IBSA v streľbe (zrakovo znevýhodnený zo vz.p. na 10m)</t>
  </si>
  <si>
    <t>organizácia podujatia: Slovakia Cup 2011 - plávanie</t>
  </si>
  <si>
    <t>organizácia podujatia: Slovakia Open 2011 - stolný tenis</t>
  </si>
  <si>
    <t>organizácia podujatia: Slovakia Open 2011 - tenis</t>
  </si>
  <si>
    <t>organizácia podujatia: Zjazdové FIS UNI preteky 2011</t>
  </si>
  <si>
    <t>organizácia podujatia: Míting EA Classic Atletický most 2011</t>
  </si>
  <si>
    <t>organizácia podujatia: Organizácia Majstrovstiev Európy v horskej cyklistike v kategóriach Junior, Juniorky, Muži U23, Muži Elite a Ženy Elite</t>
  </si>
  <si>
    <t>organizácia podujatia: 2.ročník Medzinárodného Banskobystrického cyklokrosu</t>
  </si>
  <si>
    <t>organizácia podujatia: 14.ročník Slovak open dancesport festival CENA ALEXANDRA DUBČEKA 2011</t>
  </si>
  <si>
    <t>organizácia podujatia: Medzinárodné cyklistické preteky Košice-Tatry-Košice</t>
  </si>
  <si>
    <t>organizácia podujatia: 88. ročník Medzinárodného maratónu mieru</t>
  </si>
  <si>
    <t>organizácia podujatia: 55. ročník Medzinárodné cyklistické preteky OKOLO SLOVENSKA</t>
  </si>
  <si>
    <t>organizácia podujatia: Banskobystrická latka 2011</t>
  </si>
  <si>
    <t xml:space="preserve">organizácia podujatia: Európsky pohár v cyklistike zdravotne postihnutých </t>
  </si>
  <si>
    <t>organizácia podujatia: Európsky pohár v snowboardingu - Jansá</t>
  </si>
  <si>
    <t>organizácia podujatia: Európsky pohár v snowboardingu Vrátna</t>
  </si>
  <si>
    <t>organizácia podujatia: Dunajský pohár 2011- Grand Prix Slovakia 35. ročník</t>
  </si>
  <si>
    <t>organizácia podujatia: Žiadosť o finančný príspevok</t>
  </si>
  <si>
    <t>organizácia podujatia: 30.ročník medzinárodných chodeckých pretekov Dudinská 50-ka,Medzinárodné majstrovstvá v chôdzi na 50km, SR,ČR,HUN,PL,míting EAA</t>
  </si>
  <si>
    <t>organizácia podujatia: Veľká cena Slovenska ženy</t>
  </si>
  <si>
    <t xml:space="preserve">organizácia podujatia: I. kolo kvalifikácie na ME v kategórii U 19 - dievčatá </t>
  </si>
  <si>
    <t>organizácia podujatia: II. kolo kvalifikácie na ME v kategórii U 19 - chlapci</t>
  </si>
  <si>
    <t>organizácia podujatia: kvalifikačný turnaj RD žien o postup na ME</t>
  </si>
  <si>
    <t>organizácia podujatia: Majstrovstvá sveta 2011</t>
  </si>
  <si>
    <t>organizácia podujatia: Medzinárodný turnaj 4 krajín hráčov do 16 rokov</t>
  </si>
  <si>
    <t>organizácia podujatia: Medzinárodný turnaj 4 krajín hráčov do 20 rokov</t>
  </si>
  <si>
    <t>organizácia podujatia: SLOVAKIA cup december 2011</t>
  </si>
  <si>
    <t>organizácia podujatia: Turnaj 4 krajín žien</t>
  </si>
  <si>
    <t>organizácia podujatia: Dunajský pohár 2011 (ženy)</t>
  </si>
  <si>
    <t>organizácia podujatia: Pannonia Cup 2011 (muži)</t>
  </si>
  <si>
    <t>organizácia podujatia: Pohár Európskych Majstrov (muži, 2 kluby) - vonku</t>
  </si>
  <si>
    <t>organizácia podujatia: Pohár Európskych Majstrov (ženy) - hala</t>
  </si>
  <si>
    <t>organizácia podujatia: Stredoeurópska Interliga - Final Four</t>
  </si>
  <si>
    <t>organizácia podujatia: Majstrovstvá Európy 3D skupiny FIRA - AER</t>
  </si>
  <si>
    <t>organizácia podujatia: DUNAJSKÝ POHÁR</t>
  </si>
  <si>
    <t>organizácia podujatia: kvalifikácia mužov na ME - 4 domáce zápasy</t>
  </si>
  <si>
    <t>organizácia podujatia: kvalifikácia žien na ME - 3 domáce zápasy</t>
  </si>
  <si>
    <t>organizácia podujatia: Kvalifikácia na ME kadetiek</t>
  </si>
  <si>
    <t>organizácia podujatia: Kvalifikácia na MS junioriek</t>
  </si>
  <si>
    <t xml:space="preserve">organizácia podujatia: Kvalifikácia na MS juniorov </t>
  </si>
  <si>
    <t xml:space="preserve">organizácia podujatia: Stretnutia Európskej ligy mužov </t>
  </si>
  <si>
    <t>organizácia podujatia: Medzištátne stretnutie žiakov</t>
  </si>
  <si>
    <t>organizácia podujatia: VICTOR SLOVAK JUNIOR 2011</t>
  </si>
  <si>
    <t>organizácia podujatia: IBU CUP - letný biatlon</t>
  </si>
  <si>
    <t>organizácia podujatia: MT GP Slovakia youth</t>
  </si>
  <si>
    <t>organizácia podujatia: MT juniorov</t>
  </si>
  <si>
    <t>organizácia podujatia: Medzinárodné dni cyklistiky - Závod míru 1, Závod míru 2</t>
  </si>
  <si>
    <t>organizácia podujatia: 20. Medzinárodná veľká cena Pezinka dorastencov a dorasteniek 2011</t>
  </si>
  <si>
    <t>organizácia podujatia: ME Seniorov</t>
  </si>
  <si>
    <t>organizácia podujatia: Medzinárodné majstrovstvá Slovenska na rany</t>
  </si>
  <si>
    <t>organizácia podujatia: Interpohár</t>
  </si>
  <si>
    <t>organizácia podujatia: Teen Cup Liptovský Mikuláš</t>
  </si>
  <si>
    <t>organizácia podujatia: Veľká cena SNP Banská Bystrica</t>
  </si>
  <si>
    <t>organizácia podujatia: Liptovský Pohár</t>
  </si>
  <si>
    <t>organizácia podujatia: Tatranský Pohár</t>
  </si>
  <si>
    <t>organizácia podujatia: 53.ročník Memoriál 24 padlých hrdinov SNP, medzinárodné preteky Slavic Cup</t>
  </si>
  <si>
    <t>organizácia podujatia: 65. ročník Bezroukov Memoriál - medzinárodné preteky Slavic Cupu</t>
  </si>
  <si>
    <t>organizácia podujatia: Európsky pohár v snoubordingu - Jasná</t>
  </si>
  <si>
    <t>organizácia podujatia: Európsky pohár v snoubordingu - Vrátna</t>
  </si>
  <si>
    <t>organizácia podujatia: FIS CUP v skokoch na lyžiach leto</t>
  </si>
  <si>
    <t>organizácia podujatia: FIS CUP v skokoch na lyžiach zima</t>
  </si>
  <si>
    <t>00681466</t>
  </si>
  <si>
    <t>Asociácia telovýchovných jednôt a klubov Slovenskej republiky</t>
  </si>
  <si>
    <t>00688312</t>
  </si>
  <si>
    <t>Klub slovenských turistov</t>
  </si>
  <si>
    <t>30813077</t>
  </si>
  <si>
    <t>Konfederácia športových zväzov SR</t>
  </si>
  <si>
    <t>17325391</t>
  </si>
  <si>
    <t>Slovenská asociácia športu na školách</t>
  </si>
  <si>
    <t>17316731</t>
  </si>
  <si>
    <t>Slovenská asociácia univerzitného športu</t>
  </si>
  <si>
    <t>17317932</t>
  </si>
  <si>
    <t>Slovenská spoločnosť telovýchovného lekárstva</t>
  </si>
  <si>
    <t>31789471</t>
  </si>
  <si>
    <t>Slovenská vedecká spoločnosť pre telesnú výchovu a šport</t>
  </si>
  <si>
    <t>00681458</t>
  </si>
  <si>
    <t>Slovenské združenie telesnej kultúry</t>
  </si>
  <si>
    <t>30811082</t>
  </si>
  <si>
    <t>Slovenský olympijský výbor</t>
  </si>
  <si>
    <t>17315484</t>
  </si>
  <si>
    <t>Slovenský Orol</t>
  </si>
  <si>
    <t>31745661</t>
  </si>
  <si>
    <t>Slovenský paralympijský výbor</t>
  </si>
  <si>
    <t>30810205</t>
  </si>
  <si>
    <t>Slovenský zväz rekreačnej telesnej výchovy a športu</t>
  </si>
  <si>
    <t>30842786</t>
  </si>
  <si>
    <t>Slovenský zväz viacbojov všestrannosti</t>
  </si>
  <si>
    <t>00896063</t>
  </si>
  <si>
    <t>Sokol na Slovensku</t>
  </si>
  <si>
    <t>36061174</t>
  </si>
  <si>
    <t>Spoločnosť športovej psychológie na Slovensku</t>
  </si>
  <si>
    <t>31807895</t>
  </si>
  <si>
    <t>Zväz technických sportov pre všetkých SR</t>
  </si>
  <si>
    <t>E</t>
  </si>
  <si>
    <t>30227704</t>
  </si>
  <si>
    <t>Atletický klub Spartak Dubnica nad Váhom</t>
  </si>
  <si>
    <t>35999489</t>
  </si>
  <si>
    <t>Cyklistický klub Banská Bystrica</t>
  </si>
  <si>
    <t>31797610</t>
  </si>
  <si>
    <t>Choreocentrum Bratislava</t>
  </si>
  <si>
    <t>31940773</t>
  </si>
  <si>
    <t>Klub Kysuckého maratónu Čadca</t>
  </si>
  <si>
    <t>00595209</t>
  </si>
  <si>
    <t>Maratónsky klub Košice</t>
  </si>
  <si>
    <t>17329914</t>
  </si>
  <si>
    <t>Motorsport DNV občianske združenie</t>
  </si>
  <si>
    <t>31786316</t>
  </si>
  <si>
    <t>Slovakia Ski Team LOPS Bratislava o.z.</t>
  </si>
  <si>
    <t>ŠK Juventa Žilina</t>
  </si>
  <si>
    <t>00686191</t>
  </si>
  <si>
    <t>Telovýchovná jednota Slávia Univerzita Komenského Bratislava</t>
  </si>
  <si>
    <t>42171474</t>
  </si>
  <si>
    <t xml:space="preserve">TK PKO Jagermajster Bratislava </t>
  </si>
  <si>
    <t>37816349</t>
  </si>
  <si>
    <t>Združenie Grand Prix</t>
  </si>
  <si>
    <t>F</t>
  </si>
  <si>
    <t>00603481</t>
  </si>
  <si>
    <t>Hlavné mesto Slovenskej republiky Bratislava</t>
  </si>
  <si>
    <t>00321982</t>
  </si>
  <si>
    <t>Mesto Giraltovce</t>
  </si>
  <si>
    <t>00306525</t>
  </si>
  <si>
    <t>Mesto Komárno</t>
  </si>
  <si>
    <t>00330167</t>
  </si>
  <si>
    <t>Mesto Stará Ľubovňa</t>
  </si>
  <si>
    <t>00331996</t>
  </si>
  <si>
    <t>Mesto Trebišov</t>
  </si>
  <si>
    <t>00312037</t>
  </si>
  <si>
    <t>Mesto Trenčín</t>
  </si>
  <si>
    <t>00319651</t>
  </si>
  <si>
    <t>Mesto Veľký Krtíš</t>
  </si>
  <si>
    <t>00324060</t>
  </si>
  <si>
    <t>Obec Čaňa</t>
  </si>
  <si>
    <t>00304794</t>
  </si>
  <si>
    <t>Obec Jablonec</t>
  </si>
  <si>
    <t>00316393</t>
  </si>
  <si>
    <t>Obec Ružiná</t>
  </si>
  <si>
    <t>00326615</t>
  </si>
  <si>
    <t>Obec Štrba</t>
  </si>
  <si>
    <t>H</t>
  </si>
  <si>
    <t>00000000</t>
  </si>
  <si>
    <t>COP</t>
  </si>
  <si>
    <t>X</t>
  </si>
  <si>
    <t>ušetrené prostriedky</t>
  </si>
  <si>
    <t>Podujatia</t>
  </si>
  <si>
    <t>Kod</t>
  </si>
  <si>
    <t>IČO</t>
  </si>
  <si>
    <t>Žiadateľ</t>
  </si>
  <si>
    <t>AKBASAL</t>
  </si>
  <si>
    <t>17315166</t>
  </si>
  <si>
    <t>Slovenská basketbalová asociácia</t>
  </si>
  <si>
    <t>AKCURAZ</t>
  </si>
  <si>
    <t>37841866</t>
  </si>
  <si>
    <t>Slovenský curlingový zväz</t>
  </si>
  <si>
    <t>AKFUTBL</t>
  </si>
  <si>
    <t>00687308</t>
  </si>
  <si>
    <t>Slovenský futbalový zväz</t>
  </si>
  <si>
    <t>AKHADAL</t>
  </si>
  <si>
    <t>30774772</t>
  </si>
  <si>
    <t>Slovenský zväz hádzanej</t>
  </si>
  <si>
    <t>AKLADAZ</t>
  </si>
  <si>
    <t>30845386</t>
  </si>
  <si>
    <t>Slovenský zväz ľadového hokeja</t>
  </si>
  <si>
    <t>2x</t>
  </si>
  <si>
    <t>účasť reprezentácie SR na prestížnom turnaji vo Švajčiarsku</t>
  </si>
  <si>
    <t>AKPOZAL</t>
  </si>
  <si>
    <t>31751075</t>
  </si>
  <si>
    <t>Slovenský zväz pozemného hokeja</t>
  </si>
  <si>
    <t>AKVODPL</t>
  </si>
  <si>
    <t>00686646</t>
  </si>
  <si>
    <t>Slovenský zväz vodného póla</t>
  </si>
  <si>
    <t>AKVOLAL</t>
  </si>
  <si>
    <t>00688819</t>
  </si>
  <si>
    <t>Slovenská volejbalová federácia</t>
  </si>
  <si>
    <t>účasť družstva žien VK Doprastav Bratislava v Európskom pohári žien CEV - Challenge Cup</t>
  </si>
  <si>
    <t>ANATLAL</t>
  </si>
  <si>
    <t>36063835</t>
  </si>
  <si>
    <t>Slovenský atletický zväz</t>
  </si>
  <si>
    <t>účasť v Európskom pohári juniorov a junioriek (ŠG Stavbár Nitra a AK Dubnica nad Váhom)</t>
  </si>
  <si>
    <t>účasť v Európskom pohári klubových majstrov mužov (AK Dubnica nad Váhom)</t>
  </si>
  <si>
    <t>účasť v Európskom pohári klubových majstrov žien (AK Dubnica nad Váhom)</t>
  </si>
  <si>
    <t>ANBEDAL</t>
  </si>
  <si>
    <t>30811546</t>
  </si>
  <si>
    <t>Slovenský zväz bedmintonu</t>
  </si>
  <si>
    <t>ANBIAAZ</t>
  </si>
  <si>
    <t>35656743</t>
  </si>
  <si>
    <t>Slovenský zväz biatlonu</t>
  </si>
  <si>
    <t>ANBOBAZ</t>
  </si>
  <si>
    <t>36067580</t>
  </si>
  <si>
    <t>Slovenský zväz bobistov</t>
  </si>
  <si>
    <t>ANBOXAL</t>
  </si>
  <si>
    <t>31744621</t>
  </si>
  <si>
    <t>Slovenská asociácia boxerov amatérov</t>
  </si>
  <si>
    <t>ANCYKLL</t>
  </si>
  <si>
    <t>00684112</t>
  </si>
  <si>
    <t>Slovenský zväz cyklistiky</t>
  </si>
  <si>
    <t>ANGOLFL</t>
  </si>
  <si>
    <t>37888374</t>
  </si>
  <si>
    <t>Slovenská golfová asociácia</t>
  </si>
  <si>
    <t>ANGYMML</t>
  </si>
  <si>
    <t>00688339</t>
  </si>
  <si>
    <t>Slovenský zväz modernej gymnastiky</t>
  </si>
  <si>
    <t>ANGYMSL</t>
  </si>
  <si>
    <t>00688321</t>
  </si>
  <si>
    <t>Slovenská gymnastická federácia</t>
  </si>
  <si>
    <t>ANJACAL</t>
  </si>
  <si>
    <t>30793211</t>
  </si>
  <si>
    <t>Slovenský zväz jachtingu</t>
  </si>
  <si>
    <t>ANJAZAL</t>
  </si>
  <si>
    <t>31787801</t>
  </si>
  <si>
    <t>Slovenská jazdecká federácia</t>
  </si>
  <si>
    <t>účasť reprezentačného družstva voltíže na svetových jazdeckých hrách</t>
  </si>
  <si>
    <t>ANJUDAL</t>
  </si>
  <si>
    <t>17308518</t>
  </si>
  <si>
    <t>Slovenský zväz judo</t>
  </si>
  <si>
    <t>ANKANDL</t>
  </si>
  <si>
    <t>30845068</t>
  </si>
  <si>
    <t>Slovenský zväz kanoistiky na divokej vode</t>
  </si>
  <si>
    <t>ANKANRL</t>
  </si>
  <si>
    <t>12664863</t>
  </si>
  <si>
    <t>Slovenský zväz rýchlostnej kanoistiky</t>
  </si>
  <si>
    <t>ANKRAAL</t>
  </si>
  <si>
    <t>31805540</t>
  </si>
  <si>
    <t>Slovenský krasokorčuliarsky zväz</t>
  </si>
  <si>
    <t>ANLUKAL</t>
  </si>
  <si>
    <t>30793009</t>
  </si>
  <si>
    <t>Slovenský lukostrelcký zväz</t>
  </si>
  <si>
    <t>ANLYZAZ</t>
  </si>
  <si>
    <t>42133700</t>
  </si>
  <si>
    <t>Slovenská lyžiarska asociácia</t>
  </si>
  <si>
    <t>ANMODPL</t>
  </si>
  <si>
    <t>30788714</t>
  </si>
  <si>
    <t>Slovenský zväz moderného päťboja</t>
  </si>
  <si>
    <t>ANPLAAL</t>
  </si>
  <si>
    <t>36068764</t>
  </si>
  <si>
    <t>Slovenská plavecká federácia</t>
  </si>
  <si>
    <t>ANRYCAZ</t>
  </si>
  <si>
    <t>30688060</t>
  </si>
  <si>
    <t>Slovenský rýchlokorčuliarsky zväz</t>
  </si>
  <si>
    <t>ANSANAZ</t>
  </si>
  <si>
    <t>31989373</t>
  </si>
  <si>
    <t>Slovenský zväz sánkárov</t>
  </si>
  <si>
    <t>ANSERAL</t>
  </si>
  <si>
    <t>30806437</t>
  </si>
  <si>
    <t>Slovenský šermiarsky zväz</t>
  </si>
  <si>
    <t>ANSTOAL</t>
  </si>
  <si>
    <t>30806836</t>
  </si>
  <si>
    <t>Slovenský stolnotenisový zväz</t>
  </si>
  <si>
    <t>ANSTRAL</t>
  </si>
  <si>
    <t>00603341</t>
  </si>
  <si>
    <t>Slovenský strelecký zväz</t>
  </si>
  <si>
    <t>ANTAEWL</t>
  </si>
  <si>
    <t>30814910</t>
  </si>
  <si>
    <t>Slovenská asociácia taekwondo WTF</t>
  </si>
  <si>
    <t>ANTENAL</t>
  </si>
  <si>
    <t>30811384</t>
  </si>
  <si>
    <t>Slovenský tenisový zväz</t>
  </si>
  <si>
    <t>ANTRIAL</t>
  </si>
  <si>
    <t>31745466</t>
  </si>
  <si>
    <t>Slovenská triatlonová únia</t>
  </si>
  <si>
    <t>ANVESAL</t>
  </si>
  <si>
    <t>00688304</t>
  </si>
  <si>
    <t>Slovenský veslársky zväz</t>
  </si>
  <si>
    <t>ANVZPAL</t>
  </si>
  <si>
    <t>31796079</t>
  </si>
  <si>
    <t>Slovenský zväz vzpierania</t>
  </si>
  <si>
    <t>ANZAPAL</t>
  </si>
  <si>
    <t>31791981</t>
  </si>
  <si>
    <t>Slovenský zápasnícky zväz</t>
  </si>
  <si>
    <t>BKBASAL</t>
  </si>
  <si>
    <t>30844568</t>
  </si>
  <si>
    <t>Slovenská baseballová federácia</t>
  </si>
  <si>
    <t>BKFLOAL</t>
  </si>
  <si>
    <t>31795421</t>
  </si>
  <si>
    <t>Slovenský zväz florbalu</t>
  </si>
  <si>
    <t>BKFUTSL</t>
  </si>
  <si>
    <t>31825443</t>
  </si>
  <si>
    <t>Slovenský futsal</t>
  </si>
  <si>
    <t>BKHOKAL</t>
  </si>
  <si>
    <t>00603091</t>
  </si>
  <si>
    <t>Slovenská hokejbalová únia</t>
  </si>
  <si>
    <t>BKKORAL</t>
  </si>
  <si>
    <t>31940668</t>
  </si>
  <si>
    <t>Slovenská asociácia korfbalu</t>
  </si>
  <si>
    <t>BKLAKAL</t>
  </si>
  <si>
    <t>30853427</t>
  </si>
  <si>
    <t>Slovenská lakrosová federácia</t>
  </si>
  <si>
    <t>BKSOFAL</t>
  </si>
  <si>
    <t>17316723</t>
  </si>
  <si>
    <t>Slovenská softballová asociácia</t>
  </si>
  <si>
    <t>BNAERAL</t>
  </si>
  <si>
    <t>00677604</t>
  </si>
  <si>
    <t>Slovenský národný aeroklub generála Milana Rastislava Štefánika</t>
  </si>
  <si>
    <t>BNAKRAL</t>
  </si>
  <si>
    <t>30794617</t>
  </si>
  <si>
    <t>Slovenský zväz akrobatického rock'n'rollu</t>
  </si>
  <si>
    <t>BNBEHAL</t>
  </si>
  <si>
    <t>30845688</t>
  </si>
  <si>
    <t>Slovenský bežecký spolok</t>
  </si>
  <si>
    <t>BNBILAL</t>
  </si>
  <si>
    <t>31753825</t>
  </si>
  <si>
    <t>Slovenský biliardový zväz</t>
  </si>
  <si>
    <t>BNBOCAL</t>
  </si>
  <si>
    <t>00631655</t>
  </si>
  <si>
    <t>Slovenská asociácia boccie</t>
  </si>
  <si>
    <t>BNBOWAL</t>
  </si>
  <si>
    <t>36128147</t>
  </si>
  <si>
    <t>Slovenský bowlingový zväz</t>
  </si>
  <si>
    <t>BNBRIAL</t>
  </si>
  <si>
    <t>31770908</t>
  </si>
  <si>
    <t>Slovenský bridžový zväz</t>
  </si>
  <si>
    <t>BNCYKTL</t>
  </si>
  <si>
    <t>34056939</t>
  </si>
  <si>
    <t>Slovenská cyklotrialová únia</t>
  </si>
  <si>
    <t>BNGOAAL</t>
  </si>
  <si>
    <t>30844711</t>
  </si>
  <si>
    <t>Slovenská asociácia go</t>
  </si>
  <si>
    <t>BNGOLHL</t>
  </si>
  <si>
    <t>31806431</t>
  </si>
  <si>
    <t>Slovenský zväz dráhového golfu</t>
  </si>
  <si>
    <t>BNHORAL</t>
  </si>
  <si>
    <t>00586455</t>
  </si>
  <si>
    <t>Slovenský horolezecký spolok JAMES</t>
  </si>
  <si>
    <t>BNKARAL</t>
  </si>
  <si>
    <t>34003975</t>
  </si>
  <si>
    <t>Slovenská federácia karate a bojových umení</t>
  </si>
  <si>
    <t>BNKARBL</t>
  </si>
  <si>
    <t>30811571</t>
  </si>
  <si>
    <t>Slovenský zväz karate</t>
  </si>
  <si>
    <t>BNKICAL</t>
  </si>
  <si>
    <t>31119247</t>
  </si>
  <si>
    <t>Slovenský zväz kickboxu</t>
  </si>
  <si>
    <t>BNKOLAL</t>
  </si>
  <si>
    <t>31771688</t>
  </si>
  <si>
    <t>Slovenský kolkársky zväz</t>
  </si>
  <si>
    <t>BNKULAL</t>
  </si>
  <si>
    <t>30842069</t>
  </si>
  <si>
    <t>Slovenská asociácia kulturistiky, fitness a silového trojboja</t>
  </si>
  <si>
    <t>BNKULNL</t>
  </si>
  <si>
    <t>37813838</t>
  </si>
  <si>
    <t>Slovenská spoločnosť pre naturálnu kulturistiku a fitness</t>
  </si>
  <si>
    <t>BNKYNAL</t>
  </si>
  <si>
    <t>31945732</t>
  </si>
  <si>
    <t>Zväz športovej kynológie SR</t>
  </si>
  <si>
    <t>BNMODLL</t>
  </si>
  <si>
    <t>00585327</t>
  </si>
  <si>
    <t>Zväz modelárov Slovenska</t>
  </si>
  <si>
    <t>BNMOTCL</t>
  </si>
  <si>
    <t>30813883</t>
  </si>
  <si>
    <t>Slovenská motocyklová federácia</t>
  </si>
  <si>
    <t>BNMOTRL</t>
  </si>
  <si>
    <t>31824021</t>
  </si>
  <si>
    <t>Slovenská asociácia motoristického športu</t>
  </si>
  <si>
    <t>BNNOHAL</t>
  </si>
  <si>
    <t>30806887</t>
  </si>
  <si>
    <t>Slovenská nohejbalová asociácia</t>
  </si>
  <si>
    <t>BNORIAL</t>
  </si>
  <si>
    <t>30806518</t>
  </si>
  <si>
    <t>Slovenský zväz orientačných športov</t>
  </si>
  <si>
    <t>BNPOTAL</t>
  </si>
  <si>
    <t>00585319</t>
  </si>
  <si>
    <t>Zväz potápačov Slovenska</t>
  </si>
  <si>
    <t>BNPRAAL</t>
  </si>
  <si>
    <t>30810108</t>
  </si>
  <si>
    <t>Slovenská asociácia praktickej streľby</t>
  </si>
  <si>
    <t>BNPREAL</t>
  </si>
  <si>
    <t>30811686</t>
  </si>
  <si>
    <t>Slovenská asociácia pretláčania rukou</t>
  </si>
  <si>
    <t>BNPSIAZ</t>
  </si>
  <si>
    <t>37818058</t>
  </si>
  <si>
    <t>Slovenský zväz psích záprahov</t>
  </si>
  <si>
    <t>BNRADAL</t>
  </si>
  <si>
    <t>00896896</t>
  </si>
  <si>
    <t>Slovenský zväz rádioamatérov</t>
  </si>
  <si>
    <t>BNRYBAL</t>
  </si>
  <si>
    <t>00178209</t>
  </si>
  <si>
    <t>Slovenský rybársky zväz - Rada Žilina</t>
  </si>
  <si>
    <t>BNRYBTL</t>
  </si>
  <si>
    <t>31871526</t>
  </si>
  <si>
    <t>Slovenský zväz rybolovnej techniky</t>
  </si>
  <si>
    <t>BNSACAL</t>
  </si>
  <si>
    <t>17310571</t>
  </si>
  <si>
    <t>Slovenský šachový zväz</t>
  </si>
  <si>
    <t>BNSIPAL</t>
  </si>
  <si>
    <t>35538015</t>
  </si>
  <si>
    <t>Združenie šípkarských organizácií</t>
  </si>
  <si>
    <t>BNSKIAZ</t>
  </si>
  <si>
    <t>37998919</t>
  </si>
  <si>
    <t>Slovenská skialpinistická asociácia</t>
  </si>
  <si>
    <t>BNSNOAZ</t>
  </si>
  <si>
    <t>17331561</t>
  </si>
  <si>
    <t>Snowboardová asociácia Slovenska</t>
  </si>
  <si>
    <t>BNSQUAL</t>
  </si>
  <si>
    <t>30807018</t>
  </si>
  <si>
    <t>Slovenská squashová asociácia</t>
  </si>
  <si>
    <t>BNTAEIL</t>
  </si>
  <si>
    <t>37938941</t>
  </si>
  <si>
    <t>Slovenský zväz taekwon-do ITF</t>
  </si>
  <si>
    <t>BNTANAL</t>
  </si>
  <si>
    <t>00684767</t>
  </si>
  <si>
    <t>Slovenský zväz tanečného športu</t>
  </si>
  <si>
    <t>BNTHAAL</t>
  </si>
  <si>
    <t>42007127</t>
  </si>
  <si>
    <t>Slovenský thajský box</t>
  </si>
  <si>
    <t>BNVODAL</t>
  </si>
  <si>
    <t>12664901</t>
  </si>
  <si>
    <t xml:space="preserve">Zväz vodáctva a raftingu Slovenskej republiky </t>
  </si>
  <si>
    <t>BNVODLL</t>
  </si>
  <si>
    <t>30793203</t>
  </si>
  <si>
    <t>Slovenský zväz vodného lyžovania</t>
  </si>
  <si>
    <t>BNVODYL</t>
  </si>
  <si>
    <t>00681768</t>
  </si>
  <si>
    <t>Slovenský zväz vodného motorizmu</t>
  </si>
  <si>
    <t>C</t>
  </si>
  <si>
    <t>30841798</t>
  </si>
  <si>
    <t>Sekcia nevidiacich a slabozrakých športovcov Slovenska</t>
  </si>
  <si>
    <t>30811406</t>
  </si>
  <si>
    <t>Slovenské hnutie špeciálnych olympiád</t>
  </si>
  <si>
    <t>36070459</t>
  </si>
  <si>
    <t>Slovenský atletický zväz zdravotne postihnutých</t>
  </si>
  <si>
    <t>17326087</t>
  </si>
  <si>
    <t>Slovenský zväz športovcov s mentálnym postihnutím</t>
  </si>
  <si>
    <t>22665234</t>
  </si>
  <si>
    <t>Slovenský zväz telesne postihnutých športovcov</t>
  </si>
  <si>
    <t>D</t>
  </si>
  <si>
    <t>00681482</t>
  </si>
  <si>
    <t>Asociácia športu pre všetkých Slovenskej republiky</t>
  </si>
  <si>
    <t>Z/L</t>
  </si>
  <si>
    <t>L</t>
  </si>
  <si>
    <t>Z</t>
  </si>
  <si>
    <t>Poskytnuté</t>
  </si>
  <si>
    <t>Pôvodné</t>
  </si>
  <si>
    <t>2011 predpoklad</t>
  </si>
  <si>
    <t>Osveta</t>
  </si>
  <si>
    <t>ZÁLOHA</t>
  </si>
  <si>
    <t>Deti a mládež</t>
  </si>
  <si>
    <t>Reprezentácia</t>
  </si>
  <si>
    <t>Vybraní športovci</t>
  </si>
  <si>
    <t>Talenty</t>
  </si>
  <si>
    <t>PČ</t>
  </si>
  <si>
    <t>SPOLU</t>
  </si>
  <si>
    <t>Športové podujatia detí, žiakov a študentov</t>
  </si>
  <si>
    <t>Účel poskytnutia dotácie</t>
  </si>
  <si>
    <t>Miesto konania</t>
  </si>
  <si>
    <t>Od</t>
  </si>
  <si>
    <t>Do</t>
  </si>
  <si>
    <t>Slovensko a zahraničie</t>
  </si>
  <si>
    <t>Rozpočet
2011
(Eur)</t>
  </si>
  <si>
    <t>Žiadosť
2011
(Eur)</t>
  </si>
  <si>
    <t>výber a príprava športových talentov</t>
  </si>
  <si>
    <t>športová reprezentácia SR a rozvoj športových odvetví</t>
  </si>
  <si>
    <t>P</t>
  </si>
  <si>
    <t>Pozn.</t>
  </si>
  <si>
    <t>Zuzana Krišandová</t>
  </si>
  <si>
    <t>Martin Janata</t>
  </si>
  <si>
    <t>Lukáš Babač</t>
  </si>
  <si>
    <t>Ondrej Kružeľ</t>
  </si>
  <si>
    <t>Schválené 14.4.2010
(Eur)</t>
  </si>
  <si>
    <t>(ZP) Burian Martin</t>
  </si>
  <si>
    <t>Zväz technických športov pre všetkých v SR</t>
  </si>
  <si>
    <t>Primiero Trentino, Taliansko</t>
  </si>
  <si>
    <t>Fortaleza, Brazília</t>
  </si>
  <si>
    <t>Zhangiagang, Čína</t>
  </si>
  <si>
    <t>Malta</t>
  </si>
  <si>
    <t>Plzeň, Česká republika</t>
  </si>
  <si>
    <t>Bydgoszcz, Poľsko</t>
  </si>
  <si>
    <t>Brazília, Poľsko, Volejbal</t>
  </si>
  <si>
    <t>účasť na Medzinárodných majstrovstvách ISF vo futbale</t>
  </si>
  <si>
    <t>účasť na Medzinárodných majstrovstvách ISF v basketbale</t>
  </si>
  <si>
    <t>účasť na Medzinárodných majstrovstvách ISF v plávaní</t>
  </si>
  <si>
    <t>účasť na Medzinárodných majstrovstvách ISF v orientačnom behu</t>
  </si>
  <si>
    <t>účasť na Medzinárodných majstrovstvách ISF vo floorbale</t>
  </si>
  <si>
    <t>účasť na Pohári Jana Humberta</t>
  </si>
  <si>
    <t>SR</t>
  </si>
  <si>
    <t>účasť na Svetovej zimnej univerziáde 2011</t>
  </si>
  <si>
    <t>účasť na Svetovej univerziáde 2011</t>
  </si>
  <si>
    <t>organizácia domácich vysokoškolských súťaží</t>
  </si>
  <si>
    <t>Erzurum, Turecko</t>
  </si>
  <si>
    <t>Shenzhen, Čína</t>
  </si>
  <si>
    <t>DSlovenská asociácia športu na školách</t>
  </si>
  <si>
    <t>Mesto Kráľovský Chlmec</t>
  </si>
  <si>
    <t>Obec Podzámčok</t>
  </si>
  <si>
    <t>4</t>
  </si>
  <si>
    <t>1</t>
  </si>
  <si>
    <t>156</t>
  </si>
  <si>
    <t>15</t>
  </si>
  <si>
    <t>5</t>
  </si>
  <si>
    <t>6</t>
  </si>
  <si>
    <t>135</t>
  </si>
  <si>
    <t>3</t>
  </si>
  <si>
    <t>13</t>
  </si>
  <si>
    <t>16</t>
  </si>
  <si>
    <t>125</t>
  </si>
  <si>
    <t>7</t>
  </si>
  <si>
    <t>157</t>
  </si>
  <si>
    <t>AKBasketbalSlovenská basketbalová asociácia</t>
  </si>
  <si>
    <t>AKFutbalSlovenský futbalový zväz</t>
  </si>
  <si>
    <t>AKHádzanáSlovenský zväz hádzanej</t>
  </si>
  <si>
    <t>AKPozemný hokejSlovenský zväz pozemného hokeja</t>
  </si>
  <si>
    <t>AKVolejbalSlovenská volejbalová federácia</t>
  </si>
  <si>
    <t>ANAtletikaSlovenský atletický zväz</t>
  </si>
  <si>
    <t>ANBoxSlovenská asociácia boxerov amatérov</t>
  </si>
  <si>
    <t>ANCyklistikaSlovenský zväz cyklistiky</t>
  </si>
  <si>
    <t>ANGymnastika športováSlovenská gymnastická federácia</t>
  </si>
  <si>
    <t>ANKanoistika rýchlostnáSlovenský zväz rýchlostnej kanoistiky</t>
  </si>
  <si>
    <t>ANLyžovanieSlovenská lyžiarska asociácia</t>
  </si>
  <si>
    <t>ANPlávanieSlovenská plavecká federácia</t>
  </si>
  <si>
    <t>ANStolný tenisSlovenský stolnotenisový zväz</t>
  </si>
  <si>
    <t>ANStreľbaSlovenský strelecký zväz</t>
  </si>
  <si>
    <t>ANTenisSlovenský tenisový zväz</t>
  </si>
  <si>
    <t>ANTriatlonSlovenská triatlonová únia</t>
  </si>
  <si>
    <t>ANVzpieranieSlovenský zväz vzpierania</t>
  </si>
  <si>
    <t>ANZápasenieSlovenský zápasnícky zväz</t>
  </si>
  <si>
    <t>BKBejzbalSlovenská baseballová federácia</t>
  </si>
  <si>
    <t>BKFlorbalSlovenský zväz florbalu</t>
  </si>
  <si>
    <t>BKFutsalSlovenský futsal</t>
  </si>
  <si>
    <t>BKHokejbalSlovenská hokejbalová únia</t>
  </si>
  <si>
    <t>BNBeh do vrchuSlovenský bežecký spolok</t>
  </si>
  <si>
    <t>BNBocciaSlovenská asociácia boccie</t>
  </si>
  <si>
    <t>BNKarateSlovenská federácia karate a bojových umení</t>
  </si>
  <si>
    <t>BNKulturistikaSlovenská asociácia kulturistiky, fitness a silového trojboja</t>
  </si>
  <si>
    <t>BNLetecké športySlovenská federácia ultraľahkého lietania</t>
  </si>
  <si>
    <t>BNMotoristický športSlovenská asociácia motoristického športu</t>
  </si>
  <si>
    <t>BNOrientačné športySlovenský zväz orientačných športov</t>
  </si>
  <si>
    <t>BNPretláčanie rukouSlovenská asociácia pretláčania rukou</t>
  </si>
  <si>
    <t>BNŠachSlovenský šachový zväz</t>
  </si>
  <si>
    <t>BNŠípkyZdruženie šípkarských organizácií</t>
  </si>
  <si>
    <t>BNTaekwondoSlovenský zväz taekwondo ITF</t>
  </si>
  <si>
    <t>BNTuristikaKlub slovenských turistov</t>
  </si>
  <si>
    <t>BNVodné lyžovanieSlovenský zväz vodného lyžovania</t>
  </si>
  <si>
    <t>CŠport zdravotne postihnutýchSlovenské hnutie špeciálnych olympiád</t>
  </si>
  <si>
    <t>CŠport zdravotne postihnutýchSlovenský zväz telesne postihnutých športovcov</t>
  </si>
  <si>
    <t>DAsociácia športu pre všetkých Slovenskej republiky</t>
  </si>
  <si>
    <t>DSlovenská asociácia univerzitného športu</t>
  </si>
  <si>
    <t>DSlovenský olympijský výbor</t>
  </si>
  <si>
    <t>DSlovenský Orol</t>
  </si>
  <si>
    <t>DSlovenský paralympijský výbor</t>
  </si>
  <si>
    <t>DSlovenský zväz rekreačnej telesnej výchovy a športu</t>
  </si>
  <si>
    <t>DSlovenský zväz viacbojov všestrannosti</t>
  </si>
  <si>
    <t>DSokol na Slovensku</t>
  </si>
  <si>
    <t>DSpoločnosť športovej psychológie na Slovensku</t>
  </si>
  <si>
    <t>DZväz technických športov pre všetkých v SR</t>
  </si>
  <si>
    <t>EAsociácia florbalových klubov Slovenska</t>
  </si>
  <si>
    <t>EAsociácia športových klubov Inter Bratislava</t>
  </si>
  <si>
    <t>EAtletický klub Spartak Dubnica nad Váhom</t>
  </si>
  <si>
    <t>EBasketland n.f.</t>
  </si>
  <si>
    <t>EBedmintonový oddiel HK Filozof</t>
  </si>
  <si>
    <t>ECross country Levoča</t>
  </si>
  <si>
    <t>ECyklistický klub Falange Bratislava</t>
  </si>
  <si>
    <t>EČesko - Slovenská futbalová akadémia</t>
  </si>
  <si>
    <t>EČH Hornets Košice</t>
  </si>
  <si>
    <t>EFAMT Prešov</t>
  </si>
  <si>
    <t>EFK Lednica</t>
  </si>
  <si>
    <t>EFutbalový club Slovan Hlohovec</t>
  </si>
  <si>
    <t>EFutbalový klub Prievidza 2010</t>
  </si>
  <si>
    <t>EHokejový klub Trnava</t>
  </si>
  <si>
    <t>EJazdecký klub pri Národnom žrebčíne Topoľčianky</t>
  </si>
  <si>
    <t>EJSC - educationis</t>
  </si>
  <si>
    <t>EJuno šport club Stará Ľubovňa</t>
  </si>
  <si>
    <t>EKlub Kysuckého maratónu Čadca</t>
  </si>
  <si>
    <t>EKlub vodného póla Komárno</t>
  </si>
  <si>
    <t>EKrasokorčuliarsky klub Zvolen</t>
  </si>
  <si>
    <t>ELP Domino</t>
  </si>
  <si>
    <t>EMartinské hokejové tigre</t>
  </si>
  <si>
    <t>EMedzinárodné cyklistické preteky okolo Slovenska</t>
  </si>
  <si>
    <t>EMestský futbalový klub Nová Dubnica</t>
  </si>
  <si>
    <t>EMestský hokejový klub Martin</t>
  </si>
  <si>
    <t xml:space="preserve">EMolody Rusyny  </t>
  </si>
  <si>
    <t>EMŠK Hlohovec</t>
  </si>
  <si>
    <t>ENám záleží!</t>
  </si>
  <si>
    <t>EObčianské združenie Bošany - naša obec</t>
  </si>
  <si>
    <t>ERock and rollový klub Gymrock pri ZŠ Gorkého 55 Trebišov</t>
  </si>
  <si>
    <t>ESC Danubia</t>
  </si>
  <si>
    <t>ESlovenská streetballová asociácia</t>
  </si>
  <si>
    <t>ESunshine</t>
  </si>
  <si>
    <t>EŠBR Piešťany</t>
  </si>
  <si>
    <t>EŠK TCTT Trenčianske Teplice</t>
  </si>
  <si>
    <t>EŠkolský basketbalový klub Handlová</t>
  </si>
  <si>
    <t>EŠportové centrum Považia a Hornej Nitry</t>
  </si>
  <si>
    <t>EŠportové kluby Rača</t>
  </si>
  <si>
    <t>EŠportový klub Iglovia spišská Nová Ves</t>
  </si>
  <si>
    <t xml:space="preserve">EŠportový klub obce Veľká Ida </t>
  </si>
  <si>
    <t>EŠportový klub Sandberg</t>
  </si>
  <si>
    <t>EŠportový klub Závažná Poruba</t>
  </si>
  <si>
    <t>EŠportrelax</t>
  </si>
  <si>
    <t>ETelovýchoná jednota Družba Smrečany - Žiar</t>
  </si>
  <si>
    <t>ETelovýchovná jednota Družstevník Dolný Lopašov</t>
  </si>
  <si>
    <t>ETelovýchovná jednota Slávia Univerzita Komenského Bratislava</t>
  </si>
  <si>
    <t>ETelovýchovná jednota Spartak Myjava</t>
  </si>
  <si>
    <t>ETenisový klub Turzovka</t>
  </si>
  <si>
    <t>ETJ Mladosť Žilina</t>
  </si>
  <si>
    <t>ETJ Štart Nitrianske Hrnčiarovce</t>
  </si>
  <si>
    <t>ETK HANAKA Zlaté Moravce</t>
  </si>
  <si>
    <t>ETK Love 4 tennis</t>
  </si>
  <si>
    <t>ETK OŠG Trenčianske Teplice</t>
  </si>
  <si>
    <t>ETK PKO Jagermajster Bratislava</t>
  </si>
  <si>
    <t>EZdruženie Grand Prix</t>
  </si>
  <si>
    <t>EZdruženie Miniliga talentov - Prešov</t>
  </si>
  <si>
    <t>EZO Csemadok Letecko modelársky klub Humenné</t>
  </si>
  <si>
    <t>FABC Centrum voľného času Stropkov</t>
  </si>
  <si>
    <t>FHlavné mesto Slovenskej republiky Bratislava</t>
  </si>
  <si>
    <t>FMesto Brezová pod Bradlom</t>
  </si>
  <si>
    <t>FMesto Čadca</t>
  </si>
  <si>
    <t>FMesto Kráľovský Chlmec</t>
  </si>
  <si>
    <t>FMesto Kremnica</t>
  </si>
  <si>
    <t>FMesto Levice</t>
  </si>
  <si>
    <t>FMesto Lipany</t>
  </si>
  <si>
    <t>FMesto Liptovský Mikuláš</t>
  </si>
  <si>
    <t>FMesto Lučenec</t>
  </si>
  <si>
    <t>FMesto Myjava</t>
  </si>
  <si>
    <t>FMesto Piešťany</t>
  </si>
  <si>
    <t>FMesto Poprad</t>
  </si>
  <si>
    <t>FMesto Svidník</t>
  </si>
  <si>
    <t>FMesto Topoľčany</t>
  </si>
  <si>
    <t>FMesto Vysoké Tatry</t>
  </si>
  <si>
    <t>FMestská časť Bratislava - Petržalka</t>
  </si>
  <si>
    <t>FObec Brusnica</t>
  </si>
  <si>
    <t>FObec Dolné Zelenice</t>
  </si>
  <si>
    <t>FObec Duplín</t>
  </si>
  <si>
    <t>FObec Krtovce</t>
  </si>
  <si>
    <t>FObec Nižný Hrušov</t>
  </si>
  <si>
    <t>FObec Očová</t>
  </si>
  <si>
    <t>FObec Podzámčok</t>
  </si>
  <si>
    <t>FObec Pružina</t>
  </si>
  <si>
    <t>FObec Raslavice</t>
  </si>
  <si>
    <t>FObec Rudinka</t>
  </si>
  <si>
    <t>FObec Tureň</t>
  </si>
  <si>
    <t>FObec Veľká Dolina</t>
  </si>
  <si>
    <t>FObec Záhradné</t>
  </si>
  <si>
    <t>FObec Žaškov</t>
  </si>
  <si>
    <t>organizácia podujatia: Majstrovstvá SR v zjazdovom lyžovaní, medzinárodný FIS pretek</t>
  </si>
  <si>
    <t>organizácia podujatia: Medzinárodné preteky FIS, Šachtičky</t>
  </si>
  <si>
    <t>organizácia podujatia: Veľká cena Barbory, medzinárodné UNI preteky</t>
  </si>
  <si>
    <t>organizácia podujatia: Veľká cena Liptovských Hôľ, medzinárodné FIS preteky</t>
  </si>
  <si>
    <t>organizácia podujatia: Veľká cena Malej Fatry, medzinárodný FIS pretek Vrátna</t>
  </si>
  <si>
    <t>organizácia podujatia: Banskobystricky pohar 2011</t>
  </si>
  <si>
    <t>organizácia podujatia: Jarna cena Ziliny</t>
  </si>
  <si>
    <t>organizácia podujatia: Sutaz olympijskych nadeji - synchronizovane plavanie</t>
  </si>
  <si>
    <t>organizácia podujatia: Velka cena Trnavy</t>
  </si>
  <si>
    <t>organizácia podujatia: Medzinárodné majstrovstvá kadetov - 15. ročník</t>
  </si>
  <si>
    <t>organizácia podujatia: Pohár Duklianskych hrdinov - 57. ročník</t>
  </si>
  <si>
    <t>organizácia podujatia: 17. ročník medzinárodnej súťaže olympijskych nádejí</t>
  </si>
  <si>
    <t>organizácia podujatia: Dunajský Pohár</t>
  </si>
  <si>
    <t>organizácia podujatia: Realiz triatlon</t>
  </si>
  <si>
    <t>organizácia podujatia: Slovakman</t>
  </si>
  <si>
    <t>organizácia podujatia: Svetový pohár v zimnom triatlone</t>
  </si>
  <si>
    <t>organizácia podujatia: Majstrovstvá Sveta juniorov a junioriek do 17 rokov 2012</t>
  </si>
  <si>
    <t>organizácia podujatia: Seminár trénerov</t>
  </si>
  <si>
    <t>organizácia podujatia: Turnaj mladých nádejí</t>
  </si>
  <si>
    <t>organizácia podujatia: Turnaj OH nádejí V4</t>
  </si>
  <si>
    <t>organizácia podujatia: MT o pohár riaditeľky ŠG Košice</t>
  </si>
  <si>
    <t>organizácia podujatia: SLOVAK OPEN 2011  12 ročník</t>
  </si>
  <si>
    <t>organizácia podujatia: STUPAVA CUP 2011      8.ročník</t>
  </si>
  <si>
    <t>organizácia podujatia: Main round UEFA FUTSAL CUP</t>
  </si>
  <si>
    <t>organizácia podujatia: Medzinárodné hokejbalové podujatie Mamut Cup 2011 - 21.ročník v 9. vekových kategóriách od 8 ročných až po seniorov</t>
  </si>
  <si>
    <t>organizácia podujatia: Celoslovenská náborová kampaň Dni behu pre všetkých</t>
  </si>
  <si>
    <t>organizácia podujatia: Slovenská bežecká liga</t>
  </si>
  <si>
    <t>organizácia podujatia: Slovenský pohár v behu do vrchu</t>
  </si>
  <si>
    <t>organizácia podujatia: European Small Federations Trophy 2013</t>
  </si>
  <si>
    <t>organizácia podujatia: SP hala - indoor s medzinárodnou účasťou</t>
  </si>
  <si>
    <t>organizácia podujatia: 41.ročník Medzinárodného sústredenia "Mládež a okinawskí majstri karate a kobudo na Slovensku"</t>
  </si>
  <si>
    <t>organizácia podujatia: Medzinárodný turnaj európskych univerzít o pohár SNP</t>
  </si>
  <si>
    <t>organizácia podujatia: Medzinárodný vianočný turnaj - centrálna európska liga</t>
  </si>
  <si>
    <t>organizácia podujatia: Slovak open</t>
  </si>
  <si>
    <t xml:space="preserve">organizácia podujatia: GP Slovakia v kulturistike mužov </t>
  </si>
  <si>
    <t>organizácia podujatia: GP Slovakia žien v kulturistike, fitnes a bodyfitnes</t>
  </si>
  <si>
    <t>organizácia podujatia: Cross Country</t>
  </si>
  <si>
    <t>organizácia podujatia: Slovenský pohár v paraglidingu (6. súťaží)</t>
  </si>
  <si>
    <t>organizácia podujatia: XI. Otvorené Majstrovstvá SR v leteckej navigácii s medzinárodnou účasťou</t>
  </si>
  <si>
    <t>organizácia podujatia: Majstrovstvá sveta juniorov na plochej dráhe - semifinále</t>
  </si>
  <si>
    <t>organizácia podujatia: FIA CEZ Autocross trophy</t>
  </si>
  <si>
    <t>organizácia podujatia: FIA CEZ Cross countra rally - Baja Slovakia 2011</t>
  </si>
  <si>
    <t>organizácia podujatia: FIA CEZ rally trophy</t>
  </si>
  <si>
    <t>organizácia podujatia: Košický pohár</t>
  </si>
  <si>
    <t>organizácia podujatia: Zemplínsky pohár</t>
  </si>
  <si>
    <t>organizácia podujatia: 8. Pohár Slovenského krasu v orientačnom behu</t>
  </si>
  <si>
    <t>organizácia podujatia: SKI-O tour 2011 - medzinárodné preteky v lyžiarskom OB</t>
  </si>
  <si>
    <t>organizácia podujatia: Medzinárodný festival potápačskych filmov a Majstrovstvá  Slovenska vo filmovaní a fotografovaní pod vodou</t>
  </si>
  <si>
    <t>organizácia podujatia: Majstrovstvá SR šprint - Vyšné Ružbachy</t>
  </si>
  <si>
    <t>organizácia podujatia: Uličská vlčia stopa - šprint</t>
  </si>
  <si>
    <t>organizácia podujatia: Vyšehradský pohár 4. kolo - finále, Majstrovstvá SR MID, LONG</t>
  </si>
  <si>
    <t>organizácia podujatia: Eurofreestyle Cup 2011</t>
  </si>
  <si>
    <t>organizácia podujatia: Eurorafting CUP 2011</t>
  </si>
  <si>
    <t>organizácia podujatia: Medzinárodný skialpinistický Maratón - Vysoké Tatry</t>
  </si>
  <si>
    <t>organizácia podujatia: PSA Open</t>
  </si>
  <si>
    <t>organizácia podujatia: Slovak Junior Open</t>
  </si>
  <si>
    <t>organizácia podujatia: 54. kongres Svetovej federácie pre kompozičný šach a 34. Majstrovstvá sveta v riešení šachových skladieb</t>
  </si>
  <si>
    <t>organizácia podujatia: 7. Majstrovstvá Európy v riešení šachových skladieb</t>
  </si>
  <si>
    <t>organizácia podujatia: Medzinárodný festival kompozičného šachu</t>
  </si>
  <si>
    <t>organizácia podujatia: Prešov Open 2011</t>
  </si>
  <si>
    <t>organizácia podujatia: Grand Prix of cable - finále Európskeho pohára</t>
  </si>
  <si>
    <t>organizácia podujatia: Slovakia  Trophy za člnom</t>
  </si>
  <si>
    <t>organizácia podujatia: Istropolitana Indoor XI.</t>
  </si>
  <si>
    <t>organizácia podujatia: Kanonáda 2011</t>
  </si>
  <si>
    <t>organizácia podujatia: M-SR v atletike ZP</t>
  </si>
  <si>
    <t>organizácia podujatia: Vianočná Atletika - Xmas Athletics</t>
  </si>
  <si>
    <t>organizácia podujatia: Atletický fonendoskop 2011 - IV.ročník</t>
  </si>
  <si>
    <t>organizácia podujatia: Košický kros športovcov s mentálnym postihnutím - III.ročník</t>
  </si>
  <si>
    <t>organizácia podujatia: Turnaj v stolnom tenise mentálne postihnutých športovcov - V.ročník "Bytčianska raketa"</t>
  </si>
  <si>
    <t xml:space="preserve">organizácia podujatia: Veľká cena Považskej Bystrice v plávaní mentálne postihnutých športovcov - VII.ročník </t>
  </si>
  <si>
    <t>organizácia podujatia: Akademické majstrovstvá sveta v karate 2012 - príprava a organizačné zabezpečenie v roku 2011</t>
  </si>
  <si>
    <t>organizácia podujatia: Bežecké FIS UNI preteky 2011</t>
  </si>
  <si>
    <t xml:space="preserve">organizácia podujatia: Európsky kongres športovej psychológie </t>
  </si>
  <si>
    <t>organizácia podujatia: NBL Open - otvorené majstrovstvá SR amatérov v plážovom volejbale</t>
  </si>
  <si>
    <t>organizácia podujatia: INTER CUP 2011</t>
  </si>
  <si>
    <t>organizácia podujatia: Medzinárodné Majstrovstvá Slovenska v športovej gymnastike</t>
  </si>
  <si>
    <t>organizácia podujatia: Memoriál Martity Macháčkovej</t>
  </si>
  <si>
    <t>organizácia podujatia: organizácia medzinárodného basketbalového turnaja junioriek</t>
  </si>
  <si>
    <t xml:space="preserve">organizácia podujatia: FESTIVAL DRAČÍCH LODÍ </t>
  </si>
  <si>
    <t>organizácia podujatia: Majstrovstvá Slovenska Rosengart 2011</t>
  </si>
  <si>
    <t>organizácia podujatia: Slovak Open 2011</t>
  </si>
  <si>
    <t>organizácia podujatia: Grand Prix Záhoria</t>
  </si>
  <si>
    <t>organizácia podujatia: Memoriál Karola Holoviča</t>
  </si>
  <si>
    <t>organizácia podujatia: Medzinárodné záprahové preteky jedno-, dvoj- a štvorzáprahov, Majstrovstvá Slovenska dvojzáprahov</t>
  </si>
  <si>
    <t>organizácia podujatia: Celoslovenské športové hry a turistický zraz seniorov dôchodcov XIV.ročník</t>
  </si>
  <si>
    <t>organizácia podujatia: 13.ročník medzinárodného tanečného festivalu Grand Prix Tyrnavia 2011</t>
  </si>
  <si>
    <t>organizácia podujatia: 2. ročník FATRANSKÝ POHÁR HISTORICKÝCH VETROŇOV</t>
  </si>
  <si>
    <t>organizácia podujatia: 4. Majstrovstvá Slovenskej republiky - voľné modely</t>
  </si>
  <si>
    <t>organizácia podujatia: 4. MALOKARPATSKÝ POHÁR</t>
  </si>
  <si>
    <t>organizácia podujatia: 5. ročník FATRA OLDTIMER MEETING 2011</t>
  </si>
  <si>
    <t>organizácia podujatia: 6. Majstrovstvá Slovenskej republiky historických RC modelov 2011</t>
  </si>
  <si>
    <t>organizácia podujatia: Národný výstup na Kriváň 2011</t>
  </si>
  <si>
    <t>organizácia podujatia: Medzinárodné majstrovstvá SR veteránov mužov a žien vo volejbale "Memoriál Františka Mizdoša-XV.ročník"</t>
  </si>
  <si>
    <t>organizácia podujatia: SNAP and Win - medzinárodný turnaj</t>
  </si>
  <si>
    <t>organizácia podujatia: Medzinárodný futbalový turnaj U-16</t>
  </si>
  <si>
    <t>organizácia podujatia: Medzinárodný volejbalový turnaj žien "SLÁVIA EKONÓM CUP 2011"</t>
  </si>
  <si>
    <t>organizácia podujatia: Slovak Internacional Streetball Cup</t>
  </si>
  <si>
    <t>organizácia podujatia: Slovenský Streetballový team na "Moscow Open" neoficiálnych MS krajín v Streetballe</t>
  </si>
  <si>
    <t>organizácia podujatia: Organizácia medzinárodného motocyklového podujatia na plochej dráhe : Medzinárodné majstrovstvá Slovenska 2011</t>
  </si>
  <si>
    <t>organizácia podujatia: Organizácia medzinárodného motocyklového podujatia na plochej dráhe : Memoriál Ladislava Eliáša</t>
  </si>
  <si>
    <t>organizácia podujatia: Organizácia medzinárodného motocyklového podujatia na plochej dráhe : Slovensko vs. Česká republika - CRO,CZE,SLO,SVK TEAM CUP 2011</t>
  </si>
  <si>
    <t>organizácia podujatia: Organizácia medzinárodného motocyklového podujatia na plochej dráhe : Slovensko vs. Chorvátsko - CRO,CZE,SLO,SVK TEAM CUP 2011</t>
  </si>
  <si>
    <t>organizácia podujatia: Organizácia medzinárodného motocyklového podujatia na plochej dráhe : Slovensko vs. Slovinsko - CRO,CZE,SLO,SVK TEAM CUP 2011</t>
  </si>
  <si>
    <t>organizácia podujatia: STUPAVA FLORBAL CUP</t>
  </si>
  <si>
    <t>organizácia podujatia: Slovenský pohár vo florbale 2011</t>
  </si>
  <si>
    <t>organizácia podujatia: Organizovanie a účasť Športového klubu ČH Hornets na turnajoch Europskej ligy 2011/2012 vo vodnom póle</t>
  </si>
  <si>
    <t>organizácia podujatia: Žijeme futbalom - futalový turnaj</t>
  </si>
  <si>
    <t>organizácia podujatia: Kráľovský MTB maratón</t>
  </si>
  <si>
    <t>organizácia podujatia: Spolufinancovanie podujatia XIII. Kynologický deň</t>
  </si>
  <si>
    <t>organizácia podujatia: SLOVAK HOCKEY JUNIOR CUP</t>
  </si>
  <si>
    <t>organizácia podujatia: POHÁR PRIMÁTORA MESTA  LEVICE</t>
  </si>
  <si>
    <t>organizácia podujatia: Memoriál Ladislava Kornoša - medzinárodné preteky v športovej gymnastike</t>
  </si>
  <si>
    <t>organizácia podujatia: Pohár 17. novembra vo vodnom póle</t>
  </si>
  <si>
    <t>organizácia podujatia: Slávia cup</t>
  </si>
  <si>
    <t>organizácia podujatia: Majstrovstvá regiónu ZK (Kvalifikácia na MSR)</t>
  </si>
  <si>
    <t>organizácia podujatia: Slovenský pohár v tanečnom športe</t>
  </si>
  <si>
    <t>organizácia podujatia: Európsky pohár vo volejbale - Challenge Cup, 1/8 finále</t>
  </si>
  <si>
    <t>organizácia podujatia: Hargašov Memoriál - preteky v rýchlostnej kanoistike</t>
  </si>
  <si>
    <t>organizácia podujatia: projekt: Národný beh Devín - Bratislava</t>
  </si>
  <si>
    <t>organizácia podujatia: Štefánsky pohár - Memoriál M. Piteľa 16. (12.) ročník a Čadčianske futbalové Vianoce</t>
  </si>
  <si>
    <t>organizácia podujatia: Big Air v meste - snowboarding a freeskiing v historickom centre mesta</t>
  </si>
  <si>
    <t>organizácia podujatia: Bike&amp;Roll</t>
  </si>
  <si>
    <t>organizácia podujatia: Run&amp;Walk - horský vytrvalostný beh</t>
  </si>
  <si>
    <t>organizácia podujatia: Liptovský maratón - 31. ročník</t>
  </si>
  <si>
    <t>organizácia podujatia: 49. Festival kultúry a športu v Medzilaborciach</t>
  </si>
  <si>
    <t>organizácia podujatia: 52. ročník Dukelského behu mieru</t>
  </si>
  <si>
    <t>organizácia podujatia: Beh zdravia o Pohár primátora mesta Svidník a poslancov MsZ vo Svidníku</t>
  </si>
  <si>
    <t>organizácia podujatia: Hokejbalový turnaj mužov "PRIMÁTOR CUP"</t>
  </si>
  <si>
    <t>organizácia podujatia: VEĽKÁ CENA SLOVENSKA ŽENSKÝCH KOLEKTÍVOV 2011</t>
  </si>
  <si>
    <t>organizácia podujatia:  "Stolnotenisový turnaj o putovný pohár starostky obce"</t>
  </si>
  <si>
    <t>organizácia podujatia: Medzinárodný futbalový turnaj U-17 XIX. Ročník</t>
  </si>
  <si>
    <t xml:space="preserve">organizácia podujatia: Menoriál Štefana Hronca -  futbalový turnaj - 31. ročník </t>
  </si>
  <si>
    <t>organizácia podujatia: ABY ÚDOLIE SMRTI OŽILO 2011</t>
  </si>
  <si>
    <t>organizácia podujatia: Rally Kružlová 2011</t>
  </si>
  <si>
    <t>organizácia podujatia: Volejbalový turnaj o pohár starostu obce Kružlová</t>
  </si>
  <si>
    <t>organizácia podujatia: Futbalový turnaj 2011</t>
  </si>
  <si>
    <t>organizácia podujatia: Medzinárodný Beh Priateľstva  30.ročník</t>
  </si>
  <si>
    <t>organizácia podujatia: Majstrovstvá Slovenska v paraglidingu open</t>
  </si>
  <si>
    <t>organizácia podujatia: Medzinárodné preteky MTB XCO C2, eBIKE pohár, UCI</t>
  </si>
  <si>
    <t xml:space="preserve">organizácia podujatia: 34. ročník - Malý štrbský maratón </t>
  </si>
  <si>
    <t>organizácia podujatia: Bežecké podujatie - Žaškovský minimaratón 40. Ročník</t>
  </si>
  <si>
    <t>zdravotné zabezpečenie členov tímov</t>
  </si>
  <si>
    <t>ABC Centrum voľného času Stropkov</t>
  </si>
  <si>
    <t>Mesto Brezová pod Bradlom</t>
  </si>
  <si>
    <t>Mesto Čadca</t>
  </si>
  <si>
    <t>Mesto Kremnica</t>
  </si>
  <si>
    <t>Mesto Levice</t>
  </si>
  <si>
    <t>Mesto Lipany</t>
  </si>
  <si>
    <t>Mesto Liptovský Mikuláš</t>
  </si>
  <si>
    <t>Mesto Lučenec</t>
  </si>
  <si>
    <t>Mesto Myjava</t>
  </si>
  <si>
    <t>Mesto Piešťany</t>
  </si>
  <si>
    <t>Mesto Poprad</t>
  </si>
  <si>
    <t>Mesto Svidník</t>
  </si>
  <si>
    <t>Mesto Topoľčany</t>
  </si>
  <si>
    <t>Mesto Vysoké Tatry</t>
  </si>
  <si>
    <t>Mestská časť Bratislava - Petržalka</t>
  </si>
  <si>
    <t>Obec Brusnica</t>
  </si>
  <si>
    <t>Obec Dolné Zelenice</t>
  </si>
  <si>
    <t>Obec Duplín</t>
  </si>
  <si>
    <t>Obec Krtovce</t>
  </si>
  <si>
    <t>Obec Nižný Hrušov</t>
  </si>
  <si>
    <t>Obec Očová</t>
  </si>
  <si>
    <t>Obec Pružina</t>
  </si>
  <si>
    <t>Obec Raslavice</t>
  </si>
  <si>
    <t>Obec Rudinka</t>
  </si>
  <si>
    <t>Obec Tureň</t>
  </si>
  <si>
    <t>Obec Veľká Dolina</t>
  </si>
  <si>
    <t>Obec Záhradné</t>
  </si>
  <si>
    <t>Obec Žaškov</t>
  </si>
  <si>
    <t>12</t>
  </si>
  <si>
    <t>25</t>
  </si>
  <si>
    <t>123</t>
  </si>
  <si>
    <t>2</t>
  </si>
  <si>
    <t>23</t>
  </si>
  <si>
    <t>1235</t>
  </si>
  <si>
    <t>1257</t>
  </si>
  <si>
    <t>Spartakovská 1/B, 917 01 Trnava (zimný štadión)</t>
  </si>
  <si>
    <t>Family Cup</t>
  </si>
  <si>
    <t>Slovenský cykloklub</t>
  </si>
  <si>
    <t>Slovenská rugbyová únia</t>
  </si>
  <si>
    <t>Konfederácia športových zväzov Slovenskej republiky</t>
  </si>
  <si>
    <t>1. ABC Nitra, o.z.</t>
  </si>
  <si>
    <t>Hádzanársky klub Slávia Obchodná akadémia Sereď</t>
  </si>
  <si>
    <t>Judo Košice</t>
  </si>
  <si>
    <t>Občianske združenie pre zdravie našich detí</t>
  </si>
  <si>
    <t>Športujeme n.o.</t>
  </si>
  <si>
    <t>Tanečno-športový klub JUNILEV</t>
  </si>
  <si>
    <t>Turisti obce Papradno, občianske združenie</t>
  </si>
  <si>
    <t>mesto Hlohovec</t>
  </si>
  <si>
    <t>Mesto Humenné</t>
  </si>
  <si>
    <t>Mesto Sereď</t>
  </si>
  <si>
    <t>Mesto Spišská Nová Ves</t>
  </si>
  <si>
    <t>Obec Beloveža</t>
  </si>
  <si>
    <t>Obec Kunerad</t>
  </si>
  <si>
    <t>EFamily Cup</t>
  </si>
  <si>
    <t>ESlovenský cykloklub</t>
  </si>
  <si>
    <t>AKĽadový hokejSlovenský zväz ľadového hokeja</t>
  </si>
  <si>
    <t>AKRagbySlovenská rugbyová únia</t>
  </si>
  <si>
    <t>ANGolfSlovenská golfová asociácia</t>
  </si>
  <si>
    <t>ANJachtingSlovenský zväz jachtingu</t>
  </si>
  <si>
    <t>ANTaekwondoSlovenská asociácia taekwondo WTF</t>
  </si>
  <si>
    <t>BNMotocyklový športSlovenská motocyklová federácia</t>
  </si>
  <si>
    <t>BNPsie záprahySlovenský zväz psích záprahov</t>
  </si>
  <si>
    <t>CŠport zdravotne postihnutýchSlovenský atletický zväz zdravotne postihnutých</t>
  </si>
  <si>
    <t>DKonfederácia športových zväzov Slovenskej republiky</t>
  </si>
  <si>
    <t>E1. ABC Nitra, o.z.</t>
  </si>
  <si>
    <t>EHádzanársky klub Slávia Obchodná akadémia Sereď</t>
  </si>
  <si>
    <t>EJudo Košice</t>
  </si>
  <si>
    <t>EObčianske združenie pre zdravie našich detí</t>
  </si>
  <si>
    <t>EŠportujeme n.o.</t>
  </si>
  <si>
    <t>ETanečno-športový klub JUNILEV</t>
  </si>
  <si>
    <t>ETuristi obce Papradno, občianske združenie</t>
  </si>
  <si>
    <t>Fmesto Hlohovec</t>
  </si>
  <si>
    <t>FMesto Humenné</t>
  </si>
  <si>
    <t>FMesto Sereď</t>
  </si>
  <si>
    <t>FMesto Spišská Nová Ves</t>
  </si>
  <si>
    <t>FObec Beloveža</t>
  </si>
  <si>
    <t>FObec Kunerad</t>
  </si>
  <si>
    <t>Holíč</t>
  </si>
  <si>
    <t>Slovensko</t>
  </si>
  <si>
    <t>celé územie SR</t>
  </si>
  <si>
    <t>Bratislava - Nickelsdorf - Mossonmagyaróvár - Bratislava</t>
  </si>
  <si>
    <t>SVK</t>
  </si>
  <si>
    <t xml:space="preserve">Celoslovenská pôsobnosť </t>
  </si>
  <si>
    <t>Donovaly</t>
  </si>
  <si>
    <t>Senec, Piešťany, L.Mikuláš, Námestovo, Šírava, Domaša, Galanta</t>
  </si>
  <si>
    <t>Bojnice</t>
  </si>
  <si>
    <t>Senec</t>
  </si>
  <si>
    <t>Gelnica</t>
  </si>
  <si>
    <t>Rajec</t>
  </si>
  <si>
    <t>Sládkovičovo</t>
  </si>
  <si>
    <t xml:space="preserve">Ružomberok </t>
  </si>
  <si>
    <t>Považská Bystrica, Bratislava, Košice</t>
  </si>
  <si>
    <t>celé Slovensko</t>
  </si>
  <si>
    <t>Limbach</t>
  </si>
  <si>
    <t>Zuberec</t>
  </si>
  <si>
    <t>Bratislava, Slovenská republika</t>
  </si>
  <si>
    <t>Trenčín - Svinná</t>
  </si>
  <si>
    <t>SR, Rakúsko, Taliansko</t>
  </si>
  <si>
    <t>Bratislava / Levice</t>
  </si>
  <si>
    <t>Slovenská republika</t>
  </si>
  <si>
    <t>Levoča Nordic Centrum</t>
  </si>
  <si>
    <t>Sereď</t>
  </si>
  <si>
    <t>Bratislava Petržallka</t>
  </si>
  <si>
    <t>Slovenská republika coloplošne</t>
  </si>
  <si>
    <t>Ružomberok, Bratislava, Levice</t>
  </si>
  <si>
    <t>Základné a stredné školy, Kultúrne domy</t>
  </si>
  <si>
    <t>Papradno</t>
  </si>
  <si>
    <t>Humenné</t>
  </si>
  <si>
    <t>mesto Sereď</t>
  </si>
  <si>
    <t>Beloveža</t>
  </si>
  <si>
    <t>Brusnica - ihrisko</t>
  </si>
  <si>
    <t>Kunerad</t>
  </si>
  <si>
    <t/>
  </si>
  <si>
    <t>35</t>
  </si>
  <si>
    <t>46</t>
  </si>
  <si>
    <t>45</t>
  </si>
  <si>
    <t>26</t>
  </si>
  <si>
    <t>56</t>
  </si>
  <si>
    <t>256</t>
  </si>
  <si>
    <t>ESK Trnava Panthers</t>
  </si>
  <si>
    <t>SK Trnava Panthers</t>
  </si>
  <si>
    <t>Oslo, Nórsko</t>
  </si>
  <si>
    <t>Garmisch Partenkirchen, Nemecko</t>
  </si>
  <si>
    <t>Otepää, Estónsko</t>
  </si>
  <si>
    <t>Crans Montana, Švajčiarsko</t>
  </si>
  <si>
    <t>Sindelfingen, Nemecko</t>
  </si>
  <si>
    <t>Friedrichshafen</t>
  </si>
  <si>
    <t>Campo Felice</t>
  </si>
  <si>
    <t>Holmenkollen/Oslo</t>
  </si>
  <si>
    <t>Karlove Vary</t>
  </si>
  <si>
    <t>Brusel, Belgicko</t>
  </si>
  <si>
    <t>Budapešť, Maďarsko</t>
  </si>
  <si>
    <t>Tallin, Estónsko</t>
  </si>
  <si>
    <t>Nancy</t>
  </si>
  <si>
    <t>Varšava</t>
  </si>
  <si>
    <t>Taliansko</t>
  </si>
  <si>
    <t>Bulharsko - Dupnitsa</t>
  </si>
  <si>
    <t>136</t>
  </si>
  <si>
    <t>DAsociácia telovýchovných jednôt a klubov Slovenskej republiky</t>
  </si>
  <si>
    <t>DSlovenská vedecká spoločnosť pre telesnú výchovu a šport</t>
  </si>
  <si>
    <t>BNHorolezectvoSlovenský horolezecký spolok JAMES</t>
  </si>
  <si>
    <t>BNLetecké športyLetecká amatérska asociácia Slovenskej republiky</t>
  </si>
  <si>
    <t>BNSquashSlovenská squashová asociácia</t>
  </si>
  <si>
    <t>ESpeedway club Žarnovica</t>
  </si>
  <si>
    <t>EStredoslovenský futbalový zväz</t>
  </si>
  <si>
    <t>EŠportový strelecký klub Biohazard gun Kysucké Nové Mesto</t>
  </si>
  <si>
    <t>EŽilinský jaskyniarky klub</t>
  </si>
  <si>
    <t>Letecká amatérska asociácia Slovenskej republiky</t>
  </si>
  <si>
    <t>Speedway club Žarnovica</t>
  </si>
  <si>
    <t>Stredoslovenský futbalový zväz</t>
  </si>
  <si>
    <t>Športový strelecký klub Biohazard gun Kysucké Nové Mesto</t>
  </si>
  <si>
    <t>Žilinský jaskyniarky klub</t>
  </si>
  <si>
    <t>NTC, Bratislava</t>
  </si>
  <si>
    <t>Považská Bystrica/Košice</t>
  </si>
  <si>
    <t>Žarnovica</t>
  </si>
  <si>
    <t>B. Bystrica</t>
  </si>
  <si>
    <t>Región Horné Považie</t>
  </si>
  <si>
    <t>Regióny Kysúc a Oravy</t>
  </si>
  <si>
    <t>Schválené 2010
(Eur)</t>
  </si>
  <si>
    <t>organizácia aktivity: 15. Festival pohybových skladieb - projekt GYM F!T</t>
  </si>
  <si>
    <t>organizácia aktivity: Údržba a obnova turistických značkovaných trás na území SR v roku 2011</t>
  </si>
  <si>
    <t>organizácia aktivity: Olympijská výchova</t>
  </si>
  <si>
    <t>organizácia aktivity: Paráda - parádny deň pre malých i veľkých</t>
  </si>
  <si>
    <t>organizácia aktivity: 6. ročník Family Cup - najväčšie rodinné športové podujatie, vyhlasovanie Športovej rodiny SR 2011</t>
  </si>
  <si>
    <t>organizácia aktivity: Tvorba a obnova siete značených cyklotrás na Slovensku v roku 2011, silný produkt pravidelnej športovej  a voľnočasovej aktivity detí a mládeže</t>
  </si>
  <si>
    <t>organizácia aktivity: projekt: Cyklotúra - cesty priateľstva</t>
  </si>
  <si>
    <t>organizácia aktivity: Medzinárodný licenčný seminár</t>
  </si>
  <si>
    <t>organizácia aktivity: Semináre trénerov a rozhodcov</t>
  </si>
  <si>
    <t>organizácia aktivity: Medzinárodný mládežnícky seminár trénerov ľadového hokeja</t>
  </si>
  <si>
    <t>organizácia aktivity: Medzinárodný seminár trénerov ľadového hokeja</t>
  </si>
  <si>
    <t>organizácia aktivity: Seminár Lektorov pre SZĽH</t>
  </si>
  <si>
    <t>organizácia aktivity: Seminár štatistikov SZĽH</t>
  </si>
  <si>
    <t>organizácia aktivity: Seminár trénerov ľadového hokeja I.</t>
  </si>
  <si>
    <t>organizácia aktivity: Seminár trénerov ľadového hokeja II.</t>
  </si>
  <si>
    <t>organizácia aktivity: Vybudovanie informačného systému o bezpečnosti pri športových podujatiach</t>
  </si>
  <si>
    <t>organizácia aktivity: Vybudovanie štatistického informačného systému</t>
  </si>
  <si>
    <t>organizácia aktivity: Rozhodcovský seminár</t>
  </si>
  <si>
    <t>organizácia aktivity: Rozhodcovská stáž</t>
  </si>
  <si>
    <t>organizácia aktivity: Seminár ženy</t>
  </si>
  <si>
    <t>organizácia aktivity: Trénerská stáž</t>
  </si>
  <si>
    <t>organizácia aktivity: Konferencia SABA</t>
  </si>
  <si>
    <t>organizácia aktivity: Výkonný výbor EUBC</t>
  </si>
  <si>
    <t>organizácia aktivity: Zasadnutie komisie mládeže EUBC</t>
  </si>
  <si>
    <t>organizácia aktivity: Golf pre verejnosť</t>
  </si>
  <si>
    <t>organizácia aktivity: Jachting pre deti a mládež Slovenska</t>
  </si>
  <si>
    <t xml:space="preserve">organizácia aktivity: Predchádzanie zdravotných problémov pri rozvoji vybraných pohybových schopností limitujúcich športový výkon v Taekwondo WTF </t>
  </si>
  <si>
    <t>organizácia aktivity: Školenie organizátorov a rozhodcov triatlonových podujatí</t>
  </si>
  <si>
    <t>organizácia aktivity: Seminár rozhodcov vzpierania</t>
  </si>
  <si>
    <t>organizácia aktivity: Konferencia svetovej federácie v hokejbale ISBHF</t>
  </si>
  <si>
    <t>organizácia aktivity: Celoslovenské stretnutie bežcov</t>
  </si>
  <si>
    <t>organizácia aktivity: Celoslovenské stretnutie maratóncov</t>
  </si>
  <si>
    <t>organizácia aktivity: Celoslovenský servis pre bežecké hnutie</t>
  </si>
  <si>
    <t>organizácia aktivity: Deň otvorených dverí Slovenskej federácie ultraľahkého lietania</t>
  </si>
  <si>
    <t>organizácia aktivity: Južanský zlet</t>
  </si>
  <si>
    <t>organizácia aktivity: Generálne zhromaždenie MACEC ( Motocyklová asociácia krajín strednej Európy)</t>
  </si>
  <si>
    <t>organizácia aktivity: II.Medzinárodný filmový festival motorkárskych filmov</t>
  </si>
  <si>
    <t>organizácia aktivity: Seminár usporiadateľov motocyklových podujatí v SR</t>
  </si>
  <si>
    <t>organizácia aktivity: Encyklopédia - orientačné športy</t>
  </si>
  <si>
    <t>organizácia aktivity: Seminár usporiadateľov športových podujatí v orientačných športoch</t>
  </si>
  <si>
    <t>organizácia aktivity: Výukové a súťažné mapy pre orientačné športy</t>
  </si>
  <si>
    <t>organizácia aktivity: Generálna schôdza vyhodnotenia Vyšehradského pohára</t>
  </si>
  <si>
    <t>organizácia aktivity: "Znevýhodnená" Atletika</t>
  </si>
  <si>
    <t>organizácia aktivity: AŠPV SR - Informačné stredisko športu pre všetkých</t>
  </si>
  <si>
    <t>organizácia aktivity: Oceňovanie trénerov mládeže za rok 2011</t>
  </si>
  <si>
    <t>organizácia aktivity: Európsky rok dobrovoľníctva "Učitelia - lídri školského športu"</t>
  </si>
  <si>
    <t>organizácia aktivity: Seminár I. Škola hrou "Chytré drogy pre náš mozog"</t>
  </si>
  <si>
    <t>organizácia aktivity: Seminár II. Škola hrou "Na mne záleží"</t>
  </si>
  <si>
    <t>organizácia aktivity: Seminár III. Škola hrou "Hry tretieho tisícročia"</t>
  </si>
  <si>
    <t>organizácia aktivity: Výroba banerov a úprava pôvodných banerov</t>
  </si>
  <si>
    <t>organizácia aktivity: Vzdelávanie / "Rozhodca basketbalu I. kvalifikačného stupňa"</t>
  </si>
  <si>
    <t>organizácia aktivity: Vzdelávanie / "Rozhodca florbalu I. kvalifikačného stupňa"</t>
  </si>
  <si>
    <t>organizácia aktivity: Vzdelávanie / "Rozhodca futsalu I. kvalifikačného stupňa"</t>
  </si>
  <si>
    <t>organizácia aktivity: Vzdelávanie / "Rozhodca gymnastiky pre všetkých I. kvalifikačného stupňa"</t>
  </si>
  <si>
    <t>organizácia aktivity: Vzdelávanie / "Rozhodca volejbalu I. kvalifikačného stupňa"</t>
  </si>
  <si>
    <t>organizácia aktivity: Dotlač poublikácie 90 rokov vysokoškolského športu na Slovensku</t>
  </si>
  <si>
    <t>organizácia aktivity: Prijatia zahraničných hostí</t>
  </si>
  <si>
    <t>organizácia aktivity: Stretnutie národných olympijských výborov strednej a južnej Európy</t>
  </si>
  <si>
    <t>organizácia aktivity: Beh Trenčianskou Brezinou</t>
  </si>
  <si>
    <t>organizácia aktivity: Celoslovenský futbalový turnaj O pohár Slovenského Orla</t>
  </si>
  <si>
    <t>organizácia aktivity: celoslovenský hokejbalový turnaj (Open) o pohár Slovenského Orla</t>
  </si>
  <si>
    <t>organizácia aktivity: Cyklopúť Bratislava - Rím</t>
  </si>
  <si>
    <t>organizácia aktivity: Konferencia Šport, kultúra a výchova a jej vplyv na rozvoj všeľudksých hodnôt</t>
  </si>
  <si>
    <t>organizácia aktivity: Orolská cyklistická Cyrilo - Metodská púť do Nitry systémom orolskej hviezdice</t>
  </si>
  <si>
    <t>organizácia aktivity: Orolské dni v regiónoch</t>
  </si>
  <si>
    <t>organizácia aktivity: Šírenie projektu ozdravenia populácie a jeho postupná realizácia</t>
  </si>
  <si>
    <t>organizácia aktivity: Propagácia športu ako súčasť zdravého životného štýlu</t>
  </si>
  <si>
    <t>organizácia aktivity: Školenie organizátorov</t>
  </si>
  <si>
    <t>organizácia aktivity: Kampaň športová trieda 2011/2012 (zameranie: plážové športy)</t>
  </si>
  <si>
    <t>organizácia aktivity: Basketland coach clinic 2011</t>
  </si>
  <si>
    <t>organizácia aktivity: Vydanie náučnej publikácie o hraní a trénovaní bedmintonu</t>
  </si>
  <si>
    <t>organizácia aktivity: úprava a značenie turistických, cyklo turistických a lyžiarských tratí.</t>
  </si>
  <si>
    <t>organizácia aktivity: Seminár trénerov počas U12 Cup 2011 za účasti zástupcov Slovenského futbalového zväzu</t>
  </si>
  <si>
    <t>organizácia aktivity: Projekt "Športom detí a mládeže proti drogám a kriminalite"</t>
  </si>
  <si>
    <t>organizácia aktivity: Florbal - Školenie trénerov a rozhodcov</t>
  </si>
  <si>
    <t xml:space="preserve">organizácia aktivity: Inovatívny  seminár pre trénerov úpolových športov, zameraný na moderné trendy bezpečnej tréningovej práce s deťmi a mládežou. </t>
  </si>
  <si>
    <t>organizácia aktivity: príprava štartu Giro d´Italia na Slovensku</t>
  </si>
  <si>
    <t>organizácia aktivity: Projekt SPORTTUBE.SK - Kontrolna skupina, Pilotný projek Petržalka</t>
  </si>
  <si>
    <t>organizácia aktivity: Projekt SPORTTUBE.SK - mediálna kampaň</t>
  </si>
  <si>
    <t>organizácia aktivity: Projekt SPORTTUBE.SK - Súťaže škôl</t>
  </si>
  <si>
    <t>organizácia aktivity: Školenie Streetballových rozhodcov a organizátorov podujatí</t>
  </si>
  <si>
    <t>organizácia aktivity: Detský program pri súťažných podujatiach športových zväzov</t>
  </si>
  <si>
    <t>organizácia aktivity: VÝCHOVNÉ SEMINÁRE Z HISTÓRIE ŠPORTOVÉHO TANCOVANIA SPOJENÉ UKÁŽKAMI TANCOV</t>
  </si>
  <si>
    <t>organizácia aktivity: Vystúpeniami v Materských škjôlkach a v Základných školách propagovať šport a pri vystúpeniach zapojiť do priamo do pohybovej činnosti aj prítomné deti a na vystúpenie si prinesieme aj potrebné materiálne zabezpečenie (kimoná, žinenky).</t>
  </si>
  <si>
    <t>organizácia aktivity: Zapojiť do pohybovej aktivity deti vo veku 4-11 rokov pravidelnými tréningami v rozsahu 2 x 1,5 hod týždenne a aktívnych pretekárov do dobrovoľného trénovania a ako odmenu im zabezpečiť pretekárske kimoná</t>
  </si>
  <si>
    <t>organizácia aktivity: Značenie a úprava turistických, cyklistických, lyžiarskych trás a chodníkov, oprava prístreškov a studničiek.</t>
  </si>
  <si>
    <t>organizácia aktivity: STRETNUTIE GENERÁCIÍ - spoločensko-športové podujatie, medzinárodné oslavy 60.výročia organizovania hádzanej v HC</t>
  </si>
  <si>
    <t>organizácia aktivity: Otvorme športu dvere dokorán</t>
  </si>
  <si>
    <t>organizácia aktivity: Úprava cyklistickej trasy Sereď</t>
  </si>
  <si>
    <t>organizácia aktivity: Nové cyklotrasy ako súčasť Spišských športových hier</t>
  </si>
  <si>
    <t>organizácia aktivity: značenie a úprava turistických, cyklistických a lyžiarskych trás</t>
  </si>
  <si>
    <t>organizácia aktivity: "Talent Brusnice"</t>
  </si>
  <si>
    <t>organizácia aktivity: Športové aktivity a súťaže</t>
  </si>
  <si>
    <t>účasť na aktivite: MS v klasických lyžiarskych disciplínach</t>
  </si>
  <si>
    <t>účasť na aktivite: MS v zjazdovom lyžovaní</t>
  </si>
  <si>
    <t>účasť na aktivite: MSJ a U23 v severských disciplínach</t>
  </si>
  <si>
    <t>účasť na aktivite: MSJ v zjazdovom lyžovaní</t>
  </si>
  <si>
    <t>účasť na aktivite: Medzinárodný seminár poomsae</t>
  </si>
  <si>
    <t>účasť na aktivite: AERO</t>
  </si>
  <si>
    <t>účasť na aktivite: AERONAUTIKA 2011</t>
  </si>
  <si>
    <t>účasť na aktivite: Slovenské letecké dni</t>
  </si>
  <si>
    <t>účasť na aktivite: Majstrovstvá Európy WSA, Taliansko</t>
  </si>
  <si>
    <t>účasť na aktivite: Majstrovstvá sveta na snehu IFSS, Nórsko</t>
  </si>
  <si>
    <t>účasť na aktivite: Schôdza FISTC</t>
  </si>
  <si>
    <t>účasť na aktivite: ENGSOFÓRUM 2011</t>
  </si>
  <si>
    <t>účasť na aktivite: EU ŠPORTFÓRUM 2011</t>
  </si>
  <si>
    <t>účasť na aktivite: VZ ENGSO</t>
  </si>
  <si>
    <t>účasť na aktivite: Medzinárodná konferencia 100 rokov FICEP</t>
  </si>
  <si>
    <t>účasť na aktivite: Parafiada</t>
  </si>
  <si>
    <t>účasť na aktivite: Pastorálna komisia FICEP</t>
  </si>
  <si>
    <t>účasť na aktivite: Pohár Európskych Majstrov, PEM 2011, skupina B</t>
  </si>
  <si>
    <t>publikačná činnosť: Beh za zdravím</t>
  </si>
  <si>
    <t>publikačná činnosť: Kalendár bežeckých podujatí v SR</t>
  </si>
  <si>
    <t>publikačná činnosť: Začíname behať</t>
  </si>
  <si>
    <t>publikačná činnosť: Rozvoj propagácie turistiky pre deti a mládež</t>
  </si>
  <si>
    <t>publikačná činnosť: Vydávanie časopisu Športinform v roku 2011, odborno metodický a informačný servis pre športové spolky</t>
  </si>
  <si>
    <t>publikačná činnosť: KRONIKA ŠPORTU 2010</t>
  </si>
  <si>
    <t>publikačná činnosť: Propagačná publikácia Sportslovakia 2011 + CD</t>
  </si>
  <si>
    <t>publikačná činnosť: Proffessionals and Volunteers in Physical Education</t>
  </si>
  <si>
    <t>publikačná činnosť: Telesná výchova a šport</t>
  </si>
  <si>
    <t>publikačná činnosť: S telocvikom za človekom - čo počítač pokazí ti cvičenie napraví</t>
  </si>
  <si>
    <t>publikačná činnosť: Pohybová činnosť pri obezite a iných metabolických poruchách</t>
  </si>
  <si>
    <t>publikačná činnosť: Pohybová skladačka na každý deň</t>
  </si>
  <si>
    <t>publikačná činnosť: Pravidlá pre minibasket</t>
  </si>
  <si>
    <t>publikačná činnosť: Pravidlá boxu a súvisiace predpisy</t>
  </si>
  <si>
    <t>publikačná činnosť: Vydáívanie časopisu Boxing</t>
  </si>
  <si>
    <t>publikačná činnosť: Asociačný časopis</t>
  </si>
  <si>
    <t>publikačná činnosť: Asociačný web</t>
  </si>
  <si>
    <t>publikačná činnosť: HrajGolfSlovensko.sk</t>
  </si>
  <si>
    <t>publikačná činnosť: História rýchlostnej kanoistiky</t>
  </si>
  <si>
    <t>publikačná činnosť: Zborník diplomových prác</t>
  </si>
  <si>
    <t>publikačná činnosť: Pravidla SPZ, Pravidla SZSP, Metodicke listy SPZ, Ucebne testy SPF</t>
  </si>
  <si>
    <t>publikačná činnosť: Časopis Taekwondo</t>
  </si>
  <si>
    <t>publikačná činnosť: Mesačník TENIS, 11 čísel ročne</t>
  </si>
  <si>
    <t>publikačná činnosť: Manuál rozhodovania vzpierania</t>
  </si>
  <si>
    <t>publikačná činnosť: Metodická prípručka vzpierania</t>
  </si>
  <si>
    <t>publikačná činnosť: FLORBAL komplexne</t>
  </si>
  <si>
    <t>publikačná činnosť: Encyklopédia - guľové športy</t>
  </si>
  <si>
    <t>publikačná činnosť: Vydávanie spolkového propagačno - metodického časopisu Horolezec (Jamesák)</t>
  </si>
  <si>
    <t>publikačná činnosť: Kobudo kata - elektronická kniha</t>
  </si>
  <si>
    <t>publikačná činnosť: Športový paragliding (kniha)</t>
  </si>
  <si>
    <t>publikačná činnosť: Časopis ENDURO AKTUÁL 2011</t>
  </si>
  <si>
    <t>publikačná činnosť: Príručka rozhodcu</t>
  </si>
  <si>
    <t>publikačná činnosť: Trénerská príručka</t>
  </si>
  <si>
    <t>publikačná činnosť: Metodicko - učebné texty pre značkárov turistických značkovaných trás</t>
  </si>
  <si>
    <t>publikačná činnosť: Kalendár podujatí Klubu slovenských turistov</t>
  </si>
  <si>
    <t>publikačná činnosť: Putovná výstava časopisu Krásy Slovenska</t>
  </si>
  <si>
    <t>publikačná činnosť: Spracovanie softvéru pre značkárov turistických značkovaných trás</t>
  </si>
  <si>
    <t>publikačná činnosť: Aktuality školského športu a olympizmu, Londýn 2012 a webová stránka SAŠŠ</t>
  </si>
  <si>
    <t>publikačná činnosť: Kronika 20. výročia SAŠŠ</t>
  </si>
  <si>
    <t>publikačná činnosť: Olympijská revue</t>
  </si>
  <si>
    <t>publikačná činnosť: Stanovy Slovenského olympijského výboru + Olympijská charta (slovenský preklad aktuálnej verzie)</t>
  </si>
  <si>
    <t>publikačná činnosť: Diplomacia na kolesách</t>
  </si>
  <si>
    <t>publikačná činnosť: História a súčasnosť obnoveného Orla</t>
  </si>
  <si>
    <t>publikačná činnosť: Odborné spracovanie filmového a fotografického archívu od r. 1991 - 2011</t>
  </si>
  <si>
    <t>publikačná činnosť: Spravodaj Slovenského Orla</t>
  </si>
  <si>
    <t>publikačná činnosť: Publikačná činnosť</t>
  </si>
  <si>
    <t>publikačná činnosť: Basketbalová metodika pre mládež</t>
  </si>
  <si>
    <t>publikačná činnosť: 1. slovenská knižná publikácia k pravidlám ženského hokeja      2. pravidlá nového zimného športu- Ringette</t>
  </si>
  <si>
    <t>publikačná činnosť: Projekt SPORTTUBE.SK - Výroba a prevádzka portálu</t>
  </si>
  <si>
    <t>publikačná činnosť: Metodická publikácia - Stavajme rozhľadne</t>
  </si>
  <si>
    <t>publikačná činnosť: Učebné texty a metodická publikácia pre akreditovanú odbornosť značkár cyklotrás</t>
  </si>
  <si>
    <t>publikačná činnosť: Vydanie publikácie : 80 rokov plochej dráhy na Slovensku</t>
  </si>
  <si>
    <t>publikačná činnosť: Vydanie publikácie : Majstri Slovenska na plochej dráhe - 1.časť : Miroslav Rybanský</t>
  </si>
  <si>
    <t>publikačná činnosť: vyd. publik.: Stredoslovenský futbal 1921-2011, pri príl. 90. výročia vzniku regionálneho futbalu na strednom Slovensku</t>
  </si>
  <si>
    <t>publikačná činnosť: Encyklopédia športu na území Horného Považia</t>
  </si>
  <si>
    <t>publikačná činnosť: Jaskyniar 2011</t>
  </si>
  <si>
    <t>publikačná činnosť: Encyklopédia športu Kysúc a Oravy</t>
  </si>
  <si>
    <t>publikačná činnosť: vydávanie periodika, propagácia športu, športových aktivít</t>
  </si>
  <si>
    <t>Hlohovec, SR</t>
  </si>
  <si>
    <t>P1: Aktivita nie je celoslovenskou aktivitou.</t>
  </si>
  <si>
    <t>P3: Aktivita sa uskutoční po 31.8.2011.</t>
  </si>
  <si>
    <t>P7: Aktivita sa neuskutoční úplne na území Slovenskej republiky.</t>
  </si>
  <si>
    <t>účasť technického delegátov na medzinárodných podujatiach ISF</t>
  </si>
  <si>
    <t>poplatok ISF 2011</t>
  </si>
  <si>
    <t>účasť na EYOWF 2011</t>
  </si>
  <si>
    <t>účasť na EYOF 2011</t>
  </si>
  <si>
    <t>účasť na YOG 2012</t>
  </si>
  <si>
    <t>účasť na OH 2012 Londýn</t>
  </si>
  <si>
    <t>účasť na ZOH 2010 Vancouver - dofinancovanie</t>
  </si>
  <si>
    <t>úlohy v oblasti školského športu</t>
  </si>
  <si>
    <t>úlohy v oblasti vysokoškolského športu</t>
  </si>
  <si>
    <t>úlohy v oblasti olympizmu</t>
  </si>
  <si>
    <t>úlohy v oblasti paralympizmu</t>
  </si>
  <si>
    <t>účasť na PH 2012 Londýn</t>
  </si>
  <si>
    <t>Londýn, Veľká  Británia</t>
  </si>
  <si>
    <t>P2: Aktivita má regionálny význam.</t>
  </si>
  <si>
    <t>P4: Obdobnú aktivitu plánuje Ministerstvo školstva, vedy, výskumu a športu SR realizovať prostredníctvom vlastných organizačných útvarov a priamo ridených organizácií.</t>
  </si>
  <si>
    <t>P6: Spolufinancovanie nie je naplánované v dostatočnej výške v súlade so zverejnenou výzvou.</t>
  </si>
  <si>
    <t>P5: Aktivita nebola organizované v roku 2010, alebo žiadateľ neuviedol počet organizácií alebo počet osôb, ktoré sa zapojili do danej aktivity.</t>
  </si>
  <si>
    <t>P2: Aktivita nebola organizované v roku 2010, alebo žiadateľ neuviedol počet organizácií alebo počet osôb, ktoré sa zapojili do danej aktivity.</t>
  </si>
  <si>
    <t>P5: Rozpočet aktivity prevyšuje sumu 50 Eur na jedného žiaka.</t>
  </si>
  <si>
    <t>P0: Aktivita je zverejnená v pedagogicko-organizačných pokynoch na školský rok 2010-2011.</t>
  </si>
  <si>
    <t>P1: Aktivita je v kompetencii príslušného športového zväzu alebo samotného žiadateľa.</t>
  </si>
  <si>
    <t>P3: Aktivita nie je v súlade podstatou účelu výzvy.</t>
  </si>
  <si>
    <t>P6: Aktivita nie je v súlade podstatou účelu výzvy.</t>
  </si>
  <si>
    <t>organizácia Akademických majstrovstiev sveta 2012 v karate (poplatok FISU)</t>
  </si>
  <si>
    <t>Slovenský lukostrelecký zväz</t>
  </si>
  <si>
    <t>CK Epic Dohňany</t>
  </si>
  <si>
    <t>Karloveské tanečné centrum Bratislava</t>
  </si>
  <si>
    <t>Klub priateľov cyklistiky Slovan Safety Košice</t>
  </si>
  <si>
    <t>Mládež Dukla, n.o.</t>
  </si>
  <si>
    <t>Športový klub telesne postihnutých športovcov Kinex Bytča</t>
  </si>
  <si>
    <t>Mesto Dudince</t>
  </si>
  <si>
    <t>Trenčianske Teplice a okolie</t>
  </si>
  <si>
    <t>Osrblie</t>
  </si>
  <si>
    <t>Tále</t>
  </si>
  <si>
    <t>Nové Zámky</t>
  </si>
  <si>
    <t>Šírava vodná plocha</t>
  </si>
  <si>
    <t>Pezinok</t>
  </si>
  <si>
    <t>Bratislava-Čunovo</t>
  </si>
  <si>
    <t>Viničné</t>
  </si>
  <si>
    <t>Vrátna</t>
  </si>
  <si>
    <t>Kremnica - Skalka</t>
  </si>
  <si>
    <t>Jasná</t>
  </si>
  <si>
    <t>Vysoké Tatry, Štrbské Pleso</t>
  </si>
  <si>
    <t>Junácka 4, 832 80 Bratislava</t>
  </si>
  <si>
    <t xml:space="preserve">Senec  </t>
  </si>
  <si>
    <t>Látky Mláky</t>
  </si>
  <si>
    <t>Stupava</t>
  </si>
  <si>
    <t>Bánovce nad Bebravou</t>
  </si>
  <si>
    <t>Aeroklub Dubnica nad Váhom, letisko Slávnica</t>
  </si>
  <si>
    <t>letisko Nitra</t>
  </si>
  <si>
    <t>Brtislava</t>
  </si>
  <si>
    <t>Nové Mesto nad váhom</t>
  </si>
  <si>
    <t>Šenkvice</t>
  </si>
  <si>
    <t>Slovakia Ring - Orechová Potôň</t>
  </si>
  <si>
    <t>Slovakiaring</t>
  </si>
  <si>
    <t>Košice - Jahodná</t>
  </si>
  <si>
    <t>Pezinok Baba</t>
  </si>
  <si>
    <t>Ladomierska Vieska</t>
  </si>
  <si>
    <t>Trenčín a Zamarovce, Ostrov</t>
  </si>
  <si>
    <t>Šaľa, Slovensko</t>
  </si>
  <si>
    <t>Slovensko, Maďarsko, Rakúsko, na základe reciprocity</t>
  </si>
  <si>
    <t>Vyšná Boca</t>
  </si>
  <si>
    <t>Dohňany</t>
  </si>
  <si>
    <t>8 samosprávnych krajov SR</t>
  </si>
  <si>
    <t>Terchová - Vrátna</t>
  </si>
  <si>
    <t>Autodrom Môlča - Banská Bystrica</t>
  </si>
  <si>
    <t>Dudince</t>
  </si>
  <si>
    <t>Zväz vodáctva a raftingu Slovenskej republiky</t>
  </si>
  <si>
    <t>Slovenská organizácia kompozičného šachu</t>
  </si>
  <si>
    <t>BADES Sereď</t>
  </si>
  <si>
    <t>Dračia légia Trenčín</t>
  </si>
  <si>
    <t>Foosballová únia Slovenska</t>
  </si>
  <si>
    <t xml:space="preserve">Grand Prix Záhoria </t>
  </si>
  <si>
    <t>Jednota dôchodcov na Slovensku</t>
  </si>
  <si>
    <t>Klub priateľov historických modelov a motorov - SAM Slovak Republic</t>
  </si>
  <si>
    <t>Klub slovenských turistov Liptova</t>
  </si>
  <si>
    <t>Klub volejbalu Oktan - Benzinol Kežmarok</t>
  </si>
  <si>
    <t>Laugaricio ju-jitsu club</t>
  </si>
  <si>
    <t>MŠK Thermál Veľký Meder</t>
  </si>
  <si>
    <t>Slávia Ekonomická univerzita Bratislava</t>
  </si>
  <si>
    <t>ŠK FBK Bogdau Stupava</t>
  </si>
  <si>
    <t>ŠK Rebels 91 Topoľčany</t>
  </si>
  <si>
    <t>Športový klub ČH Hornets</t>
  </si>
  <si>
    <t>športový klub futbalu ŠKF Sereď</t>
  </si>
  <si>
    <t>Športový klub Pegas</t>
  </si>
  <si>
    <t>Športový klub Severan</t>
  </si>
  <si>
    <t>VK Slávia UK Bratislava</t>
  </si>
  <si>
    <t>Vodácky klub Tatran Karlova Ves - Bratislava</t>
  </si>
  <si>
    <t>Mesto Medzilaborce</t>
  </si>
  <si>
    <t>Mesto Žilina</t>
  </si>
  <si>
    <t>Obec Dolný Chotár</t>
  </si>
  <si>
    <t>Obec Kokava nad Rimavicou</t>
  </si>
  <si>
    <t>Obec Kružlová</t>
  </si>
  <si>
    <t>Obec Nižná Sitnica</t>
  </si>
  <si>
    <t>Obec Orechová Potôň</t>
  </si>
  <si>
    <t>Obec Plavnica</t>
  </si>
  <si>
    <t>Obec Slovenské Ďarmoty</t>
  </si>
  <si>
    <t xml:space="preserve">Obec Štrba - Obecný úrad </t>
  </si>
  <si>
    <t>Uličská vlčia stopa - šprint</t>
  </si>
  <si>
    <t>Senec a oklie</t>
  </si>
  <si>
    <t>Senec a okolie</t>
  </si>
  <si>
    <t>SVK, Michalovce</t>
  </si>
  <si>
    <t>Košice, Bratislava</t>
  </si>
  <si>
    <t>Žilina, Topoľčany, Bratislava</t>
  </si>
  <si>
    <t>Bardejov</t>
  </si>
  <si>
    <t>Levice</t>
  </si>
  <si>
    <t>Poprad, Nitra</t>
  </si>
  <si>
    <t>Veľká Lomnica</t>
  </si>
  <si>
    <t>Oravská priehrada</t>
  </si>
  <si>
    <t>Kežmarok</t>
  </si>
  <si>
    <t>Gerlachov</t>
  </si>
  <si>
    <t>Štrbské Pleso</t>
  </si>
  <si>
    <t>Šachtičky, B.Bystrica</t>
  </si>
  <si>
    <t>Nižná Boca</t>
  </si>
  <si>
    <t>Liptovská Teplička</t>
  </si>
  <si>
    <t>Krytá plaváreň Štiavničky, Banská Bystrica</t>
  </si>
  <si>
    <t>Mestká krytá plaváreň Žilina</t>
  </si>
  <si>
    <t>J. Bottu 23, 917 24 Trnava</t>
  </si>
  <si>
    <t>Veľký Meder</t>
  </si>
  <si>
    <t xml:space="preserve">Stupava </t>
  </si>
  <si>
    <t xml:space="preserve">Slovensko </t>
  </si>
  <si>
    <t>Záriečie</t>
  </si>
  <si>
    <t>Mošovce</t>
  </si>
  <si>
    <t>Kamenica nad Cirochou</t>
  </si>
  <si>
    <t>Oslany</t>
  </si>
  <si>
    <t>Zemplínska Šírava</t>
  </si>
  <si>
    <t>Krásnohorská Dlhá Lúka, Silická planina</t>
  </si>
  <si>
    <t>Skalka</t>
  </si>
  <si>
    <t>Vysoké Tatry</t>
  </si>
  <si>
    <t>Vyšné Ružbachy</t>
  </si>
  <si>
    <t>Čuňovo</t>
  </si>
  <si>
    <t>Čunovo</t>
  </si>
  <si>
    <t>Vysoké Tatry - Tatranská Lomnica</t>
  </si>
  <si>
    <t>Bratislava IMET squash klub</t>
  </si>
  <si>
    <t>Bratislava, IMET squash klub</t>
  </si>
  <si>
    <t>Jesi - Taliansko</t>
  </si>
  <si>
    <t>Lowicz - Poľsko</t>
  </si>
  <si>
    <t>Marianka</t>
  </si>
  <si>
    <t xml:space="preserve">Prešov  </t>
  </si>
  <si>
    <t>Blatné</t>
  </si>
  <si>
    <t>Kočice</t>
  </si>
  <si>
    <t>Bratislava, Košice, Považská Bystrica, Bytča</t>
  </si>
  <si>
    <t>Bytča</t>
  </si>
  <si>
    <t>Madeira, Portugalsko</t>
  </si>
  <si>
    <t xml:space="preserve">Trenčín </t>
  </si>
  <si>
    <t>Trnavský a Bratislavský kraj</t>
  </si>
  <si>
    <t>Spartakovská 1/B 91701 Trnava ( zimný štadión )</t>
  </si>
  <si>
    <t>0</t>
  </si>
  <si>
    <t>zabezpečenie basketbalovej reprezentácie žien</t>
  </si>
  <si>
    <t>Meno a priezvisko</t>
  </si>
  <si>
    <t>Discipína</t>
  </si>
  <si>
    <t xml:space="preserve">Umiestnenie a podujatie </t>
  </si>
  <si>
    <t>Odmena
(Eur)</t>
  </si>
  <si>
    <t>Libor Charfreitag</t>
  </si>
  <si>
    <t>hod kladivom</t>
  </si>
  <si>
    <t>1 x 1. m. ME</t>
  </si>
  <si>
    <t>Matej Kazár</t>
  </si>
  <si>
    <t>rýchlostné preteky</t>
  </si>
  <si>
    <t>1 x 1. m. ME (neol.)</t>
  </si>
  <si>
    <t>stíhacie preteky</t>
  </si>
  <si>
    <t>Jana Gereková</t>
  </si>
  <si>
    <t>1 x 2. m. ME (neol.)</t>
  </si>
  <si>
    <t>Tomáš Hasilla</t>
  </si>
  <si>
    <t>1 x 2. m. MEJ (neol.)</t>
  </si>
  <si>
    <t>Adam Gažo</t>
  </si>
  <si>
    <t>do 73 kg</t>
  </si>
  <si>
    <t>1 x 3. MEJ</t>
  </si>
  <si>
    <t>Ivana Kmeťová, Martina Kohlová</t>
  </si>
  <si>
    <t>K 2 - 200 m</t>
  </si>
  <si>
    <t>1 x 3. m. MS (neol.)</t>
  </si>
  <si>
    <t>Peter Gelle</t>
  </si>
  <si>
    <t>K 1 - 500 m</t>
  </si>
  <si>
    <t>1 x 2. m. MS (neol.)</t>
  </si>
  <si>
    <t>K 1 - 1 000 m</t>
  </si>
  <si>
    <t>1 x 2. m. AMS</t>
  </si>
  <si>
    <t>1 x 1. m. AMS</t>
  </si>
  <si>
    <t>Marek Krajčovič, Matej Michálek, Mário Janča, Viktor Demin</t>
  </si>
  <si>
    <t>K 4 - 1 000 m</t>
  </si>
  <si>
    <t xml:space="preserve">1 x 3. m. MEJ </t>
  </si>
  <si>
    <t>Marián Ostrčil</t>
  </si>
  <si>
    <t xml:space="preserve">C 1 - 5 000 m </t>
  </si>
  <si>
    <t>1 x 3. m. ME (neol.)</t>
  </si>
  <si>
    <t>Tomáš Zigo, Marcel Virga</t>
  </si>
  <si>
    <t>1 x 3. m. MEJ (neol.)</t>
  </si>
  <si>
    <t>Barbora Balážová</t>
  </si>
  <si>
    <t>jednotlivci</t>
  </si>
  <si>
    <t>štvorhra</t>
  </si>
  <si>
    <t>1 x 1. m. MEJ (neol.)</t>
  </si>
  <si>
    <t>zmiešaná štvorhra</t>
  </si>
  <si>
    <t>Zuzana Štefečeková</t>
  </si>
  <si>
    <t>trap</t>
  </si>
  <si>
    <t>1 x 1. m. MS</t>
  </si>
  <si>
    <t>1 x 2. m. ME</t>
  </si>
  <si>
    <t>Danka Barteková</t>
  </si>
  <si>
    <t>skeet</t>
  </si>
  <si>
    <t xml:space="preserve">1 x 3. m. MS  </t>
  </si>
  <si>
    <t>Lenka Barteková - Kostelecká</t>
  </si>
  <si>
    <t>1 x 3. m. ME</t>
  </si>
  <si>
    <t xml:space="preserve">Štefan Ernst </t>
  </si>
  <si>
    <t>Donald Manson - R</t>
  </si>
  <si>
    <t>1 x 1. m. MS (neol.)</t>
  </si>
  <si>
    <t>Remington - R</t>
  </si>
  <si>
    <t>Kuchenreuter - R</t>
  </si>
  <si>
    <t>Tanzatsu - R</t>
  </si>
  <si>
    <t>Juraj Tužinský</t>
  </si>
  <si>
    <t>vzuduchová pištoľ 60</t>
  </si>
  <si>
    <t xml:space="preserve">1 x 3. m. ME </t>
  </si>
  <si>
    <t>Miroslav Jurčo</t>
  </si>
  <si>
    <t>bežiaci terč 40 mix</t>
  </si>
  <si>
    <t>Július Vass</t>
  </si>
  <si>
    <t xml:space="preserve">1 x 2. m. MSJ </t>
  </si>
  <si>
    <t>Daniela Pešková</t>
  </si>
  <si>
    <t>malokalibrová puška - 60</t>
  </si>
  <si>
    <t>1 x 2 m. AMS</t>
  </si>
  <si>
    <t>Juraj Tužinský, Ján Fabo, Pavol Kopp</t>
  </si>
  <si>
    <t>družstvo - vzduchová pištoľ 60</t>
  </si>
  <si>
    <t>Filip Praj</t>
  </si>
  <si>
    <t>double trap</t>
  </si>
  <si>
    <t>1 x 3. m. MSJ</t>
  </si>
  <si>
    <t>Jana Čepelová, Chantal Škamlová</t>
  </si>
  <si>
    <t xml:space="preserve">1 x 1. m. MEJ  </t>
  </si>
  <si>
    <t>Jozef Kovalík, Filip Horanský, Adrian Partl</t>
  </si>
  <si>
    <t xml:space="preserve">družstvo   </t>
  </si>
  <si>
    <t xml:space="preserve">Jana Čepelová  </t>
  </si>
  <si>
    <t>dvojhra</t>
  </si>
  <si>
    <t xml:space="preserve">1 x 1. m. MEJ </t>
  </si>
  <si>
    <t>Jozef Kovalík, Filip Horanský</t>
  </si>
  <si>
    <t>Chantal Škamlová</t>
  </si>
  <si>
    <t>Peter Mosný, Tomáš Jurkovič, Peter Hertl</t>
  </si>
  <si>
    <t>družstvo v kros triatlone</t>
  </si>
  <si>
    <t>Tomáš Jurkovič</t>
  </si>
  <si>
    <t>kros triatlon</t>
  </si>
  <si>
    <t>skif</t>
  </si>
  <si>
    <t>Pavol Hochschorner, Peter Hochschorner</t>
  </si>
  <si>
    <t>C 2</t>
  </si>
  <si>
    <t>Ladislav Škantár, Peter Škantár</t>
  </si>
  <si>
    <t>Jana Dukátová</t>
  </si>
  <si>
    <t>K 1</t>
  </si>
  <si>
    <t>1 x 2. m. MS</t>
  </si>
  <si>
    <t>Michal Martikán</t>
  </si>
  <si>
    <t xml:space="preserve">C 1 </t>
  </si>
  <si>
    <t>Matej Beňuš</t>
  </si>
  <si>
    <t>C 1</t>
  </si>
  <si>
    <t>1 x 2. m. ME 23 r.</t>
  </si>
  <si>
    <t>Alexander Slafkovský</t>
  </si>
  <si>
    <t>Jaroslav Slúčik, Vladimír Vala</t>
  </si>
  <si>
    <t>Ján Šutek, Štefan Grega</t>
  </si>
  <si>
    <t>Richard Antal</t>
  </si>
  <si>
    <t>Matej Beňuš, Karol Rozmuš, Jerguš Baďura</t>
  </si>
  <si>
    <t>3 x C 1</t>
  </si>
  <si>
    <t>1 x 3. m. ME 23 (neol.)</t>
  </si>
  <si>
    <t>Lenka Matejová</t>
  </si>
  <si>
    <t>1 x 3. m. MEJ</t>
  </si>
  <si>
    <t>Jozef Slávik, Christian Thron, Michal Fillo, Tomáš Červenka, Dávid Zluky, Marek Gáborík, Dominik Glevaňák, Martin Nemčík, Sebastián Mažári, Michal Ľupták, Maroš Fonš, Matej Dírer, Rastislav Bielený, Branislav Hlaváč, Stanislav Čavajda, Andrej Jurášek, Jakub Šibík, Roman Kohútiar, Igor Halás, Patrik Wesselényi, Michal Šálka, Denis Mihálik</t>
  </si>
  <si>
    <t>družstvo do 18 rokov</t>
  </si>
  <si>
    <t xml:space="preserve">1 x 1. m. MSJ </t>
  </si>
  <si>
    <t>Jiří Šajar, Andrej Beliansky, Tomáš Pastorek, Miroslav Daubner, Matej Kontura, Roman Homolka, Michal Šišmič, Marek Bednár, Tomáš Vidlár, Adrián Palák, Matej Šugár, Martin Kováč, Jaroslav Martinusík, Martin Fillo, Marián Žídek, Martin Kollár, Martin Obuch, Marek Polerecký, Róbert Maier, Tomáš Pospíšil, Matúš Paločko, Maroš Goga</t>
  </si>
  <si>
    <t>družstvo do 20 rokov</t>
  </si>
  <si>
    <t>Slovenský zväz akrobatického rock and rollu</t>
  </si>
  <si>
    <t>Zuzana Barutová, Vanessa Országhová, Barbora Bartovičová, Petra Čaplová, Simona Dugovičová, Dominika Grofičová, Silvia Hangáčová, Mária Lorinčíková, Simona Maková, Veronika Micheľčíková, Nicolle Petrášová, Lucia Řezníčková, Veronika Škrobánková, Kristína Šulejová, Renáta Vajdová, Lucia Vaneková, Andrea Veizerová - Kalivodová, Barbora Cintavá</t>
  </si>
  <si>
    <t>formácia</t>
  </si>
  <si>
    <t xml:space="preserve">1 x 3. m. MS </t>
  </si>
  <si>
    <t>Jakub Koniar, Lukáš Kováč, Balász Köles</t>
  </si>
  <si>
    <t>družstvo</t>
  </si>
  <si>
    <t>Peter Macko</t>
  </si>
  <si>
    <t>kumite - 60 kg</t>
  </si>
  <si>
    <t>Jana Vojtikevičová</t>
  </si>
  <si>
    <t>kumite - 55 kg</t>
  </si>
  <si>
    <t>Klaudio Farmadín</t>
  </si>
  <si>
    <t>kumite - 84 kg</t>
  </si>
  <si>
    <t>Monika Višňovská</t>
  </si>
  <si>
    <t>kumite - 50 kg</t>
  </si>
  <si>
    <t>Andrej Harničár</t>
  </si>
  <si>
    <t>Barbora Bosnyaková</t>
  </si>
  <si>
    <t>kata</t>
  </si>
  <si>
    <t>Dagmara Kubinská</t>
  </si>
  <si>
    <t>1 x 1. m. ME 21 r.</t>
  </si>
  <si>
    <t xml:space="preserve">1 x 3. m. AMS </t>
  </si>
  <si>
    <t>Viktória Semaníková, Dagmar Kubinská, Ivana Dučová</t>
  </si>
  <si>
    <t>karate - družstvo žien kumite</t>
  </si>
  <si>
    <t>Viktória Semaníková</t>
  </si>
  <si>
    <t>Dominika Tatárová</t>
  </si>
  <si>
    <t>kumite + 59 kg</t>
  </si>
  <si>
    <t>1 x 2. m. MEJ</t>
  </si>
  <si>
    <t>Michal Toure</t>
  </si>
  <si>
    <t>Roman Volák</t>
  </si>
  <si>
    <t>kobudo štýl otvorený, short Okinawa</t>
  </si>
  <si>
    <t xml:space="preserve">1 x 1. m. MS </t>
  </si>
  <si>
    <t>kobudo štýl otvorený, long open</t>
  </si>
  <si>
    <t>kobudo štýl otvorený, short open</t>
  </si>
  <si>
    <t>tradičné formy, open hard weapons</t>
  </si>
  <si>
    <t>free style kreatívne formy, open hard</t>
  </si>
  <si>
    <t>free style štýl otvorený,open weapons</t>
  </si>
  <si>
    <t>extrémne formy open</t>
  </si>
  <si>
    <t>kobudo jednotlivci</t>
  </si>
  <si>
    <t>Tomáš Valentík, Ján Fedor, Peter Zelinka, Juraj Tabak</t>
  </si>
  <si>
    <t>kumite družstvá Shobu Sanbon</t>
  </si>
  <si>
    <t>Ján Fedor</t>
  </si>
  <si>
    <t>kumite jednotl., Shobu Sanbon - 70 kg</t>
  </si>
  <si>
    <t>kumite jednotl., Shobu Ippon - 70 kg</t>
  </si>
  <si>
    <t>Juraj Tabak</t>
  </si>
  <si>
    <t>kumite jednotl., Shobu Sanbon +80 kg</t>
  </si>
  <si>
    <t>1 x 3. m. MS</t>
  </si>
  <si>
    <t>Ľudovít Kocsis</t>
  </si>
  <si>
    <t>kata jednotlivci Goju ryu</t>
  </si>
  <si>
    <t>kata jednotlivci open</t>
  </si>
  <si>
    <t>Linda Malíková</t>
  </si>
  <si>
    <t>kata jednotl., Goju ryu</t>
  </si>
  <si>
    <t>kobudo jednotl., open long Okinawa</t>
  </si>
  <si>
    <t>kobudo jednotl., open short Okinawa</t>
  </si>
  <si>
    <t>kata jednotl., open</t>
  </si>
  <si>
    <t>Andrea Klementisová</t>
  </si>
  <si>
    <t>kobudo jednotl., open long</t>
  </si>
  <si>
    <t>kobudo jednotl., open short</t>
  </si>
  <si>
    <t>Simona Klongová, Mária Černá, Monika Valachovičová, Zuzana Ďurišová</t>
  </si>
  <si>
    <t>Peter Zelinka</t>
  </si>
  <si>
    <t>kumite jednotl., Shobu Ippon - 75 kg</t>
  </si>
  <si>
    <t>Miroslava Zlatošová</t>
  </si>
  <si>
    <t>kumite jednotl., Shobu Ippon + 65 kg</t>
  </si>
  <si>
    <t>Dominik Janis</t>
  </si>
  <si>
    <t>free style kreat.formy, open weapons</t>
  </si>
  <si>
    <t>trad. formy open hard style weapons</t>
  </si>
  <si>
    <t xml:space="preserve">kobudo jednotl., open long free </t>
  </si>
  <si>
    <t>Monika Valachovičová</t>
  </si>
  <si>
    <t xml:space="preserve">kumite jednotl., Shobu Ippon - 65kg </t>
  </si>
  <si>
    <t>kumite jednotl., ShobuSanbon - 53 kg</t>
  </si>
  <si>
    <t>Zuzana Ďurišová</t>
  </si>
  <si>
    <t>kumite jednotl., Shobu Sanbon - 60 kg</t>
  </si>
  <si>
    <t>Marián Šlapák</t>
  </si>
  <si>
    <t>Mária Černá</t>
  </si>
  <si>
    <t>kumite jednotl.,Shobu Sanbon + 60 kg</t>
  </si>
  <si>
    <t>Frederika Hrnčiarová</t>
  </si>
  <si>
    <t>Andrej Sák</t>
  </si>
  <si>
    <t>kumite jednotl., Shobu Sanbon - 65 kg</t>
  </si>
  <si>
    <t>Tomáš Valentík</t>
  </si>
  <si>
    <t>kumite jednotl., Shobu Sanbon - 75 kg</t>
  </si>
  <si>
    <t>Marcel Talacko</t>
  </si>
  <si>
    <t xml:space="preserve">Simona Klongová </t>
  </si>
  <si>
    <t>Viktória Šályová</t>
  </si>
  <si>
    <t>kata jednotl. Goju ryu</t>
  </si>
  <si>
    <t>Ladislav Peko</t>
  </si>
  <si>
    <t>free style open</t>
  </si>
  <si>
    <t>Katarína Klementisová</t>
  </si>
  <si>
    <t>Michal Hromek</t>
  </si>
  <si>
    <t>low kick</t>
  </si>
  <si>
    <t>Filip Barák</t>
  </si>
  <si>
    <t>full contact</t>
  </si>
  <si>
    <t>Richard Beňo</t>
  </si>
  <si>
    <t>light kick</t>
  </si>
  <si>
    <t>Pavol Gaško</t>
  </si>
  <si>
    <t>Pavol Garaj</t>
  </si>
  <si>
    <t>Miroslav Lamanec</t>
  </si>
  <si>
    <t>1 x 2. m. MSJ</t>
  </si>
  <si>
    <t>Peter Franko</t>
  </si>
  <si>
    <t>Peter Petrík</t>
  </si>
  <si>
    <t>K - 1 rules</t>
  </si>
  <si>
    <t>Dávid Červeň</t>
  </si>
  <si>
    <t>Štefan Ťažký</t>
  </si>
  <si>
    <t>Dominika Brieniková</t>
  </si>
  <si>
    <t>Gabriela Kuchárová, Milan Tomka</t>
  </si>
  <si>
    <t>tandem mix 60 HZ</t>
  </si>
  <si>
    <t>Ivan Čech</t>
  </si>
  <si>
    <t>120 HZ</t>
  </si>
  <si>
    <t>Ján Jasenský, Martin Koleják, David Šulko, Erik Kuna, David Klubert, Boris Šintál</t>
  </si>
  <si>
    <t>družstvo 6 x 120 HZ</t>
  </si>
  <si>
    <t>1 x 3. m. MS 23 r.</t>
  </si>
  <si>
    <t>Ľubica Listoferová, Dana Klubertová</t>
  </si>
  <si>
    <t>tandem 60 HZ</t>
  </si>
  <si>
    <t>1 x 2. m. MS 23 r.</t>
  </si>
  <si>
    <t xml:space="preserve">Ľubica Listoferová </t>
  </si>
  <si>
    <t>Ján Jasenský</t>
  </si>
  <si>
    <t>2 x 120 HZ</t>
  </si>
  <si>
    <t>Jana Kolbaská</t>
  </si>
  <si>
    <t>bodyfitness</t>
  </si>
  <si>
    <t>Jana Purdjaková</t>
  </si>
  <si>
    <t>kulturistika</t>
  </si>
  <si>
    <t>Štefan Havlík</t>
  </si>
  <si>
    <t>Rastisláv Solár</t>
  </si>
  <si>
    <t>Marián Čambál</t>
  </si>
  <si>
    <t>Ľuboš Maliňák</t>
  </si>
  <si>
    <t>klasická kulturistika</t>
  </si>
  <si>
    <t>Stanislav Janeš</t>
  </si>
  <si>
    <t>tlak v ľahu</t>
  </si>
  <si>
    <t>Monika Korbová</t>
  </si>
  <si>
    <t>Igor Kočiš</t>
  </si>
  <si>
    <t>Ladislav Kuzder</t>
  </si>
  <si>
    <t>Andrej Varga</t>
  </si>
  <si>
    <t>Juraj Vrábel</t>
  </si>
  <si>
    <t>Denis Tangelmayer</t>
  </si>
  <si>
    <t>Pavol Czeranko</t>
  </si>
  <si>
    <t>stopa</t>
  </si>
  <si>
    <t>Peter Matuška</t>
  </si>
  <si>
    <t>F8E/P</t>
  </si>
  <si>
    <t>Miroslav Drmla</t>
  </si>
  <si>
    <t>F1E</t>
  </si>
  <si>
    <t xml:space="preserve">Štefan Turza </t>
  </si>
  <si>
    <t>Ivan Tréger</t>
  </si>
  <si>
    <t>F1D</t>
  </si>
  <si>
    <t>svetový rekord</t>
  </si>
  <si>
    <t>Ľubomír Jagnešák</t>
  </si>
  <si>
    <t>ľavá ruka</t>
  </si>
  <si>
    <t>1 x 1 m. MS</t>
  </si>
  <si>
    <t>pravá ruka</t>
  </si>
  <si>
    <t>1 x 2 m. MS</t>
  </si>
  <si>
    <t>Lucia Debnárová</t>
  </si>
  <si>
    <t>1 x 1 m. ME</t>
  </si>
  <si>
    <t>1 x 2 m. ME</t>
  </si>
  <si>
    <t>Ján Vojenčák</t>
  </si>
  <si>
    <t>Ivan Gregorička</t>
  </si>
  <si>
    <t>1 x 3 m. ME</t>
  </si>
  <si>
    <t>Ján Germánus</t>
  </si>
  <si>
    <t>Radoslav Dobrovič</t>
  </si>
  <si>
    <t>Maroš Litvaj</t>
  </si>
  <si>
    <t>A 1</t>
  </si>
  <si>
    <t>Ivan Vaško</t>
  </si>
  <si>
    <t>SKJ</t>
  </si>
  <si>
    <t>bikejoring</t>
  </si>
  <si>
    <t>Roman Reistetter</t>
  </si>
  <si>
    <t>Jana Zemčáková</t>
  </si>
  <si>
    <t>C 1 šprint</t>
  </si>
  <si>
    <t>Jarmila Vitovičová</t>
  </si>
  <si>
    <t>CJW</t>
  </si>
  <si>
    <t>1 x 1 m. MEJ</t>
  </si>
  <si>
    <t>Dávid Jakubášek</t>
  </si>
  <si>
    <t>CJM</t>
  </si>
  <si>
    <t>1 x 2 m. MEJ</t>
  </si>
  <si>
    <t>Martin Zacharovský</t>
  </si>
  <si>
    <t>pásmo 80 m</t>
  </si>
  <si>
    <t>1 x 2 m. MSJ</t>
  </si>
  <si>
    <t>Katarína Košutová</t>
  </si>
  <si>
    <t>Martin Zacharovský, Martin Košut, Jakub Kuriak</t>
  </si>
  <si>
    <t>1 x 3 m. MSJ</t>
  </si>
  <si>
    <t>Igor Fiačan, Miroslav Antal, Ján Bartko, Michal Krebs, Igor Hríbik, Michal Benatinský</t>
  </si>
  <si>
    <t>družstvo - mucha</t>
  </si>
  <si>
    <t>1 x 3 m. MS</t>
  </si>
  <si>
    <t>Juraj Smaha, Šimon Sýkora, Andrej Rímeš, Roman Pavelka ml.</t>
  </si>
  <si>
    <t>družstvo - plávaná</t>
  </si>
  <si>
    <t>Ján Meszáros, Rastislav Náhlik, Karol Michalík, Karol Mikula</t>
  </si>
  <si>
    <t>družstvo D 1 - 5</t>
  </si>
  <si>
    <t xml:space="preserve">1 x 3 m. MS </t>
  </si>
  <si>
    <t>Karol Michalík</t>
  </si>
  <si>
    <t>D 1 - 5</t>
  </si>
  <si>
    <t>Slovenská asociácia dynamickej streľby</t>
  </si>
  <si>
    <t>Marián Vyšný, Ernest Nagy, Ján Pavlík, Andrej Hrnčiarik</t>
  </si>
  <si>
    <t>družstvo production</t>
  </si>
  <si>
    <t>Andrej Hrnčiarik</t>
  </si>
  <si>
    <t>production</t>
  </si>
  <si>
    <t>Ernest Nagy ml.</t>
  </si>
  <si>
    <t>1 x 3 m. MEJ</t>
  </si>
  <si>
    <t>Gennadij Timoščenko</t>
  </si>
  <si>
    <t>Peter Martin, Milan Dudáš, Peter Klimenty, Oto Zmelík, Ľuboš Pivarč</t>
  </si>
  <si>
    <t>družstvo 501 DO</t>
  </si>
  <si>
    <t>Veronika Balážová, Mária Janigová, Lenka Palaščáková</t>
  </si>
  <si>
    <t>družstvo - špeciálne techniky</t>
  </si>
  <si>
    <t xml:space="preserve">Veronika Balážová </t>
  </si>
  <si>
    <t>tul - súborné cvičenia</t>
  </si>
  <si>
    <t>Lenka Palaščáková</t>
  </si>
  <si>
    <t>prerážacie techniky</t>
  </si>
  <si>
    <t>Alexander Vaško, Peter Brezovský, Jakub Száz</t>
  </si>
  <si>
    <t>družstvo - vleky</t>
  </si>
  <si>
    <t xml:space="preserve">Alexander Vaško </t>
  </si>
  <si>
    <t>slalom - vleky</t>
  </si>
  <si>
    <t>Peter Štefanovič</t>
  </si>
  <si>
    <t>OSY 400</t>
  </si>
  <si>
    <t>Marián Jung</t>
  </si>
  <si>
    <t>O 700</t>
  </si>
  <si>
    <t>F 500</t>
  </si>
  <si>
    <t>Michal Košút</t>
  </si>
  <si>
    <t>Júlia Pavelková, Hana Švarcová, Zuzana Čunderlíková, Monika Beňušová</t>
  </si>
  <si>
    <t>raft R 4 - h t h</t>
  </si>
  <si>
    <t>raft R 4 - slalom</t>
  </si>
  <si>
    <t xml:space="preserve">1 x 1 m. MS </t>
  </si>
  <si>
    <t>raft R 4 - celkovo</t>
  </si>
  <si>
    <t xml:space="preserve">Jozef Kytka, Tomáš Suchal, Ján Suchal, Peter Kmeťko, </t>
  </si>
  <si>
    <t xml:space="preserve">raft R 4 - slalom </t>
  </si>
  <si>
    <t xml:space="preserve">raft R 4 - šprint </t>
  </si>
  <si>
    <t>Jozef Kytka, Tomáš Suchal, Ján Suchal, Peter Kmeťko, Jozef Szadvári, Martin Sobota</t>
  </si>
  <si>
    <t>raft R 6 - šprint</t>
  </si>
  <si>
    <t xml:space="preserve">raft R 6 - slalom </t>
  </si>
  <si>
    <t>raft R 6 - celkovo</t>
  </si>
  <si>
    <t>Peter Csonka</t>
  </si>
  <si>
    <t>freestyle</t>
  </si>
  <si>
    <t>Adrián Vaško (atletika)</t>
  </si>
  <si>
    <t>vrh guľou</t>
  </si>
  <si>
    <t>Vladislav Janovjak, Róbert Mitošinka (cyklistika)</t>
  </si>
  <si>
    <t>cestná cyklistika - tandem</t>
  </si>
  <si>
    <t>Alena Kánová (stolný tenis)</t>
  </si>
  <si>
    <t>TT 3</t>
  </si>
  <si>
    <t>Veronika Vadovičová (športová streľba)</t>
  </si>
  <si>
    <t>R 8</t>
  </si>
  <si>
    <t>Helena Kašická, Peter Vidašič (tanec na vozíčku)</t>
  </si>
  <si>
    <t>štandardné tance</t>
  </si>
  <si>
    <t>1 x 3 m. MS (nepar.)</t>
  </si>
  <si>
    <t xml:space="preserve"> </t>
  </si>
  <si>
    <t>POZNÁMKA: Uvedené sumy boli schválené uznesením vlády SR č. 173 z 9. marca 2011 s nasledovnou úpravou:</t>
  </si>
  <si>
    <t>1. Do zoznamu bol doplnený Juraj Vrábel (Slovenská asociácia kulturistiky, fitness a silového trojboja) so sumou 340 Eur (asociácia neuviedla v žiadosti).</t>
  </si>
  <si>
    <t>2. Výška odmeny Moniky Korbovej (Slovenská asociácia kulturistiky, fitness a silového trojboja) bola navýšená zo 670 Eur na 1000 Eur (dodatočná zmena poradia).</t>
  </si>
  <si>
    <t>3. Rozhodnutie o tejto žiadosti bolo vykonané pred zriadením komisie na posudzovanie žiadostí v oblasti športu.</t>
  </si>
  <si>
    <t>družstvo mužov</t>
  </si>
  <si>
    <t>družstvo mužov (23)</t>
  </si>
  <si>
    <t>družstvo žien (21)</t>
  </si>
  <si>
    <t>Hrašnová Martina</t>
  </si>
  <si>
    <t>Charfreitag Libor</t>
  </si>
  <si>
    <t>Klocová Lucia</t>
  </si>
  <si>
    <t>Kružliak Tomáš</t>
  </si>
  <si>
    <t>Lomnická Nikola</t>
  </si>
  <si>
    <t xml:space="preserve">Lomnický Marcel </t>
  </si>
  <si>
    <t>Medgyesová Renáta</t>
  </si>
  <si>
    <t>Tóth Matej</t>
  </si>
  <si>
    <t>Vaľukevič Dmitrij</t>
  </si>
  <si>
    <t xml:space="preserve">Velďáková Dana </t>
  </si>
  <si>
    <t>Hurajt Pavol</t>
  </si>
  <si>
    <t>Kuzmina Anastazia</t>
  </si>
  <si>
    <t>Miroslav Matiaško</t>
  </si>
  <si>
    <t>Bebčák Jozef</t>
  </si>
  <si>
    <t>Lami František</t>
  </si>
  <si>
    <t>Pavlendová Alžbeta</t>
  </si>
  <si>
    <t>Peter Velits</t>
  </si>
  <si>
    <t>Sagan Peter</t>
  </si>
  <si>
    <t>Gažo Adam</t>
  </si>
  <si>
    <t>Krišandová Andrea</t>
  </si>
  <si>
    <t>Randl Milan</t>
  </si>
  <si>
    <t>Szakács Arpád</t>
  </si>
  <si>
    <t>Piasecký Samuel</t>
  </si>
  <si>
    <t>Patrik Pollák</t>
  </si>
  <si>
    <t xml:space="preserve">Beňuš Matej </t>
  </si>
  <si>
    <t>C2 Daněk Matúš, Osadský Radoslav</t>
  </si>
  <si>
    <t>C2 Hochschorner Pavol, Hochschorner Peter</t>
  </si>
  <si>
    <t>C2 Kučera Tomáš, Bátik Ján</t>
  </si>
  <si>
    <t>C2 Škantár Ladislav, Škantár Peter</t>
  </si>
  <si>
    <t>Cibák Peter</t>
  </si>
  <si>
    <t>Dukátová Jana</t>
  </si>
  <si>
    <t>Gajarský Patrik</t>
  </si>
  <si>
    <t>Halčin Martin</t>
  </si>
  <si>
    <t>Hujsa Matúš</t>
  </si>
  <si>
    <t>Kaliská Elena</t>
  </si>
  <si>
    <t>Kaniščák Kamil</t>
  </si>
  <si>
    <t>Martikán Michal</t>
  </si>
  <si>
    <t>Mráz Tomáš</t>
  </si>
  <si>
    <t>Rozmuš Karol</t>
  </si>
  <si>
    <t>Slafkovský Alexander</t>
  </si>
  <si>
    <t>Urban Miroslav</t>
  </si>
  <si>
    <t>Hagara Ľubomír</t>
  </si>
  <si>
    <t>K2 Peter Gelle, Tomáš Martinek</t>
  </si>
  <si>
    <t>K2 Martina Kohlová, Ivana Kmeťová</t>
  </si>
  <si>
    <t>K2 Zigo Tomáš, Virga Marcel</t>
  </si>
  <si>
    <t>K4 Marek Krajčovič, Matej Michálek, Mário Janča, Viktor Demin</t>
  </si>
  <si>
    <t>K4 Michal Riszdorfer, Richard Riszdorfer, Juraj Tarr, Erik Vlček</t>
  </si>
  <si>
    <t>Miroslav Zaťko</t>
  </si>
  <si>
    <t>Oršula Juraj</t>
  </si>
  <si>
    <t>Ostrčil Marián</t>
  </si>
  <si>
    <t>Rusnák Matej</t>
  </si>
  <si>
    <t>Boris Viszlay, Andrej Divinec, Ľubomír Beňo, Martin Jankovec</t>
  </si>
  <si>
    <t>Alexandra Kunová</t>
  </si>
  <si>
    <t>Jakub Štróbl</t>
  </si>
  <si>
    <t>Karolína Sýkorová</t>
  </si>
  <si>
    <t>Monika Simančíková</t>
  </si>
  <si>
    <t>Nikola Višňová/Lukáš Csolley</t>
  </si>
  <si>
    <t>Peter Reitmayer</t>
  </si>
  <si>
    <t>Reitmayerová Ivana</t>
  </si>
  <si>
    <t>Adam Žampa</t>
  </si>
  <si>
    <t>Barbara Kantorová</t>
  </si>
  <si>
    <t>Barbora Lukáčová</t>
  </si>
  <si>
    <t>Jana Gantnerová</t>
  </si>
  <si>
    <t>Jana Škvarková</t>
  </si>
  <si>
    <t>Jaroslav Babušiak</t>
  </si>
  <si>
    <t>Martin Bajčičák</t>
  </si>
  <si>
    <t>Matej Falát</t>
  </si>
  <si>
    <t>Procházková Alena</t>
  </si>
  <si>
    <t>Tomáš Zmoray</t>
  </si>
  <si>
    <t>Vladimír Siráň</t>
  </si>
  <si>
    <t>Zuzulová Veronika</t>
  </si>
  <si>
    <t>(ZP) Cintula Daniel + 1 - lyžovanie zjazdové</t>
  </si>
  <si>
    <t>(ZP) Dudáš Radomír + 1 - lyžovanie zjazdové</t>
  </si>
  <si>
    <t>(ZP) Farkašová Henrieta + 1 - lyžovanie zjazdové</t>
  </si>
  <si>
    <t>(ZP) Gajdičiar Vladimír - lyžovanie bežecké</t>
  </si>
  <si>
    <t>(ZP) Haraus Miroslav + 1  - lyžovanie zjazdové</t>
  </si>
  <si>
    <t>(ZP) Smaržová Petra - lyžovanie zjazdové</t>
  </si>
  <si>
    <t>Listopadová Katarína</t>
  </si>
  <si>
    <t>Moravcová Martina</t>
  </si>
  <si>
    <t>Slovenský zväz sánkarov</t>
  </si>
  <si>
    <t>Ján Harniš, Branislav Regec</t>
  </si>
  <si>
    <t>Marek Solčanský, Karol Stuchlák</t>
  </si>
  <si>
    <t>Veronika Figliarová</t>
  </si>
  <si>
    <t>Viera Gbúrová</t>
  </si>
  <si>
    <t>Balážová Barbora</t>
  </si>
  <si>
    <t>Družstvo juniorky</t>
  </si>
  <si>
    <t>Barteková Danka</t>
  </si>
  <si>
    <t>Fabo Ján</t>
  </si>
  <si>
    <t>Filipovič Mário</t>
  </si>
  <si>
    <t>Gönci Jozef</t>
  </si>
  <si>
    <t>Hyblerová Jana</t>
  </si>
  <si>
    <t>Katarína Grečnárová</t>
  </si>
  <si>
    <t>Kopp Pavol</t>
  </si>
  <si>
    <t>Kostelecká Lenka</t>
  </si>
  <si>
    <t>Kovačócy Marian</t>
  </si>
  <si>
    <t>Pešková Daniela</t>
  </si>
  <si>
    <t>Praj Filip</t>
  </si>
  <si>
    <t>Sýkorová Veronika</t>
  </si>
  <si>
    <t>Štefečeková Zuzana</t>
  </si>
  <si>
    <t>Tužinský Juraj</t>
  </si>
  <si>
    <t>Varga Erik</t>
  </si>
  <si>
    <t>Vass Július</t>
  </si>
  <si>
    <t>Dagmar Barániková</t>
  </si>
  <si>
    <t>Lieskovský Boris</t>
  </si>
  <si>
    <t>Andrej Martin</t>
  </si>
  <si>
    <t>Anna Karolina Schmiedlová</t>
  </si>
  <si>
    <t>Cibulková Dominika</t>
  </si>
  <si>
    <t>Filip Horanský</t>
  </si>
  <si>
    <t>Jozef Kovalík</t>
  </si>
  <si>
    <t>Hantuchová Daniela</t>
  </si>
  <si>
    <t>Jana Čepelová</t>
  </si>
  <si>
    <t>Kristína Kučová</t>
  </si>
  <si>
    <t>Lenka Juríková</t>
  </si>
  <si>
    <t>Lukáš Lacko</t>
  </si>
  <si>
    <t>Magdaléna Rybáriková</t>
  </si>
  <si>
    <t>Martin Kližan</t>
  </si>
  <si>
    <t>Romana Tabak</t>
  </si>
  <si>
    <t>Vivien Juhászová</t>
  </si>
  <si>
    <t>Richard Varga</t>
  </si>
  <si>
    <t>Šimko Pavol</t>
  </si>
  <si>
    <t>Rédr André</t>
  </si>
  <si>
    <t>Eleonóra Gogorová</t>
  </si>
  <si>
    <t>Gumán Viktor</t>
  </si>
  <si>
    <t>Kováč Matej</t>
  </si>
  <si>
    <t>Kutlík Ondrej</t>
  </si>
  <si>
    <t>Lukáš Kožienka</t>
  </si>
  <si>
    <t>Pavol Svrček</t>
  </si>
  <si>
    <t>Peter Oravec</t>
  </si>
  <si>
    <t>Samko Karol</t>
  </si>
  <si>
    <t>Simonics Erik</t>
  </si>
  <si>
    <t>Tešovič Martin</t>
  </si>
  <si>
    <t>Trojčáková Lucia</t>
  </si>
  <si>
    <t>Babrnák Dušan</t>
  </si>
  <si>
    <t>Dan Pálinkás</t>
  </si>
  <si>
    <t>Jaloviar Jozef</t>
  </si>
  <si>
    <t>Matejová Lenka</t>
  </si>
  <si>
    <t>Mihálik Marian</t>
  </si>
  <si>
    <t>Musuľbes David</t>
  </si>
  <si>
    <t>Ollé Róbert</t>
  </si>
  <si>
    <t>Pavol Lisý</t>
  </si>
  <si>
    <t>(ZP) Beladič Michal + 1 - lyžovanie zjazdové</t>
  </si>
  <si>
    <t>(ZP) Holík Norbert + 1 - lyžovanie zjazdové</t>
  </si>
  <si>
    <t>(ZP) Krako Jakub + 1 - lyžovanie zjazdové</t>
  </si>
  <si>
    <t>(ZP) Petrikovičová Karin - plávanie</t>
  </si>
  <si>
    <t>(ZP) Gajarská Lenka - atletika</t>
  </si>
  <si>
    <t>(ZP) Hutka Július - atletika</t>
  </si>
  <si>
    <t>(ZP) Kolníková Hanka - atletika</t>
  </si>
  <si>
    <t>(ZP) Krištofičová Ivana - atletika</t>
  </si>
  <si>
    <t>(ZP) Matušík Adrián - atletika</t>
  </si>
  <si>
    <t>(ZP) Barbušová Oľga - stolný tenis</t>
  </si>
  <si>
    <t>(ZP) Csejtey Richard - stolný tenis</t>
  </si>
  <si>
    <t>(ZP) Čabák Bohuš - stolný tenis</t>
  </si>
  <si>
    <t>(ZP) Ďurkovič Robert - boccia</t>
  </si>
  <si>
    <t>(ZP) France Martin - lyžovanie zjazdové</t>
  </si>
  <si>
    <t>(ZP) Gáspár Ladislav - stolný tenis</t>
  </si>
  <si>
    <t>(ZP) Chlebáková Iveta - lyžovanie zjazdové</t>
  </si>
  <si>
    <t>(ZP) Jambor Miroslav - stolný tenis</t>
  </si>
  <si>
    <t xml:space="preserve">(ZP) Janovjak Vladislav +1 - cyklistika </t>
  </si>
  <si>
    <t>(ZP) Jobbagyová Katarína - jazdectvo</t>
  </si>
  <si>
    <t>(ZP) Kánová Alena - stolný tenis</t>
  </si>
  <si>
    <t>(ZP) Kinik Peter - lukostreľba</t>
  </si>
  <si>
    <t>(ZP) Koščo Ján - stolný tenis</t>
  </si>
  <si>
    <t>(ZP) Král Tomáš - boccia</t>
  </si>
  <si>
    <t>(ZP) Ludrovský Martin - stolný tenis</t>
  </si>
  <si>
    <t>(ZP) Lyócsa Imrich - lukostreľba</t>
  </si>
  <si>
    <t>(ZP) Malenovský Radoslav - streľba</t>
  </si>
  <si>
    <t>(ZP) Margoč Marek - atletika</t>
  </si>
  <si>
    <t>(ZP) Meszáros Andrej - stolný tenis</t>
  </si>
  <si>
    <t>(ZP) Mihálik Peter - stolný tenis</t>
  </si>
  <si>
    <t>(ZP) Mikulášiková Viera - plávanie</t>
  </si>
  <si>
    <t>(ZP) Oroszová Anna - cyklistika</t>
  </si>
  <si>
    <t>(ZP) Revúcky Rastislav - stolný tenis</t>
  </si>
  <si>
    <t>(ZP) Riapoš Ján - stolný tenis</t>
  </si>
  <si>
    <t>(ZP) Strehársky Martin - boccia</t>
  </si>
  <si>
    <t>(ZP) Tureček Rastislav - cyklistika</t>
  </si>
  <si>
    <t>(ZP) Vadovičová Veronika - streľba</t>
  </si>
  <si>
    <t>(ZP) Vaško Adrián - atletika</t>
  </si>
  <si>
    <t>Účel: Športové podujatia detí, žiakov a študentov (podprogram 02601)</t>
  </si>
  <si>
    <t>Rozpočet
(Eur)</t>
  </si>
  <si>
    <t>Žiadosť
(Eur)</t>
  </si>
  <si>
    <t>športová reprezentácia SR a rozvoj športových odvetví - športovci so zdravotným postihnutím</t>
  </si>
  <si>
    <t>Slovenská asociácia frisbee</t>
  </si>
  <si>
    <t>Slovenský zväz mölkky</t>
  </si>
  <si>
    <t>Slovenská asoc. kult., fitness a silového trojboja</t>
  </si>
  <si>
    <t>Slovenská spol. pre naturálnu kult. a fitness</t>
  </si>
  <si>
    <t>Slovenský rybársky zväz</t>
  </si>
  <si>
    <t>Združenie korešpondenčného šachu Slovenskej republiky</t>
  </si>
  <si>
    <t>Účel: Športová reprezentácia SR a rozvoj športových odvetví (podprogram 02602)</t>
  </si>
  <si>
    <t>Účel: Športová reprezentácia SR a rozvoj športových odvetví - ocenenie športovcov za výsledky (podprogram 02602)</t>
  </si>
  <si>
    <t>Účel: Športová príprava vybraných športovcov (podprogram 02602)</t>
  </si>
  <si>
    <t>Účel: Organizácia významných športových podujatí (podprogram 02602)</t>
  </si>
  <si>
    <t>výber a príprava športových talentov - športovci so zdravotným postihnutím</t>
  </si>
  <si>
    <t>súčasťou žiadosti SLA</t>
  </si>
  <si>
    <t>P1: Žiadateľovi 14.4.2010 nebola schválená dotácia.</t>
  </si>
  <si>
    <t>Účel: Osveta a propagácia športu (podprogram 02605)</t>
  </si>
  <si>
    <t>Centrá olympijskej prípravy 2011 (1-8/2011)</t>
  </si>
  <si>
    <t>Žiadateľ/škola</t>
  </si>
  <si>
    <t>COP SPOLU</t>
  </si>
  <si>
    <t>Banskobystrický samosprávny kraj pre COP na Športovom gymnáziu, Trieda SNP 54, Banská Bystrica</t>
  </si>
  <si>
    <t>a) spoločné výdavky</t>
  </si>
  <si>
    <t>max.</t>
  </si>
  <si>
    <t>- mzdy vedúceho COP a administratívnych pracovníkov</t>
  </si>
  <si>
    <t>- mzdy športových pracovníkov</t>
  </si>
  <si>
    <t>- ubytovanie športovcov</t>
  </si>
  <si>
    <t>- stravovanie športovcov</t>
  </si>
  <si>
    <t>- doprava športovcov</t>
  </si>
  <si>
    <t>- prenájmy</t>
  </si>
  <si>
    <t>min.</t>
  </si>
  <si>
    <t>b) atletika</t>
  </si>
  <si>
    <t>- mzdy trénerov</t>
  </si>
  <si>
    <t>- športová príprava, komplexná starostlivosť o športovcov, športový materiál, výstroj a zariadenie</t>
  </si>
  <si>
    <t>c) basketbal (ženy)</t>
  </si>
  <si>
    <t>d) lyžovanie</t>
  </si>
  <si>
    <t>Bratislavský samosprávny kraj pre COP na Športovom gymnáziu, Ostredková 10, Bratislava</t>
  </si>
  <si>
    <t>c) cyklistika</t>
  </si>
  <si>
    <t>d) džudo</t>
  </si>
  <si>
    <t>e) plávanie</t>
  </si>
  <si>
    <t>f) stolný tenis</t>
  </si>
  <si>
    <t>g) športová gymnastika</t>
  </si>
  <si>
    <t>h) zápasenie</t>
  </si>
  <si>
    <t>Trenčiansky samosprávny kraj pre COP na Gymnáziu Školská 2, Dubnica nad Váhom</t>
  </si>
  <si>
    <t>- mzdy administratívnych pracovníkov</t>
  </si>
  <si>
    <t>- odmeny za prácevykonávané na základe dohôd o prácach vykonávaných mimo prac. Pomeru</t>
  </si>
  <si>
    <t>Košický samosprávny kraj pre COP na Športovom gymnáziu, Trieda SNP 104, Košice</t>
  </si>
  <si>
    <t>b) basketbal (ženy)</t>
  </si>
  <si>
    <t>c) hádzaná (muži)</t>
  </si>
  <si>
    <t>d) plávanie</t>
  </si>
  <si>
    <t>e) stolný tenis</t>
  </si>
  <si>
    <t>f) športová streľba</t>
  </si>
  <si>
    <t>g) vzpieranie</t>
  </si>
  <si>
    <t>Nitriansky samosprávny kraj pre COP na Športovom gymnáziu, Slančíkovej 2, Nitra</t>
  </si>
  <si>
    <t>- prenájmy + energie</t>
  </si>
  <si>
    <t>c) stolný tenis</t>
  </si>
  <si>
    <t>d) volejbal (muži)</t>
  </si>
  <si>
    <t>Súkromné gymnázium železiarne Podbrezová pre COP</t>
  </si>
  <si>
    <t>b) biatlon</t>
  </si>
  <si>
    <t>Krajský školský úrad Prešov pre COP na Spojenej škole D. Tatarku, Poprad</t>
  </si>
  <si>
    <t>b) lyžovanie</t>
  </si>
  <si>
    <t>c) sánkovanie</t>
  </si>
  <si>
    <t>Trenčiansky samosprávny kraj pre COP na Športovom gymnáziu, Kožušnícka 2, Trenčín</t>
  </si>
  <si>
    <t>b) cyklistika</t>
  </si>
  <si>
    <t>c) hádzaná (ženy)</t>
  </si>
  <si>
    <t>d) rýchlostná kanoistika</t>
  </si>
  <si>
    <t>e) triatlon</t>
  </si>
  <si>
    <t>f) volejbal (muži)</t>
  </si>
  <si>
    <t>Trnavský samosprávny kraj pre COP na Športovom gymnáziu Jozefa Herdu, J. Bottu 31, Trnava</t>
  </si>
  <si>
    <t>b) džudo</t>
  </si>
  <si>
    <t>c) športová gmnastika</t>
  </si>
  <si>
    <t>d) športová streľba</t>
  </si>
  <si>
    <t>Žilinský smosprávny kraj pre COP na Spojenej škole, Rosinská cesta 4, Žilina</t>
  </si>
  <si>
    <t>c) lyžovanie</t>
  </si>
  <si>
    <t>Účel: Výber a príprava športových talentov (podpragram 02603)</t>
  </si>
  <si>
    <t>Účel: Výber a príprava športových talentov (podprogram 02603)</t>
  </si>
  <si>
    <t>P3: Zabezpečenie basketbalovej reprezentácie žien prostredníctvom SOV vo výške 100 000 Eur.</t>
  </si>
  <si>
    <t>P4: Žiadateľ nie je zväzom v súlade s výzvou.</t>
  </si>
  <si>
    <t>P1: Žiadateľovi bola znížená vypočítaná dotácia o sumu uvedenú v stĺpci "Pozn.", ktorá bola poskytnutá žiadateľovi v závere roka 2010 na úlohy realizované v roku 2011.</t>
  </si>
  <si>
    <t>P2: Žiadateľovi nebola schválená dotácia 14.4.2010.</t>
  </si>
  <si>
    <t>P3: Vypočítaná suma bola znížená na výšku žiadosti, nakoľko žiadateľ požiadal o sumu nižšiu, ako bola vypočítaná (o sumu uvedenú v stĺpci "Pozn."). Žiadateľovi je možné poskytnúť dotáciu maximálne do výšky jeho žiadosti. V návrhu na schválenie je uvedená konečná navrhovaná suma.</t>
  </si>
  <si>
    <t>P1: Športovec nesplnil kritériá pre poskytnutie dotácie.</t>
  </si>
  <si>
    <t>Poznámka: Poskytnutú dotáciu je možné použiť aj na súťaže olympijských nádejí krajín V4 v odporúčanej výške 2 000 - 6 000 Eur.</t>
  </si>
  <si>
    <t>Schválená dotácia
(Eur)</t>
  </si>
  <si>
    <t>CSlovenské hnutie špeciálnych olympiád</t>
  </si>
  <si>
    <t>SR a zahraničie</t>
  </si>
  <si>
    <t>Detský Davis Cup a Fed Cup</t>
  </si>
  <si>
    <t>ANSlovenský tenisový zväz</t>
  </si>
  <si>
    <t>účasť na 14. Svetovej gymnaestráde</t>
  </si>
  <si>
    <t>Lausanne, Švajčiarsko</t>
  </si>
  <si>
    <t>Finále Európskej ligy mužov</t>
  </si>
  <si>
    <t>Davis Cup, (podľa žrebu), 1st Round Play Off, 8.-10.7.2011/16.-18.9.2011 Europe/Africa</t>
  </si>
  <si>
    <t>podľa žrebu</t>
  </si>
  <si>
    <t>Fed Cup, (podľa žrebu), 1st Round Play Off, 16.-17.4.2011</t>
  </si>
  <si>
    <t>bude určené</t>
  </si>
  <si>
    <t>Medzinárodné MSR v tenise mužov a žien 11/2011</t>
  </si>
  <si>
    <t>9</t>
  </si>
  <si>
    <t>P8: Obdobnú aktivitu Ministerstvo školstva, vedy, výskumu a športu SR realizuje prostredníctvom vlastných organizačných útvarov a priamo riadených organizácií.</t>
  </si>
  <si>
    <t>P9: Na predmet žiadosti bola poskytnutá dotácia prostredníctvom žiadateľa Slovenská streetballová asociácia.</t>
  </si>
  <si>
    <t>P7: Žiadateľ neakceptoval schválenú dotáciu.</t>
  </si>
  <si>
    <t>pôvodne schválená dotácia 400 eur</t>
  </si>
  <si>
    <t>pôvodne schválená dotácia 200 eur</t>
  </si>
  <si>
    <t>pôvodne schválená dotácia 300 eur</t>
  </si>
  <si>
    <t>pôvodne schválená dotácia 4.600 eur</t>
  </si>
  <si>
    <t>pôvodne schválená dotácia 2.900 eur</t>
  </si>
  <si>
    <t>pôvodne schválená dotácia 19.500 eur</t>
  </si>
  <si>
    <t>Zvýšenie dotácie
(EUR)</t>
  </si>
  <si>
    <t>Schválené 14.4.2010
(EUR)</t>
  </si>
  <si>
    <t>Rozpočet
2011
(EUR)</t>
  </si>
  <si>
    <t>Žiadosť
2011
(EUR)</t>
  </si>
  <si>
    <t>Schválená dotácia
(EUR)</t>
  </si>
  <si>
    <t>P5: Žiadateľ nesplnil podmienky na poskytnutie dotácie.</t>
  </si>
  <si>
    <t>A</t>
  </si>
  <si>
    <t>PA: Žiadateľ nesplnil zákonné podmienky na poskytnutie dotácie.</t>
  </si>
  <si>
    <t>Dotácia 2011
SPOLU
(EUR)</t>
  </si>
  <si>
    <t>P2: Žiadateľ nesplnil zákonné podmienky na poskytnutie dotácie</t>
  </si>
  <si>
    <t>Centrá olympijskej prípravy 2011/2012</t>
  </si>
  <si>
    <t>P2: Žiadateľ nesplnil zákonnú podmienku na poskytnutie dotácie.</t>
  </si>
  <si>
    <t>Schválená dotácia na škol. rok
2011/2012
(Eur)</t>
  </si>
  <si>
    <t>Účel: Investičné zabezpečenie športovej reprezentácie SR (podprogram 02604)</t>
  </si>
  <si>
    <t>Požiadavka</t>
  </si>
  <si>
    <t>Rozpočet
(EUR)</t>
  </si>
  <si>
    <t>Žiadosť
(EUR)</t>
  </si>
  <si>
    <t>Palubovka Gerflour - reprezentácia SR - 1 ks</t>
  </si>
  <si>
    <t>GERFLOR - licencovaný umelý povrch pre medzinárodné volejbalové súťaže - reprezentácia SR - 1 ks</t>
  </si>
  <si>
    <t>DATA VOLLEY - analyticko-hodnotiaci softvér pre štátnu reprezentáciu a extraligové tímy - reprezentácia SR - 1 ks</t>
  </si>
  <si>
    <t>mikrobus - reprezentácia SR - 1 ks</t>
  </si>
  <si>
    <t>čipová technológia J-Chips 8 - organizácia EP - 1 ks</t>
  </si>
  <si>
    <t>časomiera Time Tronics McF II - organizácia EP - 1 ks</t>
  </si>
  <si>
    <t>Repasácia elektronických terčov - organizácia ME - 30 ks</t>
  </si>
  <si>
    <t>malokalibrová zbraň Anschutz - Hurajt Pavol - 1 ks</t>
  </si>
  <si>
    <t>mikrobus - Hurajt Pavol - 1 ks</t>
  </si>
  <si>
    <t>snežné delá - organizácia ME - 4 ks</t>
  </si>
  <si>
    <t>mikrobus Citroen Jumper - reprezentácia SR - 1 ks</t>
  </si>
  <si>
    <t>bicykel - Sagan Peter - 1 ks</t>
  </si>
  <si>
    <t>bicykel - Lami František - 1 ks</t>
  </si>
  <si>
    <t>bicykel - Bebčák Jozef - 1 ks</t>
  </si>
  <si>
    <t>bicykel - Pavlendová Alžbeta - 2 ks</t>
  </si>
  <si>
    <t>Sada žineniek kruhy - Piasecký Samuel - 1 ks</t>
  </si>
  <si>
    <t>Sada žineniek hrazda - Piasecký Samuel - 1 ks</t>
  </si>
  <si>
    <t>Sada žineniek preskok - Piasecký Samuel - 1 ks</t>
  </si>
  <si>
    <t>Kôň s držadlami - Piasecký Samuel - 1 ks</t>
  </si>
  <si>
    <t>plavák RS:X s príslušenstvom - reprezentácia SR - 1 ks</t>
  </si>
  <si>
    <t>Loď C2 - Hochschorner Pavol, Hochschorner Peter - 1 ks</t>
  </si>
  <si>
    <t>Loď C1 - Martikán Michal - 1 ks</t>
  </si>
  <si>
    <t>Loď K1 - Kaliská Elena - 1 ks</t>
  </si>
  <si>
    <t>Loď K1 - Dukátová Jana - 1 ks</t>
  </si>
  <si>
    <t>Loď C1 - Beňuš Matej - 1 ks</t>
  </si>
  <si>
    <t>Loď C2 - Škantár Ladislav, Škantár Peter - 1 ks</t>
  </si>
  <si>
    <t>Loď C1 - Slafkovský Alexandeer - 1 ks</t>
  </si>
  <si>
    <t>Loď C2 - Bátik Ján, Kučera Tomáš - 1 ks</t>
  </si>
  <si>
    <t>Loď K1 - Mráz Tomáš - 1 ks</t>
  </si>
  <si>
    <t>Loď K1 - Cibák Peter - 1 ks</t>
  </si>
  <si>
    <t>Loď K1 - Urban Miroslav - 1 ks</t>
  </si>
  <si>
    <t>Loď K1 - Martin Halčin - reprezentácia SR - 1 ks</t>
  </si>
  <si>
    <t>mikrobus 8miestny pre SOTT športovcov -  - 1 ks</t>
  </si>
  <si>
    <t>loď K4 - Riszdorfer Michal, Riszdorfer Richard, Tarr Juraj, Vlček Erik - 1 ks</t>
  </si>
  <si>
    <t>loď K2 - Gelle Peter, Martinek Tomáš - 1 ks</t>
  </si>
  <si>
    <t>loď K4 - Demin Viktor, Janča Mário, Krajčovič Marek, Michálek Matej - 1 ks</t>
  </si>
  <si>
    <t>loď K2 - K2 Kmeťová Kohlová - 1 ks</t>
  </si>
  <si>
    <t>loď K1 - Riszdorfer Michal, Riszdorfer Richard, Tarr Juraj, Vlček Erik - 4 ks</t>
  </si>
  <si>
    <t>loď C1 - Hagara Ľubomír - 1 ks</t>
  </si>
  <si>
    <t>trenažery - reprezentácia SR - 3 ks</t>
  </si>
  <si>
    <t>Bezpečnostné siete typu B (prenosné) - organizácia EP - 1 ks</t>
  </si>
  <si>
    <t>Fotobunky na testovanie bežeckých lyží - Procházková Alena - 1 ks</t>
  </si>
  <si>
    <t>Prítlačná fréza na úpravu bežeckých tratí - Procházková Alena - 1 ks</t>
  </si>
  <si>
    <t>Tandem - (ZP) Farkašová Henrieta + 1 - lyžovanie zjazdové - 1 ks</t>
  </si>
  <si>
    <t>Tandem - (ZP) Haraus Miroslav + 1  - lyžovanie zjazdové - 1 ks</t>
  </si>
  <si>
    <t>Upravený bycikel - (ZP) Smaržová Petra - lyžovanie zjazdové - 1 ks</t>
  </si>
  <si>
    <t>Dorozumievacie zariadenie pre zrakovo postihnutého športovca - (ZP) Farkašová Henrieta + 1 - lyžovanie zjazdové - 1 ks</t>
  </si>
  <si>
    <t>Dorozumievacie zariadenie pre zrakovo postihnutého športovca - (ZP) Dudáš Radomír + 1 - lyžovanie zjazdové - 1 ks</t>
  </si>
  <si>
    <t>Dorozumievacie zariadenie pre zrakovo postihnutého športovca - (ZP) Haraus Miroslav + 1  - lyžovanie zjazdové - 1 ks</t>
  </si>
  <si>
    <t>Bežecké sane - (ZP) Gajdičiar Vladimír - lyžovanie bežecké - 1 ks</t>
  </si>
  <si>
    <t>Thermobox - Procházková Alena - 1 ks</t>
  </si>
  <si>
    <t>Časomiera - Zuzulová Veronika - 1 ks</t>
  </si>
  <si>
    <t>sane dvojsedadlové - Harniš Ján, Regec Branislav - 1 ks</t>
  </si>
  <si>
    <t>Elektronické terčové SIUS ASCOR na 10 a 50 m Puškové a Pištoľové disciplíny - Reprezentácia SR - Pu, Pi - 10 ks</t>
  </si>
  <si>
    <t>Vrhacie a vyhodnocovacie zariadenie pre disciplínu DOUBLE TRAP a SKEET - súprava - Reprezentácia SR - broky - 1 ks</t>
  </si>
  <si>
    <t>Mikrobus 8-9 miest - Reprezentácia SR - 1 ks</t>
  </si>
  <si>
    <t>Brokovnica - Perazzi MX 2000/3 - Trap - Štefečeková Zuzana - 1 ks</t>
  </si>
  <si>
    <t>Brokovnica - Perazzi MX 2000 - SKEET - Bartekova Danka - 1 ks</t>
  </si>
  <si>
    <t>Malokalibrová puška BLEIKER + difuzor, spúšťový mechanizmus - Gönci Jozef - 1 ks</t>
  </si>
  <si>
    <t>Vzduchová puška FWB - ALU - Gönci Jozef - 1 ks</t>
  </si>
  <si>
    <t>elektronický trenažér NOPTEL Sport 2 - Training System ( USB ) - Gönci Jozef - 1 ks</t>
  </si>
  <si>
    <t>Brokovnica - Perazzi MX 2000/3 - Trap - Varga Erik - 1 ks</t>
  </si>
  <si>
    <t>Puška malokalibrová - Bleiker Challenger - Pešková Daniela - 1 ks</t>
  </si>
  <si>
    <t>Puška vzduchová - FWB 700 - Pešková Daniela - 1 ks</t>
  </si>
  <si>
    <t>Pištoľ vzduchová - Steyr LP 10 E Silver - Kopp Pavol - 1 ks</t>
  </si>
  <si>
    <t>Malokalibrová pištoľ jednoranná - MATCHGUNS MG 5E - Kopp Pavol - 1 ks</t>
  </si>
  <si>
    <t>Pištoľ vzduchová - Morini CM 162 el. s prísl. - Tužinský Juraj - 1 ks</t>
  </si>
  <si>
    <t>Malokalibrová pištoľ jednoranná - MATCHGUNS MG 5E - Tužinský Juraj - 1 ks</t>
  </si>
  <si>
    <t>Brokovnica - Perazzi 2008 - Double Trap - dĺžka 78 + stredná vysoká šína - Praj Filip - 1 ks</t>
  </si>
  <si>
    <t>Brokovnica - Perazzi MX 2000 - SKEET - Sýkorová Veronika - 1 ks</t>
  </si>
  <si>
    <t>Brokovnica - Perazzi MX 2000/3 - Trap - Kovačócy Marián - 1 ks</t>
  </si>
  <si>
    <t>Brokovnica - Perazzi MX 2000/3 - Trap - Filipovič Mário - 1 ks</t>
  </si>
  <si>
    <t>Brokovnica - Perazzi MX 2000/3 - Trap - Vass Július - 1 ks</t>
  </si>
  <si>
    <t>Puška malokalibrová - Bleiker Challenger - Hyblerová Jana - 1 ks</t>
  </si>
  <si>
    <t>tenisový povrch v NTC - kurty 1 až 3 v tréningovej hale (670 m2 na 1 kus) - reprezentácia SR - 3 ks</t>
  </si>
  <si>
    <t>tenisový povrch v NTC - kurty 4 a 5 v tréningovej hale (660,5 m2 na 1 kus) - reprezentácia SR - 2 ks</t>
  </si>
  <si>
    <t>nákup činiek mužských Eleiko - organizácia MS - 10 ks</t>
  </si>
  <si>
    <t>nákup činiek ženských Eleiko - organizácia MS - 10 ks</t>
  </si>
  <si>
    <t>nákup stojanov Eleiko - reprezentácia SR - 10 ks</t>
  </si>
  <si>
    <t>elektronická váha s certifikatom - organizácia MS - 3 ks</t>
  </si>
  <si>
    <t>nákup pretekárského pódia Eleiko - organizácia MS - 1 ks</t>
  </si>
  <si>
    <t>Handbike - (ZP) Tureček Rastislav - cyklistika - 1 ks</t>
  </si>
  <si>
    <t>Handbike - (ZP) Oroszová Anna - cyklistika - 1 ks</t>
  </si>
  <si>
    <t>malokalibrová puška - (ZP) Vadovičová Veronika - streľba - 1 ks</t>
  </si>
  <si>
    <t>malokalibrová puška - (ZP) Malenovský Radoslav - streľba - 1 ks</t>
  </si>
  <si>
    <t>vzduchová puška - (ZP) Vadovičová Veronika - streľba - 1 ks</t>
  </si>
  <si>
    <t>vzduchová puška - (ZP) Malenovský Radoslav - streľba - 1 ks</t>
  </si>
  <si>
    <t>tandem - (ZP) Janovjak Vladislav +1 - cyklistika  - 1 ks</t>
  </si>
  <si>
    <t>športový vozík - (ZP) Malenovský Radoslav - streľba - 1 ks</t>
  </si>
  <si>
    <t>športový vozík - (ZP) Revúcky Rastislav - stolný tenis - 1 ks</t>
  </si>
  <si>
    <t>športový vozík - (ZP) Vadovičová Veronika - streľba - 1 ks</t>
  </si>
  <si>
    <t>športový vozík - (ZP) Kánová Alena - stolný tenis - 1 ks</t>
  </si>
  <si>
    <t>športový vozík - (ZP) Ludrovský Martin - stolný tenis - 1 ks</t>
  </si>
  <si>
    <t>športový vozík - (ZP) Meszáros Andrej - stolný tenis - 1 ks</t>
  </si>
  <si>
    <t>športový vozík - (ZP) Mihálik Peter - stolný tenis - 1 ks</t>
  </si>
  <si>
    <t>športový vozík - (ZP) Riapoš Ján - stolný tenis - 1 ks</t>
  </si>
  <si>
    <t>Mikrobus - reprezentácia SR - 1 ks</t>
  </si>
  <si>
    <t>Combi 9 miesty minivan - reprezentácia SR - 1 ks</t>
  </si>
  <si>
    <t>Prenosná basketbal.palubovka - organizácia ME - 1 ks</t>
  </si>
  <si>
    <t>Basketbalové koše - organizácia ME - 1 ks</t>
  </si>
  <si>
    <t>Fotobunky s časomierou - reprezentácia SR - 5 ks</t>
  </si>
  <si>
    <t>Kamerový mobilný systém na analýzu zápasov - Prozone - reprezentácia SR - 1 ks</t>
  </si>
  <si>
    <t>Analýza zápasov - Prozone  - reprezentácia SR - 10 ks</t>
  </si>
  <si>
    <t>Analýza zápasov - Prozone  - reprezentácia SR - 30 ks</t>
  </si>
  <si>
    <t>Automobil - Dodávka na prepravu materiálu - reprezentácia SR - 1 ks</t>
  </si>
  <si>
    <t>Digitálna kamera  - reprezentácia SR - 1 ks</t>
  </si>
  <si>
    <t>Notebook - reprezentácia SR - 2 ks</t>
  </si>
  <si>
    <t>Projektor - reprezentácia SR - 1 ks</t>
  </si>
  <si>
    <t>POLAR sporttester - reprezentácia SR - 2 ks</t>
  </si>
  <si>
    <t>Kovecom štatistický software - reprezentácia SR - 1 ks</t>
  </si>
  <si>
    <t>Dartfish - video software - reprezentácia SR - 1 ks</t>
  </si>
  <si>
    <t>Laserové multifukčné zariadenie - reprezentácia SR - 1 ks</t>
  </si>
  <si>
    <t>Masérske kreslo - polohovateľné - reprezentácia SR - 1 ks</t>
  </si>
  <si>
    <t>Sada hádzanárskych lôpt - reprezentácia SR - 1 ks</t>
  </si>
  <si>
    <t>Mikrobus 8+1 Fiat Ducato - reprezentácia SR - 1 ks</t>
  </si>
  <si>
    <t>Označenie ihriska+bránky - reprezentácia SR - 1 ks</t>
  </si>
  <si>
    <t>Nafukovacia hala, prekrytie bazéna - reprezentácia SR - 1 ks</t>
  </si>
  <si>
    <t>Volkswagen Multivan Startiline 2,0 TDI, 140k, 6G na prevoz materiálu a osôb a reprezentačných tímov - reprezentácia SR - 2 ks</t>
  </si>
  <si>
    <t>vetromery - reprezentácia SR - 2 ks</t>
  </si>
  <si>
    <t>sada prekážok - reprezentácia SR - 50 ks</t>
  </si>
  <si>
    <t>dopadisko -vrh guľou /hala/ - reprezentácia SR - 1 ks</t>
  </si>
  <si>
    <t>malokalibrová zbraň Anschutz - reprezentácia SR - 4 ks</t>
  </si>
  <si>
    <t>snežný skúter - organizácia ME - 1 ks</t>
  </si>
  <si>
    <t>2-bob pre noveho pilota - reprezentácia SR - 1 ks</t>
  </si>
  <si>
    <t>Sada nožov pre 2-boby - reprezentácia SR - 1 ks</t>
  </si>
  <si>
    <t>Sada nožov pre 4-boby - reprezentácia SR - 1 ks</t>
  </si>
  <si>
    <t>Boxerský ring /olymp. param./ - reprezentácia SR - 1 ks</t>
  </si>
  <si>
    <t>Osobné úžitk.motorové  vozidlo - reprezentácia SR - 1 ks</t>
  </si>
  <si>
    <t>Bodovacie zariadenie - reprezentácia SR - 1 ks</t>
  </si>
  <si>
    <t>Sada žineniek kladina - reprezentácia SR - 1 ks</t>
  </si>
  <si>
    <t>Kruhy - reprezentácia SR - 1 ks</t>
  </si>
  <si>
    <t>Preskokový stôl - reprezentácia SR - 1 ks</t>
  </si>
  <si>
    <t>Sada mäkkých žineniek - reprezentácia SR - 4 ks</t>
  </si>
  <si>
    <t>loď Laser Radial Race G-XD - reprezentácia SR - 3 ks</t>
  </si>
  <si>
    <t>motorový čln VSR s motorom - reprezentácia SR - 1 ks</t>
  </si>
  <si>
    <t>Projekt pre moduláciu trate s ohľadom na modifikáciu vodného terénu s charakterom trate OH Londýn 2012 pre potreby štátnej reprezentácie - reprezentácia SR - 1 ks</t>
  </si>
  <si>
    <t>Loď C1 - Macová Katarína - reprezentácia SR - 1 ks</t>
  </si>
  <si>
    <t>Lode pre pretekárov s potenciálom vybojovania olympijskej miestenky na OH Londýn 2012 v kategórii K1 muži a najtalentovanejších juniorov - reprezentácia SR - 5 ks</t>
  </si>
  <si>
    <t>minivan 6miestny  pre SOTT športovcov -  - 1 ks</t>
  </si>
  <si>
    <t>vlek na katamarán pre trénerov SOTT -  - 1 ks</t>
  </si>
  <si>
    <t>motorvý čln - reprezentácia SR - 1 ks</t>
  </si>
  <si>
    <t>Rozhodcovský systém pre rozhodovanie kraskorčuliarskych súťaží - reprezentácia SR - 1 ks</t>
  </si>
  <si>
    <t>Systém riadenia streľby - reprezentácia SR - 1 ks</t>
  </si>
  <si>
    <t>Olympijský luk - Kraváček, Polakovič, Hanzlík, Horňák, Hačaríková - reprezentácia SR - 5 ks</t>
  </si>
  <si>
    <t>Multifunkčné profi kopírovacie zariadenie - reprezentácia SR - 1 ks</t>
  </si>
  <si>
    <t>Softvér pre vydávanie licencií - reprezentácia SR - 1 ks</t>
  </si>
  <si>
    <t>Komunikačný set rádiostaníc - reprezentácia SR - 2 ks</t>
  </si>
  <si>
    <t>Polaris s prítlačnou frézou potrebný na celoročnú úpravu tratí - reprezentácia SR - 1 ks</t>
  </si>
  <si>
    <t>Bezpečnostné siete typu B (prenosné) - reprezentácia SR - 1 ks</t>
  </si>
  <si>
    <t>Prekážky na stavbu trate pre tréningovú prípravu RD v snoubordingu - reprezentácia SR - 1 ks</t>
  </si>
  <si>
    <t>Notebook so softvérom potrebného na analýzu športového výkonu - reprezentácia SR - 6 ks</t>
  </si>
  <si>
    <t>Časomiera - reprezentácia SR - 4 ks</t>
  </si>
  <si>
    <t>Záhradný traktor na úpravu svahu pre lyžovanie na tráve - reprezentácia SR - 1 ks</t>
  </si>
  <si>
    <t>Mobilná chladiaca veža potrebná pre výrobu snehu na bežeckých tratiach - reprezentácia SR - 1 ks</t>
  </si>
  <si>
    <t>Prepravný vozík - reprezentácia SR - 1 ks</t>
  </si>
  <si>
    <t>Časomiera - Omega Ares interface - reprezentácia SR - 1 ks</t>
  </si>
  <si>
    <t>Časomiera - Ares online printer - reprezentácia SR - 1 ks</t>
  </si>
  <si>
    <t>Časomiera - Omega Ares power - reprezentácia SR - 1 ks</t>
  </si>
  <si>
    <t>Časomiera - StartTime IV - reprezentácia SR - 2 ks</t>
  </si>
  <si>
    <t>Časomiera - Cable TU 4pM - 4pF - reprezentácia SR - 5 ks</t>
  </si>
  <si>
    <t>Časomiera - 8 lines mobile harness - reprezentácia SR - 1 ks</t>
  </si>
  <si>
    <t>Časomiera - Harness multilane module - reprezentácia SR - 1 ks</t>
  </si>
  <si>
    <t>Časomiera - Omega OCP5 Touchpads 240x90 FINA - reprezentácia SR - 1 ks</t>
  </si>
  <si>
    <t>Časomiera - Omega OCP5 Touchpads FINA - reprezentácia SR - 1 ks</t>
  </si>
  <si>
    <t>Časomiera - Omega OCP5 Touchpads 190x90 - reprezentácia SR - 2 ks</t>
  </si>
  <si>
    <t>Časomiera - Omega OIT3 pushbuton ( NO ) - reprezentácia SR - 60 ks</t>
  </si>
  <si>
    <t>Časomiera - Omega Calypso 8 digits - reprezentácia SR - 4 ks</t>
  </si>
  <si>
    <t>Časomiera - Cable TU 4pM - 4pF 5m - reprezentácia SR - 1 ks</t>
  </si>
  <si>
    <t>Časomiera - Cable - StartTime - reprezentácia SR - 2 ks</t>
  </si>
  <si>
    <t>sane jednosedadlové - reprezentácia SR - 2 ks</t>
  </si>
  <si>
    <t>sane dvojsedadlové - reprezentácia SR - 1 ks</t>
  </si>
  <si>
    <t>mikrobus 9 miestny - reprezentácia SR - 1 ks</t>
  </si>
  <si>
    <t>Mikrobus 8+1 - reprezentácia SR - 1 ks</t>
  </si>
  <si>
    <t>Organizačné vozidlo - kombi - Reprezentácia SR - 1 ks</t>
  </si>
  <si>
    <t>Puška malokalibrová - Bleiker Challenger - Baláž Zoltán - 1 ks</t>
  </si>
  <si>
    <t>Puška malokalibrová - Bleiker Challenger - Soóky Martin - 1 ks</t>
  </si>
  <si>
    <t>Puška malokalibrová - Anschutz - Na ľavú stranu - Polgár Koloman - 1 ks</t>
  </si>
  <si>
    <t>Puška malokalibrová - Gruniger - Petreková Michaela - 1 ks</t>
  </si>
  <si>
    <t>Puška vzduchová - FWB 700 - Petreková Michaela - 1 ks</t>
  </si>
  <si>
    <t>Puška malokalibrová - Gruniger - Dujavová Katarína - 1 ks</t>
  </si>
  <si>
    <t>Puška vzduchová - FWB 700 - Dujavová Katarína - 1 ks</t>
  </si>
  <si>
    <t>Brokovnica - Perazzi MX 2000/3 - Trap - Filoviatová Dagmar - 1 ks</t>
  </si>
  <si>
    <t>Brokovnica - Perazzi 2008 - Double Trap - Olejník Hubert - 1 ks</t>
  </si>
  <si>
    <t>Vyhodnocovacie zariadenie pre disciplínu Skeet - Reprezentácia SR - 2 ks</t>
  </si>
  <si>
    <t>hliníková planš 17m - organizácia ME - 8 ks</t>
  </si>
  <si>
    <t>tenisový povrch v NTC - centrálny kurt č.2 v hale CTD (882 m2 na 1 kus) - reprezentácia SR - 1 ks</t>
  </si>
  <si>
    <t>tenisový povrch v NTC - kurty č. 1 a 3 v hale CTD (620 m2 na 1 kus) - reprezentácia SR - 2 ks</t>
  </si>
  <si>
    <t>funkčná diagnostika - reprezentácia SR - 1 ks</t>
  </si>
  <si>
    <t>nákup vzpieračských  tréningových pódii Eleiko - reprezentácia SR - 8 ks</t>
  </si>
  <si>
    <t>športová hala - reprezentácia SR - 1 ks</t>
  </si>
  <si>
    <t>mikrobus 8+1 - reprezentácia SR - 1 ks</t>
  </si>
  <si>
    <t>bicykel - reprezentácia SR - 2 ks</t>
  </si>
  <si>
    <t>tenisový vozík - reprezentácia SR - 1 ks</t>
  </si>
  <si>
    <t>videotechnika-meranie skokov</t>
  </si>
  <si>
    <t>videotechnika-meranie akr.jazda</t>
  </si>
  <si>
    <t>Notebook</t>
  </si>
  <si>
    <t>tabuľa ku skokom</t>
  </si>
  <si>
    <t>AV-USB prevod-prenos signálu</t>
  </si>
  <si>
    <t>DVD a HDD rekordér</t>
  </si>
  <si>
    <t xml:space="preserve">Systém na meranie aktuálnej a priemernej rýchlosti vleku </t>
  </si>
  <si>
    <t>P1: Dotácia nebola schválená z dôvodu vyčerpania prostriedkov určených na túto výzvu.</t>
  </si>
  <si>
    <t>P2: Žiadateľ nesplnil zákonné podmienky na poskytnutie dotácie.</t>
  </si>
  <si>
    <t>P3: Požiadavka je neoprávnená z dôvodu prekročenia maximálnej sumy na jednu požiadavku.</t>
  </si>
  <si>
    <t>P4: Neoprávnený žiadateľ (nebol uvedený vo výzve).</t>
  </si>
  <si>
    <t>Schválená dotácia z rozpočtu na rok 2011
(Eur)</t>
  </si>
  <si>
    <t>Mikrobusy pre olympijský tím na zabezpečenie optimálnej prípravy na OH Londýn 2012 - reprezentácia SR - 1 ks</t>
  </si>
  <si>
    <t>Mikrobus - reprezentácia SR - 5 ks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</si>
</sst>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d/m/yy;@"/>
    <numFmt numFmtId="173" formatCode="[$-41B]d\.\ mmmm\ yyyy"/>
    <numFmt numFmtId="174" formatCode="dd/mm/yy;@"/>
    <numFmt numFmtId="175" formatCode="#,##0_ ;\-#,##0\ "/>
  </numFmts>
  <fonts count="47">
    <font>
      <sz val="10"/>
      <color theme="1"/>
      <name val="Arial"/>
      <family val="2"/>
    </font>
    <font>
      <sz val="10"/>
      <color indexed="8"/>
      <name val="Arial"/>
      <family val="2"/>
    </font>
    <font>
      <sz val="8"/>
      <name val="Arial"/>
      <family val="2"/>
    </font>
    <font>
      <b/>
      <sz val="10"/>
      <color indexed="8"/>
      <name val="Arial"/>
      <family val="2"/>
    </font>
    <font>
      <b/>
      <sz val="10"/>
      <name val="Arial"/>
      <family val="2"/>
    </font>
    <font>
      <b/>
      <sz val="8"/>
      <color indexed="8"/>
      <name val="Arial"/>
      <family val="2"/>
    </font>
    <font>
      <sz val="8"/>
      <color indexed="8"/>
      <name val="Arial"/>
      <family val="2"/>
    </font>
    <font>
      <sz val="10"/>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1"/>
      <color indexed="8"/>
      <name val="Calibri"/>
      <family val="2"/>
    </font>
    <font>
      <u val="single"/>
      <sz val="10"/>
      <color indexed="20"/>
      <name val="Arial"/>
      <family val="2"/>
    </font>
    <font>
      <sz val="10"/>
      <color indexed="52"/>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i/>
      <sz val="10"/>
      <color indexed="8"/>
      <name val="Arial"/>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i/>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31"/>
        <bgColor indexed="64"/>
      </patternFill>
    </fill>
    <fill>
      <patternFill patternType="solid">
        <fgColor indexed="51"/>
        <bgColor indexed="64"/>
      </patternFill>
    </fill>
    <fill>
      <patternFill patternType="solid">
        <fgColor indexed="43"/>
        <bgColor indexed="64"/>
      </patternFill>
    </fill>
    <fill>
      <patternFill patternType="solid">
        <fgColor indexed="11"/>
        <bgColor indexed="64"/>
      </patternFill>
    </fill>
    <fill>
      <patternFill patternType="solid">
        <fgColor indexed="29"/>
        <bgColor indexed="64"/>
      </patternFill>
    </fill>
    <fill>
      <patternFill patternType="solid">
        <fgColor indexed="13"/>
        <bgColor indexed="64"/>
      </patternFill>
    </fill>
    <fill>
      <patternFill patternType="solid">
        <fgColor theme="0" tint="-0.1499900072813034"/>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0" borderId="0" applyNumberFormat="0" applyBorder="0" applyAlignment="0" applyProtection="0"/>
    <xf numFmtId="0" fontId="29" fillId="0" borderId="0" applyNumberFormat="0" applyFill="0" applyBorder="0" applyAlignment="0" applyProtection="0"/>
    <xf numFmtId="0" fontId="30"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0" borderId="0">
      <alignment/>
      <protection/>
    </xf>
    <xf numFmtId="0" fontId="35" fillId="0" borderId="0">
      <alignment/>
      <protection/>
    </xf>
    <xf numFmtId="9" fontId="1" fillId="0" borderId="0" applyFont="0" applyFill="0" applyBorder="0" applyAlignment="0" applyProtection="0"/>
    <xf numFmtId="0" fontId="36" fillId="0" borderId="0" applyNumberFormat="0" applyFill="0" applyBorder="0" applyAlignment="0" applyProtection="0"/>
    <xf numFmtId="0" fontId="1" fillId="23" borderId="5" applyNumberFormat="0" applyFont="0" applyAlignment="0" applyProtection="0"/>
    <xf numFmtId="0" fontId="37" fillId="0" borderId="6" applyNumberFormat="0" applyFill="0" applyAlignment="0" applyProtection="0"/>
    <xf numFmtId="0" fontId="38" fillId="0" borderId="7"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45"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174">
    <xf numFmtId="0" fontId="0" fillId="0" borderId="0" xfId="0" applyAlignment="1">
      <alignment/>
    </xf>
    <xf numFmtId="0" fontId="5" fillId="0" borderId="0" xfId="0" applyFont="1" applyFill="1" applyAlignment="1">
      <alignment/>
    </xf>
    <xf numFmtId="0" fontId="5" fillId="0" borderId="10" xfId="0" applyFont="1" applyFill="1" applyBorder="1" applyAlignment="1">
      <alignment/>
    </xf>
    <xf numFmtId="0" fontId="6" fillId="0" borderId="0" xfId="0" applyFont="1" applyFill="1" applyAlignment="1">
      <alignment/>
    </xf>
    <xf numFmtId="0" fontId="6" fillId="0" borderId="10" xfId="0" applyFont="1" applyFill="1" applyBorder="1" applyAlignment="1">
      <alignment/>
    </xf>
    <xf numFmtId="9" fontId="5" fillId="0" borderId="10" xfId="0" applyNumberFormat="1" applyFont="1" applyFill="1" applyBorder="1" applyAlignment="1">
      <alignment/>
    </xf>
    <xf numFmtId="0" fontId="6" fillId="33" borderId="10" xfId="0" applyFont="1" applyFill="1" applyBorder="1" applyAlignment="1">
      <alignment/>
    </xf>
    <xf numFmtId="1" fontId="5" fillId="34" borderId="10" xfId="0" applyNumberFormat="1" applyFont="1" applyFill="1" applyBorder="1" applyAlignment="1">
      <alignment/>
    </xf>
    <xf numFmtId="4" fontId="6" fillId="34" borderId="10" xfId="0" applyNumberFormat="1" applyFont="1" applyFill="1" applyBorder="1" applyAlignment="1">
      <alignment/>
    </xf>
    <xf numFmtId="4" fontId="6" fillId="34" borderId="0" xfId="0" applyNumberFormat="1" applyFont="1" applyFill="1" applyAlignment="1">
      <alignment/>
    </xf>
    <xf numFmtId="1" fontId="5" fillId="35" borderId="10" xfId="0" applyNumberFormat="1" applyFont="1" applyFill="1" applyBorder="1" applyAlignment="1">
      <alignment/>
    </xf>
    <xf numFmtId="4" fontId="6" fillId="35" borderId="10" xfId="0" applyNumberFormat="1" applyFont="1" applyFill="1" applyBorder="1" applyAlignment="1">
      <alignment/>
    </xf>
    <xf numFmtId="4" fontId="6" fillId="35" borderId="0" xfId="0" applyNumberFormat="1" applyFont="1" applyFill="1" applyAlignment="1">
      <alignment/>
    </xf>
    <xf numFmtId="1" fontId="5" fillId="36" borderId="10" xfId="0" applyNumberFormat="1" applyFont="1" applyFill="1" applyBorder="1" applyAlignment="1">
      <alignment/>
    </xf>
    <xf numFmtId="4" fontId="6" fillId="36" borderId="10" xfId="0" applyNumberFormat="1" applyFont="1" applyFill="1" applyBorder="1" applyAlignment="1">
      <alignment/>
    </xf>
    <xf numFmtId="4" fontId="6" fillId="36" borderId="0" xfId="0" applyNumberFormat="1" applyFont="1" applyFill="1" applyAlignment="1">
      <alignment/>
    </xf>
    <xf numFmtId="1" fontId="5" fillId="37" borderId="10" xfId="0" applyNumberFormat="1" applyFont="1" applyFill="1" applyBorder="1" applyAlignment="1">
      <alignment/>
    </xf>
    <xf numFmtId="4" fontId="6" fillId="37" borderId="10" xfId="0" applyNumberFormat="1" applyFont="1" applyFill="1" applyBorder="1" applyAlignment="1">
      <alignment/>
    </xf>
    <xf numFmtId="4" fontId="6" fillId="37" borderId="0" xfId="0" applyNumberFormat="1" applyFont="1" applyFill="1" applyAlignment="1">
      <alignment/>
    </xf>
    <xf numFmtId="1" fontId="5" fillId="38" borderId="10" xfId="0" applyNumberFormat="1" applyFont="1" applyFill="1" applyBorder="1" applyAlignment="1">
      <alignment/>
    </xf>
    <xf numFmtId="4" fontId="6" fillId="38" borderId="10" xfId="0" applyNumberFormat="1" applyFont="1" applyFill="1" applyBorder="1" applyAlignment="1">
      <alignment/>
    </xf>
    <xf numFmtId="4" fontId="6" fillId="38" borderId="0" xfId="0" applyNumberFormat="1" applyFont="1" applyFill="1" applyAlignment="1">
      <alignment/>
    </xf>
    <xf numFmtId="4" fontId="5" fillId="0" borderId="0" xfId="0" applyNumberFormat="1" applyFont="1" applyFill="1" applyAlignment="1">
      <alignment/>
    </xf>
    <xf numFmtId="4" fontId="6" fillId="0" borderId="0" xfId="0" applyNumberFormat="1" applyFont="1" applyFill="1" applyAlignment="1">
      <alignment/>
    </xf>
    <xf numFmtId="1" fontId="5" fillId="33" borderId="10" xfId="0" applyNumberFormat="1" applyFont="1" applyFill="1" applyBorder="1" applyAlignment="1">
      <alignment/>
    </xf>
    <xf numFmtId="4" fontId="6" fillId="33" borderId="10" xfId="0" applyNumberFormat="1" applyFont="1" applyFill="1" applyBorder="1" applyAlignment="1">
      <alignment/>
    </xf>
    <xf numFmtId="4" fontId="6" fillId="33" borderId="0" xfId="0" applyNumberFormat="1" applyFont="1" applyFill="1" applyAlignment="1">
      <alignment/>
    </xf>
    <xf numFmtId="4" fontId="5" fillId="33" borderId="10" xfId="0" applyNumberFormat="1" applyFont="1" applyFill="1" applyBorder="1" applyAlignment="1">
      <alignment horizontal="center"/>
    </xf>
    <xf numFmtId="0" fontId="6" fillId="39" borderId="10" xfId="0" applyFont="1" applyFill="1" applyBorder="1" applyAlignment="1">
      <alignment/>
    </xf>
    <xf numFmtId="9" fontId="6" fillId="0" borderId="10" xfId="0" applyNumberFormat="1" applyFont="1" applyFill="1" applyBorder="1" applyAlignment="1">
      <alignment/>
    </xf>
    <xf numFmtId="9" fontId="6" fillId="33" borderId="10" xfId="0" applyNumberFormat="1" applyFont="1" applyFill="1" applyBorder="1" applyAlignment="1">
      <alignment/>
    </xf>
    <xf numFmtId="9" fontId="6" fillId="39" borderId="10" xfId="0" applyNumberFormat="1" applyFont="1" applyFill="1" applyBorder="1" applyAlignment="1">
      <alignment/>
    </xf>
    <xf numFmtId="4" fontId="6" fillId="39" borderId="10" xfId="0" applyNumberFormat="1" applyFont="1" applyFill="1" applyBorder="1" applyAlignment="1">
      <alignment/>
    </xf>
    <xf numFmtId="0" fontId="0" fillId="0" borderId="0" xfId="0" applyAlignment="1">
      <alignment vertical="top"/>
    </xf>
    <xf numFmtId="4" fontId="0" fillId="0" borderId="0" xfId="0" applyNumberFormat="1" applyAlignment="1">
      <alignment vertical="top"/>
    </xf>
    <xf numFmtId="0" fontId="3" fillId="33" borderId="10" xfId="0" applyFont="1" applyFill="1" applyBorder="1" applyAlignment="1">
      <alignment vertical="top"/>
    </xf>
    <xf numFmtId="4" fontId="3" fillId="33" borderId="10" xfId="0" applyNumberFormat="1" applyFont="1" applyFill="1" applyBorder="1" applyAlignment="1">
      <alignment vertical="top"/>
    </xf>
    <xf numFmtId="0" fontId="3" fillId="0" borderId="0" xfId="0" applyFont="1" applyAlignment="1">
      <alignment horizontal="center" vertical="center" wrapText="1"/>
    </xf>
    <xf numFmtId="0" fontId="4" fillId="33" borderId="10" xfId="0"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0" fontId="0" fillId="0" borderId="0" xfId="0" applyAlignment="1">
      <alignment vertical="top" wrapText="1"/>
    </xf>
    <xf numFmtId="0" fontId="0" fillId="0" borderId="10" xfId="0" applyBorder="1" applyAlignment="1">
      <alignment vertical="top" wrapText="1"/>
    </xf>
    <xf numFmtId="4" fontId="0" fillId="0" borderId="10" xfId="0" applyNumberFormat="1" applyBorder="1" applyAlignment="1">
      <alignment vertical="top" wrapText="1"/>
    </xf>
    <xf numFmtId="172" fontId="0" fillId="0" borderId="10" xfId="0" applyNumberFormat="1" applyBorder="1" applyAlignment="1">
      <alignment vertical="top" wrapText="1"/>
    </xf>
    <xf numFmtId="4" fontId="3" fillId="0" borderId="10" xfId="0" applyNumberFormat="1" applyFont="1" applyBorder="1" applyAlignment="1">
      <alignment vertical="top" wrapText="1"/>
    </xf>
    <xf numFmtId="0" fontId="0" fillId="0" borderId="10" xfId="0" applyFill="1" applyBorder="1" applyAlignment="1">
      <alignment vertical="top" wrapText="1"/>
    </xf>
    <xf numFmtId="4" fontId="0" fillId="0" borderId="10" xfId="0" applyNumberFormat="1" applyFill="1" applyBorder="1" applyAlignment="1">
      <alignment vertical="top" wrapText="1"/>
    </xf>
    <xf numFmtId="4" fontId="3" fillId="0" borderId="10" xfId="0" applyNumberFormat="1" applyFont="1" applyBorder="1" applyAlignment="1">
      <alignment vertical="top" wrapText="1"/>
    </xf>
    <xf numFmtId="4" fontId="3" fillId="0" borderId="10" xfId="0" applyNumberFormat="1" applyFont="1" applyFill="1" applyBorder="1" applyAlignment="1">
      <alignment vertical="top" wrapText="1"/>
    </xf>
    <xf numFmtId="0" fontId="0" fillId="0" borderId="10" xfId="0" applyBorder="1" applyAlignment="1">
      <alignment vertical="top"/>
    </xf>
    <xf numFmtId="4" fontId="3"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4" fontId="0" fillId="0" borderId="0" xfId="0" applyNumberFormat="1" applyAlignment="1">
      <alignment/>
    </xf>
    <xf numFmtId="4" fontId="0" fillId="0" borderId="10" xfId="0" applyNumberFormat="1" applyFill="1" applyBorder="1" applyAlignment="1">
      <alignment vertical="top"/>
    </xf>
    <xf numFmtId="4" fontId="0" fillId="0" borderId="0" xfId="0" applyNumberFormat="1" applyFill="1" applyBorder="1" applyAlignment="1">
      <alignment vertical="top"/>
    </xf>
    <xf numFmtId="4" fontId="0" fillId="0" borderId="0" xfId="0" applyNumberFormat="1" applyFill="1" applyBorder="1" applyAlignment="1">
      <alignment vertical="top" wrapText="1"/>
    </xf>
    <xf numFmtId="0" fontId="0" fillId="0" borderId="10" xfId="0" applyFill="1" applyBorder="1" applyAlignment="1">
      <alignment vertical="top"/>
    </xf>
    <xf numFmtId="3" fontId="0" fillId="0" borderId="0" xfId="0" applyNumberFormat="1" applyAlignment="1">
      <alignment vertical="top" wrapText="1"/>
    </xf>
    <xf numFmtId="49" fontId="0" fillId="0" borderId="10" xfId="0" applyNumberFormat="1" applyBorder="1" applyAlignment="1">
      <alignment vertical="top" wrapText="1"/>
    </xf>
    <xf numFmtId="0" fontId="0" fillId="0" borderId="10" xfId="0" applyBorder="1" applyAlignment="1">
      <alignment vertical="top" wrapText="1"/>
    </xf>
    <xf numFmtId="172" fontId="0" fillId="0" borderId="10" xfId="0" applyNumberFormat="1" applyBorder="1" applyAlignment="1">
      <alignment vertical="top" wrapText="1"/>
    </xf>
    <xf numFmtId="4" fontId="0" fillId="0" borderId="10" xfId="0" applyNumberFormat="1" applyBorder="1" applyAlignment="1">
      <alignment vertical="top" wrapText="1"/>
    </xf>
    <xf numFmtId="0" fontId="3" fillId="0" borderId="0" xfId="0" applyFont="1" applyAlignment="1">
      <alignment vertical="top"/>
    </xf>
    <xf numFmtId="4" fontId="0" fillId="0" borderId="0" xfId="0" applyNumberFormat="1" applyFont="1" applyAlignment="1">
      <alignment horizontal="left" vertical="top" wrapText="1"/>
    </xf>
    <xf numFmtId="0" fontId="0" fillId="0" borderId="0" xfId="0" applyFont="1" applyAlignment="1">
      <alignment horizontal="left" vertical="top" wrapText="1"/>
    </xf>
    <xf numFmtId="2" fontId="0" fillId="0" borderId="0" xfId="0" applyNumberFormat="1" applyFont="1" applyAlignment="1">
      <alignment horizontal="left" vertical="top" wrapText="1"/>
    </xf>
    <xf numFmtId="0" fontId="3" fillId="40" borderId="10" xfId="0" applyNumberFormat="1" applyFont="1" applyFill="1" applyBorder="1" applyAlignment="1">
      <alignment horizontal="center" vertical="center" wrapText="1"/>
    </xf>
    <xf numFmtId="0" fontId="3" fillId="40" borderId="10" xfId="0" applyFont="1" applyFill="1" applyBorder="1" applyAlignment="1">
      <alignment horizontal="center" vertical="center" wrapText="1"/>
    </xf>
    <xf numFmtId="4" fontId="3" fillId="40" borderId="10" xfId="0" applyNumberFormat="1" applyFont="1" applyFill="1" applyBorder="1" applyAlignment="1">
      <alignment horizontal="center" vertical="center" wrapText="1"/>
    </xf>
    <xf numFmtId="0" fontId="1" fillId="0" borderId="10" xfId="0" applyNumberFormat="1" applyFont="1" applyBorder="1" applyAlignment="1">
      <alignment vertical="top" wrapText="1"/>
    </xf>
    <xf numFmtId="0" fontId="1" fillId="0" borderId="10" xfId="0" applyFont="1" applyBorder="1" applyAlignment="1">
      <alignment horizontal="left" vertical="top" wrapText="1"/>
    </xf>
    <xf numFmtId="4" fontId="1" fillId="0" borderId="10" xfId="0" applyNumberFormat="1" applyFont="1" applyBorder="1" applyAlignment="1">
      <alignment vertical="top" wrapText="1"/>
    </xf>
    <xf numFmtId="0" fontId="1" fillId="0" borderId="10" xfId="0" applyFont="1" applyBorder="1" applyAlignment="1">
      <alignment vertical="top" wrapText="1"/>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49" fontId="7" fillId="0" borderId="10" xfId="0" applyNumberFormat="1" applyFont="1" applyFill="1" applyBorder="1" applyAlignment="1">
      <alignment vertical="top" wrapText="1"/>
    </xf>
    <xf numFmtId="49" fontId="7" fillId="0" borderId="10" xfId="0" applyNumberFormat="1" applyFont="1" applyBorder="1" applyAlignment="1">
      <alignment vertical="top" wrapText="1"/>
    </xf>
    <xf numFmtId="0" fontId="7" fillId="0" borderId="10" xfId="0" applyFont="1" applyBorder="1" applyAlignment="1">
      <alignment vertical="top" wrapText="1"/>
    </xf>
    <xf numFmtId="0" fontId="1" fillId="40" borderId="10" xfId="0" applyNumberFormat="1" applyFont="1" applyFill="1" applyBorder="1" applyAlignment="1">
      <alignment horizontal="left" vertical="top" wrapText="1"/>
    </xf>
    <xf numFmtId="0" fontId="3" fillId="40" borderId="10" xfId="0" applyFont="1" applyFill="1" applyBorder="1" applyAlignment="1">
      <alignment horizontal="left" vertical="top" wrapText="1"/>
    </xf>
    <xf numFmtId="0" fontId="1" fillId="40" borderId="10" xfId="0" applyFont="1" applyFill="1" applyBorder="1" applyAlignment="1">
      <alignment horizontal="left" vertical="top" wrapText="1"/>
    </xf>
    <xf numFmtId="4" fontId="3" fillId="40" borderId="10" xfId="0" applyNumberFormat="1" applyFont="1" applyFill="1" applyBorder="1" applyAlignment="1">
      <alignment vertical="top" wrapText="1"/>
    </xf>
    <xf numFmtId="0" fontId="0" fillId="0" borderId="0" xfId="0" applyNumberFormat="1" applyFont="1" applyAlignment="1">
      <alignment horizontal="left" vertical="top" wrapText="1"/>
    </xf>
    <xf numFmtId="4" fontId="0" fillId="0" borderId="0" xfId="0" applyNumberFormat="1" applyFont="1" applyAlignment="1">
      <alignment vertical="top" wrapText="1"/>
    </xf>
    <xf numFmtId="0" fontId="0" fillId="0" borderId="0" xfId="0" applyNumberFormat="1" applyFont="1" applyAlignment="1">
      <alignment horizontal="left" vertical="top"/>
    </xf>
    <xf numFmtId="0" fontId="0" fillId="0" borderId="0" xfId="0" applyFont="1" applyAlignment="1">
      <alignment horizontal="left" vertical="top"/>
    </xf>
    <xf numFmtId="4" fontId="0" fillId="0" borderId="0" xfId="0" applyNumberFormat="1" applyFont="1" applyAlignment="1">
      <alignment vertical="top"/>
    </xf>
    <xf numFmtId="4" fontId="0" fillId="0" borderId="0" xfId="0" applyNumberFormat="1" applyFont="1" applyAlignment="1">
      <alignment horizontal="left" vertical="top"/>
    </xf>
    <xf numFmtId="1" fontId="0" fillId="0" borderId="0" xfId="0" applyNumberFormat="1" applyAlignment="1">
      <alignment vertical="top"/>
    </xf>
    <xf numFmtId="1" fontId="3" fillId="33" borderId="10" xfId="0" applyNumberFormat="1" applyFont="1" applyFill="1" applyBorder="1" applyAlignment="1">
      <alignment horizontal="center" vertical="center" wrapText="1"/>
    </xf>
    <xf numFmtId="1" fontId="0" fillId="0" borderId="10" xfId="0" applyNumberFormat="1" applyFill="1" applyBorder="1" applyAlignment="1">
      <alignment vertical="top" wrapText="1"/>
    </xf>
    <xf numFmtId="1" fontId="3" fillId="33" borderId="10" xfId="0" applyNumberFormat="1" applyFont="1" applyFill="1" applyBorder="1" applyAlignment="1">
      <alignment vertical="top"/>
    </xf>
    <xf numFmtId="1" fontId="0" fillId="0" borderId="0" xfId="0" applyNumberFormat="1" applyAlignment="1">
      <alignment/>
    </xf>
    <xf numFmtId="0" fontId="3" fillId="0" borderId="0" xfId="0" applyFont="1" applyAlignment="1">
      <alignment horizontal="center" vertical="center" wrapText="1"/>
    </xf>
    <xf numFmtId="4" fontId="0" fillId="0" borderId="10" xfId="0" applyNumberFormat="1" applyFont="1" applyBorder="1" applyAlignment="1">
      <alignment vertical="top"/>
    </xf>
    <xf numFmtId="0" fontId="3" fillId="33" borderId="10" xfId="0" applyFont="1" applyFill="1" applyBorder="1" applyAlignment="1">
      <alignment vertical="top"/>
    </xf>
    <xf numFmtId="4" fontId="3" fillId="33" borderId="10" xfId="0" applyNumberFormat="1" applyFont="1" applyFill="1" applyBorder="1" applyAlignment="1">
      <alignment vertical="top"/>
    </xf>
    <xf numFmtId="4" fontId="3" fillId="0" borderId="0" xfId="0" applyNumberFormat="1" applyFont="1" applyFill="1" applyBorder="1" applyAlignment="1">
      <alignment vertical="top"/>
    </xf>
    <xf numFmtId="0" fontId="0" fillId="0" borderId="0" xfId="0" applyFill="1" applyAlignment="1">
      <alignment vertical="top"/>
    </xf>
    <xf numFmtId="4" fontId="0" fillId="0" borderId="0" xfId="0" applyNumberFormat="1" applyFill="1" applyAlignment="1">
      <alignment vertical="top"/>
    </xf>
    <xf numFmtId="0" fontId="0" fillId="0" borderId="0" xfId="45" applyFont="1" applyFill="1" applyAlignment="1">
      <alignment vertical="top" wrapText="1"/>
      <protection/>
    </xf>
    <xf numFmtId="0" fontId="38" fillId="40" borderId="10" xfId="45" applyFont="1" applyFill="1" applyBorder="1" applyAlignment="1">
      <alignment horizontal="center" vertical="center" wrapText="1"/>
      <protection/>
    </xf>
    <xf numFmtId="175" fontId="38" fillId="40" borderId="10" xfId="45" applyNumberFormat="1" applyFont="1" applyFill="1" applyBorder="1" applyAlignment="1">
      <alignment horizontal="center" vertical="center" wrapText="1"/>
      <protection/>
    </xf>
    <xf numFmtId="0" fontId="38" fillId="0" borderId="0" xfId="45" applyFont="1" applyFill="1" applyAlignment="1">
      <alignment vertical="center" wrapText="1"/>
      <protection/>
    </xf>
    <xf numFmtId="0" fontId="38" fillId="0" borderId="10" xfId="45" applyFont="1" applyFill="1" applyBorder="1" applyAlignment="1">
      <alignment vertical="top" wrapText="1"/>
      <protection/>
    </xf>
    <xf numFmtId="3" fontId="38" fillId="0" borderId="10" xfId="45" applyNumberFormat="1" applyFont="1" applyFill="1" applyBorder="1" applyAlignment="1">
      <alignment vertical="top" wrapText="1"/>
      <protection/>
    </xf>
    <xf numFmtId="0" fontId="38" fillId="0" borderId="0" xfId="45" applyFont="1" applyFill="1" applyAlignment="1">
      <alignment vertical="top" wrapText="1"/>
      <protection/>
    </xf>
    <xf numFmtId="9" fontId="38" fillId="0" borderId="10" xfId="45" applyNumberFormat="1" applyFont="1" applyFill="1" applyBorder="1" applyAlignment="1">
      <alignment vertical="top" wrapText="1"/>
      <protection/>
    </xf>
    <xf numFmtId="175" fontId="38" fillId="0" borderId="10" xfId="45" applyNumberFormat="1" applyFont="1" applyFill="1" applyBorder="1" applyAlignment="1">
      <alignment vertical="top" wrapText="1"/>
      <protection/>
    </xf>
    <xf numFmtId="0" fontId="46" fillId="0" borderId="10" xfId="45" applyFont="1" applyFill="1" applyBorder="1" applyAlignment="1">
      <alignment vertical="top" wrapText="1"/>
      <protection/>
    </xf>
    <xf numFmtId="175" fontId="46" fillId="0" borderId="10" xfId="45" applyNumberFormat="1" applyFont="1" applyFill="1" applyBorder="1" applyAlignment="1">
      <alignment vertical="top" wrapText="1"/>
      <protection/>
    </xf>
    <xf numFmtId="0" fontId="46" fillId="0" borderId="0" xfId="45" applyFont="1" applyFill="1" applyAlignment="1">
      <alignment vertical="top" wrapText="1"/>
      <protection/>
    </xf>
    <xf numFmtId="49" fontId="0" fillId="0" borderId="10" xfId="45" applyNumberFormat="1" applyFont="1" applyFill="1" applyBorder="1" applyAlignment="1">
      <alignment vertical="top" wrapText="1"/>
      <protection/>
    </xf>
    <xf numFmtId="0" fontId="0" fillId="0" borderId="10" xfId="45" applyFont="1" applyFill="1" applyBorder="1" applyAlignment="1">
      <alignment vertical="top" wrapText="1"/>
      <protection/>
    </xf>
    <xf numFmtId="3" fontId="0" fillId="0" borderId="10" xfId="45" applyNumberFormat="1" applyFont="1" applyFill="1" applyBorder="1" applyAlignment="1">
      <alignment vertical="center" wrapText="1"/>
      <protection/>
    </xf>
    <xf numFmtId="3" fontId="0" fillId="0" borderId="10" xfId="45" applyNumberFormat="1" applyFont="1" applyFill="1" applyBorder="1" applyAlignment="1">
      <alignment vertical="top" wrapText="1"/>
      <protection/>
    </xf>
    <xf numFmtId="175" fontId="0" fillId="0" borderId="10" xfId="45" applyNumberFormat="1" applyFont="1" applyFill="1" applyBorder="1" applyAlignment="1">
      <alignment vertical="top" wrapText="1"/>
      <protection/>
    </xf>
    <xf numFmtId="49" fontId="46" fillId="0" borderId="10" xfId="45" applyNumberFormat="1" applyFont="1" applyFill="1" applyBorder="1" applyAlignment="1">
      <alignment vertical="top" wrapText="1"/>
      <protection/>
    </xf>
    <xf numFmtId="0" fontId="38" fillId="0" borderId="0" xfId="45" applyFont="1" applyFill="1" applyBorder="1" applyAlignment="1">
      <alignment vertical="top" wrapText="1"/>
      <protection/>
    </xf>
    <xf numFmtId="3" fontId="0" fillId="0" borderId="0" xfId="45" applyNumberFormat="1" applyFont="1" applyFill="1" applyAlignment="1">
      <alignment vertical="top" wrapText="1"/>
      <protection/>
    </xf>
    <xf numFmtId="0" fontId="0" fillId="40" borderId="10" xfId="0" applyFill="1" applyBorder="1" applyAlignment="1">
      <alignment vertical="top" wrapText="1"/>
    </xf>
    <xf numFmtId="0" fontId="0" fillId="40" borderId="10" xfId="0" applyFill="1" applyBorder="1" applyAlignment="1">
      <alignment vertical="top"/>
    </xf>
    <xf numFmtId="4" fontId="0" fillId="40" borderId="10" xfId="0" applyNumberFormat="1" applyFill="1" applyBorder="1" applyAlignment="1">
      <alignment vertical="top" wrapText="1"/>
    </xf>
    <xf numFmtId="172" fontId="0" fillId="40" borderId="10" xfId="0" applyNumberFormat="1" applyFill="1" applyBorder="1" applyAlignment="1">
      <alignment vertical="top" wrapText="1"/>
    </xf>
    <xf numFmtId="4" fontId="3" fillId="40" borderId="10" xfId="0" applyNumberFormat="1" applyFont="1" applyFill="1" applyBorder="1" applyAlignment="1">
      <alignment vertical="top" wrapText="1"/>
    </xf>
    <xf numFmtId="49" fontId="0" fillId="40" borderId="10" xfId="0" applyNumberFormat="1" applyFill="1" applyBorder="1" applyAlignment="1">
      <alignment vertical="top" wrapText="1"/>
    </xf>
    <xf numFmtId="4" fontId="0" fillId="40" borderId="10" xfId="0" applyNumberFormat="1" applyFont="1" applyFill="1" applyBorder="1" applyAlignment="1">
      <alignment vertical="top"/>
    </xf>
    <xf numFmtId="1" fontId="0" fillId="40" borderId="10" xfId="0" applyNumberFormat="1" applyFill="1" applyBorder="1" applyAlignment="1">
      <alignment vertical="top" wrapText="1"/>
    </xf>
    <xf numFmtId="4" fontId="0" fillId="40" borderId="10" xfId="0" applyNumberFormat="1" applyFill="1" applyBorder="1" applyAlignment="1">
      <alignment vertical="top"/>
    </xf>
    <xf numFmtId="0" fontId="0" fillId="0" borderId="0" xfId="0" applyAlignment="1">
      <alignment vertical="top" wrapText="1"/>
    </xf>
    <xf numFmtId="0" fontId="0" fillId="0" borderId="0" xfId="0" applyAlignment="1">
      <alignment/>
    </xf>
    <xf numFmtId="4" fontId="3" fillId="0" borderId="10" xfId="0" applyNumberFormat="1" applyFont="1" applyFill="1" applyBorder="1" applyAlignment="1">
      <alignment vertical="top" wrapText="1"/>
    </xf>
    <xf numFmtId="172" fontId="0" fillId="0" borderId="10" xfId="0" applyNumberFormat="1" applyFill="1" applyBorder="1" applyAlignment="1">
      <alignment vertical="top" wrapText="1"/>
    </xf>
    <xf numFmtId="0" fontId="0" fillId="40" borderId="10" xfId="0" applyFill="1" applyBorder="1"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xf>
    <xf numFmtId="0" fontId="38" fillId="0" borderId="0" xfId="45" applyFont="1" applyFill="1" applyAlignment="1">
      <alignment vertical="top" wrapText="1"/>
      <protection/>
    </xf>
    <xf numFmtId="0" fontId="0" fillId="0" borderId="0" xfId="0" applyAlignment="1">
      <alignment vertical="top"/>
    </xf>
    <xf numFmtId="0" fontId="0" fillId="0" borderId="0" xfId="0" applyAlignment="1">
      <alignment/>
    </xf>
    <xf numFmtId="4" fontId="0" fillId="0" borderId="10" xfId="0" applyNumberFormat="1" applyBorder="1" applyAlignment="1">
      <alignment vertical="top"/>
    </xf>
    <xf numFmtId="4" fontId="38" fillId="0" borderId="10" xfId="0" applyNumberFormat="1" applyFont="1" applyBorder="1" applyAlignment="1">
      <alignment vertical="top"/>
    </xf>
    <xf numFmtId="4" fontId="38" fillId="0" borderId="10" xfId="0" applyNumberFormat="1" applyFont="1" applyBorder="1" applyAlignment="1">
      <alignment vertical="top" wrapText="1"/>
    </xf>
    <xf numFmtId="4" fontId="38" fillId="0" borderId="0" xfId="0" applyNumberFormat="1" applyFont="1" applyAlignment="1">
      <alignment vertical="top"/>
    </xf>
    <xf numFmtId="4" fontId="38" fillId="40" borderId="10" xfId="0" applyNumberFormat="1" applyFont="1" applyFill="1" applyBorder="1" applyAlignment="1">
      <alignment vertical="top" wrapText="1"/>
    </xf>
    <xf numFmtId="4" fontId="38" fillId="40" borderId="10" xfId="0" applyNumberFormat="1" applyFont="1" applyFill="1" applyBorder="1" applyAlignment="1">
      <alignment vertical="top"/>
    </xf>
    <xf numFmtId="0" fontId="0" fillId="0" borderId="0" xfId="0" applyFont="1" applyFill="1" applyAlignment="1">
      <alignment vertical="top"/>
    </xf>
    <xf numFmtId="4" fontId="0" fillId="0" borderId="0" xfId="45" applyNumberFormat="1" applyFont="1" applyFill="1" applyAlignment="1">
      <alignment vertical="top" wrapText="1"/>
      <protection/>
    </xf>
    <xf numFmtId="4" fontId="38" fillId="0" borderId="10" xfId="45" applyNumberFormat="1" applyFont="1" applyFill="1" applyBorder="1" applyAlignment="1">
      <alignment vertical="top" wrapText="1"/>
      <protection/>
    </xf>
    <xf numFmtId="4" fontId="46" fillId="0" borderId="10" xfId="45" applyNumberFormat="1" applyFont="1" applyFill="1" applyBorder="1" applyAlignment="1">
      <alignment vertical="top" wrapText="1"/>
      <protection/>
    </xf>
    <xf numFmtId="4" fontId="0" fillId="0" borderId="10" xfId="45" applyNumberFormat="1" applyFont="1" applyFill="1" applyBorder="1" applyAlignment="1">
      <alignment vertical="top" wrapText="1"/>
      <protection/>
    </xf>
    <xf numFmtId="0" fontId="3" fillId="0" borderId="0" xfId="0" applyFont="1" applyAlignment="1">
      <alignment/>
    </xf>
    <xf numFmtId="0" fontId="0" fillId="0" borderId="0" xfId="0" applyAlignment="1">
      <alignment wrapText="1"/>
    </xf>
    <xf numFmtId="0" fontId="3" fillId="40" borderId="10" xfId="0" applyFont="1" applyFill="1" applyBorder="1" applyAlignment="1">
      <alignment horizontal="center" vertical="center"/>
    </xf>
    <xf numFmtId="0" fontId="3" fillId="40" borderId="10" xfId="0" applyFont="1" applyFill="1" applyBorder="1" applyAlignment="1">
      <alignment/>
    </xf>
    <xf numFmtId="0" fontId="3" fillId="40" borderId="10" xfId="0" applyFont="1" applyFill="1" applyBorder="1" applyAlignment="1">
      <alignment wrapText="1"/>
    </xf>
    <xf numFmtId="4" fontId="3" fillId="40" borderId="10" xfId="0" applyNumberFormat="1" applyFont="1" applyFill="1" applyBorder="1" applyAlignment="1">
      <alignment/>
    </xf>
    <xf numFmtId="4" fontId="5" fillId="34" borderId="10" xfId="0" applyNumberFormat="1" applyFont="1" applyFill="1" applyBorder="1" applyAlignment="1">
      <alignment horizontal="center"/>
    </xf>
    <xf numFmtId="4" fontId="5" fillId="35" borderId="10" xfId="0" applyNumberFormat="1" applyFont="1" applyFill="1" applyBorder="1" applyAlignment="1">
      <alignment horizontal="center"/>
    </xf>
    <xf numFmtId="4" fontId="5" fillId="38" borderId="10" xfId="0" applyNumberFormat="1" applyFont="1" applyFill="1" applyBorder="1" applyAlignment="1">
      <alignment horizontal="center"/>
    </xf>
    <xf numFmtId="4" fontId="5" fillId="37" borderId="10" xfId="0" applyNumberFormat="1" applyFont="1" applyFill="1" applyBorder="1" applyAlignment="1">
      <alignment horizontal="center"/>
    </xf>
    <xf numFmtId="4" fontId="5" fillId="36" borderId="10" xfId="0" applyNumberFormat="1" applyFont="1" applyFill="1" applyBorder="1" applyAlignment="1">
      <alignment horizontal="center"/>
    </xf>
    <xf numFmtId="0" fontId="3" fillId="0" borderId="0" xfId="0" applyFont="1" applyAlignment="1">
      <alignment vertical="top"/>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3" fillId="0" borderId="0" xfId="0" applyFont="1" applyAlignment="1">
      <alignment/>
    </xf>
    <xf numFmtId="0" fontId="3" fillId="0" borderId="0" xfId="0" applyNumberFormat="1" applyFont="1" applyAlignment="1">
      <alignment horizontal="left" vertical="top"/>
    </xf>
    <xf numFmtId="0" fontId="0" fillId="0" borderId="0" xfId="0" applyNumberFormat="1" applyFont="1" applyAlignment="1">
      <alignment horizontal="left" vertical="top" wrapText="1"/>
    </xf>
    <xf numFmtId="0" fontId="0" fillId="0" borderId="0" xfId="0" applyAlignment="1">
      <alignment/>
    </xf>
    <xf numFmtId="0" fontId="3" fillId="0" borderId="0" xfId="0" applyFont="1" applyFill="1" applyAlignment="1">
      <alignment vertical="top"/>
    </xf>
    <xf numFmtId="0" fontId="38" fillId="0" borderId="0" xfId="45" applyFont="1" applyFill="1" applyAlignment="1">
      <alignment vertical="top" wrapText="1"/>
      <protection/>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e 2"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Y134"/>
  <sheetViews>
    <sheetView zoomScale="130" zoomScaleNormal="130" zoomScalePageLayoutView="0" workbookViewId="0" topLeftCell="C7">
      <selection activeCell="C36" activeCellId="3" sqref="A13:IV13 A31:IV31 A33:IV33 A36:IV36"/>
    </sheetView>
  </sheetViews>
  <sheetFormatPr defaultColWidth="9.140625" defaultRowHeight="12.75"/>
  <cols>
    <col min="1" max="1" width="8.57421875" style="3" hidden="1" customWidth="1"/>
    <col min="2" max="2" width="7.8515625" style="3" hidden="1" customWidth="1"/>
    <col min="3" max="3" width="47.421875" style="3" bestFit="1" customWidth="1"/>
    <col min="4" max="4" width="4.00390625" style="3" bestFit="1" customWidth="1"/>
    <col min="5" max="6" width="4.00390625" style="3" customWidth="1"/>
    <col min="7" max="7" width="8.7109375" style="9" bestFit="1" customWidth="1"/>
    <col min="8" max="8" width="11.57421875" style="9" customWidth="1"/>
    <col min="9" max="9" width="10.00390625" style="12" bestFit="1" customWidth="1"/>
    <col min="10" max="11" width="10.00390625" style="12" customWidth="1"/>
    <col min="12" max="12" width="8.7109375" style="12" bestFit="1" customWidth="1"/>
    <col min="13" max="13" width="8.7109375" style="15" bestFit="1" customWidth="1"/>
    <col min="14" max="15" width="13.421875" style="15" customWidth="1"/>
    <col min="16" max="16" width="13.421875" style="26" customWidth="1"/>
    <col min="17" max="18" width="10.00390625" style="21" bestFit="1" customWidth="1"/>
    <col min="19" max="19" width="7.8515625" style="18" bestFit="1" customWidth="1"/>
    <col min="20" max="20" width="7.8515625" style="18" customWidth="1"/>
    <col min="21" max="21" width="9.140625" style="3" customWidth="1"/>
    <col min="22" max="22" width="27.00390625" style="3" bestFit="1" customWidth="1"/>
    <col min="23" max="23" width="2.7109375" style="3" bestFit="1" customWidth="1"/>
    <col min="24" max="24" width="66.140625" style="3" bestFit="1" customWidth="1"/>
    <col min="25" max="25" width="7.8515625" style="3" bestFit="1" customWidth="1"/>
    <col min="26" max="16384" width="9.140625" style="3" customWidth="1"/>
  </cols>
  <sheetData>
    <row r="1" spans="1:20" s="1" customFormat="1" ht="11.25">
      <c r="A1" s="1" t="s">
        <v>690</v>
      </c>
      <c r="B1" s="1" t="s">
        <v>691</v>
      </c>
      <c r="C1" s="2" t="s">
        <v>692</v>
      </c>
      <c r="D1" s="2" t="s">
        <v>972</v>
      </c>
      <c r="E1" s="2"/>
      <c r="F1" s="2"/>
      <c r="G1" s="159" t="s">
        <v>980</v>
      </c>
      <c r="H1" s="159"/>
      <c r="I1" s="160" t="s">
        <v>981</v>
      </c>
      <c r="J1" s="160"/>
      <c r="K1" s="160"/>
      <c r="L1" s="160"/>
      <c r="M1" s="163" t="s">
        <v>982</v>
      </c>
      <c r="N1" s="163"/>
      <c r="O1" s="163"/>
      <c r="P1" s="27" t="s">
        <v>689</v>
      </c>
      <c r="Q1" s="161" t="s">
        <v>983</v>
      </c>
      <c r="R1" s="161"/>
      <c r="S1" s="162" t="s">
        <v>978</v>
      </c>
      <c r="T1" s="162"/>
    </row>
    <row r="2" spans="3:25" s="1" customFormat="1" ht="11.25">
      <c r="C2" s="5">
        <v>0.3</v>
      </c>
      <c r="D2" s="5">
        <v>0.5</v>
      </c>
      <c r="E2" s="5"/>
      <c r="F2" s="5"/>
      <c r="G2" s="7">
        <v>2010</v>
      </c>
      <c r="H2" s="7" t="s">
        <v>979</v>
      </c>
      <c r="I2" s="10" t="s">
        <v>976</v>
      </c>
      <c r="J2" s="10" t="s">
        <v>975</v>
      </c>
      <c r="K2" s="10">
        <v>2010</v>
      </c>
      <c r="L2" s="10" t="s">
        <v>979</v>
      </c>
      <c r="M2" s="13">
        <v>2010</v>
      </c>
      <c r="N2" s="13" t="s">
        <v>977</v>
      </c>
      <c r="O2" s="13" t="s">
        <v>979</v>
      </c>
      <c r="P2" s="24" t="s">
        <v>979</v>
      </c>
      <c r="Q2" s="19">
        <v>2010</v>
      </c>
      <c r="R2" s="19" t="s">
        <v>979</v>
      </c>
      <c r="S2" s="16">
        <v>2010</v>
      </c>
      <c r="T2" s="16" t="s">
        <v>979</v>
      </c>
      <c r="V2" s="1" t="s">
        <v>707</v>
      </c>
      <c r="W2" s="1" t="s">
        <v>708</v>
      </c>
      <c r="X2" s="1" t="s">
        <v>709</v>
      </c>
      <c r="Y2" s="22">
        <v>10000</v>
      </c>
    </row>
    <row r="3" spans="1:25" ht="11.25">
      <c r="A3" s="3" t="s">
        <v>693</v>
      </c>
      <c r="B3" s="3" t="s">
        <v>694</v>
      </c>
      <c r="C3" s="4" t="s">
        <v>695</v>
      </c>
      <c r="D3" s="4" t="s">
        <v>973</v>
      </c>
      <c r="E3" s="29">
        <f>IF(D3="L",30%,50%)</f>
        <v>0.3</v>
      </c>
      <c r="F3" s="29">
        <f>IF(D3="L",30%,50%)</f>
        <v>0.3</v>
      </c>
      <c r="G3" s="8">
        <v>15500</v>
      </c>
      <c r="H3" s="8">
        <f>ROUNDDOWN(G3*E3,-3)</f>
        <v>4000</v>
      </c>
      <c r="I3" s="11">
        <v>309800</v>
      </c>
      <c r="J3" s="11"/>
      <c r="K3" s="11">
        <f>I3+J3</f>
        <v>309800</v>
      </c>
      <c r="L3" s="11">
        <f>ROUNDDOWN(K3*E3,-3)</f>
        <v>92000</v>
      </c>
      <c r="M3" s="14">
        <v>200000</v>
      </c>
      <c r="N3" s="14">
        <v>200000</v>
      </c>
      <c r="O3" s="14">
        <f>ROUNDDOWN(N3*F3,-3)</f>
        <v>60000</v>
      </c>
      <c r="P3" s="25"/>
      <c r="Q3" s="20">
        <v>314100</v>
      </c>
      <c r="R3" s="20">
        <f>ROUNDDOWN(Q3*E3,-3)</f>
        <v>94000</v>
      </c>
      <c r="S3" s="17">
        <v>0</v>
      </c>
      <c r="T3" s="17">
        <f>ROUNDDOWN(S3*E3,-3)</f>
        <v>0</v>
      </c>
      <c r="V3" s="3" t="s">
        <v>718</v>
      </c>
      <c r="W3" s="3" t="s">
        <v>708</v>
      </c>
      <c r="X3" s="3" t="s">
        <v>719</v>
      </c>
      <c r="Y3" s="23">
        <v>16500</v>
      </c>
    </row>
    <row r="4" spans="1:25" ht="11.25">
      <c r="A4" s="3" t="s">
        <v>696</v>
      </c>
      <c r="B4" s="3" t="s">
        <v>697</v>
      </c>
      <c r="C4" s="4" t="s">
        <v>698</v>
      </c>
      <c r="D4" s="6" t="s">
        <v>974</v>
      </c>
      <c r="E4" s="30">
        <f aca="true" t="shared" si="0" ref="E4:E67">IF(D4="L",30%,50%)</f>
        <v>0.5</v>
      </c>
      <c r="F4" s="30">
        <f aca="true" t="shared" si="1" ref="F4:F67">IF(D4="L",30%,50%)</f>
        <v>0.5</v>
      </c>
      <c r="G4" s="8">
        <v>0</v>
      </c>
      <c r="H4" s="8">
        <f aca="true" t="shared" si="2" ref="H4:H67">ROUNDDOWN(G4*E4,-3)</f>
        <v>0</v>
      </c>
      <c r="I4" s="11">
        <v>13300</v>
      </c>
      <c r="J4" s="11"/>
      <c r="K4" s="11">
        <f aca="true" t="shared" si="3" ref="K4:K67">I4+J4</f>
        <v>13300</v>
      </c>
      <c r="L4" s="11">
        <f aca="true" t="shared" si="4" ref="L4:L67">ROUNDDOWN(K4*E4,-3)</f>
        <v>6000</v>
      </c>
      <c r="M4" s="14">
        <v>0</v>
      </c>
      <c r="N4" s="14"/>
      <c r="O4" s="14">
        <f aca="true" t="shared" si="5" ref="O4:O67">ROUNDDOWN(N4*F4,-3)</f>
        <v>0</v>
      </c>
      <c r="P4" s="25"/>
      <c r="Q4" s="20">
        <v>3200</v>
      </c>
      <c r="R4" s="20">
        <f aca="true" t="shared" si="6" ref="R4:R67">ROUNDDOWN(Q4*E4,-3)</f>
        <v>1000</v>
      </c>
      <c r="S4" s="17">
        <v>0</v>
      </c>
      <c r="T4" s="17">
        <f aca="true" t="shared" si="7" ref="T4:T67">ROUNDDOWN(S4*E4,-3)</f>
        <v>0</v>
      </c>
      <c r="V4" s="3" t="s">
        <v>722</v>
      </c>
      <c r="W4" s="3" t="s">
        <v>708</v>
      </c>
      <c r="X4" s="3" t="s">
        <v>723</v>
      </c>
      <c r="Y4" s="23">
        <v>9000</v>
      </c>
    </row>
    <row r="5" spans="1:25" ht="11.25">
      <c r="A5" s="3" t="s">
        <v>699</v>
      </c>
      <c r="B5" s="3" t="s">
        <v>700</v>
      </c>
      <c r="C5" s="4" t="s">
        <v>701</v>
      </c>
      <c r="D5" s="4" t="s">
        <v>973</v>
      </c>
      <c r="E5" s="29">
        <f t="shared" si="0"/>
        <v>0.3</v>
      </c>
      <c r="F5" s="29">
        <f t="shared" si="1"/>
        <v>0.3</v>
      </c>
      <c r="G5" s="8">
        <v>0</v>
      </c>
      <c r="H5" s="8">
        <f t="shared" si="2"/>
        <v>0</v>
      </c>
      <c r="I5" s="11">
        <v>1248100</v>
      </c>
      <c r="J5" s="11"/>
      <c r="K5" s="11">
        <f t="shared" si="3"/>
        <v>1248100</v>
      </c>
      <c r="L5" s="11">
        <f t="shared" si="4"/>
        <v>374000</v>
      </c>
      <c r="M5" s="14">
        <v>0</v>
      </c>
      <c r="N5" s="14"/>
      <c r="O5" s="14">
        <f t="shared" si="5"/>
        <v>0</v>
      </c>
      <c r="P5" s="25"/>
      <c r="Q5" s="20">
        <v>699400</v>
      </c>
      <c r="R5" s="20">
        <f t="shared" si="6"/>
        <v>209000</v>
      </c>
      <c r="S5" s="17">
        <v>4000</v>
      </c>
      <c r="T5" s="17">
        <f t="shared" si="7"/>
        <v>1000</v>
      </c>
      <c r="V5" s="3" t="s">
        <v>722</v>
      </c>
      <c r="W5" s="3" t="s">
        <v>708</v>
      </c>
      <c r="X5" s="3" t="s">
        <v>724</v>
      </c>
      <c r="Y5" s="23">
        <v>9000</v>
      </c>
    </row>
    <row r="6" spans="1:25" ht="11.25">
      <c r="A6" s="3" t="s">
        <v>702</v>
      </c>
      <c r="B6" s="3" t="s">
        <v>703</v>
      </c>
      <c r="C6" s="4" t="s">
        <v>704</v>
      </c>
      <c r="D6" s="4" t="s">
        <v>973</v>
      </c>
      <c r="E6" s="29">
        <f t="shared" si="0"/>
        <v>0.3</v>
      </c>
      <c r="F6" s="29">
        <f t="shared" si="1"/>
        <v>0.3</v>
      </c>
      <c r="G6" s="8">
        <v>6600</v>
      </c>
      <c r="H6" s="8">
        <f t="shared" si="2"/>
        <v>1000</v>
      </c>
      <c r="I6" s="11">
        <v>274800</v>
      </c>
      <c r="J6" s="11">
        <v>-30000</v>
      </c>
      <c r="K6" s="11">
        <f t="shared" si="3"/>
        <v>244800</v>
      </c>
      <c r="L6" s="11">
        <f t="shared" si="4"/>
        <v>73000</v>
      </c>
      <c r="M6" s="14">
        <v>141000</v>
      </c>
      <c r="N6" s="14">
        <v>200000</v>
      </c>
      <c r="O6" s="14">
        <f t="shared" si="5"/>
        <v>60000</v>
      </c>
      <c r="P6" s="25"/>
      <c r="Q6" s="20">
        <v>239700</v>
      </c>
      <c r="R6" s="20">
        <f t="shared" si="6"/>
        <v>71000</v>
      </c>
      <c r="S6" s="17">
        <v>0</v>
      </c>
      <c r="T6" s="17">
        <f t="shared" si="7"/>
        <v>0</v>
      </c>
      <c r="V6" s="3" t="s">
        <v>722</v>
      </c>
      <c r="W6" s="3" t="s">
        <v>708</v>
      </c>
      <c r="X6" s="3" t="s">
        <v>725</v>
      </c>
      <c r="Y6" s="23">
        <v>16000</v>
      </c>
    </row>
    <row r="7" spans="1:25" ht="11.25">
      <c r="A7" s="3" t="s">
        <v>705</v>
      </c>
      <c r="B7" s="3" t="s">
        <v>706</v>
      </c>
      <c r="C7" s="4" t="s">
        <v>707</v>
      </c>
      <c r="D7" s="6" t="s">
        <v>974</v>
      </c>
      <c r="E7" s="30">
        <f t="shared" si="0"/>
        <v>0.5</v>
      </c>
      <c r="F7" s="30">
        <f t="shared" si="1"/>
        <v>0.5</v>
      </c>
      <c r="G7" s="8">
        <v>0</v>
      </c>
      <c r="H7" s="8">
        <f t="shared" si="2"/>
        <v>0</v>
      </c>
      <c r="I7" s="11">
        <v>1382600</v>
      </c>
      <c r="J7" s="11"/>
      <c r="K7" s="11">
        <f t="shared" si="3"/>
        <v>1382600</v>
      </c>
      <c r="L7" s="11">
        <f t="shared" si="4"/>
        <v>691000</v>
      </c>
      <c r="M7" s="14">
        <v>47500</v>
      </c>
      <c r="N7" s="14">
        <v>300000</v>
      </c>
      <c r="O7" s="14">
        <f t="shared" si="5"/>
        <v>150000</v>
      </c>
      <c r="P7" s="25"/>
      <c r="Q7" s="20">
        <v>1246200</v>
      </c>
      <c r="R7" s="20">
        <f t="shared" si="6"/>
        <v>623000</v>
      </c>
      <c r="S7" s="17">
        <v>0</v>
      </c>
      <c r="T7" s="17">
        <f t="shared" si="7"/>
        <v>0</v>
      </c>
      <c r="V7" s="3" t="s">
        <v>755</v>
      </c>
      <c r="W7" s="3" t="s">
        <v>708</v>
      </c>
      <c r="X7" s="3" t="s">
        <v>756</v>
      </c>
      <c r="Y7" s="23">
        <v>8000</v>
      </c>
    </row>
    <row r="8" spans="1:20" ht="11.25">
      <c r="A8" s="3" t="s">
        <v>710</v>
      </c>
      <c r="B8" s="3" t="s">
        <v>711</v>
      </c>
      <c r="C8" s="4" t="s">
        <v>712</v>
      </c>
      <c r="D8" s="4" t="s">
        <v>973</v>
      </c>
      <c r="E8" s="29">
        <f t="shared" si="0"/>
        <v>0.3</v>
      </c>
      <c r="F8" s="29">
        <f t="shared" si="1"/>
        <v>0.3</v>
      </c>
      <c r="G8" s="8">
        <v>0</v>
      </c>
      <c r="H8" s="8">
        <f t="shared" si="2"/>
        <v>0</v>
      </c>
      <c r="I8" s="11">
        <v>90000</v>
      </c>
      <c r="J8" s="11"/>
      <c r="K8" s="11">
        <f t="shared" si="3"/>
        <v>90000</v>
      </c>
      <c r="L8" s="11">
        <f t="shared" si="4"/>
        <v>27000</v>
      </c>
      <c r="M8" s="14">
        <v>0</v>
      </c>
      <c r="N8" s="14"/>
      <c r="O8" s="14">
        <f t="shared" si="5"/>
        <v>0</v>
      </c>
      <c r="P8" s="25"/>
      <c r="Q8" s="20">
        <v>22500</v>
      </c>
      <c r="R8" s="20">
        <f t="shared" si="6"/>
        <v>6000</v>
      </c>
      <c r="S8" s="17">
        <v>0</v>
      </c>
      <c r="T8" s="17">
        <f t="shared" si="7"/>
        <v>0</v>
      </c>
    </row>
    <row r="9" spans="1:20" ht="11.25">
      <c r="A9" s="3" t="s">
        <v>713</v>
      </c>
      <c r="B9" s="3" t="s">
        <v>714</v>
      </c>
      <c r="C9" s="4" t="s">
        <v>715</v>
      </c>
      <c r="D9" s="4" t="s">
        <v>973</v>
      </c>
      <c r="E9" s="29">
        <f t="shared" si="0"/>
        <v>0.3</v>
      </c>
      <c r="F9" s="29">
        <f t="shared" si="1"/>
        <v>0.3</v>
      </c>
      <c r="G9" s="8">
        <v>0</v>
      </c>
      <c r="H9" s="8">
        <f t="shared" si="2"/>
        <v>0</v>
      </c>
      <c r="I9" s="11">
        <v>216700</v>
      </c>
      <c r="J9" s="11"/>
      <c r="K9" s="11">
        <f t="shared" si="3"/>
        <v>216700</v>
      </c>
      <c r="L9" s="11">
        <f t="shared" si="4"/>
        <v>65000</v>
      </c>
      <c r="M9" s="14">
        <v>0</v>
      </c>
      <c r="N9" s="14"/>
      <c r="O9" s="14">
        <f t="shared" si="5"/>
        <v>0</v>
      </c>
      <c r="P9" s="25"/>
      <c r="Q9" s="20">
        <v>104800</v>
      </c>
      <c r="R9" s="20">
        <f t="shared" si="6"/>
        <v>31000</v>
      </c>
      <c r="S9" s="17">
        <v>0</v>
      </c>
      <c r="T9" s="17">
        <f t="shared" si="7"/>
        <v>0</v>
      </c>
    </row>
    <row r="10" spans="1:20" ht="11.25">
      <c r="A10" s="3" t="s">
        <v>716</v>
      </c>
      <c r="B10" s="3" t="s">
        <v>717</v>
      </c>
      <c r="C10" s="28" t="s">
        <v>718</v>
      </c>
      <c r="D10" s="4" t="s">
        <v>973</v>
      </c>
      <c r="E10" s="31">
        <f t="shared" si="0"/>
        <v>0.3</v>
      </c>
      <c r="F10" s="31">
        <f t="shared" si="1"/>
        <v>0.3</v>
      </c>
      <c r="G10" s="8">
        <v>17600</v>
      </c>
      <c r="H10" s="8">
        <f t="shared" si="2"/>
        <v>5000</v>
      </c>
      <c r="I10" s="32">
        <v>424000</v>
      </c>
      <c r="J10" s="32"/>
      <c r="K10" s="32">
        <f t="shared" si="3"/>
        <v>424000</v>
      </c>
      <c r="L10" s="32">
        <f t="shared" si="4"/>
        <v>127000</v>
      </c>
      <c r="M10" s="32">
        <v>200000</v>
      </c>
      <c r="N10" s="32">
        <v>200000</v>
      </c>
      <c r="O10" s="32">
        <f t="shared" si="5"/>
        <v>60000</v>
      </c>
      <c r="P10" s="25"/>
      <c r="Q10" s="32">
        <v>396300</v>
      </c>
      <c r="R10" s="32">
        <f t="shared" si="6"/>
        <v>118000</v>
      </c>
      <c r="S10" s="17">
        <v>0</v>
      </c>
      <c r="T10" s="17">
        <f t="shared" si="7"/>
        <v>0</v>
      </c>
    </row>
    <row r="11" spans="1:20" ht="11.25">
      <c r="A11" s="3" t="s">
        <v>720</v>
      </c>
      <c r="B11" s="3" t="s">
        <v>721</v>
      </c>
      <c r="C11" s="4" t="s">
        <v>722</v>
      </c>
      <c r="D11" s="4" t="s">
        <v>973</v>
      </c>
      <c r="E11" s="29">
        <f t="shared" si="0"/>
        <v>0.3</v>
      </c>
      <c r="F11" s="29">
        <f t="shared" si="1"/>
        <v>0.3</v>
      </c>
      <c r="G11" s="8">
        <v>24621</v>
      </c>
      <c r="H11" s="8">
        <f t="shared" si="2"/>
        <v>7000</v>
      </c>
      <c r="I11" s="11">
        <v>276500</v>
      </c>
      <c r="J11" s="11"/>
      <c r="K11" s="11">
        <f t="shared" si="3"/>
        <v>276500</v>
      </c>
      <c r="L11" s="11">
        <f t="shared" si="4"/>
        <v>82000</v>
      </c>
      <c r="M11" s="14">
        <v>164000</v>
      </c>
      <c r="N11" s="14">
        <v>149000</v>
      </c>
      <c r="O11" s="14">
        <f t="shared" si="5"/>
        <v>44000</v>
      </c>
      <c r="P11" s="25"/>
      <c r="Q11" s="20">
        <v>179200</v>
      </c>
      <c r="R11" s="20">
        <f t="shared" si="6"/>
        <v>53000</v>
      </c>
      <c r="S11" s="17">
        <v>0</v>
      </c>
      <c r="T11" s="17">
        <f t="shared" si="7"/>
        <v>0</v>
      </c>
    </row>
    <row r="12" spans="1:20" ht="11.25">
      <c r="A12" s="3" t="s">
        <v>726</v>
      </c>
      <c r="B12" s="3" t="s">
        <v>727</v>
      </c>
      <c r="C12" s="4" t="s">
        <v>728</v>
      </c>
      <c r="D12" s="4" t="s">
        <v>973</v>
      </c>
      <c r="E12" s="29">
        <f t="shared" si="0"/>
        <v>0.3</v>
      </c>
      <c r="F12" s="29">
        <f t="shared" si="1"/>
        <v>0.3</v>
      </c>
      <c r="G12" s="8">
        <v>9900</v>
      </c>
      <c r="H12" s="8">
        <f t="shared" si="2"/>
        <v>2000</v>
      </c>
      <c r="I12" s="11">
        <v>54000</v>
      </c>
      <c r="J12" s="11"/>
      <c r="K12" s="11">
        <f t="shared" si="3"/>
        <v>54000</v>
      </c>
      <c r="L12" s="11">
        <f t="shared" si="4"/>
        <v>16000</v>
      </c>
      <c r="M12" s="14">
        <v>0</v>
      </c>
      <c r="N12" s="14"/>
      <c r="O12" s="14">
        <f t="shared" si="5"/>
        <v>0</v>
      </c>
      <c r="P12" s="25"/>
      <c r="Q12" s="20">
        <v>8700</v>
      </c>
      <c r="R12" s="20">
        <f t="shared" si="6"/>
        <v>2000</v>
      </c>
      <c r="S12" s="17">
        <v>0</v>
      </c>
      <c r="T12" s="17">
        <f t="shared" si="7"/>
        <v>0</v>
      </c>
    </row>
    <row r="13" spans="1:20" ht="11.25">
      <c r="A13" s="3" t="s">
        <v>729</v>
      </c>
      <c r="B13" s="3" t="s">
        <v>730</v>
      </c>
      <c r="C13" s="28" t="s">
        <v>731</v>
      </c>
      <c r="D13" s="6" t="s">
        <v>974</v>
      </c>
      <c r="E13" s="31">
        <f t="shared" si="0"/>
        <v>0.5</v>
      </c>
      <c r="F13" s="31">
        <f t="shared" si="1"/>
        <v>0.5</v>
      </c>
      <c r="G13" s="8">
        <v>0</v>
      </c>
      <c r="H13" s="8">
        <f t="shared" si="2"/>
        <v>0</v>
      </c>
      <c r="I13" s="32">
        <v>210000</v>
      </c>
      <c r="J13" s="32"/>
      <c r="K13" s="32">
        <f t="shared" si="3"/>
        <v>210000</v>
      </c>
      <c r="L13" s="32">
        <f t="shared" si="4"/>
        <v>105000</v>
      </c>
      <c r="M13" s="32">
        <v>131000</v>
      </c>
      <c r="N13" s="32">
        <v>101000</v>
      </c>
      <c r="O13" s="32">
        <f t="shared" si="5"/>
        <v>50000</v>
      </c>
      <c r="P13" s="25"/>
      <c r="Q13" s="32">
        <v>79400</v>
      </c>
      <c r="R13" s="32">
        <f t="shared" si="6"/>
        <v>39000</v>
      </c>
      <c r="S13" s="17">
        <v>4000</v>
      </c>
      <c r="T13" s="17">
        <f t="shared" si="7"/>
        <v>2000</v>
      </c>
    </row>
    <row r="14" spans="1:20" ht="11.25">
      <c r="A14" s="3" t="s">
        <v>732</v>
      </c>
      <c r="B14" s="3" t="s">
        <v>733</v>
      </c>
      <c r="C14" s="4" t="s">
        <v>734</v>
      </c>
      <c r="D14" s="6" t="s">
        <v>974</v>
      </c>
      <c r="E14" s="30">
        <f t="shared" si="0"/>
        <v>0.5</v>
      </c>
      <c r="F14" s="30">
        <f t="shared" si="1"/>
        <v>0.5</v>
      </c>
      <c r="G14" s="8">
        <v>0</v>
      </c>
      <c r="H14" s="8">
        <f t="shared" si="2"/>
        <v>0</v>
      </c>
      <c r="I14" s="11">
        <v>90000</v>
      </c>
      <c r="J14" s="11"/>
      <c r="K14" s="11">
        <f t="shared" si="3"/>
        <v>90000</v>
      </c>
      <c r="L14" s="11">
        <f t="shared" si="4"/>
        <v>45000</v>
      </c>
      <c r="M14" s="14">
        <v>10000</v>
      </c>
      <c r="N14" s="14"/>
      <c r="O14" s="14">
        <f t="shared" si="5"/>
        <v>0</v>
      </c>
      <c r="P14" s="25"/>
      <c r="Q14" s="20">
        <v>0</v>
      </c>
      <c r="R14" s="20">
        <f t="shared" si="6"/>
        <v>0</v>
      </c>
      <c r="S14" s="17">
        <v>0</v>
      </c>
      <c r="T14" s="17">
        <f t="shared" si="7"/>
        <v>0</v>
      </c>
    </row>
    <row r="15" spans="1:20" ht="11.25">
      <c r="A15" s="3" t="s">
        <v>735</v>
      </c>
      <c r="B15" s="3" t="s">
        <v>736</v>
      </c>
      <c r="C15" s="4" t="s">
        <v>737</v>
      </c>
      <c r="D15" s="4" t="s">
        <v>973</v>
      </c>
      <c r="E15" s="29">
        <f t="shared" si="0"/>
        <v>0.3</v>
      </c>
      <c r="F15" s="29">
        <f t="shared" si="1"/>
        <v>0.3</v>
      </c>
      <c r="G15" s="8">
        <v>0</v>
      </c>
      <c r="H15" s="8">
        <f t="shared" si="2"/>
        <v>0</v>
      </c>
      <c r="I15" s="11">
        <v>48600</v>
      </c>
      <c r="J15" s="11"/>
      <c r="K15" s="11">
        <f t="shared" si="3"/>
        <v>48600</v>
      </c>
      <c r="L15" s="11">
        <f t="shared" si="4"/>
        <v>14000</v>
      </c>
      <c r="M15" s="14">
        <v>0</v>
      </c>
      <c r="N15" s="14"/>
      <c r="O15" s="14">
        <f t="shared" si="5"/>
        <v>0</v>
      </c>
      <c r="P15" s="25"/>
      <c r="Q15" s="20">
        <v>27400</v>
      </c>
      <c r="R15" s="20">
        <f t="shared" si="6"/>
        <v>8000</v>
      </c>
      <c r="S15" s="17">
        <v>0</v>
      </c>
      <c r="T15" s="17">
        <f t="shared" si="7"/>
        <v>0</v>
      </c>
    </row>
    <row r="16" spans="1:20" ht="11.25">
      <c r="A16" s="3" t="s">
        <v>738</v>
      </c>
      <c r="B16" s="3" t="s">
        <v>739</v>
      </c>
      <c r="C16" s="4" t="s">
        <v>740</v>
      </c>
      <c r="D16" s="4" t="s">
        <v>973</v>
      </c>
      <c r="E16" s="29">
        <f t="shared" si="0"/>
        <v>0.3</v>
      </c>
      <c r="F16" s="29">
        <f t="shared" si="1"/>
        <v>0.3</v>
      </c>
      <c r="G16" s="8">
        <v>28200</v>
      </c>
      <c r="H16" s="8">
        <f t="shared" si="2"/>
        <v>8000</v>
      </c>
      <c r="I16" s="11">
        <v>152000</v>
      </c>
      <c r="J16" s="11"/>
      <c r="K16" s="11">
        <f t="shared" si="3"/>
        <v>152000</v>
      </c>
      <c r="L16" s="11">
        <f t="shared" si="4"/>
        <v>45000</v>
      </c>
      <c r="M16" s="14">
        <v>60000</v>
      </c>
      <c r="N16" s="14">
        <v>58000</v>
      </c>
      <c r="O16" s="14">
        <f t="shared" si="5"/>
        <v>17000</v>
      </c>
      <c r="P16" s="25"/>
      <c r="Q16" s="20">
        <v>108800</v>
      </c>
      <c r="R16" s="20">
        <f t="shared" si="6"/>
        <v>32000</v>
      </c>
      <c r="S16" s="17">
        <v>0</v>
      </c>
      <c r="T16" s="17">
        <f t="shared" si="7"/>
        <v>0</v>
      </c>
    </row>
    <row r="17" spans="1:20" ht="11.25">
      <c r="A17" s="3" t="s">
        <v>741</v>
      </c>
      <c r="B17" s="3" t="s">
        <v>742</v>
      </c>
      <c r="C17" s="4" t="s">
        <v>743</v>
      </c>
      <c r="D17" s="4" t="s">
        <v>973</v>
      </c>
      <c r="E17" s="29">
        <f t="shared" si="0"/>
        <v>0.3</v>
      </c>
      <c r="F17" s="29">
        <f t="shared" si="1"/>
        <v>0.3</v>
      </c>
      <c r="G17" s="8">
        <v>3200</v>
      </c>
      <c r="H17" s="8">
        <f t="shared" si="2"/>
        <v>0</v>
      </c>
      <c r="I17" s="11">
        <v>47100</v>
      </c>
      <c r="J17" s="11"/>
      <c r="K17" s="11">
        <f t="shared" si="3"/>
        <v>47100</v>
      </c>
      <c r="L17" s="11">
        <f t="shared" si="4"/>
        <v>14000</v>
      </c>
      <c r="M17" s="14">
        <v>0</v>
      </c>
      <c r="N17" s="14"/>
      <c r="O17" s="14">
        <f t="shared" si="5"/>
        <v>0</v>
      </c>
      <c r="P17" s="25"/>
      <c r="Q17" s="20">
        <v>9700</v>
      </c>
      <c r="R17" s="20">
        <f t="shared" si="6"/>
        <v>2000</v>
      </c>
      <c r="S17" s="17">
        <v>0</v>
      </c>
      <c r="T17" s="17">
        <f t="shared" si="7"/>
        <v>0</v>
      </c>
    </row>
    <row r="18" spans="1:20" ht="11.25">
      <c r="A18" s="3" t="s">
        <v>744</v>
      </c>
      <c r="B18" s="3" t="s">
        <v>745</v>
      </c>
      <c r="C18" s="4" t="s">
        <v>746</v>
      </c>
      <c r="D18" s="4" t="s">
        <v>973</v>
      </c>
      <c r="E18" s="29">
        <f t="shared" si="0"/>
        <v>0.3</v>
      </c>
      <c r="F18" s="29">
        <f t="shared" si="1"/>
        <v>0.3</v>
      </c>
      <c r="G18" s="8">
        <v>0</v>
      </c>
      <c r="H18" s="8">
        <f t="shared" si="2"/>
        <v>0</v>
      </c>
      <c r="I18" s="11">
        <v>46000</v>
      </c>
      <c r="J18" s="11"/>
      <c r="K18" s="11">
        <f t="shared" si="3"/>
        <v>46000</v>
      </c>
      <c r="L18" s="11">
        <f t="shared" si="4"/>
        <v>13000</v>
      </c>
      <c r="M18" s="14">
        <v>0</v>
      </c>
      <c r="N18" s="14"/>
      <c r="O18" s="14">
        <f t="shared" si="5"/>
        <v>0</v>
      </c>
      <c r="P18" s="25"/>
      <c r="Q18" s="20">
        <v>40100</v>
      </c>
      <c r="R18" s="20">
        <f t="shared" si="6"/>
        <v>12000</v>
      </c>
      <c r="S18" s="17">
        <v>0</v>
      </c>
      <c r="T18" s="17">
        <f t="shared" si="7"/>
        <v>0</v>
      </c>
    </row>
    <row r="19" spans="1:20" ht="11.25">
      <c r="A19" s="3" t="s">
        <v>747</v>
      </c>
      <c r="B19" s="3" t="s">
        <v>748</v>
      </c>
      <c r="C19" s="4" t="s">
        <v>749</v>
      </c>
      <c r="D19" s="4" t="s">
        <v>973</v>
      </c>
      <c r="E19" s="29">
        <f t="shared" si="0"/>
        <v>0.3</v>
      </c>
      <c r="F19" s="29">
        <f t="shared" si="1"/>
        <v>0.3</v>
      </c>
      <c r="G19" s="8">
        <v>34000</v>
      </c>
      <c r="H19" s="8">
        <f t="shared" si="2"/>
        <v>10000</v>
      </c>
      <c r="I19" s="11">
        <v>120600</v>
      </c>
      <c r="J19" s="11"/>
      <c r="K19" s="11">
        <f t="shared" si="3"/>
        <v>120600</v>
      </c>
      <c r="L19" s="11">
        <f t="shared" si="4"/>
        <v>36000</v>
      </c>
      <c r="M19" s="14">
        <v>15000</v>
      </c>
      <c r="N19" s="14">
        <v>25000</v>
      </c>
      <c r="O19" s="14">
        <f t="shared" si="5"/>
        <v>7000</v>
      </c>
      <c r="P19" s="25"/>
      <c r="Q19" s="20">
        <v>75200</v>
      </c>
      <c r="R19" s="20">
        <f t="shared" si="6"/>
        <v>22000</v>
      </c>
      <c r="S19" s="17">
        <v>35000</v>
      </c>
      <c r="T19" s="17">
        <f t="shared" si="7"/>
        <v>10000</v>
      </c>
    </row>
    <row r="20" spans="1:20" ht="11.25">
      <c r="A20" s="3" t="s">
        <v>750</v>
      </c>
      <c r="B20" s="3" t="s">
        <v>751</v>
      </c>
      <c r="C20" s="4" t="s">
        <v>752</v>
      </c>
      <c r="D20" s="4" t="s">
        <v>973</v>
      </c>
      <c r="E20" s="29">
        <f t="shared" si="0"/>
        <v>0.3</v>
      </c>
      <c r="F20" s="29">
        <f t="shared" si="1"/>
        <v>0.3</v>
      </c>
      <c r="G20" s="8">
        <v>0</v>
      </c>
      <c r="H20" s="8">
        <f t="shared" si="2"/>
        <v>0</v>
      </c>
      <c r="I20" s="11">
        <v>55200</v>
      </c>
      <c r="J20" s="11"/>
      <c r="K20" s="11">
        <f t="shared" si="3"/>
        <v>55200</v>
      </c>
      <c r="L20" s="11">
        <f t="shared" si="4"/>
        <v>16000</v>
      </c>
      <c r="M20" s="14">
        <v>0</v>
      </c>
      <c r="N20" s="14"/>
      <c r="O20" s="14">
        <f t="shared" si="5"/>
        <v>0</v>
      </c>
      <c r="P20" s="25"/>
      <c r="Q20" s="20">
        <v>11900</v>
      </c>
      <c r="R20" s="20">
        <f t="shared" si="6"/>
        <v>3000</v>
      </c>
      <c r="S20" s="17">
        <v>0</v>
      </c>
      <c r="T20" s="17">
        <f t="shared" si="7"/>
        <v>0</v>
      </c>
    </row>
    <row r="21" spans="1:20" ht="11.25">
      <c r="A21" s="3" t="s">
        <v>753</v>
      </c>
      <c r="B21" s="3" t="s">
        <v>754</v>
      </c>
      <c r="C21" s="28" t="s">
        <v>755</v>
      </c>
      <c r="D21" s="4" t="s">
        <v>973</v>
      </c>
      <c r="E21" s="31">
        <f t="shared" si="0"/>
        <v>0.3</v>
      </c>
      <c r="F21" s="31">
        <f t="shared" si="1"/>
        <v>0.3</v>
      </c>
      <c r="G21" s="8">
        <v>0</v>
      </c>
      <c r="H21" s="8">
        <f t="shared" si="2"/>
        <v>0</v>
      </c>
      <c r="I21" s="32">
        <v>67000</v>
      </c>
      <c r="J21" s="32"/>
      <c r="K21" s="32">
        <f t="shared" si="3"/>
        <v>67000</v>
      </c>
      <c r="L21" s="32">
        <f t="shared" si="4"/>
        <v>20000</v>
      </c>
      <c r="M21" s="14">
        <v>0</v>
      </c>
      <c r="N21" s="14"/>
      <c r="O21" s="14">
        <f t="shared" si="5"/>
        <v>0</v>
      </c>
      <c r="P21" s="25"/>
      <c r="Q21" s="32">
        <v>6400</v>
      </c>
      <c r="R21" s="32">
        <f t="shared" si="6"/>
        <v>1000</v>
      </c>
      <c r="S21" s="17">
        <v>0</v>
      </c>
      <c r="T21" s="17">
        <f t="shared" si="7"/>
        <v>0</v>
      </c>
    </row>
    <row r="22" spans="1:20" ht="11.25">
      <c r="A22" s="3" t="s">
        <v>757</v>
      </c>
      <c r="B22" s="3" t="s">
        <v>758</v>
      </c>
      <c r="C22" s="4" t="s">
        <v>759</v>
      </c>
      <c r="D22" s="4" t="s">
        <v>973</v>
      </c>
      <c r="E22" s="29">
        <f t="shared" si="0"/>
        <v>0.3</v>
      </c>
      <c r="F22" s="29">
        <f t="shared" si="1"/>
        <v>0.3</v>
      </c>
      <c r="G22" s="8">
        <v>0</v>
      </c>
      <c r="H22" s="8">
        <f t="shared" si="2"/>
        <v>0</v>
      </c>
      <c r="I22" s="11">
        <v>89000</v>
      </c>
      <c r="J22" s="11"/>
      <c r="K22" s="11">
        <f t="shared" si="3"/>
        <v>89000</v>
      </c>
      <c r="L22" s="11">
        <f t="shared" si="4"/>
        <v>26000</v>
      </c>
      <c r="M22" s="14">
        <v>49000</v>
      </c>
      <c r="N22" s="14">
        <v>75000</v>
      </c>
      <c r="O22" s="14">
        <f t="shared" si="5"/>
        <v>22000</v>
      </c>
      <c r="P22" s="25"/>
      <c r="Q22" s="20">
        <v>61500</v>
      </c>
      <c r="R22" s="20">
        <f t="shared" si="6"/>
        <v>18000</v>
      </c>
      <c r="S22" s="17">
        <v>0</v>
      </c>
      <c r="T22" s="17">
        <f t="shared" si="7"/>
        <v>0</v>
      </c>
    </row>
    <row r="23" spans="1:20" ht="11.25">
      <c r="A23" s="3" t="s">
        <v>760</v>
      </c>
      <c r="B23" s="3" t="s">
        <v>761</v>
      </c>
      <c r="C23" s="4" t="s">
        <v>762</v>
      </c>
      <c r="D23" s="4" t="s">
        <v>973</v>
      </c>
      <c r="E23" s="29">
        <f t="shared" si="0"/>
        <v>0.3</v>
      </c>
      <c r="F23" s="29">
        <f t="shared" si="1"/>
        <v>0.3</v>
      </c>
      <c r="G23" s="8">
        <v>0</v>
      </c>
      <c r="H23" s="8">
        <f t="shared" si="2"/>
        <v>0</v>
      </c>
      <c r="I23" s="11">
        <v>455300</v>
      </c>
      <c r="J23" s="11"/>
      <c r="K23" s="11">
        <f t="shared" si="3"/>
        <v>455300</v>
      </c>
      <c r="L23" s="11">
        <f t="shared" si="4"/>
        <v>136000</v>
      </c>
      <c r="M23" s="14">
        <v>487000</v>
      </c>
      <c r="N23" s="14">
        <v>500500</v>
      </c>
      <c r="O23" s="14">
        <f t="shared" si="5"/>
        <v>150000</v>
      </c>
      <c r="P23" s="25"/>
      <c r="Q23" s="20">
        <v>116200</v>
      </c>
      <c r="R23" s="20">
        <f t="shared" si="6"/>
        <v>34000</v>
      </c>
      <c r="S23" s="17">
        <v>0</v>
      </c>
      <c r="T23" s="17">
        <f t="shared" si="7"/>
        <v>0</v>
      </c>
    </row>
    <row r="24" spans="1:20" ht="11.25">
      <c r="A24" s="3" t="s">
        <v>763</v>
      </c>
      <c r="B24" s="3" t="s">
        <v>764</v>
      </c>
      <c r="C24" s="4" t="s">
        <v>765</v>
      </c>
      <c r="D24" s="4" t="s">
        <v>973</v>
      </c>
      <c r="E24" s="29">
        <f t="shared" si="0"/>
        <v>0.3</v>
      </c>
      <c r="F24" s="29">
        <f t="shared" si="1"/>
        <v>0.3</v>
      </c>
      <c r="G24" s="8">
        <v>0</v>
      </c>
      <c r="H24" s="8">
        <f t="shared" si="2"/>
        <v>0</v>
      </c>
      <c r="I24" s="11">
        <v>337100</v>
      </c>
      <c r="J24" s="11"/>
      <c r="K24" s="11">
        <f t="shared" si="3"/>
        <v>337100</v>
      </c>
      <c r="L24" s="11">
        <f t="shared" si="4"/>
        <v>101000</v>
      </c>
      <c r="M24" s="14">
        <v>249050</v>
      </c>
      <c r="N24" s="14">
        <v>337500</v>
      </c>
      <c r="O24" s="14">
        <f t="shared" si="5"/>
        <v>101000</v>
      </c>
      <c r="P24" s="25"/>
      <c r="Q24" s="20">
        <v>96600</v>
      </c>
      <c r="R24" s="20">
        <f t="shared" si="6"/>
        <v>28000</v>
      </c>
      <c r="S24" s="17">
        <v>4000</v>
      </c>
      <c r="T24" s="17">
        <f t="shared" si="7"/>
        <v>1000</v>
      </c>
    </row>
    <row r="25" spans="1:20" ht="11.25">
      <c r="A25" s="3" t="s">
        <v>766</v>
      </c>
      <c r="B25" s="3" t="s">
        <v>767</v>
      </c>
      <c r="C25" s="4" t="s">
        <v>768</v>
      </c>
      <c r="D25" s="4" t="s">
        <v>973</v>
      </c>
      <c r="E25" s="29">
        <f t="shared" si="0"/>
        <v>0.3</v>
      </c>
      <c r="F25" s="29">
        <f t="shared" si="1"/>
        <v>0.3</v>
      </c>
      <c r="G25" s="8">
        <v>0</v>
      </c>
      <c r="H25" s="8">
        <f t="shared" si="2"/>
        <v>0</v>
      </c>
      <c r="I25" s="11">
        <v>42700</v>
      </c>
      <c r="J25" s="11"/>
      <c r="K25" s="11">
        <f t="shared" si="3"/>
        <v>42700</v>
      </c>
      <c r="L25" s="11">
        <f t="shared" si="4"/>
        <v>12000</v>
      </c>
      <c r="M25" s="14">
        <v>11500</v>
      </c>
      <c r="N25" s="14">
        <v>5000</v>
      </c>
      <c r="O25" s="14">
        <f t="shared" si="5"/>
        <v>1000</v>
      </c>
      <c r="P25" s="25"/>
      <c r="Q25" s="20">
        <v>51400</v>
      </c>
      <c r="R25" s="20">
        <f t="shared" si="6"/>
        <v>15000</v>
      </c>
      <c r="S25" s="17">
        <v>0</v>
      </c>
      <c r="T25" s="17">
        <f t="shared" si="7"/>
        <v>0</v>
      </c>
    </row>
    <row r="26" spans="1:20" ht="11.25">
      <c r="A26" s="3" t="s">
        <v>769</v>
      </c>
      <c r="B26" s="3" t="s">
        <v>770</v>
      </c>
      <c r="C26" s="28" t="s">
        <v>771</v>
      </c>
      <c r="D26" s="4" t="s">
        <v>973</v>
      </c>
      <c r="E26" s="31">
        <f t="shared" si="0"/>
        <v>0.3</v>
      </c>
      <c r="F26" s="31">
        <f t="shared" si="1"/>
        <v>0.3</v>
      </c>
      <c r="G26" s="8">
        <v>0</v>
      </c>
      <c r="H26" s="8">
        <f t="shared" si="2"/>
        <v>0</v>
      </c>
      <c r="I26" s="32">
        <v>42000</v>
      </c>
      <c r="J26" s="32"/>
      <c r="K26" s="32">
        <f t="shared" si="3"/>
        <v>42000</v>
      </c>
      <c r="L26" s="32">
        <f t="shared" si="4"/>
        <v>12000</v>
      </c>
      <c r="M26" s="14">
        <v>0</v>
      </c>
      <c r="N26" s="14"/>
      <c r="O26" s="14">
        <f t="shared" si="5"/>
        <v>0</v>
      </c>
      <c r="P26" s="25"/>
      <c r="Q26" s="20">
        <v>9700</v>
      </c>
      <c r="R26" s="20">
        <f t="shared" si="6"/>
        <v>2000</v>
      </c>
      <c r="S26" s="17">
        <v>0</v>
      </c>
      <c r="T26" s="17">
        <f t="shared" si="7"/>
        <v>0</v>
      </c>
    </row>
    <row r="27" spans="1:20" ht="11.25">
      <c r="A27" s="3" t="s">
        <v>772</v>
      </c>
      <c r="B27" s="3" t="s">
        <v>773</v>
      </c>
      <c r="C27" s="4" t="s">
        <v>774</v>
      </c>
      <c r="D27" s="6" t="s">
        <v>974</v>
      </c>
      <c r="E27" s="30">
        <f t="shared" si="0"/>
        <v>0.5</v>
      </c>
      <c r="F27" s="30">
        <f t="shared" si="1"/>
        <v>0.5</v>
      </c>
      <c r="G27" s="8">
        <v>0</v>
      </c>
      <c r="H27" s="8">
        <f t="shared" si="2"/>
        <v>0</v>
      </c>
      <c r="I27" s="11">
        <v>340600</v>
      </c>
      <c r="J27" s="11">
        <v>-24800</v>
      </c>
      <c r="K27" s="11">
        <f t="shared" si="3"/>
        <v>315800</v>
      </c>
      <c r="L27" s="11">
        <f t="shared" si="4"/>
        <v>157000</v>
      </c>
      <c r="M27" s="14">
        <v>251250</v>
      </c>
      <c r="N27" s="14">
        <v>100000</v>
      </c>
      <c r="O27" s="14">
        <f t="shared" si="5"/>
        <v>50000</v>
      </c>
      <c r="P27" s="25"/>
      <c r="Q27" s="20">
        <v>150700</v>
      </c>
      <c r="R27" s="20">
        <f t="shared" si="6"/>
        <v>75000</v>
      </c>
      <c r="S27" s="17">
        <v>0</v>
      </c>
      <c r="T27" s="17">
        <f t="shared" si="7"/>
        <v>0</v>
      </c>
    </row>
    <row r="28" spans="1:20" ht="11.25">
      <c r="A28" s="3" t="s">
        <v>775</v>
      </c>
      <c r="B28" s="3" t="s">
        <v>776</v>
      </c>
      <c r="C28" s="4" t="s">
        <v>777</v>
      </c>
      <c r="D28" s="4" t="s">
        <v>973</v>
      </c>
      <c r="E28" s="29">
        <f t="shared" si="0"/>
        <v>0.3</v>
      </c>
      <c r="F28" s="29">
        <f t="shared" si="1"/>
        <v>0.3</v>
      </c>
      <c r="G28" s="8">
        <v>0</v>
      </c>
      <c r="H28" s="8">
        <f t="shared" si="2"/>
        <v>0</v>
      </c>
      <c r="I28" s="11">
        <v>49200</v>
      </c>
      <c r="J28" s="11"/>
      <c r="K28" s="11">
        <f t="shared" si="3"/>
        <v>49200</v>
      </c>
      <c r="L28" s="11">
        <f t="shared" si="4"/>
        <v>14000</v>
      </c>
      <c r="M28" s="14">
        <v>0</v>
      </c>
      <c r="N28" s="14"/>
      <c r="O28" s="14">
        <f t="shared" si="5"/>
        <v>0</v>
      </c>
      <c r="P28" s="25"/>
      <c r="Q28" s="20">
        <v>38600</v>
      </c>
      <c r="R28" s="20">
        <f t="shared" si="6"/>
        <v>11000</v>
      </c>
      <c r="S28" s="17">
        <v>0</v>
      </c>
      <c r="T28" s="17">
        <f t="shared" si="7"/>
        <v>0</v>
      </c>
    </row>
    <row r="29" spans="1:20" ht="11.25">
      <c r="A29" s="3" t="s">
        <v>778</v>
      </c>
      <c r="B29" s="3" t="s">
        <v>779</v>
      </c>
      <c r="C29" s="4" t="s">
        <v>780</v>
      </c>
      <c r="D29" s="4" t="s">
        <v>973</v>
      </c>
      <c r="E29" s="29">
        <f t="shared" si="0"/>
        <v>0.3</v>
      </c>
      <c r="F29" s="29">
        <f t="shared" si="1"/>
        <v>0.3</v>
      </c>
      <c r="G29" s="8">
        <v>0</v>
      </c>
      <c r="H29" s="8">
        <f t="shared" si="2"/>
        <v>0</v>
      </c>
      <c r="I29" s="11">
        <v>193000</v>
      </c>
      <c r="J29" s="11"/>
      <c r="K29" s="11">
        <f t="shared" si="3"/>
        <v>193000</v>
      </c>
      <c r="L29" s="11">
        <f t="shared" si="4"/>
        <v>57000</v>
      </c>
      <c r="M29" s="14">
        <v>3000</v>
      </c>
      <c r="N29" s="14">
        <v>15000</v>
      </c>
      <c r="O29" s="14">
        <f t="shared" si="5"/>
        <v>4000</v>
      </c>
      <c r="P29" s="25"/>
      <c r="Q29" s="20">
        <v>150700</v>
      </c>
      <c r="R29" s="20">
        <f t="shared" si="6"/>
        <v>45000</v>
      </c>
      <c r="S29" s="17">
        <v>0</v>
      </c>
      <c r="T29" s="17">
        <f t="shared" si="7"/>
        <v>0</v>
      </c>
    </row>
    <row r="30" spans="1:20" ht="11.25">
      <c r="A30" s="3" t="s">
        <v>781</v>
      </c>
      <c r="B30" s="3" t="s">
        <v>782</v>
      </c>
      <c r="C30" s="4" t="s">
        <v>783</v>
      </c>
      <c r="D30" s="6" t="s">
        <v>974</v>
      </c>
      <c r="E30" s="30">
        <f t="shared" si="0"/>
        <v>0.5</v>
      </c>
      <c r="F30" s="30">
        <f t="shared" si="1"/>
        <v>0.5</v>
      </c>
      <c r="G30" s="8">
        <v>0</v>
      </c>
      <c r="H30" s="8">
        <f t="shared" si="2"/>
        <v>0</v>
      </c>
      <c r="I30" s="11">
        <v>31800</v>
      </c>
      <c r="J30" s="11"/>
      <c r="K30" s="11">
        <f t="shared" si="3"/>
        <v>31800</v>
      </c>
      <c r="L30" s="11">
        <f t="shared" si="4"/>
        <v>15000</v>
      </c>
      <c r="M30" s="14">
        <v>3000</v>
      </c>
      <c r="N30" s="14">
        <v>3000</v>
      </c>
      <c r="O30" s="14">
        <f t="shared" si="5"/>
        <v>1000</v>
      </c>
      <c r="P30" s="25"/>
      <c r="Q30" s="20">
        <v>8700</v>
      </c>
      <c r="R30" s="20">
        <f t="shared" si="6"/>
        <v>4000</v>
      </c>
      <c r="S30" s="17">
        <v>0</v>
      </c>
      <c r="T30" s="17">
        <f t="shared" si="7"/>
        <v>0</v>
      </c>
    </row>
    <row r="31" spans="1:20" ht="11.25">
      <c r="A31" s="3" t="s">
        <v>784</v>
      </c>
      <c r="B31" s="3" t="s">
        <v>785</v>
      </c>
      <c r="C31" s="28" t="s">
        <v>786</v>
      </c>
      <c r="D31" s="6" t="s">
        <v>974</v>
      </c>
      <c r="E31" s="31">
        <f t="shared" si="0"/>
        <v>0.5</v>
      </c>
      <c r="F31" s="31">
        <f t="shared" si="1"/>
        <v>0.5</v>
      </c>
      <c r="G31" s="8">
        <v>0</v>
      </c>
      <c r="H31" s="8">
        <f t="shared" si="2"/>
        <v>0</v>
      </c>
      <c r="I31" s="32">
        <v>84400</v>
      </c>
      <c r="J31" s="32"/>
      <c r="K31" s="32">
        <f t="shared" si="3"/>
        <v>84400</v>
      </c>
      <c r="L31" s="32">
        <f t="shared" si="4"/>
        <v>42000</v>
      </c>
      <c r="M31" s="32">
        <v>41000</v>
      </c>
      <c r="N31" s="32">
        <v>24000</v>
      </c>
      <c r="O31" s="32">
        <f t="shared" si="5"/>
        <v>12000</v>
      </c>
      <c r="P31" s="25"/>
      <c r="Q31" s="32">
        <v>24800</v>
      </c>
      <c r="R31" s="32">
        <f t="shared" si="6"/>
        <v>12000</v>
      </c>
      <c r="S31" s="17">
        <v>0</v>
      </c>
      <c r="T31" s="17">
        <f t="shared" si="7"/>
        <v>0</v>
      </c>
    </row>
    <row r="32" spans="1:20" ht="11.25">
      <c r="A32" s="3" t="s">
        <v>787</v>
      </c>
      <c r="B32" s="3" t="s">
        <v>788</v>
      </c>
      <c r="C32" s="4" t="s">
        <v>789</v>
      </c>
      <c r="D32" s="4" t="s">
        <v>973</v>
      </c>
      <c r="E32" s="29">
        <f t="shared" si="0"/>
        <v>0.3</v>
      </c>
      <c r="F32" s="29">
        <f t="shared" si="1"/>
        <v>0.3</v>
      </c>
      <c r="G32" s="8">
        <v>0</v>
      </c>
      <c r="H32" s="8">
        <f t="shared" si="2"/>
        <v>0</v>
      </c>
      <c r="I32" s="11">
        <v>71900</v>
      </c>
      <c r="J32" s="11"/>
      <c r="K32" s="11">
        <f t="shared" si="3"/>
        <v>71900</v>
      </c>
      <c r="L32" s="11">
        <f t="shared" si="4"/>
        <v>21000</v>
      </c>
      <c r="M32" s="14">
        <v>9600</v>
      </c>
      <c r="N32" s="14">
        <v>13900</v>
      </c>
      <c r="O32" s="14">
        <f t="shared" si="5"/>
        <v>4000</v>
      </c>
      <c r="P32" s="25"/>
      <c r="Q32" s="20">
        <v>40400</v>
      </c>
      <c r="R32" s="20">
        <f t="shared" si="6"/>
        <v>12000</v>
      </c>
      <c r="S32" s="17">
        <v>0</v>
      </c>
      <c r="T32" s="17">
        <f t="shared" si="7"/>
        <v>0</v>
      </c>
    </row>
    <row r="33" spans="1:20" ht="11.25">
      <c r="A33" s="3" t="s">
        <v>790</v>
      </c>
      <c r="B33" s="3" t="s">
        <v>791</v>
      </c>
      <c r="C33" s="28" t="s">
        <v>792</v>
      </c>
      <c r="D33" s="4" t="s">
        <v>973</v>
      </c>
      <c r="E33" s="31">
        <f t="shared" si="0"/>
        <v>0.3</v>
      </c>
      <c r="F33" s="31">
        <f t="shared" si="1"/>
        <v>0.3</v>
      </c>
      <c r="G33" s="8">
        <v>8800</v>
      </c>
      <c r="H33" s="8">
        <f t="shared" si="2"/>
        <v>2000</v>
      </c>
      <c r="I33" s="32">
        <v>126900</v>
      </c>
      <c r="J33" s="32"/>
      <c r="K33" s="32">
        <f t="shared" si="3"/>
        <v>126900</v>
      </c>
      <c r="L33" s="32">
        <f t="shared" si="4"/>
        <v>38000</v>
      </c>
      <c r="M33" s="32">
        <v>16000</v>
      </c>
      <c r="N33" s="32">
        <v>26600</v>
      </c>
      <c r="O33" s="32">
        <f t="shared" si="5"/>
        <v>7000</v>
      </c>
      <c r="P33" s="25"/>
      <c r="Q33" s="32">
        <v>167900</v>
      </c>
      <c r="R33" s="32">
        <f t="shared" si="6"/>
        <v>50000</v>
      </c>
      <c r="S33" s="17">
        <v>4000</v>
      </c>
      <c r="T33" s="17">
        <f t="shared" si="7"/>
        <v>1000</v>
      </c>
    </row>
    <row r="34" spans="1:20" ht="11.25">
      <c r="A34" s="3" t="s">
        <v>793</v>
      </c>
      <c r="B34" s="3" t="s">
        <v>794</v>
      </c>
      <c r="C34" s="4" t="s">
        <v>795</v>
      </c>
      <c r="D34" s="4" t="s">
        <v>973</v>
      </c>
      <c r="E34" s="29">
        <f t="shared" si="0"/>
        <v>0.3</v>
      </c>
      <c r="F34" s="29">
        <f t="shared" si="1"/>
        <v>0.3</v>
      </c>
      <c r="G34" s="8">
        <v>9000</v>
      </c>
      <c r="H34" s="8">
        <f t="shared" si="2"/>
        <v>2000</v>
      </c>
      <c r="I34" s="11">
        <v>449000</v>
      </c>
      <c r="J34" s="11"/>
      <c r="K34" s="11">
        <f t="shared" si="3"/>
        <v>449000</v>
      </c>
      <c r="L34" s="11">
        <f t="shared" si="4"/>
        <v>134000</v>
      </c>
      <c r="M34" s="14">
        <v>277500</v>
      </c>
      <c r="N34" s="14">
        <v>317500</v>
      </c>
      <c r="O34" s="14">
        <f t="shared" si="5"/>
        <v>95000</v>
      </c>
      <c r="P34" s="25"/>
      <c r="Q34" s="20">
        <v>172100</v>
      </c>
      <c r="R34" s="20">
        <f t="shared" si="6"/>
        <v>51000</v>
      </c>
      <c r="S34" s="17">
        <v>0</v>
      </c>
      <c r="T34" s="17">
        <f t="shared" si="7"/>
        <v>0</v>
      </c>
    </row>
    <row r="35" spans="1:20" ht="11.25">
      <c r="A35" s="3" t="s">
        <v>796</v>
      </c>
      <c r="B35" s="3" t="s">
        <v>797</v>
      </c>
      <c r="C35" s="4" t="s">
        <v>798</v>
      </c>
      <c r="D35" s="4" t="s">
        <v>973</v>
      </c>
      <c r="E35" s="29">
        <f t="shared" si="0"/>
        <v>0.3</v>
      </c>
      <c r="F35" s="29">
        <f t="shared" si="1"/>
        <v>0.3</v>
      </c>
      <c r="G35" s="8">
        <v>0</v>
      </c>
      <c r="H35" s="8">
        <f t="shared" si="2"/>
        <v>0</v>
      </c>
      <c r="I35" s="11">
        <v>43000</v>
      </c>
      <c r="J35" s="11"/>
      <c r="K35" s="11">
        <f t="shared" si="3"/>
        <v>43000</v>
      </c>
      <c r="L35" s="11">
        <f t="shared" si="4"/>
        <v>12000</v>
      </c>
      <c r="M35" s="14">
        <v>5000</v>
      </c>
      <c r="N35" s="14">
        <v>5000</v>
      </c>
      <c r="O35" s="14">
        <f t="shared" si="5"/>
        <v>1000</v>
      </c>
      <c r="P35" s="25"/>
      <c r="Q35" s="20">
        <v>11900</v>
      </c>
      <c r="R35" s="20">
        <f t="shared" si="6"/>
        <v>3000</v>
      </c>
      <c r="S35" s="17">
        <v>0</v>
      </c>
      <c r="T35" s="17">
        <f t="shared" si="7"/>
        <v>0</v>
      </c>
    </row>
    <row r="36" spans="1:20" ht="11.25">
      <c r="A36" s="3" t="s">
        <v>799</v>
      </c>
      <c r="B36" s="3" t="s">
        <v>800</v>
      </c>
      <c r="C36" s="28" t="s">
        <v>801</v>
      </c>
      <c r="D36" s="4" t="s">
        <v>973</v>
      </c>
      <c r="E36" s="31">
        <f t="shared" si="0"/>
        <v>0.3</v>
      </c>
      <c r="F36" s="31">
        <f t="shared" si="1"/>
        <v>0.3</v>
      </c>
      <c r="G36" s="8">
        <v>0</v>
      </c>
      <c r="H36" s="8">
        <f t="shared" si="2"/>
        <v>0</v>
      </c>
      <c r="I36" s="32">
        <v>281000</v>
      </c>
      <c r="J36" s="32"/>
      <c r="K36" s="32">
        <f t="shared" si="3"/>
        <v>281000</v>
      </c>
      <c r="L36" s="32">
        <f t="shared" si="4"/>
        <v>84000</v>
      </c>
      <c r="M36" s="32">
        <v>146500</v>
      </c>
      <c r="N36" s="32">
        <v>145500</v>
      </c>
      <c r="O36" s="32">
        <f t="shared" si="5"/>
        <v>43000</v>
      </c>
      <c r="P36" s="32"/>
      <c r="Q36" s="32">
        <v>342600</v>
      </c>
      <c r="R36" s="32">
        <f t="shared" si="6"/>
        <v>102000</v>
      </c>
      <c r="S36" s="17">
        <v>0</v>
      </c>
      <c r="T36" s="17">
        <f t="shared" si="7"/>
        <v>0</v>
      </c>
    </row>
    <row r="37" spans="1:20" ht="11.25">
      <c r="A37" s="3" t="s">
        <v>802</v>
      </c>
      <c r="B37" s="3" t="s">
        <v>803</v>
      </c>
      <c r="C37" s="4" t="s">
        <v>804</v>
      </c>
      <c r="D37" s="4" t="s">
        <v>973</v>
      </c>
      <c r="E37" s="29">
        <f t="shared" si="0"/>
        <v>0.3</v>
      </c>
      <c r="F37" s="29">
        <f t="shared" si="1"/>
        <v>0.3</v>
      </c>
      <c r="G37" s="8">
        <v>0</v>
      </c>
      <c r="H37" s="8">
        <f t="shared" si="2"/>
        <v>0</v>
      </c>
      <c r="I37" s="11">
        <v>64300</v>
      </c>
      <c r="J37" s="11"/>
      <c r="K37" s="11">
        <f t="shared" si="3"/>
        <v>64300</v>
      </c>
      <c r="L37" s="11">
        <f t="shared" si="4"/>
        <v>19000</v>
      </c>
      <c r="M37" s="14">
        <v>18000</v>
      </c>
      <c r="N37" s="14">
        <v>8000</v>
      </c>
      <c r="O37" s="14">
        <f t="shared" si="5"/>
        <v>2000</v>
      </c>
      <c r="P37" s="25"/>
      <c r="Q37" s="20">
        <v>21600</v>
      </c>
      <c r="R37" s="20">
        <f t="shared" si="6"/>
        <v>6000</v>
      </c>
      <c r="S37" s="17">
        <v>0</v>
      </c>
      <c r="T37" s="17">
        <f t="shared" si="7"/>
        <v>0</v>
      </c>
    </row>
    <row r="38" spans="1:20" ht="11.25">
      <c r="A38" s="3" t="s">
        <v>805</v>
      </c>
      <c r="B38" s="3" t="s">
        <v>806</v>
      </c>
      <c r="C38" s="4" t="s">
        <v>807</v>
      </c>
      <c r="D38" s="4" t="s">
        <v>973</v>
      </c>
      <c r="E38" s="29">
        <f t="shared" si="0"/>
        <v>0.3</v>
      </c>
      <c r="F38" s="29">
        <f t="shared" si="1"/>
        <v>0.3</v>
      </c>
      <c r="G38" s="8">
        <v>0</v>
      </c>
      <c r="H38" s="8">
        <f t="shared" si="2"/>
        <v>0</v>
      </c>
      <c r="I38" s="11">
        <v>51200</v>
      </c>
      <c r="J38" s="11"/>
      <c r="K38" s="11">
        <f t="shared" si="3"/>
        <v>51200</v>
      </c>
      <c r="L38" s="11">
        <f t="shared" si="4"/>
        <v>15000</v>
      </c>
      <c r="M38" s="14">
        <v>33000</v>
      </c>
      <c r="N38" s="14">
        <v>32500</v>
      </c>
      <c r="O38" s="14">
        <f t="shared" si="5"/>
        <v>9000</v>
      </c>
      <c r="P38" s="25"/>
      <c r="Q38" s="20">
        <v>34400</v>
      </c>
      <c r="R38" s="20">
        <f t="shared" si="6"/>
        <v>10000</v>
      </c>
      <c r="S38" s="17">
        <v>0</v>
      </c>
      <c r="T38" s="17">
        <f t="shared" si="7"/>
        <v>0</v>
      </c>
    </row>
    <row r="39" spans="1:20" ht="11.25">
      <c r="A39" s="3" t="s">
        <v>808</v>
      </c>
      <c r="B39" s="3" t="s">
        <v>809</v>
      </c>
      <c r="C39" s="4" t="s">
        <v>810</v>
      </c>
      <c r="D39" s="4" t="s">
        <v>973</v>
      </c>
      <c r="E39" s="29">
        <f t="shared" si="0"/>
        <v>0.3</v>
      </c>
      <c r="F39" s="29">
        <f t="shared" si="1"/>
        <v>0.3</v>
      </c>
      <c r="G39" s="8">
        <v>0</v>
      </c>
      <c r="H39" s="8">
        <f t="shared" si="2"/>
        <v>0</v>
      </c>
      <c r="I39" s="11">
        <v>81000</v>
      </c>
      <c r="J39" s="11"/>
      <c r="K39" s="11">
        <f t="shared" si="3"/>
        <v>81000</v>
      </c>
      <c r="L39" s="11">
        <f t="shared" si="4"/>
        <v>24000</v>
      </c>
      <c r="M39" s="14">
        <v>84000</v>
      </c>
      <c r="N39" s="14">
        <v>75000</v>
      </c>
      <c r="O39" s="14">
        <f t="shared" si="5"/>
        <v>22000</v>
      </c>
      <c r="P39" s="25"/>
      <c r="Q39" s="20">
        <v>34400</v>
      </c>
      <c r="R39" s="20">
        <f t="shared" si="6"/>
        <v>10000</v>
      </c>
      <c r="S39" s="17">
        <v>0</v>
      </c>
      <c r="T39" s="17">
        <f t="shared" si="7"/>
        <v>0</v>
      </c>
    </row>
    <row r="40" spans="1:20" ht="11.25">
      <c r="A40" s="3" t="s">
        <v>811</v>
      </c>
      <c r="B40" s="3" t="s">
        <v>812</v>
      </c>
      <c r="C40" s="4" t="s">
        <v>813</v>
      </c>
      <c r="D40" s="4" t="s">
        <v>973</v>
      </c>
      <c r="E40" s="29">
        <f t="shared" si="0"/>
        <v>0.3</v>
      </c>
      <c r="F40" s="29">
        <f t="shared" si="1"/>
        <v>0.3</v>
      </c>
      <c r="G40" s="8">
        <v>6600</v>
      </c>
      <c r="H40" s="8">
        <f t="shared" si="2"/>
        <v>1000</v>
      </c>
      <c r="I40" s="11">
        <v>118400</v>
      </c>
      <c r="J40" s="11"/>
      <c r="K40" s="11">
        <f t="shared" si="3"/>
        <v>118400</v>
      </c>
      <c r="L40" s="11">
        <f t="shared" si="4"/>
        <v>35000</v>
      </c>
      <c r="M40" s="14">
        <v>125000</v>
      </c>
      <c r="N40" s="14">
        <v>105500</v>
      </c>
      <c r="O40" s="14">
        <f t="shared" si="5"/>
        <v>31000</v>
      </c>
      <c r="P40" s="25"/>
      <c r="Q40" s="20">
        <v>51200</v>
      </c>
      <c r="R40" s="20">
        <f t="shared" si="6"/>
        <v>15000</v>
      </c>
      <c r="S40" s="17">
        <v>2000</v>
      </c>
      <c r="T40" s="17">
        <f t="shared" si="7"/>
        <v>0</v>
      </c>
    </row>
    <row r="41" spans="1:20" ht="11.25">
      <c r="A41" s="3" t="s">
        <v>814</v>
      </c>
      <c r="B41" s="3" t="s">
        <v>815</v>
      </c>
      <c r="C41" s="4" t="s">
        <v>816</v>
      </c>
      <c r="D41" s="4" t="s">
        <v>973</v>
      </c>
      <c r="E41" s="29">
        <f t="shared" si="0"/>
        <v>0.3</v>
      </c>
      <c r="F41" s="29">
        <f t="shared" si="1"/>
        <v>0.3</v>
      </c>
      <c r="G41" s="8">
        <v>0</v>
      </c>
      <c r="H41" s="8">
        <f t="shared" si="2"/>
        <v>0</v>
      </c>
      <c r="I41" s="11">
        <v>43000</v>
      </c>
      <c r="J41" s="11"/>
      <c r="K41" s="11">
        <f t="shared" si="3"/>
        <v>43000</v>
      </c>
      <c r="L41" s="11">
        <f t="shared" si="4"/>
        <v>12000</v>
      </c>
      <c r="M41" s="14">
        <v>0</v>
      </c>
      <c r="N41" s="14"/>
      <c r="O41" s="14">
        <f t="shared" si="5"/>
        <v>0</v>
      </c>
      <c r="P41" s="25"/>
      <c r="Q41" s="20">
        <v>3200</v>
      </c>
      <c r="R41" s="20">
        <f t="shared" si="6"/>
        <v>0</v>
      </c>
      <c r="S41" s="17">
        <v>0</v>
      </c>
      <c r="T41" s="17">
        <f t="shared" si="7"/>
        <v>0</v>
      </c>
    </row>
    <row r="42" spans="1:20" ht="11.25">
      <c r="A42" s="3" t="s">
        <v>817</v>
      </c>
      <c r="B42" s="3" t="s">
        <v>818</v>
      </c>
      <c r="C42" s="4" t="s">
        <v>819</v>
      </c>
      <c r="D42" s="4" t="s">
        <v>973</v>
      </c>
      <c r="E42" s="29">
        <f t="shared" si="0"/>
        <v>0.3</v>
      </c>
      <c r="F42" s="29">
        <f t="shared" si="1"/>
        <v>0.3</v>
      </c>
      <c r="G42" s="8">
        <v>33000</v>
      </c>
      <c r="H42" s="8">
        <f t="shared" si="2"/>
        <v>9000</v>
      </c>
      <c r="I42" s="11">
        <v>27000</v>
      </c>
      <c r="J42" s="11"/>
      <c r="K42" s="11">
        <f t="shared" si="3"/>
        <v>27000</v>
      </c>
      <c r="L42" s="11">
        <f t="shared" si="4"/>
        <v>8000</v>
      </c>
      <c r="M42" s="14">
        <v>0</v>
      </c>
      <c r="N42" s="14"/>
      <c r="O42" s="14">
        <f t="shared" si="5"/>
        <v>0</v>
      </c>
      <c r="P42" s="25"/>
      <c r="Q42" s="20">
        <v>35500</v>
      </c>
      <c r="R42" s="20">
        <f t="shared" si="6"/>
        <v>10000</v>
      </c>
      <c r="S42" s="17">
        <v>0</v>
      </c>
      <c r="T42" s="17">
        <f t="shared" si="7"/>
        <v>0</v>
      </c>
    </row>
    <row r="43" spans="1:20" ht="11.25">
      <c r="A43" s="3" t="s">
        <v>820</v>
      </c>
      <c r="B43" s="3" t="s">
        <v>821</v>
      </c>
      <c r="C43" s="28" t="s">
        <v>822</v>
      </c>
      <c r="D43" s="4" t="s">
        <v>973</v>
      </c>
      <c r="E43" s="31">
        <v>0.5</v>
      </c>
      <c r="F43" s="31">
        <v>0.5</v>
      </c>
      <c r="G43" s="8">
        <v>0</v>
      </c>
      <c r="H43" s="8">
        <f t="shared" si="2"/>
        <v>0</v>
      </c>
      <c r="I43" s="32">
        <v>39800</v>
      </c>
      <c r="J43" s="32"/>
      <c r="K43" s="32">
        <f t="shared" si="3"/>
        <v>39800</v>
      </c>
      <c r="L43" s="32">
        <f t="shared" si="4"/>
        <v>19000</v>
      </c>
      <c r="M43" s="14">
        <v>0</v>
      </c>
      <c r="N43" s="14"/>
      <c r="O43" s="14">
        <f t="shared" si="5"/>
        <v>0</v>
      </c>
      <c r="P43" s="25"/>
      <c r="Q43" s="32">
        <v>19200</v>
      </c>
      <c r="R43" s="32">
        <f t="shared" si="6"/>
        <v>9000</v>
      </c>
      <c r="S43" s="17">
        <v>0</v>
      </c>
      <c r="T43" s="17">
        <f t="shared" si="7"/>
        <v>0</v>
      </c>
    </row>
    <row r="44" spans="1:20" ht="11.25">
      <c r="A44" s="3" t="s">
        <v>823</v>
      </c>
      <c r="B44" s="3" t="s">
        <v>824</v>
      </c>
      <c r="C44" s="4" t="s">
        <v>825</v>
      </c>
      <c r="D44" s="4" t="s">
        <v>973</v>
      </c>
      <c r="E44" s="29">
        <f t="shared" si="0"/>
        <v>0.3</v>
      </c>
      <c r="F44" s="29">
        <f t="shared" si="1"/>
        <v>0.3</v>
      </c>
      <c r="G44" s="8">
        <v>26500</v>
      </c>
      <c r="H44" s="8">
        <f t="shared" si="2"/>
        <v>7000</v>
      </c>
      <c r="I44" s="11">
        <v>98300</v>
      </c>
      <c r="J44" s="11"/>
      <c r="K44" s="11">
        <f t="shared" si="3"/>
        <v>98300</v>
      </c>
      <c r="L44" s="11">
        <f t="shared" si="4"/>
        <v>29000</v>
      </c>
      <c r="M44" s="14">
        <v>0</v>
      </c>
      <c r="N44" s="14"/>
      <c r="O44" s="14">
        <f t="shared" si="5"/>
        <v>0</v>
      </c>
      <c r="P44" s="25"/>
      <c r="Q44" s="20">
        <v>48300</v>
      </c>
      <c r="R44" s="20">
        <f t="shared" si="6"/>
        <v>14000</v>
      </c>
      <c r="S44" s="17">
        <v>0</v>
      </c>
      <c r="T44" s="17">
        <f t="shared" si="7"/>
        <v>0</v>
      </c>
    </row>
    <row r="45" spans="1:20" ht="11.25">
      <c r="A45" s="3" t="s">
        <v>826</v>
      </c>
      <c r="B45" s="3" t="s">
        <v>827</v>
      </c>
      <c r="C45" s="4" t="s">
        <v>828</v>
      </c>
      <c r="D45" s="4" t="s">
        <v>973</v>
      </c>
      <c r="E45" s="29">
        <f t="shared" si="0"/>
        <v>0.3</v>
      </c>
      <c r="F45" s="29">
        <f t="shared" si="1"/>
        <v>0.3</v>
      </c>
      <c r="G45" s="8">
        <v>0</v>
      </c>
      <c r="H45" s="8">
        <f t="shared" si="2"/>
        <v>0</v>
      </c>
      <c r="I45" s="11">
        <v>4000</v>
      </c>
      <c r="J45" s="11"/>
      <c r="K45" s="11">
        <f t="shared" si="3"/>
        <v>4000</v>
      </c>
      <c r="L45" s="11">
        <f t="shared" si="4"/>
        <v>1000</v>
      </c>
      <c r="M45" s="14">
        <v>0</v>
      </c>
      <c r="N45" s="14"/>
      <c r="O45" s="14">
        <f t="shared" si="5"/>
        <v>0</v>
      </c>
      <c r="P45" s="25"/>
      <c r="Q45" s="20">
        <v>0</v>
      </c>
      <c r="R45" s="20">
        <f t="shared" si="6"/>
        <v>0</v>
      </c>
      <c r="S45" s="17">
        <v>0</v>
      </c>
      <c r="T45" s="17">
        <f t="shared" si="7"/>
        <v>0</v>
      </c>
    </row>
    <row r="46" spans="1:20" ht="11.25">
      <c r="A46" s="3" t="s">
        <v>829</v>
      </c>
      <c r="B46" s="3" t="s">
        <v>830</v>
      </c>
      <c r="C46" s="4" t="s">
        <v>831</v>
      </c>
      <c r="D46" s="4" t="s">
        <v>973</v>
      </c>
      <c r="E46" s="29">
        <f t="shared" si="0"/>
        <v>0.3</v>
      </c>
      <c r="F46" s="29">
        <f t="shared" si="1"/>
        <v>0.3</v>
      </c>
      <c r="G46" s="8">
        <v>0</v>
      </c>
      <c r="H46" s="8">
        <f t="shared" si="2"/>
        <v>0</v>
      </c>
      <c r="I46" s="11">
        <v>4000</v>
      </c>
      <c r="J46" s="11"/>
      <c r="K46" s="11">
        <f t="shared" si="3"/>
        <v>4000</v>
      </c>
      <c r="L46" s="11">
        <f t="shared" si="4"/>
        <v>1000</v>
      </c>
      <c r="M46" s="14">
        <v>0</v>
      </c>
      <c r="N46" s="14"/>
      <c r="O46" s="14">
        <f t="shared" si="5"/>
        <v>0</v>
      </c>
      <c r="P46" s="25"/>
      <c r="Q46" s="20">
        <v>0</v>
      </c>
      <c r="R46" s="20">
        <f t="shared" si="6"/>
        <v>0</v>
      </c>
      <c r="S46" s="17">
        <v>0</v>
      </c>
      <c r="T46" s="17">
        <f t="shared" si="7"/>
        <v>0</v>
      </c>
    </row>
    <row r="47" spans="1:20" ht="11.25">
      <c r="A47" s="3" t="s">
        <v>832</v>
      </c>
      <c r="B47" s="3" t="s">
        <v>833</v>
      </c>
      <c r="C47" s="4" t="s">
        <v>834</v>
      </c>
      <c r="D47" s="4" t="s">
        <v>973</v>
      </c>
      <c r="E47" s="29">
        <f t="shared" si="0"/>
        <v>0.3</v>
      </c>
      <c r="F47" s="29">
        <f t="shared" si="1"/>
        <v>0.3</v>
      </c>
      <c r="G47" s="8">
        <v>0</v>
      </c>
      <c r="H47" s="8">
        <f t="shared" si="2"/>
        <v>0</v>
      </c>
      <c r="I47" s="11">
        <v>43000</v>
      </c>
      <c r="J47" s="11"/>
      <c r="K47" s="11">
        <f t="shared" si="3"/>
        <v>43000</v>
      </c>
      <c r="L47" s="11">
        <f t="shared" si="4"/>
        <v>12000</v>
      </c>
      <c r="M47" s="14">
        <v>0</v>
      </c>
      <c r="N47" s="14"/>
      <c r="O47" s="14">
        <f t="shared" si="5"/>
        <v>0</v>
      </c>
      <c r="P47" s="25"/>
      <c r="Q47" s="20">
        <v>0</v>
      </c>
      <c r="R47" s="20">
        <f t="shared" si="6"/>
        <v>0</v>
      </c>
      <c r="S47" s="17">
        <v>0</v>
      </c>
      <c r="T47" s="17">
        <f t="shared" si="7"/>
        <v>0</v>
      </c>
    </row>
    <row r="48" spans="1:20" ht="11.25">
      <c r="A48" s="3" t="s">
        <v>835</v>
      </c>
      <c r="B48" s="3" t="s">
        <v>836</v>
      </c>
      <c r="C48" s="4" t="s">
        <v>837</v>
      </c>
      <c r="D48" s="4" t="s">
        <v>973</v>
      </c>
      <c r="E48" s="29">
        <f t="shared" si="0"/>
        <v>0.3</v>
      </c>
      <c r="F48" s="29">
        <f t="shared" si="1"/>
        <v>0.3</v>
      </c>
      <c r="G48" s="8">
        <v>0</v>
      </c>
      <c r="H48" s="8">
        <f t="shared" si="2"/>
        <v>0</v>
      </c>
      <c r="I48" s="11">
        <v>128300</v>
      </c>
      <c r="J48" s="11"/>
      <c r="K48" s="11">
        <f t="shared" si="3"/>
        <v>128300</v>
      </c>
      <c r="L48" s="11">
        <f t="shared" si="4"/>
        <v>38000</v>
      </c>
      <c r="M48" s="14">
        <v>0</v>
      </c>
      <c r="N48" s="14"/>
      <c r="O48" s="14">
        <f t="shared" si="5"/>
        <v>0</v>
      </c>
      <c r="P48" s="25"/>
      <c r="Q48" s="20">
        <v>0</v>
      </c>
      <c r="R48" s="20">
        <f t="shared" si="6"/>
        <v>0</v>
      </c>
      <c r="S48" s="17">
        <v>0</v>
      </c>
      <c r="T48" s="17">
        <f t="shared" si="7"/>
        <v>0</v>
      </c>
    </row>
    <row r="49" spans="1:20" ht="11.25">
      <c r="A49" s="3" t="s">
        <v>838</v>
      </c>
      <c r="B49" s="3" t="s">
        <v>839</v>
      </c>
      <c r="C49" s="28" t="s">
        <v>840</v>
      </c>
      <c r="D49" s="4" t="s">
        <v>973</v>
      </c>
      <c r="E49" s="31">
        <f t="shared" si="0"/>
        <v>0.3</v>
      </c>
      <c r="F49" s="31">
        <f t="shared" si="1"/>
        <v>0.3</v>
      </c>
      <c r="G49" s="8">
        <v>0</v>
      </c>
      <c r="H49" s="8">
        <f t="shared" si="2"/>
        <v>0</v>
      </c>
      <c r="I49" s="32">
        <v>28800</v>
      </c>
      <c r="J49" s="32"/>
      <c r="K49" s="32">
        <f t="shared" si="3"/>
        <v>28800</v>
      </c>
      <c r="L49" s="32">
        <f t="shared" si="4"/>
        <v>8000</v>
      </c>
      <c r="M49" s="14">
        <v>0</v>
      </c>
      <c r="N49" s="14"/>
      <c r="O49" s="14">
        <f t="shared" si="5"/>
        <v>0</v>
      </c>
      <c r="P49" s="25"/>
      <c r="Q49" s="32">
        <v>11300</v>
      </c>
      <c r="R49" s="32">
        <f t="shared" si="6"/>
        <v>3000</v>
      </c>
      <c r="S49" s="17">
        <v>0</v>
      </c>
      <c r="T49" s="17">
        <f t="shared" si="7"/>
        <v>0</v>
      </c>
    </row>
    <row r="50" spans="1:20" ht="11.25">
      <c r="A50" s="3" t="s">
        <v>841</v>
      </c>
      <c r="B50" s="3" t="s">
        <v>842</v>
      </c>
      <c r="C50" s="4" t="s">
        <v>843</v>
      </c>
      <c r="D50" s="4" t="s">
        <v>973</v>
      </c>
      <c r="E50" s="29">
        <f t="shared" si="0"/>
        <v>0.3</v>
      </c>
      <c r="F50" s="29">
        <f t="shared" si="1"/>
        <v>0.3</v>
      </c>
      <c r="G50" s="8">
        <v>12700</v>
      </c>
      <c r="H50" s="8">
        <f t="shared" si="2"/>
        <v>3000</v>
      </c>
      <c r="I50" s="11">
        <v>0</v>
      </c>
      <c r="J50" s="11"/>
      <c r="K50" s="11">
        <f t="shared" si="3"/>
        <v>0</v>
      </c>
      <c r="L50" s="11">
        <f t="shared" si="4"/>
        <v>0</v>
      </c>
      <c r="M50" s="14">
        <v>0</v>
      </c>
      <c r="N50" s="14"/>
      <c r="O50" s="14">
        <f t="shared" si="5"/>
        <v>0</v>
      </c>
      <c r="P50" s="25"/>
      <c r="Q50" s="20">
        <v>0</v>
      </c>
      <c r="R50" s="20">
        <f t="shared" si="6"/>
        <v>0</v>
      </c>
      <c r="S50" s="17">
        <v>1500</v>
      </c>
      <c r="T50" s="17">
        <f t="shared" si="7"/>
        <v>0</v>
      </c>
    </row>
    <row r="51" spans="1:20" ht="11.25">
      <c r="A51" s="3" t="s">
        <v>844</v>
      </c>
      <c r="B51" s="3" t="s">
        <v>845</v>
      </c>
      <c r="C51" s="4" t="s">
        <v>846</v>
      </c>
      <c r="D51" s="4" t="s">
        <v>973</v>
      </c>
      <c r="E51" s="29">
        <f t="shared" si="0"/>
        <v>0.3</v>
      </c>
      <c r="F51" s="29">
        <f t="shared" si="1"/>
        <v>0.3</v>
      </c>
      <c r="G51" s="8">
        <v>0</v>
      </c>
      <c r="H51" s="8">
        <f t="shared" si="2"/>
        <v>0</v>
      </c>
      <c r="I51" s="11">
        <v>23000</v>
      </c>
      <c r="J51" s="11"/>
      <c r="K51" s="11">
        <f t="shared" si="3"/>
        <v>23000</v>
      </c>
      <c r="L51" s="11">
        <f t="shared" si="4"/>
        <v>6000</v>
      </c>
      <c r="M51" s="14">
        <v>0</v>
      </c>
      <c r="N51" s="14"/>
      <c r="O51" s="14">
        <f t="shared" si="5"/>
        <v>0</v>
      </c>
      <c r="P51" s="25"/>
      <c r="Q51" s="20">
        <v>0</v>
      </c>
      <c r="R51" s="20">
        <f t="shared" si="6"/>
        <v>0</v>
      </c>
      <c r="S51" s="17">
        <v>0</v>
      </c>
      <c r="T51" s="17">
        <f t="shared" si="7"/>
        <v>0</v>
      </c>
    </row>
    <row r="52" spans="1:20" ht="11.25">
      <c r="A52" s="3" t="s">
        <v>847</v>
      </c>
      <c r="B52" s="3" t="s">
        <v>848</v>
      </c>
      <c r="C52" s="4" t="s">
        <v>849</v>
      </c>
      <c r="D52" s="4" t="s">
        <v>973</v>
      </c>
      <c r="E52" s="29">
        <f t="shared" si="0"/>
        <v>0.3</v>
      </c>
      <c r="F52" s="29">
        <f t="shared" si="1"/>
        <v>0.3</v>
      </c>
      <c r="G52" s="8">
        <v>0</v>
      </c>
      <c r="H52" s="8">
        <f t="shared" si="2"/>
        <v>0</v>
      </c>
      <c r="I52" s="11">
        <v>4000</v>
      </c>
      <c r="J52" s="11"/>
      <c r="K52" s="11">
        <f t="shared" si="3"/>
        <v>4000</v>
      </c>
      <c r="L52" s="11">
        <f t="shared" si="4"/>
        <v>1000</v>
      </c>
      <c r="M52" s="14">
        <v>0</v>
      </c>
      <c r="N52" s="14"/>
      <c r="O52" s="14">
        <f t="shared" si="5"/>
        <v>0</v>
      </c>
      <c r="P52" s="25"/>
      <c r="Q52" s="20">
        <v>0</v>
      </c>
      <c r="R52" s="20">
        <f t="shared" si="6"/>
        <v>0</v>
      </c>
      <c r="S52" s="17">
        <v>0</v>
      </c>
      <c r="T52" s="17">
        <f t="shared" si="7"/>
        <v>0</v>
      </c>
    </row>
    <row r="53" spans="1:20" ht="11.25">
      <c r="A53" s="3" t="s">
        <v>850</v>
      </c>
      <c r="B53" s="3" t="s">
        <v>851</v>
      </c>
      <c r="C53" s="4" t="s">
        <v>852</v>
      </c>
      <c r="D53" s="4" t="s">
        <v>973</v>
      </c>
      <c r="E53" s="29">
        <f t="shared" si="0"/>
        <v>0.3</v>
      </c>
      <c r="F53" s="29">
        <f t="shared" si="1"/>
        <v>0.3</v>
      </c>
      <c r="G53" s="8">
        <v>0</v>
      </c>
      <c r="H53" s="8">
        <f t="shared" si="2"/>
        <v>0</v>
      </c>
      <c r="I53" s="11">
        <v>20000</v>
      </c>
      <c r="J53" s="11"/>
      <c r="K53" s="11">
        <f t="shared" si="3"/>
        <v>20000</v>
      </c>
      <c r="L53" s="11">
        <f t="shared" si="4"/>
        <v>6000</v>
      </c>
      <c r="M53" s="14">
        <v>0</v>
      </c>
      <c r="N53" s="14"/>
      <c r="O53" s="14">
        <f t="shared" si="5"/>
        <v>0</v>
      </c>
      <c r="P53" s="25"/>
      <c r="Q53" s="20">
        <v>0</v>
      </c>
      <c r="R53" s="20">
        <f t="shared" si="6"/>
        <v>0</v>
      </c>
      <c r="S53" s="17">
        <v>0</v>
      </c>
      <c r="T53" s="17">
        <f t="shared" si="7"/>
        <v>0</v>
      </c>
    </row>
    <row r="54" spans="1:20" ht="11.25">
      <c r="A54" s="3" t="s">
        <v>853</v>
      </c>
      <c r="B54" s="3" t="s">
        <v>854</v>
      </c>
      <c r="C54" s="4" t="s">
        <v>855</v>
      </c>
      <c r="D54" s="4" t="s">
        <v>973</v>
      </c>
      <c r="E54" s="29">
        <f t="shared" si="0"/>
        <v>0.3</v>
      </c>
      <c r="F54" s="29">
        <f t="shared" si="1"/>
        <v>0.3</v>
      </c>
      <c r="G54" s="8">
        <v>0</v>
      </c>
      <c r="H54" s="8">
        <f t="shared" si="2"/>
        <v>0</v>
      </c>
      <c r="I54" s="11">
        <v>9060</v>
      </c>
      <c r="J54" s="11"/>
      <c r="K54" s="11">
        <f t="shared" si="3"/>
        <v>9060</v>
      </c>
      <c r="L54" s="11">
        <f t="shared" si="4"/>
        <v>2000</v>
      </c>
      <c r="M54" s="14">
        <v>0</v>
      </c>
      <c r="N54" s="14"/>
      <c r="O54" s="14">
        <f t="shared" si="5"/>
        <v>0</v>
      </c>
      <c r="P54" s="25"/>
      <c r="Q54" s="20">
        <v>0</v>
      </c>
      <c r="R54" s="20">
        <f t="shared" si="6"/>
        <v>0</v>
      </c>
      <c r="S54" s="17">
        <v>0</v>
      </c>
      <c r="T54" s="17">
        <f t="shared" si="7"/>
        <v>0</v>
      </c>
    </row>
    <row r="55" spans="1:20" ht="11.25">
      <c r="A55" s="3" t="s">
        <v>856</v>
      </c>
      <c r="B55" s="3" t="s">
        <v>857</v>
      </c>
      <c r="C55" s="4" t="s">
        <v>858</v>
      </c>
      <c r="D55" s="4" t="s">
        <v>973</v>
      </c>
      <c r="E55" s="29">
        <f t="shared" si="0"/>
        <v>0.3</v>
      </c>
      <c r="F55" s="29">
        <f t="shared" si="1"/>
        <v>0.3</v>
      </c>
      <c r="G55" s="8">
        <v>0</v>
      </c>
      <c r="H55" s="8">
        <f t="shared" si="2"/>
        <v>0</v>
      </c>
      <c r="I55" s="11">
        <v>24600</v>
      </c>
      <c r="J55" s="11"/>
      <c r="K55" s="11">
        <f t="shared" si="3"/>
        <v>24600</v>
      </c>
      <c r="L55" s="11">
        <f t="shared" si="4"/>
        <v>7000</v>
      </c>
      <c r="M55" s="14">
        <v>0</v>
      </c>
      <c r="N55" s="14"/>
      <c r="O55" s="14">
        <f t="shared" si="5"/>
        <v>0</v>
      </c>
      <c r="P55" s="25"/>
      <c r="Q55" s="20">
        <v>0</v>
      </c>
      <c r="R55" s="20">
        <f t="shared" si="6"/>
        <v>0</v>
      </c>
      <c r="S55" s="17">
        <v>0</v>
      </c>
      <c r="T55" s="17">
        <f t="shared" si="7"/>
        <v>0</v>
      </c>
    </row>
    <row r="56" spans="1:20" ht="11.25">
      <c r="A56" s="3" t="s">
        <v>859</v>
      </c>
      <c r="B56" s="3" t="s">
        <v>860</v>
      </c>
      <c r="C56" s="4" t="s">
        <v>861</v>
      </c>
      <c r="D56" s="4" t="s">
        <v>973</v>
      </c>
      <c r="E56" s="29">
        <f t="shared" si="0"/>
        <v>0.3</v>
      </c>
      <c r="F56" s="29">
        <f t="shared" si="1"/>
        <v>0.3</v>
      </c>
      <c r="G56" s="8">
        <v>0</v>
      </c>
      <c r="H56" s="8">
        <f t="shared" si="2"/>
        <v>0</v>
      </c>
      <c r="I56" s="11">
        <v>9000</v>
      </c>
      <c r="J56" s="11"/>
      <c r="K56" s="11">
        <f t="shared" si="3"/>
        <v>9000</v>
      </c>
      <c r="L56" s="11">
        <f t="shared" si="4"/>
        <v>2000</v>
      </c>
      <c r="M56" s="14">
        <v>0</v>
      </c>
      <c r="N56" s="14"/>
      <c r="O56" s="14">
        <f t="shared" si="5"/>
        <v>0</v>
      </c>
      <c r="P56" s="25"/>
      <c r="Q56" s="20">
        <v>0</v>
      </c>
      <c r="R56" s="20">
        <f t="shared" si="6"/>
        <v>0</v>
      </c>
      <c r="S56" s="17">
        <v>0</v>
      </c>
      <c r="T56" s="17">
        <f t="shared" si="7"/>
        <v>0</v>
      </c>
    </row>
    <row r="57" spans="1:20" ht="11.25">
      <c r="A57" s="3" t="s">
        <v>862</v>
      </c>
      <c r="B57" s="3" t="s">
        <v>863</v>
      </c>
      <c r="C57" s="4" t="s">
        <v>864</v>
      </c>
      <c r="D57" s="4" t="s">
        <v>973</v>
      </c>
      <c r="E57" s="29">
        <f t="shared" si="0"/>
        <v>0.3</v>
      </c>
      <c r="F57" s="29">
        <f t="shared" si="1"/>
        <v>0.3</v>
      </c>
      <c r="G57" s="8">
        <v>0</v>
      </c>
      <c r="H57" s="8">
        <f t="shared" si="2"/>
        <v>0</v>
      </c>
      <c r="I57" s="11">
        <v>15000</v>
      </c>
      <c r="J57" s="11"/>
      <c r="K57" s="11">
        <f t="shared" si="3"/>
        <v>15000</v>
      </c>
      <c r="L57" s="11">
        <f t="shared" si="4"/>
        <v>4000</v>
      </c>
      <c r="M57" s="14">
        <v>0</v>
      </c>
      <c r="N57" s="14"/>
      <c r="O57" s="14">
        <f t="shared" si="5"/>
        <v>0</v>
      </c>
      <c r="P57" s="25"/>
      <c r="Q57" s="20">
        <v>0</v>
      </c>
      <c r="R57" s="20">
        <f t="shared" si="6"/>
        <v>0</v>
      </c>
      <c r="S57" s="17">
        <v>0</v>
      </c>
      <c r="T57" s="17">
        <f t="shared" si="7"/>
        <v>0</v>
      </c>
    </row>
    <row r="58" spans="1:20" ht="11.25">
      <c r="A58" s="3" t="s">
        <v>865</v>
      </c>
      <c r="B58" s="3" t="s">
        <v>866</v>
      </c>
      <c r="C58" s="4" t="s">
        <v>867</v>
      </c>
      <c r="D58" s="4" t="s">
        <v>973</v>
      </c>
      <c r="E58" s="29">
        <f t="shared" si="0"/>
        <v>0.3</v>
      </c>
      <c r="F58" s="29">
        <f t="shared" si="1"/>
        <v>0.3</v>
      </c>
      <c r="G58" s="8">
        <v>0</v>
      </c>
      <c r="H58" s="8">
        <f t="shared" si="2"/>
        <v>0</v>
      </c>
      <c r="I58" s="11">
        <v>34000</v>
      </c>
      <c r="J58" s="11"/>
      <c r="K58" s="11">
        <f t="shared" si="3"/>
        <v>34000</v>
      </c>
      <c r="L58" s="11">
        <f t="shared" si="4"/>
        <v>10000</v>
      </c>
      <c r="M58" s="14">
        <v>0</v>
      </c>
      <c r="N58" s="14"/>
      <c r="O58" s="14">
        <f t="shared" si="5"/>
        <v>0</v>
      </c>
      <c r="P58" s="25"/>
      <c r="Q58" s="20">
        <v>0</v>
      </c>
      <c r="R58" s="20">
        <f t="shared" si="6"/>
        <v>0</v>
      </c>
      <c r="S58" s="17">
        <v>0</v>
      </c>
      <c r="T58" s="17">
        <f t="shared" si="7"/>
        <v>0</v>
      </c>
    </row>
    <row r="59" spans="1:20" ht="11.25">
      <c r="A59" s="3" t="s">
        <v>868</v>
      </c>
      <c r="B59" s="3" t="s">
        <v>869</v>
      </c>
      <c r="C59" s="28" t="s">
        <v>870</v>
      </c>
      <c r="D59" s="4" t="s">
        <v>973</v>
      </c>
      <c r="E59" s="31">
        <f t="shared" si="0"/>
        <v>0.3</v>
      </c>
      <c r="F59" s="31">
        <f t="shared" si="1"/>
        <v>0.3</v>
      </c>
      <c r="G59" s="8">
        <v>0</v>
      </c>
      <c r="H59" s="8">
        <f t="shared" si="2"/>
        <v>0</v>
      </c>
      <c r="I59" s="32">
        <v>63200</v>
      </c>
      <c r="J59" s="32"/>
      <c r="K59" s="32">
        <f t="shared" si="3"/>
        <v>63200</v>
      </c>
      <c r="L59" s="32">
        <f t="shared" si="4"/>
        <v>18000</v>
      </c>
      <c r="M59" s="14">
        <v>0</v>
      </c>
      <c r="N59" s="14"/>
      <c r="O59" s="14">
        <f t="shared" si="5"/>
        <v>0</v>
      </c>
      <c r="P59" s="25"/>
      <c r="Q59" s="20">
        <v>3200</v>
      </c>
      <c r="R59" s="20">
        <f t="shared" si="6"/>
        <v>0</v>
      </c>
      <c r="S59" s="17">
        <v>0</v>
      </c>
      <c r="T59" s="17">
        <f t="shared" si="7"/>
        <v>0</v>
      </c>
    </row>
    <row r="60" spans="1:20" ht="11.25">
      <c r="A60" s="3" t="s">
        <v>871</v>
      </c>
      <c r="B60" s="3" t="s">
        <v>872</v>
      </c>
      <c r="C60" s="4" t="s">
        <v>873</v>
      </c>
      <c r="D60" s="4" t="s">
        <v>973</v>
      </c>
      <c r="E60" s="29">
        <f t="shared" si="0"/>
        <v>0.3</v>
      </c>
      <c r="F60" s="29">
        <f t="shared" si="1"/>
        <v>0.3</v>
      </c>
      <c r="G60" s="8">
        <v>0</v>
      </c>
      <c r="H60" s="8">
        <f t="shared" si="2"/>
        <v>0</v>
      </c>
      <c r="I60" s="11">
        <v>125400</v>
      </c>
      <c r="J60" s="11"/>
      <c r="K60" s="11">
        <f t="shared" si="3"/>
        <v>125400</v>
      </c>
      <c r="L60" s="11">
        <f t="shared" si="4"/>
        <v>37000</v>
      </c>
      <c r="M60" s="14">
        <v>0</v>
      </c>
      <c r="N60" s="14"/>
      <c r="O60" s="14">
        <f t="shared" si="5"/>
        <v>0</v>
      </c>
      <c r="P60" s="25"/>
      <c r="Q60" s="20">
        <v>41900</v>
      </c>
      <c r="R60" s="20">
        <f t="shared" si="6"/>
        <v>12000</v>
      </c>
      <c r="S60" s="17">
        <v>0</v>
      </c>
      <c r="T60" s="17">
        <f t="shared" si="7"/>
        <v>0</v>
      </c>
    </row>
    <row r="61" spans="1:20" ht="11.25">
      <c r="A61" s="3" t="s">
        <v>874</v>
      </c>
      <c r="B61" s="3" t="s">
        <v>875</v>
      </c>
      <c r="C61" s="4" t="s">
        <v>876</v>
      </c>
      <c r="D61" s="4" t="s">
        <v>973</v>
      </c>
      <c r="E61" s="29">
        <f t="shared" si="0"/>
        <v>0.3</v>
      </c>
      <c r="F61" s="29">
        <f t="shared" si="1"/>
        <v>0.3</v>
      </c>
      <c r="G61" s="8">
        <v>0</v>
      </c>
      <c r="H61" s="8">
        <f t="shared" si="2"/>
        <v>0</v>
      </c>
      <c r="I61" s="11">
        <v>51900</v>
      </c>
      <c r="J61" s="11"/>
      <c r="K61" s="11">
        <f t="shared" si="3"/>
        <v>51900</v>
      </c>
      <c r="L61" s="11">
        <f t="shared" si="4"/>
        <v>15000</v>
      </c>
      <c r="M61" s="14">
        <v>0</v>
      </c>
      <c r="N61" s="14"/>
      <c r="O61" s="14">
        <f t="shared" si="5"/>
        <v>0</v>
      </c>
      <c r="P61" s="25"/>
      <c r="Q61" s="20">
        <v>0</v>
      </c>
      <c r="R61" s="20">
        <f t="shared" si="6"/>
        <v>0</v>
      </c>
      <c r="S61" s="17">
        <v>0</v>
      </c>
      <c r="T61" s="17">
        <f t="shared" si="7"/>
        <v>0</v>
      </c>
    </row>
    <row r="62" spans="1:20" ht="11.25">
      <c r="A62" s="3" t="s">
        <v>877</v>
      </c>
      <c r="B62" s="3" t="s">
        <v>878</v>
      </c>
      <c r="C62" s="4" t="s">
        <v>879</v>
      </c>
      <c r="D62" s="4" t="s">
        <v>973</v>
      </c>
      <c r="E62" s="29">
        <f t="shared" si="0"/>
        <v>0.3</v>
      </c>
      <c r="F62" s="29">
        <f t="shared" si="1"/>
        <v>0.3</v>
      </c>
      <c r="G62" s="8">
        <v>0</v>
      </c>
      <c r="H62" s="8">
        <f t="shared" si="2"/>
        <v>0</v>
      </c>
      <c r="I62" s="11">
        <v>49400</v>
      </c>
      <c r="J62" s="11"/>
      <c r="K62" s="11">
        <f t="shared" si="3"/>
        <v>49400</v>
      </c>
      <c r="L62" s="11">
        <f t="shared" si="4"/>
        <v>14000</v>
      </c>
      <c r="M62" s="14">
        <v>0</v>
      </c>
      <c r="N62" s="14"/>
      <c r="O62" s="14">
        <f t="shared" si="5"/>
        <v>0</v>
      </c>
      <c r="P62" s="25"/>
      <c r="Q62" s="20">
        <v>8100</v>
      </c>
      <c r="R62" s="20">
        <f t="shared" si="6"/>
        <v>2000</v>
      </c>
      <c r="S62" s="17">
        <v>0</v>
      </c>
      <c r="T62" s="17">
        <f t="shared" si="7"/>
        <v>0</v>
      </c>
    </row>
    <row r="63" spans="1:20" ht="11.25">
      <c r="A63" s="3" t="s">
        <v>880</v>
      </c>
      <c r="B63" s="3" t="s">
        <v>881</v>
      </c>
      <c r="C63" s="4" t="s">
        <v>882</v>
      </c>
      <c r="D63" s="4" t="s">
        <v>973</v>
      </c>
      <c r="E63" s="29">
        <f t="shared" si="0"/>
        <v>0.3</v>
      </c>
      <c r="F63" s="29">
        <f t="shared" si="1"/>
        <v>0.3</v>
      </c>
      <c r="G63" s="8">
        <v>0</v>
      </c>
      <c r="H63" s="8">
        <f t="shared" si="2"/>
        <v>0</v>
      </c>
      <c r="I63" s="11">
        <v>150300</v>
      </c>
      <c r="J63" s="11"/>
      <c r="K63" s="11">
        <f t="shared" si="3"/>
        <v>150300</v>
      </c>
      <c r="L63" s="11">
        <f t="shared" si="4"/>
        <v>45000</v>
      </c>
      <c r="M63" s="14">
        <v>0</v>
      </c>
      <c r="N63" s="14"/>
      <c r="O63" s="14">
        <f t="shared" si="5"/>
        <v>0</v>
      </c>
      <c r="P63" s="25"/>
      <c r="Q63" s="20">
        <v>6400</v>
      </c>
      <c r="R63" s="20">
        <f t="shared" si="6"/>
        <v>1000</v>
      </c>
      <c r="S63" s="17">
        <v>0</v>
      </c>
      <c r="T63" s="17">
        <f t="shared" si="7"/>
        <v>0</v>
      </c>
    </row>
    <row r="64" spans="1:20" ht="11.25">
      <c r="A64" s="3" t="s">
        <v>883</v>
      </c>
      <c r="B64" s="3" t="s">
        <v>884</v>
      </c>
      <c r="C64" s="4" t="s">
        <v>885</v>
      </c>
      <c r="D64" s="4" t="s">
        <v>973</v>
      </c>
      <c r="E64" s="29">
        <f t="shared" si="0"/>
        <v>0.3</v>
      </c>
      <c r="F64" s="29">
        <f t="shared" si="1"/>
        <v>0.3</v>
      </c>
      <c r="G64" s="8">
        <v>0</v>
      </c>
      <c r="H64" s="8">
        <f t="shared" si="2"/>
        <v>0</v>
      </c>
      <c r="I64" s="11">
        <v>4000</v>
      </c>
      <c r="J64" s="11"/>
      <c r="K64" s="11">
        <f t="shared" si="3"/>
        <v>4000</v>
      </c>
      <c r="L64" s="11">
        <f t="shared" si="4"/>
        <v>1000</v>
      </c>
      <c r="M64" s="14">
        <v>0</v>
      </c>
      <c r="N64" s="14"/>
      <c r="O64" s="14">
        <f t="shared" si="5"/>
        <v>0</v>
      </c>
      <c r="P64" s="25"/>
      <c r="Q64" s="20">
        <v>0</v>
      </c>
      <c r="R64" s="20">
        <f t="shared" si="6"/>
        <v>0</v>
      </c>
      <c r="S64" s="17">
        <v>0</v>
      </c>
      <c r="T64" s="17">
        <f t="shared" si="7"/>
        <v>0</v>
      </c>
    </row>
    <row r="65" spans="1:20" ht="11.25">
      <c r="A65" s="3" t="s">
        <v>886</v>
      </c>
      <c r="B65" s="3" t="s">
        <v>887</v>
      </c>
      <c r="C65" s="4" t="s">
        <v>888</v>
      </c>
      <c r="D65" s="4" t="s">
        <v>973</v>
      </c>
      <c r="E65" s="29">
        <f t="shared" si="0"/>
        <v>0.3</v>
      </c>
      <c r="F65" s="29">
        <f t="shared" si="1"/>
        <v>0.3</v>
      </c>
      <c r="G65" s="8">
        <v>0</v>
      </c>
      <c r="H65" s="8">
        <f t="shared" si="2"/>
        <v>0</v>
      </c>
      <c r="I65" s="11">
        <v>9000</v>
      </c>
      <c r="J65" s="11"/>
      <c r="K65" s="11">
        <f t="shared" si="3"/>
        <v>9000</v>
      </c>
      <c r="L65" s="11">
        <f t="shared" si="4"/>
        <v>2000</v>
      </c>
      <c r="M65" s="14">
        <v>0</v>
      </c>
      <c r="N65" s="14"/>
      <c r="O65" s="14">
        <f t="shared" si="5"/>
        <v>0</v>
      </c>
      <c r="P65" s="25"/>
      <c r="Q65" s="20">
        <v>0</v>
      </c>
      <c r="R65" s="20">
        <f t="shared" si="6"/>
        <v>0</v>
      </c>
      <c r="S65" s="17">
        <v>0</v>
      </c>
      <c r="T65" s="17">
        <f t="shared" si="7"/>
        <v>0</v>
      </c>
    </row>
    <row r="66" spans="1:20" ht="11.25">
      <c r="A66" s="3" t="s">
        <v>889</v>
      </c>
      <c r="B66" s="3" t="s">
        <v>890</v>
      </c>
      <c r="C66" s="4" t="s">
        <v>891</v>
      </c>
      <c r="D66" s="4" t="s">
        <v>973</v>
      </c>
      <c r="E66" s="29">
        <f t="shared" si="0"/>
        <v>0.3</v>
      </c>
      <c r="F66" s="29">
        <f t="shared" si="1"/>
        <v>0.3</v>
      </c>
      <c r="G66" s="8">
        <v>0</v>
      </c>
      <c r="H66" s="8">
        <f t="shared" si="2"/>
        <v>0</v>
      </c>
      <c r="I66" s="11">
        <v>54300</v>
      </c>
      <c r="J66" s="11"/>
      <c r="K66" s="11">
        <f t="shared" si="3"/>
        <v>54300</v>
      </c>
      <c r="L66" s="11">
        <f t="shared" si="4"/>
        <v>16000</v>
      </c>
      <c r="M66" s="14">
        <v>0</v>
      </c>
      <c r="N66" s="14"/>
      <c r="O66" s="14">
        <f t="shared" si="5"/>
        <v>0</v>
      </c>
      <c r="P66" s="25"/>
      <c r="Q66" s="20">
        <v>6400</v>
      </c>
      <c r="R66" s="20">
        <f t="shared" si="6"/>
        <v>1000</v>
      </c>
      <c r="S66" s="17">
        <v>0</v>
      </c>
      <c r="T66" s="17">
        <f t="shared" si="7"/>
        <v>0</v>
      </c>
    </row>
    <row r="67" spans="1:20" ht="11.25">
      <c r="A67" s="3" t="s">
        <v>892</v>
      </c>
      <c r="B67" s="3" t="s">
        <v>893</v>
      </c>
      <c r="C67" s="4" t="s">
        <v>894</v>
      </c>
      <c r="D67" s="4" t="s">
        <v>973</v>
      </c>
      <c r="E67" s="29">
        <f t="shared" si="0"/>
        <v>0.3</v>
      </c>
      <c r="F67" s="29">
        <f t="shared" si="1"/>
        <v>0.3</v>
      </c>
      <c r="G67" s="8">
        <v>0</v>
      </c>
      <c r="H67" s="8">
        <f t="shared" si="2"/>
        <v>0</v>
      </c>
      <c r="I67" s="11">
        <v>76900</v>
      </c>
      <c r="J67" s="11"/>
      <c r="K67" s="11">
        <f t="shared" si="3"/>
        <v>76900</v>
      </c>
      <c r="L67" s="11">
        <f t="shared" si="4"/>
        <v>23000</v>
      </c>
      <c r="M67" s="14">
        <v>0</v>
      </c>
      <c r="N67" s="14"/>
      <c r="O67" s="14">
        <f t="shared" si="5"/>
        <v>0</v>
      </c>
      <c r="P67" s="25"/>
      <c r="Q67" s="20">
        <v>9700</v>
      </c>
      <c r="R67" s="20">
        <f t="shared" si="6"/>
        <v>2000</v>
      </c>
      <c r="S67" s="17">
        <v>0</v>
      </c>
      <c r="T67" s="17">
        <f t="shared" si="7"/>
        <v>0</v>
      </c>
    </row>
    <row r="68" spans="1:20" ht="11.25">
      <c r="A68" s="3" t="s">
        <v>895</v>
      </c>
      <c r="B68" s="3" t="s">
        <v>896</v>
      </c>
      <c r="C68" s="4" t="s">
        <v>897</v>
      </c>
      <c r="D68" s="4" t="s">
        <v>973</v>
      </c>
      <c r="E68" s="29">
        <f aca="true" t="shared" si="8" ref="E68:E131">IF(D68="L",30%,50%)</f>
        <v>0.3</v>
      </c>
      <c r="F68" s="29">
        <f aca="true" t="shared" si="9" ref="F68:F131">IF(D68="L",30%,50%)</f>
        <v>0.3</v>
      </c>
      <c r="G68" s="8">
        <v>0</v>
      </c>
      <c r="H68" s="8">
        <f aca="true" t="shared" si="10" ref="H68:H131">ROUNDDOWN(G68*E68,-3)</f>
        <v>0</v>
      </c>
      <c r="I68" s="11">
        <v>50900</v>
      </c>
      <c r="J68" s="11"/>
      <c r="K68" s="11">
        <f aca="true" t="shared" si="11" ref="K68:K131">I68+J68</f>
        <v>50900</v>
      </c>
      <c r="L68" s="11">
        <f aca="true" t="shared" si="12" ref="L68:L131">ROUNDDOWN(K68*E68,-3)</f>
        <v>15000</v>
      </c>
      <c r="M68" s="14">
        <v>0</v>
      </c>
      <c r="N68" s="14"/>
      <c r="O68" s="14">
        <f aca="true" t="shared" si="13" ref="O68:O131">ROUNDDOWN(N68*F68,-3)</f>
        <v>0</v>
      </c>
      <c r="P68" s="25"/>
      <c r="Q68" s="20">
        <v>0</v>
      </c>
      <c r="R68" s="20">
        <f aca="true" t="shared" si="14" ref="R68:R131">ROUNDDOWN(Q68*E68,-3)</f>
        <v>0</v>
      </c>
      <c r="S68" s="17">
        <v>0</v>
      </c>
      <c r="T68" s="17">
        <f aca="true" t="shared" si="15" ref="T68:T131">ROUNDDOWN(S68*E68,-3)</f>
        <v>0</v>
      </c>
    </row>
    <row r="69" spans="1:20" ht="11.25">
      <c r="A69" s="3" t="s">
        <v>898</v>
      </c>
      <c r="B69" s="3" t="s">
        <v>899</v>
      </c>
      <c r="C69" s="4" t="s">
        <v>900</v>
      </c>
      <c r="D69" s="4" t="s">
        <v>973</v>
      </c>
      <c r="E69" s="29">
        <f t="shared" si="8"/>
        <v>0.3</v>
      </c>
      <c r="F69" s="29">
        <f t="shared" si="9"/>
        <v>0.3</v>
      </c>
      <c r="G69" s="8">
        <v>0</v>
      </c>
      <c r="H69" s="8">
        <f t="shared" si="10"/>
        <v>0</v>
      </c>
      <c r="I69" s="11">
        <v>27400</v>
      </c>
      <c r="J69" s="11"/>
      <c r="K69" s="11">
        <f t="shared" si="11"/>
        <v>27400</v>
      </c>
      <c r="L69" s="11">
        <f t="shared" si="12"/>
        <v>8000</v>
      </c>
      <c r="M69" s="14">
        <v>0</v>
      </c>
      <c r="N69" s="14"/>
      <c r="O69" s="14">
        <f t="shared" si="13"/>
        <v>0</v>
      </c>
      <c r="P69" s="25"/>
      <c r="Q69" s="20">
        <v>6400</v>
      </c>
      <c r="R69" s="20">
        <f t="shared" si="14"/>
        <v>1000</v>
      </c>
      <c r="S69" s="17">
        <v>0</v>
      </c>
      <c r="T69" s="17">
        <f t="shared" si="15"/>
        <v>0</v>
      </c>
    </row>
    <row r="70" spans="1:20" ht="11.25">
      <c r="A70" s="3" t="s">
        <v>901</v>
      </c>
      <c r="B70" s="3" t="s">
        <v>902</v>
      </c>
      <c r="C70" s="28" t="s">
        <v>903</v>
      </c>
      <c r="D70" s="4" t="s">
        <v>973</v>
      </c>
      <c r="E70" s="31">
        <f t="shared" si="8"/>
        <v>0.3</v>
      </c>
      <c r="F70" s="31">
        <f t="shared" si="9"/>
        <v>0.3</v>
      </c>
      <c r="G70" s="8">
        <v>2200</v>
      </c>
      <c r="H70" s="8">
        <f t="shared" si="10"/>
        <v>0</v>
      </c>
      <c r="I70" s="32">
        <v>33000</v>
      </c>
      <c r="J70" s="32"/>
      <c r="K70" s="32">
        <f t="shared" si="11"/>
        <v>33000</v>
      </c>
      <c r="L70" s="32">
        <f t="shared" si="12"/>
        <v>9000</v>
      </c>
      <c r="M70" s="14">
        <v>0</v>
      </c>
      <c r="N70" s="14"/>
      <c r="O70" s="14">
        <f t="shared" si="13"/>
        <v>0</v>
      </c>
      <c r="P70" s="25"/>
      <c r="Q70" s="32">
        <v>12900</v>
      </c>
      <c r="R70" s="32">
        <f t="shared" si="14"/>
        <v>3000</v>
      </c>
      <c r="S70" s="17">
        <v>4000</v>
      </c>
      <c r="T70" s="17">
        <f t="shared" si="15"/>
        <v>1000</v>
      </c>
    </row>
    <row r="71" spans="1:20" ht="11.25">
      <c r="A71" s="3" t="s">
        <v>904</v>
      </c>
      <c r="B71" s="3" t="s">
        <v>905</v>
      </c>
      <c r="C71" s="28" t="s">
        <v>906</v>
      </c>
      <c r="D71" s="4" t="s">
        <v>973</v>
      </c>
      <c r="E71" s="31">
        <f t="shared" si="8"/>
        <v>0.3</v>
      </c>
      <c r="F71" s="31">
        <f t="shared" si="9"/>
        <v>0.3</v>
      </c>
      <c r="G71" s="8">
        <v>0</v>
      </c>
      <c r="H71" s="8">
        <f t="shared" si="10"/>
        <v>0</v>
      </c>
      <c r="I71" s="32">
        <v>26300</v>
      </c>
      <c r="J71" s="32"/>
      <c r="K71" s="32">
        <f t="shared" si="11"/>
        <v>26300</v>
      </c>
      <c r="L71" s="32">
        <f t="shared" si="12"/>
        <v>7000</v>
      </c>
      <c r="M71" s="14">
        <v>0</v>
      </c>
      <c r="N71" s="14"/>
      <c r="O71" s="14">
        <f t="shared" si="13"/>
        <v>0</v>
      </c>
      <c r="P71" s="25"/>
      <c r="Q71" s="32">
        <v>6400</v>
      </c>
      <c r="R71" s="32">
        <f t="shared" si="14"/>
        <v>1000</v>
      </c>
      <c r="S71" s="17">
        <v>0</v>
      </c>
      <c r="T71" s="17">
        <f t="shared" si="15"/>
        <v>0</v>
      </c>
    </row>
    <row r="72" spans="1:20" ht="11.25">
      <c r="A72" s="3" t="s">
        <v>907</v>
      </c>
      <c r="B72" s="3" t="s">
        <v>908</v>
      </c>
      <c r="C72" s="4" t="s">
        <v>909</v>
      </c>
      <c r="D72" s="4" t="s">
        <v>973</v>
      </c>
      <c r="E72" s="29">
        <f t="shared" si="8"/>
        <v>0.3</v>
      </c>
      <c r="F72" s="29">
        <f t="shared" si="9"/>
        <v>0.3</v>
      </c>
      <c r="G72" s="8">
        <v>0</v>
      </c>
      <c r="H72" s="8">
        <f t="shared" si="10"/>
        <v>0</v>
      </c>
      <c r="I72" s="11">
        <v>12000</v>
      </c>
      <c r="J72" s="11"/>
      <c r="K72" s="11">
        <f t="shared" si="11"/>
        <v>12000</v>
      </c>
      <c r="L72" s="11">
        <f t="shared" si="12"/>
        <v>3000</v>
      </c>
      <c r="M72" s="14">
        <v>0</v>
      </c>
      <c r="N72" s="14"/>
      <c r="O72" s="14">
        <f t="shared" si="13"/>
        <v>0</v>
      </c>
      <c r="P72" s="25"/>
      <c r="Q72" s="20">
        <v>0</v>
      </c>
      <c r="R72" s="20">
        <f t="shared" si="14"/>
        <v>0</v>
      </c>
      <c r="S72" s="17">
        <v>0</v>
      </c>
      <c r="T72" s="17">
        <f t="shared" si="15"/>
        <v>0</v>
      </c>
    </row>
    <row r="73" spans="1:20" ht="11.25">
      <c r="A73" s="3" t="s">
        <v>910</v>
      </c>
      <c r="B73" s="3" t="s">
        <v>911</v>
      </c>
      <c r="C73" s="4" t="s">
        <v>912</v>
      </c>
      <c r="D73" s="4" t="s">
        <v>973</v>
      </c>
      <c r="E73" s="29">
        <f t="shared" si="8"/>
        <v>0.3</v>
      </c>
      <c r="F73" s="29">
        <f t="shared" si="9"/>
        <v>0.3</v>
      </c>
      <c r="G73" s="8">
        <v>1600</v>
      </c>
      <c r="H73" s="8">
        <f t="shared" si="10"/>
        <v>0</v>
      </c>
      <c r="I73" s="11">
        <v>55900</v>
      </c>
      <c r="J73" s="11"/>
      <c r="K73" s="11">
        <f t="shared" si="11"/>
        <v>55900</v>
      </c>
      <c r="L73" s="11">
        <f t="shared" si="12"/>
        <v>16000</v>
      </c>
      <c r="M73" s="14">
        <v>0</v>
      </c>
      <c r="N73" s="14"/>
      <c r="O73" s="14">
        <f t="shared" si="13"/>
        <v>0</v>
      </c>
      <c r="P73" s="25"/>
      <c r="Q73" s="20">
        <v>0</v>
      </c>
      <c r="R73" s="20">
        <f t="shared" si="14"/>
        <v>0</v>
      </c>
      <c r="S73" s="17">
        <v>0</v>
      </c>
      <c r="T73" s="17">
        <f t="shared" si="15"/>
        <v>0</v>
      </c>
    </row>
    <row r="74" spans="1:20" ht="11.25">
      <c r="A74" s="3" t="s">
        <v>913</v>
      </c>
      <c r="B74" s="3" t="s">
        <v>914</v>
      </c>
      <c r="C74" s="28" t="s">
        <v>915</v>
      </c>
      <c r="D74" s="6" t="s">
        <v>974</v>
      </c>
      <c r="E74" s="31">
        <f t="shared" si="8"/>
        <v>0.5</v>
      </c>
      <c r="F74" s="31">
        <f t="shared" si="9"/>
        <v>0.5</v>
      </c>
      <c r="G74" s="8">
        <v>0</v>
      </c>
      <c r="H74" s="8">
        <f t="shared" si="10"/>
        <v>0</v>
      </c>
      <c r="I74" s="32">
        <v>22600</v>
      </c>
      <c r="J74" s="32"/>
      <c r="K74" s="32">
        <f t="shared" si="11"/>
        <v>22600</v>
      </c>
      <c r="L74" s="32">
        <f t="shared" si="12"/>
        <v>11000</v>
      </c>
      <c r="M74" s="14">
        <v>0</v>
      </c>
      <c r="N74" s="14"/>
      <c r="O74" s="14">
        <f t="shared" si="13"/>
        <v>0</v>
      </c>
      <c r="P74" s="25"/>
      <c r="Q74" s="20">
        <v>0</v>
      </c>
      <c r="R74" s="20">
        <f t="shared" si="14"/>
        <v>0</v>
      </c>
      <c r="S74" s="17">
        <v>0</v>
      </c>
      <c r="T74" s="17">
        <f t="shared" si="15"/>
        <v>0</v>
      </c>
    </row>
    <row r="75" spans="1:20" ht="11.25">
      <c r="A75" s="3" t="s">
        <v>916</v>
      </c>
      <c r="B75" s="3" t="s">
        <v>917</v>
      </c>
      <c r="C75" s="4" t="s">
        <v>918</v>
      </c>
      <c r="D75" s="4" t="s">
        <v>973</v>
      </c>
      <c r="E75" s="29">
        <f t="shared" si="8"/>
        <v>0.3</v>
      </c>
      <c r="F75" s="29">
        <f t="shared" si="9"/>
        <v>0.3</v>
      </c>
      <c r="G75" s="8">
        <v>0</v>
      </c>
      <c r="H75" s="8">
        <f t="shared" si="10"/>
        <v>0</v>
      </c>
      <c r="I75" s="11">
        <v>35000</v>
      </c>
      <c r="J75" s="11"/>
      <c r="K75" s="11">
        <f t="shared" si="11"/>
        <v>35000</v>
      </c>
      <c r="L75" s="11">
        <f t="shared" si="12"/>
        <v>10000</v>
      </c>
      <c r="M75" s="14">
        <v>0</v>
      </c>
      <c r="N75" s="14"/>
      <c r="O75" s="14">
        <f t="shared" si="13"/>
        <v>0</v>
      </c>
      <c r="P75" s="25"/>
      <c r="Q75" s="20">
        <v>0</v>
      </c>
      <c r="R75" s="20">
        <f t="shared" si="14"/>
        <v>0</v>
      </c>
      <c r="S75" s="17">
        <v>0</v>
      </c>
      <c r="T75" s="17">
        <f t="shared" si="15"/>
        <v>0</v>
      </c>
    </row>
    <row r="76" spans="1:20" ht="11.25">
      <c r="A76" s="3" t="s">
        <v>919</v>
      </c>
      <c r="B76" s="3" t="s">
        <v>920</v>
      </c>
      <c r="C76" s="4" t="s">
        <v>921</v>
      </c>
      <c r="D76" s="4" t="s">
        <v>973</v>
      </c>
      <c r="E76" s="29">
        <f t="shared" si="8"/>
        <v>0.3</v>
      </c>
      <c r="F76" s="29">
        <f t="shared" si="9"/>
        <v>0.3</v>
      </c>
      <c r="G76" s="8">
        <v>0</v>
      </c>
      <c r="H76" s="8">
        <f t="shared" si="10"/>
        <v>0</v>
      </c>
      <c r="I76" s="11">
        <v>31200</v>
      </c>
      <c r="J76" s="11"/>
      <c r="K76" s="11">
        <f t="shared" si="11"/>
        <v>31200</v>
      </c>
      <c r="L76" s="11">
        <f t="shared" si="12"/>
        <v>9000</v>
      </c>
      <c r="M76" s="14">
        <v>0</v>
      </c>
      <c r="N76" s="14"/>
      <c r="O76" s="14">
        <f t="shared" si="13"/>
        <v>0</v>
      </c>
      <c r="P76" s="25"/>
      <c r="Q76" s="20">
        <v>0</v>
      </c>
      <c r="R76" s="20">
        <f t="shared" si="14"/>
        <v>0</v>
      </c>
      <c r="S76" s="17">
        <v>0</v>
      </c>
      <c r="T76" s="17">
        <f t="shared" si="15"/>
        <v>0</v>
      </c>
    </row>
    <row r="77" spans="1:20" ht="11.25">
      <c r="A77" s="3" t="s">
        <v>922</v>
      </c>
      <c r="B77" s="3" t="s">
        <v>923</v>
      </c>
      <c r="C77" s="4" t="s">
        <v>924</v>
      </c>
      <c r="D77" s="4" t="s">
        <v>973</v>
      </c>
      <c r="E77" s="29">
        <f t="shared" si="8"/>
        <v>0.3</v>
      </c>
      <c r="F77" s="29">
        <f t="shared" si="9"/>
        <v>0.3</v>
      </c>
      <c r="G77" s="8">
        <v>0</v>
      </c>
      <c r="H77" s="8">
        <f t="shared" si="10"/>
        <v>0</v>
      </c>
      <c r="I77" s="11">
        <v>23900</v>
      </c>
      <c r="J77" s="11"/>
      <c r="K77" s="11">
        <f t="shared" si="11"/>
        <v>23900</v>
      </c>
      <c r="L77" s="11">
        <f t="shared" si="12"/>
        <v>7000</v>
      </c>
      <c r="M77" s="14">
        <v>0</v>
      </c>
      <c r="N77" s="14"/>
      <c r="O77" s="14">
        <f t="shared" si="13"/>
        <v>0</v>
      </c>
      <c r="P77" s="25"/>
      <c r="Q77" s="20">
        <v>0</v>
      </c>
      <c r="R77" s="20">
        <f t="shared" si="14"/>
        <v>0</v>
      </c>
      <c r="S77" s="17">
        <v>0</v>
      </c>
      <c r="T77" s="17">
        <f t="shared" si="15"/>
        <v>0</v>
      </c>
    </row>
    <row r="78" spans="1:20" ht="11.25">
      <c r="A78" s="3" t="s">
        <v>925</v>
      </c>
      <c r="B78" s="3" t="s">
        <v>926</v>
      </c>
      <c r="C78" s="4" t="s">
        <v>927</v>
      </c>
      <c r="D78" s="4" t="s">
        <v>973</v>
      </c>
      <c r="E78" s="29">
        <f t="shared" si="8"/>
        <v>0.3</v>
      </c>
      <c r="F78" s="29">
        <f t="shared" si="9"/>
        <v>0.3</v>
      </c>
      <c r="G78" s="8">
        <v>3200</v>
      </c>
      <c r="H78" s="8">
        <f t="shared" si="10"/>
        <v>0</v>
      </c>
      <c r="I78" s="11">
        <v>67800</v>
      </c>
      <c r="J78" s="11"/>
      <c r="K78" s="11">
        <f t="shared" si="11"/>
        <v>67800</v>
      </c>
      <c r="L78" s="11">
        <f t="shared" si="12"/>
        <v>20000</v>
      </c>
      <c r="M78" s="14">
        <v>0</v>
      </c>
      <c r="N78" s="14"/>
      <c r="O78" s="14">
        <f t="shared" si="13"/>
        <v>0</v>
      </c>
      <c r="P78" s="25"/>
      <c r="Q78" s="20">
        <v>0</v>
      </c>
      <c r="R78" s="20">
        <f t="shared" si="14"/>
        <v>0</v>
      </c>
      <c r="S78" s="17">
        <v>0</v>
      </c>
      <c r="T78" s="17">
        <f t="shared" si="15"/>
        <v>0</v>
      </c>
    </row>
    <row r="79" spans="1:20" ht="11.25">
      <c r="A79" s="3" t="s">
        <v>928</v>
      </c>
      <c r="B79" s="3" t="s">
        <v>929</v>
      </c>
      <c r="C79" s="4" t="s">
        <v>930</v>
      </c>
      <c r="D79" s="4" t="s">
        <v>973</v>
      </c>
      <c r="E79" s="29">
        <f t="shared" si="8"/>
        <v>0.3</v>
      </c>
      <c r="F79" s="29">
        <f t="shared" si="9"/>
        <v>0.3</v>
      </c>
      <c r="G79" s="8">
        <v>0</v>
      </c>
      <c r="H79" s="8">
        <f t="shared" si="10"/>
        <v>0</v>
      </c>
      <c r="I79" s="11">
        <v>20500</v>
      </c>
      <c r="J79" s="11"/>
      <c r="K79" s="11">
        <f t="shared" si="11"/>
        <v>20500</v>
      </c>
      <c r="L79" s="11">
        <f t="shared" si="12"/>
        <v>6000</v>
      </c>
      <c r="M79" s="14">
        <v>0</v>
      </c>
      <c r="N79" s="14"/>
      <c r="O79" s="14">
        <f t="shared" si="13"/>
        <v>0</v>
      </c>
      <c r="P79" s="25"/>
      <c r="Q79" s="20">
        <v>0</v>
      </c>
      <c r="R79" s="20">
        <f t="shared" si="14"/>
        <v>0</v>
      </c>
      <c r="S79" s="17">
        <v>0</v>
      </c>
      <c r="T79" s="17">
        <f t="shared" si="15"/>
        <v>0</v>
      </c>
    </row>
    <row r="80" spans="1:20" ht="11.25">
      <c r="A80" s="3" t="s">
        <v>931</v>
      </c>
      <c r="B80" s="3" t="s">
        <v>932</v>
      </c>
      <c r="C80" s="4" t="s">
        <v>933</v>
      </c>
      <c r="D80" s="6" t="s">
        <v>974</v>
      </c>
      <c r="E80" s="30">
        <f t="shared" si="8"/>
        <v>0.5</v>
      </c>
      <c r="F80" s="30">
        <f t="shared" si="9"/>
        <v>0.5</v>
      </c>
      <c r="G80" s="8">
        <v>0</v>
      </c>
      <c r="H80" s="8">
        <f t="shared" si="10"/>
        <v>0</v>
      </c>
      <c r="I80" s="11">
        <v>11000</v>
      </c>
      <c r="J80" s="11"/>
      <c r="K80" s="11">
        <f t="shared" si="11"/>
        <v>11000</v>
      </c>
      <c r="L80" s="11">
        <f t="shared" si="12"/>
        <v>5000</v>
      </c>
      <c r="M80" s="14">
        <v>0</v>
      </c>
      <c r="N80" s="14"/>
      <c r="O80" s="14">
        <f t="shared" si="13"/>
        <v>0</v>
      </c>
      <c r="P80" s="25"/>
      <c r="Q80" s="20">
        <v>0</v>
      </c>
      <c r="R80" s="20">
        <f t="shared" si="14"/>
        <v>0</v>
      </c>
      <c r="S80" s="17">
        <v>0</v>
      </c>
      <c r="T80" s="17">
        <f t="shared" si="15"/>
        <v>0</v>
      </c>
    </row>
    <row r="81" spans="1:20" ht="11.25">
      <c r="A81" s="3" t="s">
        <v>934</v>
      </c>
      <c r="B81" s="3" t="s">
        <v>935</v>
      </c>
      <c r="C81" s="4" t="s">
        <v>936</v>
      </c>
      <c r="D81" s="6" t="s">
        <v>974</v>
      </c>
      <c r="E81" s="30">
        <f t="shared" si="8"/>
        <v>0.5</v>
      </c>
      <c r="F81" s="30">
        <f t="shared" si="9"/>
        <v>0.5</v>
      </c>
      <c r="G81" s="8">
        <v>0</v>
      </c>
      <c r="H81" s="8">
        <f t="shared" si="10"/>
        <v>0</v>
      </c>
      <c r="I81" s="11">
        <v>25000</v>
      </c>
      <c r="J81" s="11"/>
      <c r="K81" s="11">
        <f t="shared" si="11"/>
        <v>25000</v>
      </c>
      <c r="L81" s="11">
        <f t="shared" si="12"/>
        <v>12000</v>
      </c>
      <c r="M81" s="14">
        <v>0</v>
      </c>
      <c r="N81" s="14"/>
      <c r="O81" s="14">
        <f t="shared" si="13"/>
        <v>0</v>
      </c>
      <c r="P81" s="25"/>
      <c r="Q81" s="20">
        <v>0</v>
      </c>
      <c r="R81" s="20">
        <f t="shared" si="14"/>
        <v>0</v>
      </c>
      <c r="S81" s="17">
        <v>0</v>
      </c>
      <c r="T81" s="17">
        <f t="shared" si="15"/>
        <v>0</v>
      </c>
    </row>
    <row r="82" spans="1:20" ht="11.25">
      <c r="A82" s="3" t="s">
        <v>937</v>
      </c>
      <c r="B82" s="3" t="s">
        <v>938</v>
      </c>
      <c r="C82" s="4" t="s">
        <v>939</v>
      </c>
      <c r="D82" s="4" t="s">
        <v>973</v>
      </c>
      <c r="E82" s="29">
        <f t="shared" si="8"/>
        <v>0.3</v>
      </c>
      <c r="F82" s="29">
        <f t="shared" si="9"/>
        <v>0.3</v>
      </c>
      <c r="G82" s="8">
        <v>0</v>
      </c>
      <c r="H82" s="8">
        <f t="shared" si="10"/>
        <v>0</v>
      </c>
      <c r="I82" s="11">
        <v>20800</v>
      </c>
      <c r="J82" s="11"/>
      <c r="K82" s="11">
        <f t="shared" si="11"/>
        <v>20800</v>
      </c>
      <c r="L82" s="11">
        <f t="shared" si="12"/>
        <v>6000</v>
      </c>
      <c r="M82" s="14">
        <v>0</v>
      </c>
      <c r="N82" s="14"/>
      <c r="O82" s="14">
        <f t="shared" si="13"/>
        <v>0</v>
      </c>
      <c r="P82" s="25"/>
      <c r="Q82" s="20">
        <v>0</v>
      </c>
      <c r="R82" s="20">
        <f t="shared" si="14"/>
        <v>0</v>
      </c>
      <c r="S82" s="17">
        <v>0</v>
      </c>
      <c r="T82" s="17">
        <f t="shared" si="15"/>
        <v>0</v>
      </c>
    </row>
    <row r="83" spans="1:20" ht="11.25">
      <c r="A83" s="3" t="s">
        <v>940</v>
      </c>
      <c r="B83" s="3" t="s">
        <v>941</v>
      </c>
      <c r="C83" s="4" t="s">
        <v>942</v>
      </c>
      <c r="D83" s="4" t="s">
        <v>973</v>
      </c>
      <c r="E83" s="29">
        <f t="shared" si="8"/>
        <v>0.3</v>
      </c>
      <c r="F83" s="29">
        <f t="shared" si="9"/>
        <v>0.3</v>
      </c>
      <c r="G83" s="8">
        <v>0</v>
      </c>
      <c r="H83" s="8">
        <f t="shared" si="10"/>
        <v>0</v>
      </c>
      <c r="I83" s="11">
        <v>11000</v>
      </c>
      <c r="J83" s="11"/>
      <c r="K83" s="11">
        <f t="shared" si="11"/>
        <v>11000</v>
      </c>
      <c r="L83" s="11">
        <f t="shared" si="12"/>
        <v>3000</v>
      </c>
      <c r="M83" s="14">
        <v>0</v>
      </c>
      <c r="N83" s="14"/>
      <c r="O83" s="14">
        <f t="shared" si="13"/>
        <v>0</v>
      </c>
      <c r="P83" s="25"/>
      <c r="Q83" s="20">
        <v>0</v>
      </c>
      <c r="R83" s="20">
        <f t="shared" si="14"/>
        <v>0</v>
      </c>
      <c r="S83" s="17">
        <v>0</v>
      </c>
      <c r="T83" s="17">
        <f t="shared" si="15"/>
        <v>0</v>
      </c>
    </row>
    <row r="84" spans="1:20" ht="11.25">
      <c r="A84" s="3" t="s">
        <v>943</v>
      </c>
      <c r="B84" s="3" t="s">
        <v>944</v>
      </c>
      <c r="C84" s="4" t="s">
        <v>945</v>
      </c>
      <c r="D84" s="4" t="s">
        <v>973</v>
      </c>
      <c r="E84" s="29">
        <f t="shared" si="8"/>
        <v>0.3</v>
      </c>
      <c r="F84" s="29">
        <f t="shared" si="9"/>
        <v>0.3</v>
      </c>
      <c r="G84" s="8">
        <v>0</v>
      </c>
      <c r="H84" s="8">
        <f t="shared" si="10"/>
        <v>0</v>
      </c>
      <c r="I84" s="11">
        <v>22600</v>
      </c>
      <c r="J84" s="11"/>
      <c r="K84" s="11">
        <f t="shared" si="11"/>
        <v>22600</v>
      </c>
      <c r="L84" s="11">
        <f t="shared" si="12"/>
        <v>6000</v>
      </c>
      <c r="M84" s="14">
        <v>0</v>
      </c>
      <c r="N84" s="14"/>
      <c r="O84" s="14">
        <f t="shared" si="13"/>
        <v>0</v>
      </c>
      <c r="P84" s="25"/>
      <c r="Q84" s="20">
        <v>0</v>
      </c>
      <c r="R84" s="20">
        <f t="shared" si="14"/>
        <v>0</v>
      </c>
      <c r="S84" s="17">
        <v>0</v>
      </c>
      <c r="T84" s="17">
        <f t="shared" si="15"/>
        <v>0</v>
      </c>
    </row>
    <row r="85" spans="1:20" ht="11.25">
      <c r="A85" s="3" t="s">
        <v>946</v>
      </c>
      <c r="B85" s="3" t="s">
        <v>947</v>
      </c>
      <c r="C85" s="4" t="s">
        <v>948</v>
      </c>
      <c r="D85" s="4" t="s">
        <v>973</v>
      </c>
      <c r="E85" s="29">
        <f t="shared" si="8"/>
        <v>0.3</v>
      </c>
      <c r="F85" s="29">
        <f t="shared" si="9"/>
        <v>0.3</v>
      </c>
      <c r="G85" s="8">
        <v>0</v>
      </c>
      <c r="H85" s="8">
        <f t="shared" si="10"/>
        <v>0</v>
      </c>
      <c r="I85" s="11">
        <v>5000</v>
      </c>
      <c r="J85" s="11"/>
      <c r="K85" s="11">
        <f t="shared" si="11"/>
        <v>5000</v>
      </c>
      <c r="L85" s="11">
        <f t="shared" si="12"/>
        <v>1000</v>
      </c>
      <c r="M85" s="14">
        <v>0</v>
      </c>
      <c r="N85" s="14"/>
      <c r="O85" s="14">
        <f t="shared" si="13"/>
        <v>0</v>
      </c>
      <c r="P85" s="25"/>
      <c r="Q85" s="20">
        <v>0</v>
      </c>
      <c r="R85" s="20">
        <f t="shared" si="14"/>
        <v>0</v>
      </c>
      <c r="S85" s="17">
        <v>0</v>
      </c>
      <c r="T85" s="17">
        <f t="shared" si="15"/>
        <v>0</v>
      </c>
    </row>
    <row r="86" spans="1:20" ht="11.25">
      <c r="A86" s="3" t="s">
        <v>949</v>
      </c>
      <c r="B86" s="3" t="s">
        <v>950</v>
      </c>
      <c r="C86" s="4" t="s">
        <v>951</v>
      </c>
      <c r="D86" s="4" t="s">
        <v>973</v>
      </c>
      <c r="E86" s="29">
        <f t="shared" si="8"/>
        <v>0.3</v>
      </c>
      <c r="F86" s="29">
        <f t="shared" si="9"/>
        <v>0.3</v>
      </c>
      <c r="G86" s="8">
        <v>0</v>
      </c>
      <c r="H86" s="8">
        <f t="shared" si="10"/>
        <v>0</v>
      </c>
      <c r="I86" s="11">
        <v>34500</v>
      </c>
      <c r="J86" s="11"/>
      <c r="K86" s="11">
        <f t="shared" si="11"/>
        <v>34500</v>
      </c>
      <c r="L86" s="11">
        <f t="shared" si="12"/>
        <v>10000</v>
      </c>
      <c r="M86" s="14">
        <v>0</v>
      </c>
      <c r="N86" s="14"/>
      <c r="O86" s="14">
        <f t="shared" si="13"/>
        <v>0</v>
      </c>
      <c r="P86" s="25"/>
      <c r="Q86" s="20">
        <v>0</v>
      </c>
      <c r="R86" s="20">
        <f t="shared" si="14"/>
        <v>0</v>
      </c>
      <c r="S86" s="17">
        <v>0</v>
      </c>
      <c r="T86" s="17">
        <f t="shared" si="15"/>
        <v>0</v>
      </c>
    </row>
    <row r="87" spans="1:20" ht="11.25">
      <c r="A87" s="3" t="s">
        <v>952</v>
      </c>
      <c r="B87" s="3" t="s">
        <v>953</v>
      </c>
      <c r="C87" s="4" t="s">
        <v>954</v>
      </c>
      <c r="D87" s="4" t="s">
        <v>973</v>
      </c>
      <c r="E87" s="29">
        <f t="shared" si="8"/>
        <v>0.3</v>
      </c>
      <c r="F87" s="29">
        <f t="shared" si="9"/>
        <v>0.3</v>
      </c>
      <c r="G87" s="8">
        <v>0</v>
      </c>
      <c r="H87" s="8">
        <f t="shared" si="10"/>
        <v>0</v>
      </c>
      <c r="I87" s="11">
        <v>36500</v>
      </c>
      <c r="J87" s="11"/>
      <c r="K87" s="11">
        <f t="shared" si="11"/>
        <v>36500</v>
      </c>
      <c r="L87" s="11">
        <f t="shared" si="12"/>
        <v>10000</v>
      </c>
      <c r="M87" s="14">
        <v>0</v>
      </c>
      <c r="N87" s="14"/>
      <c r="O87" s="14">
        <f t="shared" si="13"/>
        <v>0</v>
      </c>
      <c r="P87" s="25"/>
      <c r="Q87" s="20">
        <v>3200</v>
      </c>
      <c r="R87" s="20">
        <f t="shared" si="14"/>
        <v>0</v>
      </c>
      <c r="S87" s="17">
        <v>0</v>
      </c>
      <c r="T87" s="17">
        <f t="shared" si="15"/>
        <v>0</v>
      </c>
    </row>
    <row r="88" spans="1:20" ht="11.25">
      <c r="A88" s="3" t="s">
        <v>955</v>
      </c>
      <c r="B88" s="3" t="s">
        <v>956</v>
      </c>
      <c r="C88" s="28" t="s">
        <v>957</v>
      </c>
      <c r="D88" s="4" t="s">
        <v>973</v>
      </c>
      <c r="E88" s="31">
        <f t="shared" si="8"/>
        <v>0.3</v>
      </c>
      <c r="F88" s="31">
        <f t="shared" si="9"/>
        <v>0.3</v>
      </c>
      <c r="G88" s="8">
        <v>0</v>
      </c>
      <c r="H88" s="8">
        <f t="shared" si="10"/>
        <v>0</v>
      </c>
      <c r="I88" s="32">
        <v>35700</v>
      </c>
      <c r="J88" s="32"/>
      <c r="K88" s="32">
        <f t="shared" si="11"/>
        <v>35700</v>
      </c>
      <c r="L88" s="32">
        <f t="shared" si="12"/>
        <v>10000</v>
      </c>
      <c r="M88" s="14">
        <v>0</v>
      </c>
      <c r="N88" s="14"/>
      <c r="O88" s="14">
        <f t="shared" si="13"/>
        <v>0</v>
      </c>
      <c r="P88" s="25"/>
      <c r="Q88" s="20">
        <v>0</v>
      </c>
      <c r="R88" s="20">
        <f t="shared" si="14"/>
        <v>0</v>
      </c>
      <c r="S88" s="17">
        <v>0</v>
      </c>
      <c r="T88" s="17">
        <f t="shared" si="15"/>
        <v>0</v>
      </c>
    </row>
    <row r="89" spans="1:20" ht="11.25">
      <c r="A89" s="3" t="s">
        <v>958</v>
      </c>
      <c r="B89" s="3" t="s">
        <v>959</v>
      </c>
      <c r="C89" s="4" t="s">
        <v>960</v>
      </c>
      <c r="D89" s="4" t="s">
        <v>973</v>
      </c>
      <c r="E89" s="29">
        <f t="shared" si="8"/>
        <v>0.3</v>
      </c>
      <c r="F89" s="29">
        <f t="shared" si="9"/>
        <v>0.3</v>
      </c>
      <c r="G89" s="8">
        <v>0</v>
      </c>
      <c r="H89" s="8">
        <f t="shared" si="10"/>
        <v>0</v>
      </c>
      <c r="I89" s="11">
        <v>55000</v>
      </c>
      <c r="J89" s="11">
        <v>-15000</v>
      </c>
      <c r="K89" s="11">
        <f t="shared" si="11"/>
        <v>40000</v>
      </c>
      <c r="L89" s="11">
        <f t="shared" si="12"/>
        <v>12000</v>
      </c>
      <c r="M89" s="14">
        <v>76250</v>
      </c>
      <c r="N89" s="14"/>
      <c r="O89" s="14">
        <f t="shared" si="13"/>
        <v>0</v>
      </c>
      <c r="P89" s="25"/>
      <c r="Q89" s="20">
        <v>15200</v>
      </c>
      <c r="R89" s="20">
        <f t="shared" si="14"/>
        <v>4000</v>
      </c>
      <c r="S89" s="17">
        <v>0</v>
      </c>
      <c r="T89" s="17">
        <f t="shared" si="15"/>
        <v>0</v>
      </c>
    </row>
    <row r="90" spans="1:20" ht="11.25">
      <c r="A90" s="3" t="s">
        <v>958</v>
      </c>
      <c r="B90" s="3" t="s">
        <v>961</v>
      </c>
      <c r="C90" s="4" t="s">
        <v>962</v>
      </c>
      <c r="D90" s="4" t="s">
        <v>973</v>
      </c>
      <c r="E90" s="29">
        <f t="shared" si="8"/>
        <v>0.3</v>
      </c>
      <c r="F90" s="29">
        <f t="shared" si="9"/>
        <v>0.3</v>
      </c>
      <c r="G90" s="8">
        <v>4700</v>
      </c>
      <c r="H90" s="8">
        <f t="shared" si="10"/>
        <v>1000</v>
      </c>
      <c r="I90" s="11">
        <v>8100</v>
      </c>
      <c r="J90" s="11"/>
      <c r="K90" s="11">
        <f t="shared" si="11"/>
        <v>8100</v>
      </c>
      <c r="L90" s="11">
        <f t="shared" si="12"/>
        <v>2000</v>
      </c>
      <c r="M90" s="14">
        <v>0</v>
      </c>
      <c r="N90" s="14"/>
      <c r="O90" s="14">
        <f t="shared" si="13"/>
        <v>0</v>
      </c>
      <c r="P90" s="25"/>
      <c r="Q90" s="20">
        <v>0</v>
      </c>
      <c r="R90" s="20">
        <f t="shared" si="14"/>
        <v>0</v>
      </c>
      <c r="S90" s="17">
        <v>0</v>
      </c>
      <c r="T90" s="17">
        <f t="shared" si="15"/>
        <v>0</v>
      </c>
    </row>
    <row r="91" spans="1:20" ht="11.25">
      <c r="A91" s="3" t="s">
        <v>958</v>
      </c>
      <c r="B91" s="3" t="s">
        <v>963</v>
      </c>
      <c r="C91" s="4" t="s">
        <v>964</v>
      </c>
      <c r="D91" s="4" t="s">
        <v>973</v>
      </c>
      <c r="E91" s="29">
        <f t="shared" si="8"/>
        <v>0.3</v>
      </c>
      <c r="F91" s="29">
        <f t="shared" si="9"/>
        <v>0.3</v>
      </c>
      <c r="G91" s="8">
        <v>0</v>
      </c>
      <c r="H91" s="8">
        <f t="shared" si="10"/>
        <v>0</v>
      </c>
      <c r="I91" s="11">
        <v>4500</v>
      </c>
      <c r="J91" s="11"/>
      <c r="K91" s="11">
        <f t="shared" si="11"/>
        <v>4500</v>
      </c>
      <c r="L91" s="11">
        <f t="shared" si="12"/>
        <v>1000</v>
      </c>
      <c r="M91" s="14">
        <v>105000</v>
      </c>
      <c r="N91" s="14"/>
      <c r="O91" s="14">
        <f t="shared" si="13"/>
        <v>0</v>
      </c>
      <c r="P91" s="25"/>
      <c r="Q91" s="20">
        <v>7800</v>
      </c>
      <c r="R91" s="20">
        <f t="shared" si="14"/>
        <v>2000</v>
      </c>
      <c r="S91" s="17">
        <v>0</v>
      </c>
      <c r="T91" s="17">
        <f t="shared" si="15"/>
        <v>0</v>
      </c>
    </row>
    <row r="92" spans="1:20" ht="11.25">
      <c r="A92" s="3" t="s">
        <v>958</v>
      </c>
      <c r="B92" s="3" t="s">
        <v>965</v>
      </c>
      <c r="C92" s="4" t="s">
        <v>966</v>
      </c>
      <c r="D92" s="4" t="s">
        <v>973</v>
      </c>
      <c r="E92" s="29">
        <f t="shared" si="8"/>
        <v>0.3</v>
      </c>
      <c r="F92" s="29">
        <f t="shared" si="9"/>
        <v>0.3</v>
      </c>
      <c r="G92" s="8">
        <v>1600</v>
      </c>
      <c r="H92" s="8">
        <f t="shared" si="10"/>
        <v>0</v>
      </c>
      <c r="I92" s="11">
        <v>10700</v>
      </c>
      <c r="J92" s="11"/>
      <c r="K92" s="11">
        <f t="shared" si="11"/>
        <v>10700</v>
      </c>
      <c r="L92" s="11">
        <f t="shared" si="12"/>
        <v>3000</v>
      </c>
      <c r="M92" s="14">
        <v>0</v>
      </c>
      <c r="N92" s="14"/>
      <c r="O92" s="14">
        <f t="shared" si="13"/>
        <v>0</v>
      </c>
      <c r="P92" s="25"/>
      <c r="Q92" s="20">
        <v>0</v>
      </c>
      <c r="R92" s="20">
        <f t="shared" si="14"/>
        <v>0</v>
      </c>
      <c r="S92" s="17">
        <v>0</v>
      </c>
      <c r="T92" s="17">
        <f t="shared" si="15"/>
        <v>0</v>
      </c>
    </row>
    <row r="93" spans="1:20" ht="11.25">
      <c r="A93" s="3" t="s">
        <v>958</v>
      </c>
      <c r="B93" s="3" t="s">
        <v>967</v>
      </c>
      <c r="C93" s="28" t="s">
        <v>968</v>
      </c>
      <c r="D93" s="4" t="s">
        <v>973</v>
      </c>
      <c r="E93" s="31">
        <v>0.5</v>
      </c>
      <c r="F93" s="31">
        <f t="shared" si="9"/>
        <v>0.3</v>
      </c>
      <c r="G93" s="8">
        <v>3300</v>
      </c>
      <c r="H93" s="8">
        <f t="shared" si="10"/>
        <v>1000</v>
      </c>
      <c r="I93" s="32">
        <v>167900</v>
      </c>
      <c r="J93" s="32">
        <v>-17000</v>
      </c>
      <c r="K93" s="32">
        <f t="shared" si="11"/>
        <v>150900</v>
      </c>
      <c r="L93" s="32">
        <f t="shared" si="12"/>
        <v>75000</v>
      </c>
      <c r="M93" s="14">
        <v>368396</v>
      </c>
      <c r="N93" s="14"/>
      <c r="O93" s="14">
        <f t="shared" si="13"/>
        <v>0</v>
      </c>
      <c r="P93" s="25"/>
      <c r="Q93" s="32">
        <v>58400</v>
      </c>
      <c r="R93" s="32">
        <f t="shared" si="14"/>
        <v>29000</v>
      </c>
      <c r="S93" s="17">
        <v>0</v>
      </c>
      <c r="T93" s="17">
        <f t="shared" si="15"/>
        <v>0</v>
      </c>
    </row>
    <row r="94" spans="1:20" ht="11.25">
      <c r="A94" s="3" t="s">
        <v>969</v>
      </c>
      <c r="B94" s="3" t="s">
        <v>970</v>
      </c>
      <c r="C94" s="4" t="s">
        <v>971</v>
      </c>
      <c r="D94" s="4" t="s">
        <v>973</v>
      </c>
      <c r="E94" s="29">
        <f t="shared" si="8"/>
        <v>0.3</v>
      </c>
      <c r="F94" s="29">
        <f t="shared" si="9"/>
        <v>0.3</v>
      </c>
      <c r="G94" s="8">
        <v>5000</v>
      </c>
      <c r="H94" s="8">
        <f t="shared" si="10"/>
        <v>1000</v>
      </c>
      <c r="I94" s="11">
        <v>0</v>
      </c>
      <c r="J94" s="11"/>
      <c r="K94" s="11">
        <f t="shared" si="11"/>
        <v>0</v>
      </c>
      <c r="L94" s="11">
        <f t="shared" si="12"/>
        <v>0</v>
      </c>
      <c r="M94" s="14">
        <v>0</v>
      </c>
      <c r="N94" s="14"/>
      <c r="O94" s="14">
        <f t="shared" si="13"/>
        <v>0</v>
      </c>
      <c r="P94" s="25"/>
      <c r="Q94" s="20">
        <v>0</v>
      </c>
      <c r="R94" s="20">
        <f t="shared" si="14"/>
        <v>0</v>
      </c>
      <c r="S94" s="17">
        <v>2000</v>
      </c>
      <c r="T94" s="17">
        <f t="shared" si="15"/>
        <v>0</v>
      </c>
    </row>
    <row r="95" spans="1:20" ht="11.25">
      <c r="A95" s="3" t="s">
        <v>969</v>
      </c>
      <c r="B95" s="3" t="s">
        <v>607</v>
      </c>
      <c r="C95" s="4" t="s">
        <v>608</v>
      </c>
      <c r="D95" s="4" t="s">
        <v>973</v>
      </c>
      <c r="E95" s="29">
        <f t="shared" si="8"/>
        <v>0.3</v>
      </c>
      <c r="F95" s="29">
        <f t="shared" si="9"/>
        <v>0.3</v>
      </c>
      <c r="G95" s="8">
        <v>0</v>
      </c>
      <c r="H95" s="8">
        <f t="shared" si="10"/>
        <v>0</v>
      </c>
      <c r="I95" s="11">
        <v>0</v>
      </c>
      <c r="J95" s="11"/>
      <c r="K95" s="11">
        <f t="shared" si="11"/>
        <v>0</v>
      </c>
      <c r="L95" s="11">
        <f t="shared" si="12"/>
        <v>0</v>
      </c>
      <c r="M95" s="14">
        <v>0</v>
      </c>
      <c r="N95" s="14"/>
      <c r="O95" s="14">
        <f t="shared" si="13"/>
        <v>0</v>
      </c>
      <c r="P95" s="25"/>
      <c r="Q95" s="20">
        <v>0</v>
      </c>
      <c r="R95" s="20">
        <f t="shared" si="14"/>
        <v>0</v>
      </c>
      <c r="S95" s="17">
        <v>54000</v>
      </c>
      <c r="T95" s="17">
        <f t="shared" si="15"/>
        <v>16000</v>
      </c>
    </row>
    <row r="96" spans="1:20" ht="11.25">
      <c r="A96" s="3" t="s">
        <v>969</v>
      </c>
      <c r="B96" s="3" t="s">
        <v>609</v>
      </c>
      <c r="C96" s="4" t="s">
        <v>610</v>
      </c>
      <c r="D96" s="4" t="s">
        <v>973</v>
      </c>
      <c r="E96" s="29">
        <f t="shared" si="8"/>
        <v>0.3</v>
      </c>
      <c r="F96" s="29">
        <f t="shared" si="9"/>
        <v>0.3</v>
      </c>
      <c r="G96" s="8">
        <v>52600</v>
      </c>
      <c r="H96" s="8">
        <f t="shared" si="10"/>
        <v>15000</v>
      </c>
      <c r="I96" s="11">
        <v>0</v>
      </c>
      <c r="J96" s="11"/>
      <c r="K96" s="11">
        <f t="shared" si="11"/>
        <v>0</v>
      </c>
      <c r="L96" s="11">
        <f t="shared" si="12"/>
        <v>0</v>
      </c>
      <c r="M96" s="14">
        <v>0</v>
      </c>
      <c r="N96" s="14"/>
      <c r="O96" s="14">
        <f t="shared" si="13"/>
        <v>0</v>
      </c>
      <c r="P96" s="25"/>
      <c r="Q96" s="20">
        <v>0</v>
      </c>
      <c r="R96" s="20">
        <f t="shared" si="14"/>
        <v>0</v>
      </c>
      <c r="S96" s="17">
        <v>4000</v>
      </c>
      <c r="T96" s="17">
        <f t="shared" si="15"/>
        <v>1000</v>
      </c>
    </row>
    <row r="97" spans="1:20" ht="11.25">
      <c r="A97" s="3" t="s">
        <v>969</v>
      </c>
      <c r="B97" s="3" t="s">
        <v>611</v>
      </c>
      <c r="C97" s="4" t="s">
        <v>612</v>
      </c>
      <c r="D97" s="4" t="s">
        <v>973</v>
      </c>
      <c r="E97" s="29">
        <f t="shared" si="8"/>
        <v>0.3</v>
      </c>
      <c r="F97" s="29">
        <f t="shared" si="9"/>
        <v>0.3</v>
      </c>
      <c r="G97" s="8">
        <v>0</v>
      </c>
      <c r="H97" s="8">
        <f t="shared" si="10"/>
        <v>0</v>
      </c>
      <c r="I97" s="11">
        <v>0</v>
      </c>
      <c r="J97" s="11"/>
      <c r="K97" s="11">
        <f t="shared" si="11"/>
        <v>0</v>
      </c>
      <c r="L97" s="11">
        <f t="shared" si="12"/>
        <v>0</v>
      </c>
      <c r="M97" s="14">
        <v>0</v>
      </c>
      <c r="N97" s="14"/>
      <c r="O97" s="14">
        <f t="shared" si="13"/>
        <v>0</v>
      </c>
      <c r="P97" s="25"/>
      <c r="Q97" s="20">
        <v>0</v>
      </c>
      <c r="R97" s="20">
        <f t="shared" si="14"/>
        <v>0</v>
      </c>
      <c r="S97" s="17">
        <v>24750</v>
      </c>
      <c r="T97" s="17">
        <f t="shared" si="15"/>
        <v>7000</v>
      </c>
    </row>
    <row r="98" spans="1:20" ht="11.25">
      <c r="A98" s="3" t="s">
        <v>969</v>
      </c>
      <c r="B98" s="3" t="s">
        <v>613</v>
      </c>
      <c r="C98" s="4" t="s">
        <v>614</v>
      </c>
      <c r="D98" s="4" t="s">
        <v>973</v>
      </c>
      <c r="E98" s="29">
        <f t="shared" si="8"/>
        <v>0.3</v>
      </c>
      <c r="F98" s="29">
        <f t="shared" si="9"/>
        <v>0.3</v>
      </c>
      <c r="G98" s="8">
        <v>260000</v>
      </c>
      <c r="H98" s="8">
        <f t="shared" si="10"/>
        <v>78000</v>
      </c>
      <c r="I98" s="11">
        <v>73800</v>
      </c>
      <c r="J98" s="11"/>
      <c r="K98" s="11">
        <f t="shared" si="11"/>
        <v>73800</v>
      </c>
      <c r="L98" s="11">
        <f t="shared" si="12"/>
        <v>22000</v>
      </c>
      <c r="M98" s="14">
        <v>0</v>
      </c>
      <c r="N98" s="14"/>
      <c r="O98" s="14">
        <f t="shared" si="13"/>
        <v>0</v>
      </c>
      <c r="P98" s="25"/>
      <c r="Q98" s="20">
        <v>0</v>
      </c>
      <c r="R98" s="20">
        <f t="shared" si="14"/>
        <v>0</v>
      </c>
      <c r="S98" s="17">
        <v>4000</v>
      </c>
      <c r="T98" s="17">
        <f t="shared" si="15"/>
        <v>1000</v>
      </c>
    </row>
    <row r="99" spans="1:20" ht="11.25">
      <c r="A99" s="3" t="s">
        <v>969</v>
      </c>
      <c r="B99" s="3" t="s">
        <v>615</v>
      </c>
      <c r="C99" s="4" t="s">
        <v>616</v>
      </c>
      <c r="D99" s="4" t="s">
        <v>973</v>
      </c>
      <c r="E99" s="29">
        <f t="shared" si="8"/>
        <v>0.3</v>
      </c>
      <c r="F99" s="29">
        <f t="shared" si="9"/>
        <v>0.3</v>
      </c>
      <c r="G99" s="8">
        <v>146520</v>
      </c>
      <c r="H99" s="8">
        <f t="shared" si="10"/>
        <v>43000</v>
      </c>
      <c r="I99" s="11">
        <v>150378.34</v>
      </c>
      <c r="J99" s="11"/>
      <c r="K99" s="11">
        <f t="shared" si="11"/>
        <v>150378.34</v>
      </c>
      <c r="L99" s="11">
        <f t="shared" si="12"/>
        <v>45000</v>
      </c>
      <c r="M99" s="14">
        <v>0</v>
      </c>
      <c r="N99" s="14"/>
      <c r="O99" s="14">
        <f t="shared" si="13"/>
        <v>0</v>
      </c>
      <c r="P99" s="25"/>
      <c r="Q99" s="20">
        <v>0</v>
      </c>
      <c r="R99" s="20">
        <f t="shared" si="14"/>
        <v>0</v>
      </c>
      <c r="S99" s="17">
        <v>4000</v>
      </c>
      <c r="T99" s="17">
        <f t="shared" si="15"/>
        <v>1000</v>
      </c>
    </row>
    <row r="100" spans="1:20" ht="11.25">
      <c r="A100" s="3" t="s">
        <v>969</v>
      </c>
      <c r="B100" s="3" t="s">
        <v>617</v>
      </c>
      <c r="C100" s="4" t="s">
        <v>618</v>
      </c>
      <c r="D100" s="4" t="s">
        <v>973</v>
      </c>
      <c r="E100" s="29">
        <f t="shared" si="8"/>
        <v>0.3</v>
      </c>
      <c r="F100" s="29">
        <f t="shared" si="9"/>
        <v>0.3</v>
      </c>
      <c r="G100" s="8">
        <v>0</v>
      </c>
      <c r="H100" s="8">
        <f t="shared" si="10"/>
        <v>0</v>
      </c>
      <c r="I100" s="11">
        <v>0</v>
      </c>
      <c r="J100" s="11"/>
      <c r="K100" s="11">
        <f t="shared" si="11"/>
        <v>0</v>
      </c>
      <c r="L100" s="11">
        <f t="shared" si="12"/>
        <v>0</v>
      </c>
      <c r="M100" s="14">
        <v>0</v>
      </c>
      <c r="N100" s="14"/>
      <c r="O100" s="14">
        <f t="shared" si="13"/>
        <v>0</v>
      </c>
      <c r="P100" s="25"/>
      <c r="Q100" s="20">
        <v>0</v>
      </c>
      <c r="R100" s="20">
        <f t="shared" si="14"/>
        <v>0</v>
      </c>
      <c r="S100" s="17">
        <v>5000</v>
      </c>
      <c r="T100" s="17">
        <f t="shared" si="15"/>
        <v>1000</v>
      </c>
    </row>
    <row r="101" spans="1:20" ht="11.25">
      <c r="A101" s="3" t="s">
        <v>969</v>
      </c>
      <c r="B101" s="3" t="s">
        <v>619</v>
      </c>
      <c r="C101" s="4" t="s">
        <v>620</v>
      </c>
      <c r="D101" s="4" t="s">
        <v>973</v>
      </c>
      <c r="E101" s="29">
        <f t="shared" si="8"/>
        <v>0.3</v>
      </c>
      <c r="F101" s="29">
        <f t="shared" si="9"/>
        <v>0.3</v>
      </c>
      <c r="G101" s="8">
        <v>0</v>
      </c>
      <c r="H101" s="8">
        <f t="shared" si="10"/>
        <v>0</v>
      </c>
      <c r="I101" s="11">
        <v>0</v>
      </c>
      <c r="J101" s="11"/>
      <c r="K101" s="11">
        <f t="shared" si="11"/>
        <v>0</v>
      </c>
      <c r="L101" s="11">
        <f t="shared" si="12"/>
        <v>0</v>
      </c>
      <c r="M101" s="14">
        <v>0</v>
      </c>
      <c r="N101" s="14"/>
      <c r="O101" s="14">
        <f t="shared" si="13"/>
        <v>0</v>
      </c>
      <c r="P101" s="25"/>
      <c r="Q101" s="20">
        <v>0</v>
      </c>
      <c r="R101" s="20">
        <f t="shared" si="14"/>
        <v>0</v>
      </c>
      <c r="S101" s="17">
        <v>3200</v>
      </c>
      <c r="T101" s="17">
        <f t="shared" si="15"/>
        <v>0</v>
      </c>
    </row>
    <row r="102" spans="1:20" ht="11.25">
      <c r="A102" s="3" t="s">
        <v>969</v>
      </c>
      <c r="B102" s="3" t="s">
        <v>621</v>
      </c>
      <c r="C102" s="28" t="s">
        <v>622</v>
      </c>
      <c r="D102" s="4" t="s">
        <v>973</v>
      </c>
      <c r="E102" s="31">
        <f t="shared" si="8"/>
        <v>0.3</v>
      </c>
      <c r="F102" s="31">
        <f t="shared" si="9"/>
        <v>0.3</v>
      </c>
      <c r="G102" s="8">
        <v>0</v>
      </c>
      <c r="H102" s="8">
        <f t="shared" si="10"/>
        <v>0</v>
      </c>
      <c r="I102" s="11">
        <v>0</v>
      </c>
      <c r="J102" s="11"/>
      <c r="K102" s="11">
        <f t="shared" si="11"/>
        <v>0</v>
      </c>
      <c r="L102" s="11">
        <f t="shared" si="12"/>
        <v>0</v>
      </c>
      <c r="M102" s="14">
        <v>0</v>
      </c>
      <c r="N102" s="14"/>
      <c r="O102" s="14">
        <f t="shared" si="13"/>
        <v>0</v>
      </c>
      <c r="P102" s="25"/>
      <c r="Q102" s="20">
        <v>0</v>
      </c>
      <c r="R102" s="20">
        <f t="shared" si="14"/>
        <v>0</v>
      </c>
      <c r="S102" s="32">
        <v>63300</v>
      </c>
      <c r="T102" s="32">
        <f t="shared" si="15"/>
        <v>18000</v>
      </c>
    </row>
    <row r="103" spans="1:20" ht="11.25">
      <c r="A103" s="3" t="s">
        <v>969</v>
      </c>
      <c r="B103" s="3" t="s">
        <v>623</v>
      </c>
      <c r="C103" s="4" t="s">
        <v>624</v>
      </c>
      <c r="D103" s="4" t="s">
        <v>973</v>
      </c>
      <c r="E103" s="29">
        <f t="shared" si="8"/>
        <v>0.3</v>
      </c>
      <c r="F103" s="29">
        <f t="shared" si="9"/>
        <v>0.3</v>
      </c>
      <c r="G103" s="8">
        <v>106000</v>
      </c>
      <c r="H103" s="8">
        <f t="shared" si="10"/>
        <v>31000</v>
      </c>
      <c r="I103" s="11">
        <v>1185775</v>
      </c>
      <c r="J103" s="11"/>
      <c r="K103" s="11">
        <f t="shared" si="11"/>
        <v>1185775</v>
      </c>
      <c r="L103" s="11">
        <f t="shared" si="12"/>
        <v>355000</v>
      </c>
      <c r="M103" s="14">
        <v>0</v>
      </c>
      <c r="N103" s="14"/>
      <c r="O103" s="14">
        <f t="shared" si="13"/>
        <v>0</v>
      </c>
      <c r="P103" s="25"/>
      <c r="Q103" s="20">
        <v>0</v>
      </c>
      <c r="R103" s="20">
        <f t="shared" si="14"/>
        <v>0</v>
      </c>
      <c r="S103" s="17">
        <v>72800</v>
      </c>
      <c r="T103" s="17">
        <f t="shared" si="15"/>
        <v>21000</v>
      </c>
    </row>
    <row r="104" spans="1:20" ht="11.25">
      <c r="A104" s="3" t="s">
        <v>969</v>
      </c>
      <c r="B104" s="3" t="s">
        <v>625</v>
      </c>
      <c r="C104" s="4" t="s">
        <v>626</v>
      </c>
      <c r="D104" s="4" t="s">
        <v>973</v>
      </c>
      <c r="E104" s="29">
        <f t="shared" si="8"/>
        <v>0.3</v>
      </c>
      <c r="F104" s="29">
        <f t="shared" si="9"/>
        <v>0.3</v>
      </c>
      <c r="G104" s="8">
        <v>91000</v>
      </c>
      <c r="H104" s="8">
        <f t="shared" si="10"/>
        <v>27000</v>
      </c>
      <c r="I104" s="11">
        <v>0</v>
      </c>
      <c r="J104" s="11"/>
      <c r="K104" s="11">
        <f t="shared" si="11"/>
        <v>0</v>
      </c>
      <c r="L104" s="11">
        <f t="shared" si="12"/>
        <v>0</v>
      </c>
      <c r="M104" s="14">
        <v>0</v>
      </c>
      <c r="N104" s="14"/>
      <c r="O104" s="14">
        <f t="shared" si="13"/>
        <v>0</v>
      </c>
      <c r="P104" s="25"/>
      <c r="Q104" s="20">
        <v>0</v>
      </c>
      <c r="R104" s="20">
        <f t="shared" si="14"/>
        <v>0</v>
      </c>
      <c r="S104" s="17">
        <v>0</v>
      </c>
      <c r="T104" s="17">
        <f t="shared" si="15"/>
        <v>0</v>
      </c>
    </row>
    <row r="105" spans="1:20" ht="11.25">
      <c r="A105" s="3" t="s">
        <v>969</v>
      </c>
      <c r="B105" s="3" t="s">
        <v>627</v>
      </c>
      <c r="C105" s="4" t="s">
        <v>628</v>
      </c>
      <c r="D105" s="4" t="s">
        <v>973</v>
      </c>
      <c r="E105" s="29">
        <f t="shared" si="8"/>
        <v>0.3</v>
      </c>
      <c r="F105" s="29">
        <f t="shared" si="9"/>
        <v>0.3</v>
      </c>
      <c r="G105" s="8">
        <v>0</v>
      </c>
      <c r="H105" s="8">
        <f t="shared" si="10"/>
        <v>0</v>
      </c>
      <c r="I105" s="11">
        <v>290445</v>
      </c>
      <c r="J105" s="11"/>
      <c r="K105" s="11">
        <f t="shared" si="11"/>
        <v>290445</v>
      </c>
      <c r="L105" s="11">
        <f t="shared" si="12"/>
        <v>87000</v>
      </c>
      <c r="M105" s="14">
        <v>0</v>
      </c>
      <c r="N105" s="14"/>
      <c r="O105" s="14">
        <f t="shared" si="13"/>
        <v>0</v>
      </c>
      <c r="P105" s="25"/>
      <c r="Q105" s="20">
        <v>0</v>
      </c>
      <c r="R105" s="20">
        <f t="shared" si="14"/>
        <v>0</v>
      </c>
      <c r="S105" s="17">
        <v>0</v>
      </c>
      <c r="T105" s="17">
        <f t="shared" si="15"/>
        <v>0</v>
      </c>
    </row>
    <row r="106" spans="1:20" ht="11.25">
      <c r="A106" s="3" t="s">
        <v>969</v>
      </c>
      <c r="B106" s="3" t="s">
        <v>629</v>
      </c>
      <c r="C106" s="4" t="s">
        <v>630</v>
      </c>
      <c r="D106" s="4" t="s">
        <v>973</v>
      </c>
      <c r="E106" s="29">
        <f t="shared" si="8"/>
        <v>0.3</v>
      </c>
      <c r="F106" s="29">
        <f t="shared" si="9"/>
        <v>0.3</v>
      </c>
      <c r="G106" s="8">
        <v>14300</v>
      </c>
      <c r="H106" s="8">
        <f t="shared" si="10"/>
        <v>4000</v>
      </c>
      <c r="I106" s="11">
        <v>0</v>
      </c>
      <c r="J106" s="11"/>
      <c r="K106" s="11">
        <f t="shared" si="11"/>
        <v>0</v>
      </c>
      <c r="L106" s="11">
        <f t="shared" si="12"/>
        <v>0</v>
      </c>
      <c r="M106" s="14">
        <v>0</v>
      </c>
      <c r="N106" s="14"/>
      <c r="O106" s="14">
        <f t="shared" si="13"/>
        <v>0</v>
      </c>
      <c r="P106" s="25"/>
      <c r="Q106" s="20">
        <v>0</v>
      </c>
      <c r="R106" s="20">
        <f t="shared" si="14"/>
        <v>0</v>
      </c>
      <c r="S106" s="17">
        <v>3000</v>
      </c>
      <c r="T106" s="17">
        <f t="shared" si="15"/>
        <v>0</v>
      </c>
    </row>
    <row r="107" spans="1:20" ht="11.25">
      <c r="A107" s="3" t="s">
        <v>969</v>
      </c>
      <c r="B107" s="3" t="s">
        <v>631</v>
      </c>
      <c r="C107" s="4" t="s">
        <v>632</v>
      </c>
      <c r="D107" s="4" t="s">
        <v>973</v>
      </c>
      <c r="E107" s="29">
        <f t="shared" si="8"/>
        <v>0.3</v>
      </c>
      <c r="F107" s="29">
        <f t="shared" si="9"/>
        <v>0.3</v>
      </c>
      <c r="G107" s="8">
        <v>10200</v>
      </c>
      <c r="H107" s="8">
        <f t="shared" si="10"/>
        <v>3000</v>
      </c>
      <c r="I107" s="11">
        <v>0</v>
      </c>
      <c r="J107" s="11"/>
      <c r="K107" s="11">
        <f t="shared" si="11"/>
        <v>0</v>
      </c>
      <c r="L107" s="11">
        <f t="shared" si="12"/>
        <v>0</v>
      </c>
      <c r="M107" s="14">
        <v>0</v>
      </c>
      <c r="N107" s="14"/>
      <c r="O107" s="14">
        <f t="shared" si="13"/>
        <v>0</v>
      </c>
      <c r="P107" s="25"/>
      <c r="Q107" s="20">
        <v>0</v>
      </c>
      <c r="R107" s="20">
        <f t="shared" si="14"/>
        <v>0</v>
      </c>
      <c r="S107" s="17">
        <v>0</v>
      </c>
      <c r="T107" s="17">
        <f t="shared" si="15"/>
        <v>0</v>
      </c>
    </row>
    <row r="108" spans="1:20" ht="11.25">
      <c r="A108" s="3" t="s">
        <v>969</v>
      </c>
      <c r="B108" s="3" t="s">
        <v>633</v>
      </c>
      <c r="C108" s="4" t="s">
        <v>634</v>
      </c>
      <c r="D108" s="4" t="s">
        <v>973</v>
      </c>
      <c r="E108" s="29">
        <f t="shared" si="8"/>
        <v>0.3</v>
      </c>
      <c r="F108" s="29">
        <f t="shared" si="9"/>
        <v>0.3</v>
      </c>
      <c r="G108" s="8">
        <v>48200</v>
      </c>
      <c r="H108" s="8">
        <f t="shared" si="10"/>
        <v>14000</v>
      </c>
      <c r="I108" s="11">
        <v>0</v>
      </c>
      <c r="J108" s="11"/>
      <c r="K108" s="11">
        <f t="shared" si="11"/>
        <v>0</v>
      </c>
      <c r="L108" s="11">
        <f t="shared" si="12"/>
        <v>0</v>
      </c>
      <c r="M108" s="14">
        <v>0</v>
      </c>
      <c r="N108" s="14"/>
      <c r="O108" s="14">
        <f t="shared" si="13"/>
        <v>0</v>
      </c>
      <c r="P108" s="25"/>
      <c r="Q108" s="20">
        <v>0</v>
      </c>
      <c r="R108" s="20">
        <f t="shared" si="14"/>
        <v>0</v>
      </c>
      <c r="S108" s="17">
        <v>0</v>
      </c>
      <c r="T108" s="17">
        <f t="shared" si="15"/>
        <v>0</v>
      </c>
    </row>
    <row r="109" spans="1:20" ht="11.25">
      <c r="A109" s="3" t="s">
        <v>969</v>
      </c>
      <c r="B109" s="3" t="s">
        <v>635</v>
      </c>
      <c r="C109" s="4" t="s">
        <v>636</v>
      </c>
      <c r="D109" s="4" t="s">
        <v>973</v>
      </c>
      <c r="E109" s="29">
        <f t="shared" si="8"/>
        <v>0.3</v>
      </c>
      <c r="F109" s="29">
        <f t="shared" si="9"/>
        <v>0.3</v>
      </c>
      <c r="G109" s="8">
        <v>0</v>
      </c>
      <c r="H109" s="8">
        <f t="shared" si="10"/>
        <v>0</v>
      </c>
      <c r="I109" s="11">
        <v>0</v>
      </c>
      <c r="J109" s="11"/>
      <c r="K109" s="11">
        <f t="shared" si="11"/>
        <v>0</v>
      </c>
      <c r="L109" s="11">
        <f t="shared" si="12"/>
        <v>0</v>
      </c>
      <c r="M109" s="14">
        <v>0</v>
      </c>
      <c r="N109" s="14"/>
      <c r="O109" s="14">
        <f t="shared" si="13"/>
        <v>0</v>
      </c>
      <c r="P109" s="25"/>
      <c r="Q109" s="20">
        <v>0</v>
      </c>
      <c r="R109" s="20">
        <f t="shared" si="14"/>
        <v>0</v>
      </c>
      <c r="S109" s="17">
        <v>4000</v>
      </c>
      <c r="T109" s="17">
        <f t="shared" si="15"/>
        <v>1000</v>
      </c>
    </row>
    <row r="110" spans="1:20" ht="11.25">
      <c r="A110" s="3" t="s">
        <v>969</v>
      </c>
      <c r="B110" s="3" t="s">
        <v>637</v>
      </c>
      <c r="C110" s="4" t="s">
        <v>638</v>
      </c>
      <c r="D110" s="4" t="s">
        <v>973</v>
      </c>
      <c r="E110" s="29">
        <f t="shared" si="8"/>
        <v>0.3</v>
      </c>
      <c r="F110" s="29">
        <f t="shared" si="9"/>
        <v>0.3</v>
      </c>
      <c r="G110" s="8">
        <v>27300</v>
      </c>
      <c r="H110" s="8">
        <f t="shared" si="10"/>
        <v>8000</v>
      </c>
      <c r="I110" s="11">
        <v>0</v>
      </c>
      <c r="J110" s="11"/>
      <c r="K110" s="11">
        <f t="shared" si="11"/>
        <v>0</v>
      </c>
      <c r="L110" s="11">
        <f t="shared" si="12"/>
        <v>0</v>
      </c>
      <c r="M110" s="14">
        <v>0</v>
      </c>
      <c r="N110" s="14"/>
      <c r="O110" s="14">
        <f t="shared" si="13"/>
        <v>0</v>
      </c>
      <c r="P110" s="25"/>
      <c r="Q110" s="20">
        <v>0</v>
      </c>
      <c r="R110" s="20">
        <f t="shared" si="14"/>
        <v>0</v>
      </c>
      <c r="S110" s="17">
        <v>0</v>
      </c>
      <c r="T110" s="17">
        <f t="shared" si="15"/>
        <v>0</v>
      </c>
    </row>
    <row r="111" spans="1:20" ht="11.25">
      <c r="A111" s="3" t="s">
        <v>639</v>
      </c>
      <c r="B111" s="3" t="s">
        <v>640</v>
      </c>
      <c r="C111" s="4" t="s">
        <v>641</v>
      </c>
      <c r="D111" s="4" t="s">
        <v>973</v>
      </c>
      <c r="E111" s="29">
        <f t="shared" si="8"/>
        <v>0.3</v>
      </c>
      <c r="F111" s="29">
        <f t="shared" si="9"/>
        <v>0.3</v>
      </c>
      <c r="G111" s="8">
        <v>6700</v>
      </c>
      <c r="H111" s="8">
        <f t="shared" si="10"/>
        <v>2000</v>
      </c>
      <c r="I111" s="11">
        <v>0</v>
      </c>
      <c r="J111" s="11"/>
      <c r="K111" s="11">
        <f t="shared" si="11"/>
        <v>0</v>
      </c>
      <c r="L111" s="11">
        <f t="shared" si="12"/>
        <v>0</v>
      </c>
      <c r="M111" s="14">
        <v>0</v>
      </c>
      <c r="N111" s="14"/>
      <c r="O111" s="14">
        <f t="shared" si="13"/>
        <v>0</v>
      </c>
      <c r="P111" s="25"/>
      <c r="Q111" s="20">
        <v>0</v>
      </c>
      <c r="R111" s="20">
        <f t="shared" si="14"/>
        <v>0</v>
      </c>
      <c r="S111" s="17">
        <v>0</v>
      </c>
      <c r="T111" s="17">
        <f t="shared" si="15"/>
        <v>0</v>
      </c>
    </row>
    <row r="112" spans="1:20" ht="11.25">
      <c r="A112" s="3" t="s">
        <v>639</v>
      </c>
      <c r="B112" s="3" t="s">
        <v>642</v>
      </c>
      <c r="C112" s="4" t="s">
        <v>643</v>
      </c>
      <c r="D112" s="4" t="s">
        <v>973</v>
      </c>
      <c r="E112" s="29">
        <f t="shared" si="8"/>
        <v>0.3</v>
      </c>
      <c r="F112" s="29">
        <f t="shared" si="9"/>
        <v>0.3</v>
      </c>
      <c r="G112" s="8">
        <v>0</v>
      </c>
      <c r="H112" s="8">
        <f t="shared" si="10"/>
        <v>0</v>
      </c>
      <c r="I112" s="11">
        <v>0</v>
      </c>
      <c r="J112" s="11"/>
      <c r="K112" s="11">
        <f t="shared" si="11"/>
        <v>0</v>
      </c>
      <c r="L112" s="11">
        <f t="shared" si="12"/>
        <v>0</v>
      </c>
      <c r="M112" s="14">
        <v>0</v>
      </c>
      <c r="N112" s="14"/>
      <c r="O112" s="14">
        <f t="shared" si="13"/>
        <v>0</v>
      </c>
      <c r="P112" s="25"/>
      <c r="Q112" s="20">
        <v>0</v>
      </c>
      <c r="R112" s="20">
        <f t="shared" si="14"/>
        <v>0</v>
      </c>
      <c r="S112" s="17">
        <v>0</v>
      </c>
      <c r="T112" s="17">
        <f t="shared" si="15"/>
        <v>0</v>
      </c>
    </row>
    <row r="113" spans="1:20" ht="11.25">
      <c r="A113" s="3" t="s">
        <v>639</v>
      </c>
      <c r="B113" s="3" t="s">
        <v>644</v>
      </c>
      <c r="C113" s="4" t="s">
        <v>645</v>
      </c>
      <c r="D113" s="4" t="s">
        <v>973</v>
      </c>
      <c r="E113" s="29">
        <f t="shared" si="8"/>
        <v>0.3</v>
      </c>
      <c r="F113" s="29">
        <f t="shared" si="9"/>
        <v>0.3</v>
      </c>
      <c r="G113" s="8">
        <v>0</v>
      </c>
      <c r="H113" s="8">
        <f t="shared" si="10"/>
        <v>0</v>
      </c>
      <c r="I113" s="11">
        <v>0</v>
      </c>
      <c r="J113" s="11"/>
      <c r="K113" s="11">
        <f t="shared" si="11"/>
        <v>0</v>
      </c>
      <c r="L113" s="11">
        <f t="shared" si="12"/>
        <v>0</v>
      </c>
      <c r="M113" s="14">
        <v>0</v>
      </c>
      <c r="N113" s="14"/>
      <c r="O113" s="14">
        <f t="shared" si="13"/>
        <v>0</v>
      </c>
      <c r="P113" s="25"/>
      <c r="Q113" s="20">
        <v>0</v>
      </c>
      <c r="R113" s="20">
        <f t="shared" si="14"/>
        <v>0</v>
      </c>
      <c r="S113" s="17">
        <v>0</v>
      </c>
      <c r="T113" s="17">
        <f t="shared" si="15"/>
        <v>0</v>
      </c>
    </row>
    <row r="114" spans="1:20" ht="11.25">
      <c r="A114" s="3" t="s">
        <v>639</v>
      </c>
      <c r="B114" s="3" t="s">
        <v>646</v>
      </c>
      <c r="C114" s="4" t="s">
        <v>647</v>
      </c>
      <c r="D114" s="4" t="s">
        <v>973</v>
      </c>
      <c r="E114" s="29">
        <f t="shared" si="8"/>
        <v>0.3</v>
      </c>
      <c r="F114" s="29">
        <f t="shared" si="9"/>
        <v>0.3</v>
      </c>
      <c r="G114" s="8">
        <v>5000</v>
      </c>
      <c r="H114" s="8">
        <f t="shared" si="10"/>
        <v>1000</v>
      </c>
      <c r="I114" s="11">
        <v>0</v>
      </c>
      <c r="J114" s="11"/>
      <c r="K114" s="11">
        <f t="shared" si="11"/>
        <v>0</v>
      </c>
      <c r="L114" s="11">
        <f t="shared" si="12"/>
        <v>0</v>
      </c>
      <c r="M114" s="14">
        <v>0</v>
      </c>
      <c r="N114" s="14"/>
      <c r="O114" s="14">
        <f t="shared" si="13"/>
        <v>0</v>
      </c>
      <c r="P114" s="25"/>
      <c r="Q114" s="20">
        <v>0</v>
      </c>
      <c r="R114" s="20">
        <f t="shared" si="14"/>
        <v>0</v>
      </c>
      <c r="S114" s="17">
        <v>0</v>
      </c>
      <c r="T114" s="17">
        <f t="shared" si="15"/>
        <v>0</v>
      </c>
    </row>
    <row r="115" spans="1:20" ht="11.25">
      <c r="A115" s="3" t="s">
        <v>639</v>
      </c>
      <c r="B115" s="3" t="s">
        <v>648</v>
      </c>
      <c r="C115" s="4" t="s">
        <v>649</v>
      </c>
      <c r="D115" s="4" t="s">
        <v>973</v>
      </c>
      <c r="E115" s="29">
        <f t="shared" si="8"/>
        <v>0.3</v>
      </c>
      <c r="F115" s="29">
        <f t="shared" si="9"/>
        <v>0.3</v>
      </c>
      <c r="G115" s="8">
        <v>0</v>
      </c>
      <c r="H115" s="8">
        <f t="shared" si="10"/>
        <v>0</v>
      </c>
      <c r="I115" s="11">
        <v>0</v>
      </c>
      <c r="J115" s="11"/>
      <c r="K115" s="11">
        <f t="shared" si="11"/>
        <v>0</v>
      </c>
      <c r="L115" s="11">
        <f t="shared" si="12"/>
        <v>0</v>
      </c>
      <c r="M115" s="14">
        <v>0</v>
      </c>
      <c r="N115" s="14"/>
      <c r="O115" s="14">
        <f t="shared" si="13"/>
        <v>0</v>
      </c>
      <c r="P115" s="25"/>
      <c r="Q115" s="20">
        <v>0</v>
      </c>
      <c r="R115" s="20">
        <f t="shared" si="14"/>
        <v>0</v>
      </c>
      <c r="S115" s="17">
        <v>0</v>
      </c>
      <c r="T115" s="17">
        <f t="shared" si="15"/>
        <v>0</v>
      </c>
    </row>
    <row r="116" spans="1:20" ht="11.25">
      <c r="A116" s="3" t="s">
        <v>639</v>
      </c>
      <c r="B116" s="3" t="s">
        <v>650</v>
      </c>
      <c r="C116" s="4" t="s">
        <v>651</v>
      </c>
      <c r="D116" s="4" t="s">
        <v>973</v>
      </c>
      <c r="E116" s="29">
        <f t="shared" si="8"/>
        <v>0.3</v>
      </c>
      <c r="F116" s="29">
        <f t="shared" si="9"/>
        <v>0.3</v>
      </c>
      <c r="G116" s="8">
        <v>0</v>
      </c>
      <c r="H116" s="8">
        <f t="shared" si="10"/>
        <v>0</v>
      </c>
      <c r="I116" s="11">
        <v>0</v>
      </c>
      <c r="J116" s="11"/>
      <c r="K116" s="11">
        <f t="shared" si="11"/>
        <v>0</v>
      </c>
      <c r="L116" s="11">
        <f t="shared" si="12"/>
        <v>0</v>
      </c>
      <c r="M116" s="14">
        <v>0</v>
      </c>
      <c r="N116" s="14"/>
      <c r="O116" s="14">
        <f t="shared" si="13"/>
        <v>0</v>
      </c>
      <c r="P116" s="25"/>
      <c r="Q116" s="20">
        <v>0</v>
      </c>
      <c r="R116" s="20">
        <f t="shared" si="14"/>
        <v>0</v>
      </c>
      <c r="S116" s="17">
        <v>0</v>
      </c>
      <c r="T116" s="17">
        <f t="shared" si="15"/>
        <v>0</v>
      </c>
    </row>
    <row r="117" spans="1:20" ht="11.25">
      <c r="A117" s="3" t="s">
        <v>639</v>
      </c>
      <c r="B117" s="3" t="s">
        <v>652</v>
      </c>
      <c r="C117" s="4" t="s">
        <v>653</v>
      </c>
      <c r="D117" s="4" t="s">
        <v>973</v>
      </c>
      <c r="E117" s="29">
        <f t="shared" si="8"/>
        <v>0.3</v>
      </c>
      <c r="F117" s="29">
        <f t="shared" si="9"/>
        <v>0.3</v>
      </c>
      <c r="G117" s="8">
        <v>0</v>
      </c>
      <c r="H117" s="8">
        <f t="shared" si="10"/>
        <v>0</v>
      </c>
      <c r="I117" s="11">
        <v>0</v>
      </c>
      <c r="J117" s="11"/>
      <c r="K117" s="11">
        <f t="shared" si="11"/>
        <v>0</v>
      </c>
      <c r="L117" s="11">
        <f t="shared" si="12"/>
        <v>0</v>
      </c>
      <c r="M117" s="14">
        <v>0</v>
      </c>
      <c r="N117" s="14"/>
      <c r="O117" s="14">
        <f t="shared" si="13"/>
        <v>0</v>
      </c>
      <c r="P117" s="25"/>
      <c r="Q117" s="20">
        <v>0</v>
      </c>
      <c r="R117" s="20">
        <f t="shared" si="14"/>
        <v>0</v>
      </c>
      <c r="S117" s="17">
        <v>0</v>
      </c>
      <c r="T117" s="17">
        <f t="shared" si="15"/>
        <v>0</v>
      </c>
    </row>
    <row r="118" spans="1:20" ht="11.25">
      <c r="A118" s="3" t="s">
        <v>639</v>
      </c>
      <c r="B118" s="3">
        <v>37911074</v>
      </c>
      <c r="C118" s="4" t="s">
        <v>654</v>
      </c>
      <c r="D118" s="4" t="s">
        <v>973</v>
      </c>
      <c r="E118" s="29">
        <f t="shared" si="8"/>
        <v>0.3</v>
      </c>
      <c r="F118" s="29">
        <f t="shared" si="9"/>
        <v>0.3</v>
      </c>
      <c r="G118" s="8">
        <v>0</v>
      </c>
      <c r="H118" s="8">
        <f t="shared" si="10"/>
        <v>0</v>
      </c>
      <c r="I118" s="11">
        <v>0</v>
      </c>
      <c r="J118" s="11"/>
      <c r="K118" s="11">
        <f t="shared" si="11"/>
        <v>0</v>
      </c>
      <c r="L118" s="11">
        <f t="shared" si="12"/>
        <v>0</v>
      </c>
      <c r="M118" s="14">
        <v>0</v>
      </c>
      <c r="N118" s="14"/>
      <c r="O118" s="14">
        <f t="shared" si="13"/>
        <v>0</v>
      </c>
      <c r="P118" s="25"/>
      <c r="Q118" s="20">
        <v>0</v>
      </c>
      <c r="R118" s="20">
        <f t="shared" si="14"/>
        <v>0</v>
      </c>
      <c r="S118" s="17">
        <v>400</v>
      </c>
      <c r="T118" s="17">
        <f t="shared" si="15"/>
        <v>0</v>
      </c>
    </row>
    <row r="119" spans="1:20" ht="11.25">
      <c r="A119" s="3" t="s">
        <v>639</v>
      </c>
      <c r="B119" s="3" t="s">
        <v>655</v>
      </c>
      <c r="C119" s="4" t="s">
        <v>656</v>
      </c>
      <c r="D119" s="4" t="s">
        <v>973</v>
      </c>
      <c r="E119" s="29">
        <f t="shared" si="8"/>
        <v>0.3</v>
      </c>
      <c r="F119" s="29">
        <f t="shared" si="9"/>
        <v>0.3</v>
      </c>
      <c r="G119" s="8">
        <v>0</v>
      </c>
      <c r="H119" s="8">
        <f t="shared" si="10"/>
        <v>0</v>
      </c>
      <c r="I119" s="11">
        <v>0</v>
      </c>
      <c r="J119" s="11"/>
      <c r="K119" s="11">
        <f t="shared" si="11"/>
        <v>0</v>
      </c>
      <c r="L119" s="11">
        <f t="shared" si="12"/>
        <v>0</v>
      </c>
      <c r="M119" s="14">
        <v>0</v>
      </c>
      <c r="N119" s="14"/>
      <c r="O119" s="14">
        <f t="shared" si="13"/>
        <v>0</v>
      </c>
      <c r="P119" s="25"/>
      <c r="Q119" s="20">
        <v>58000</v>
      </c>
      <c r="R119" s="20">
        <f t="shared" si="14"/>
        <v>17000</v>
      </c>
      <c r="S119" s="17">
        <v>0</v>
      </c>
      <c r="T119" s="17">
        <f t="shared" si="15"/>
        <v>0</v>
      </c>
    </row>
    <row r="120" spans="1:20" ht="11.25">
      <c r="A120" s="3" t="s">
        <v>639</v>
      </c>
      <c r="B120" s="3" t="s">
        <v>657</v>
      </c>
      <c r="C120" s="4" t="s">
        <v>658</v>
      </c>
      <c r="D120" s="4" t="s">
        <v>973</v>
      </c>
      <c r="E120" s="29">
        <f t="shared" si="8"/>
        <v>0.3</v>
      </c>
      <c r="F120" s="29">
        <f t="shared" si="9"/>
        <v>0.3</v>
      </c>
      <c r="G120" s="8">
        <v>0</v>
      </c>
      <c r="H120" s="8">
        <f t="shared" si="10"/>
        <v>0</v>
      </c>
      <c r="I120" s="11">
        <v>0</v>
      </c>
      <c r="J120" s="11"/>
      <c r="K120" s="11">
        <f t="shared" si="11"/>
        <v>0</v>
      </c>
      <c r="L120" s="11">
        <f t="shared" si="12"/>
        <v>0</v>
      </c>
      <c r="M120" s="14">
        <v>0</v>
      </c>
      <c r="N120" s="14"/>
      <c r="O120" s="14">
        <f t="shared" si="13"/>
        <v>0</v>
      </c>
      <c r="P120" s="25"/>
      <c r="Q120" s="20">
        <v>0</v>
      </c>
      <c r="R120" s="20">
        <f t="shared" si="14"/>
        <v>0</v>
      </c>
      <c r="S120" s="17">
        <v>0</v>
      </c>
      <c r="T120" s="17">
        <f t="shared" si="15"/>
        <v>0</v>
      </c>
    </row>
    <row r="121" spans="1:20" ht="11.25">
      <c r="A121" s="3" t="s">
        <v>639</v>
      </c>
      <c r="B121" s="3" t="s">
        <v>659</v>
      </c>
      <c r="C121" s="4" t="s">
        <v>660</v>
      </c>
      <c r="D121" s="4" t="s">
        <v>973</v>
      </c>
      <c r="E121" s="29">
        <f t="shared" si="8"/>
        <v>0.3</v>
      </c>
      <c r="F121" s="29">
        <f t="shared" si="9"/>
        <v>0.3</v>
      </c>
      <c r="G121" s="8">
        <v>0</v>
      </c>
      <c r="H121" s="8">
        <f t="shared" si="10"/>
        <v>0</v>
      </c>
      <c r="I121" s="11">
        <v>0</v>
      </c>
      <c r="J121" s="11"/>
      <c r="K121" s="11">
        <f t="shared" si="11"/>
        <v>0</v>
      </c>
      <c r="L121" s="11">
        <f t="shared" si="12"/>
        <v>0</v>
      </c>
      <c r="M121" s="14">
        <v>0</v>
      </c>
      <c r="N121" s="14"/>
      <c r="O121" s="14">
        <f t="shared" si="13"/>
        <v>0</v>
      </c>
      <c r="P121" s="25"/>
      <c r="Q121" s="20">
        <v>0</v>
      </c>
      <c r="R121" s="20">
        <f t="shared" si="14"/>
        <v>0</v>
      </c>
      <c r="S121" s="17">
        <v>0</v>
      </c>
      <c r="T121" s="17">
        <f t="shared" si="15"/>
        <v>0</v>
      </c>
    </row>
    <row r="122" spans="1:20" ht="11.25">
      <c r="A122" s="3" t="s">
        <v>661</v>
      </c>
      <c r="B122" s="3" t="s">
        <v>662</v>
      </c>
      <c r="C122" s="4" t="s">
        <v>663</v>
      </c>
      <c r="D122" s="4" t="s">
        <v>973</v>
      </c>
      <c r="E122" s="29">
        <f t="shared" si="8"/>
        <v>0.3</v>
      </c>
      <c r="F122" s="29">
        <f t="shared" si="9"/>
        <v>0.3</v>
      </c>
      <c r="G122" s="8">
        <v>0</v>
      </c>
      <c r="H122" s="8">
        <f t="shared" si="10"/>
        <v>0</v>
      </c>
      <c r="I122" s="11">
        <v>0</v>
      </c>
      <c r="J122" s="11"/>
      <c r="K122" s="11">
        <f t="shared" si="11"/>
        <v>0</v>
      </c>
      <c r="L122" s="11">
        <f t="shared" si="12"/>
        <v>0</v>
      </c>
      <c r="M122" s="14">
        <v>0</v>
      </c>
      <c r="N122" s="14"/>
      <c r="O122" s="14">
        <f t="shared" si="13"/>
        <v>0</v>
      </c>
      <c r="P122" s="25"/>
      <c r="Q122" s="20">
        <v>0</v>
      </c>
      <c r="R122" s="20">
        <f t="shared" si="14"/>
        <v>0</v>
      </c>
      <c r="S122" s="17">
        <v>0</v>
      </c>
      <c r="T122" s="17">
        <f t="shared" si="15"/>
        <v>0</v>
      </c>
    </row>
    <row r="123" spans="1:20" ht="11.25">
      <c r="A123" s="3" t="s">
        <v>661</v>
      </c>
      <c r="B123" s="3" t="s">
        <v>664</v>
      </c>
      <c r="C123" s="4" t="s">
        <v>665</v>
      </c>
      <c r="D123" s="4" t="s">
        <v>973</v>
      </c>
      <c r="E123" s="29">
        <f t="shared" si="8"/>
        <v>0.3</v>
      </c>
      <c r="F123" s="29">
        <f t="shared" si="9"/>
        <v>0.3</v>
      </c>
      <c r="G123" s="8">
        <v>0</v>
      </c>
      <c r="H123" s="8">
        <f t="shared" si="10"/>
        <v>0</v>
      </c>
      <c r="I123" s="11">
        <v>0</v>
      </c>
      <c r="J123" s="11"/>
      <c r="K123" s="11">
        <f t="shared" si="11"/>
        <v>0</v>
      </c>
      <c r="L123" s="11">
        <f t="shared" si="12"/>
        <v>0</v>
      </c>
      <c r="M123" s="14">
        <v>0</v>
      </c>
      <c r="N123" s="14"/>
      <c r="O123" s="14">
        <f t="shared" si="13"/>
        <v>0</v>
      </c>
      <c r="P123" s="25"/>
      <c r="Q123" s="20">
        <v>0</v>
      </c>
      <c r="R123" s="20">
        <f t="shared" si="14"/>
        <v>0</v>
      </c>
      <c r="S123" s="17">
        <v>0</v>
      </c>
      <c r="T123" s="17">
        <f t="shared" si="15"/>
        <v>0</v>
      </c>
    </row>
    <row r="124" spans="1:20" ht="11.25">
      <c r="A124" s="3" t="s">
        <v>661</v>
      </c>
      <c r="B124" s="3" t="s">
        <v>666</v>
      </c>
      <c r="C124" s="4" t="s">
        <v>667</v>
      </c>
      <c r="D124" s="4" t="s">
        <v>973</v>
      </c>
      <c r="E124" s="29">
        <f t="shared" si="8"/>
        <v>0.3</v>
      </c>
      <c r="F124" s="29">
        <f t="shared" si="9"/>
        <v>0.3</v>
      </c>
      <c r="G124" s="8">
        <v>0</v>
      </c>
      <c r="H124" s="8">
        <f t="shared" si="10"/>
        <v>0</v>
      </c>
      <c r="I124" s="11">
        <v>0</v>
      </c>
      <c r="J124" s="11"/>
      <c r="K124" s="11">
        <f t="shared" si="11"/>
        <v>0</v>
      </c>
      <c r="L124" s="11">
        <f t="shared" si="12"/>
        <v>0</v>
      </c>
      <c r="M124" s="14">
        <v>0</v>
      </c>
      <c r="N124" s="14"/>
      <c r="O124" s="14">
        <f t="shared" si="13"/>
        <v>0</v>
      </c>
      <c r="P124" s="25"/>
      <c r="Q124" s="20">
        <v>0</v>
      </c>
      <c r="R124" s="20">
        <f t="shared" si="14"/>
        <v>0</v>
      </c>
      <c r="S124" s="17">
        <v>0</v>
      </c>
      <c r="T124" s="17">
        <f t="shared" si="15"/>
        <v>0</v>
      </c>
    </row>
    <row r="125" spans="1:20" ht="11.25">
      <c r="A125" s="3" t="s">
        <v>661</v>
      </c>
      <c r="B125" s="3" t="s">
        <v>668</v>
      </c>
      <c r="C125" s="4" t="s">
        <v>669</v>
      </c>
      <c r="D125" s="4" t="s">
        <v>973</v>
      </c>
      <c r="E125" s="29">
        <f t="shared" si="8"/>
        <v>0.3</v>
      </c>
      <c r="F125" s="29">
        <f t="shared" si="9"/>
        <v>0.3</v>
      </c>
      <c r="G125" s="8">
        <v>0</v>
      </c>
      <c r="H125" s="8">
        <f t="shared" si="10"/>
        <v>0</v>
      </c>
      <c r="I125" s="11">
        <v>0</v>
      </c>
      <c r="J125" s="11"/>
      <c r="K125" s="11">
        <f t="shared" si="11"/>
        <v>0</v>
      </c>
      <c r="L125" s="11">
        <f t="shared" si="12"/>
        <v>0</v>
      </c>
      <c r="M125" s="14">
        <v>0</v>
      </c>
      <c r="N125" s="14"/>
      <c r="O125" s="14">
        <f t="shared" si="13"/>
        <v>0</v>
      </c>
      <c r="P125" s="25"/>
      <c r="Q125" s="20">
        <v>0</v>
      </c>
      <c r="R125" s="20">
        <f t="shared" si="14"/>
        <v>0</v>
      </c>
      <c r="S125" s="17">
        <v>0</v>
      </c>
      <c r="T125" s="17">
        <f t="shared" si="15"/>
        <v>0</v>
      </c>
    </row>
    <row r="126" spans="1:20" ht="11.25">
      <c r="A126" s="3" t="s">
        <v>661</v>
      </c>
      <c r="B126" s="3" t="s">
        <v>670</v>
      </c>
      <c r="C126" s="4" t="s">
        <v>671</v>
      </c>
      <c r="D126" s="4" t="s">
        <v>973</v>
      </c>
      <c r="E126" s="29">
        <f t="shared" si="8"/>
        <v>0.3</v>
      </c>
      <c r="F126" s="29">
        <f t="shared" si="9"/>
        <v>0.3</v>
      </c>
      <c r="G126" s="8">
        <v>0</v>
      </c>
      <c r="H126" s="8">
        <f t="shared" si="10"/>
        <v>0</v>
      </c>
      <c r="I126" s="11">
        <v>0</v>
      </c>
      <c r="J126" s="11"/>
      <c r="K126" s="11">
        <f t="shared" si="11"/>
        <v>0</v>
      </c>
      <c r="L126" s="11">
        <f t="shared" si="12"/>
        <v>0</v>
      </c>
      <c r="M126" s="14">
        <v>0</v>
      </c>
      <c r="N126" s="14"/>
      <c r="O126" s="14">
        <f t="shared" si="13"/>
        <v>0</v>
      </c>
      <c r="P126" s="25"/>
      <c r="Q126" s="20">
        <v>0</v>
      </c>
      <c r="R126" s="20">
        <f t="shared" si="14"/>
        <v>0</v>
      </c>
      <c r="S126" s="17">
        <v>0</v>
      </c>
      <c r="T126" s="17">
        <f t="shared" si="15"/>
        <v>0</v>
      </c>
    </row>
    <row r="127" spans="1:20" ht="11.25">
      <c r="A127" s="3" t="s">
        <v>661</v>
      </c>
      <c r="B127" s="3" t="s">
        <v>672</v>
      </c>
      <c r="C127" s="4" t="s">
        <v>673</v>
      </c>
      <c r="D127" s="4" t="s">
        <v>973</v>
      </c>
      <c r="E127" s="29">
        <f t="shared" si="8"/>
        <v>0.3</v>
      </c>
      <c r="F127" s="29">
        <f t="shared" si="9"/>
        <v>0.3</v>
      </c>
      <c r="G127" s="8">
        <v>0</v>
      </c>
      <c r="H127" s="8">
        <f t="shared" si="10"/>
        <v>0</v>
      </c>
      <c r="I127" s="11">
        <v>0</v>
      </c>
      <c r="J127" s="11"/>
      <c r="K127" s="11">
        <f t="shared" si="11"/>
        <v>0</v>
      </c>
      <c r="L127" s="11">
        <f t="shared" si="12"/>
        <v>0</v>
      </c>
      <c r="M127" s="14">
        <v>0</v>
      </c>
      <c r="N127" s="14"/>
      <c r="O127" s="14">
        <f t="shared" si="13"/>
        <v>0</v>
      </c>
      <c r="P127" s="25"/>
      <c r="Q127" s="20">
        <v>0</v>
      </c>
      <c r="R127" s="20">
        <f t="shared" si="14"/>
        <v>0</v>
      </c>
      <c r="S127" s="17">
        <v>0</v>
      </c>
      <c r="T127" s="17">
        <f t="shared" si="15"/>
        <v>0</v>
      </c>
    </row>
    <row r="128" spans="1:20" ht="11.25">
      <c r="A128" s="3" t="s">
        <v>661</v>
      </c>
      <c r="B128" s="3" t="s">
        <v>674</v>
      </c>
      <c r="C128" s="4" t="s">
        <v>675</v>
      </c>
      <c r="D128" s="4" t="s">
        <v>973</v>
      </c>
      <c r="E128" s="29">
        <f t="shared" si="8"/>
        <v>0.3</v>
      </c>
      <c r="F128" s="29">
        <f t="shared" si="9"/>
        <v>0.3</v>
      </c>
      <c r="G128" s="8">
        <v>0</v>
      </c>
      <c r="H128" s="8">
        <f t="shared" si="10"/>
        <v>0</v>
      </c>
      <c r="I128" s="11">
        <v>0</v>
      </c>
      <c r="J128" s="11"/>
      <c r="K128" s="11">
        <f t="shared" si="11"/>
        <v>0</v>
      </c>
      <c r="L128" s="11">
        <f t="shared" si="12"/>
        <v>0</v>
      </c>
      <c r="M128" s="14">
        <v>0</v>
      </c>
      <c r="N128" s="14"/>
      <c r="O128" s="14">
        <f t="shared" si="13"/>
        <v>0</v>
      </c>
      <c r="P128" s="25"/>
      <c r="Q128" s="20">
        <v>0</v>
      </c>
      <c r="R128" s="20">
        <f t="shared" si="14"/>
        <v>0</v>
      </c>
      <c r="S128" s="17">
        <v>0</v>
      </c>
      <c r="T128" s="17">
        <f t="shared" si="15"/>
        <v>0</v>
      </c>
    </row>
    <row r="129" spans="1:20" ht="11.25">
      <c r="A129" s="3" t="s">
        <v>661</v>
      </c>
      <c r="B129" s="3" t="s">
        <v>676</v>
      </c>
      <c r="C129" s="4" t="s">
        <v>677</v>
      </c>
      <c r="D129" s="4" t="s">
        <v>973</v>
      </c>
      <c r="E129" s="29">
        <f t="shared" si="8"/>
        <v>0.3</v>
      </c>
      <c r="F129" s="29">
        <f t="shared" si="9"/>
        <v>0.3</v>
      </c>
      <c r="G129" s="8">
        <v>0</v>
      </c>
      <c r="H129" s="8">
        <f t="shared" si="10"/>
        <v>0</v>
      </c>
      <c r="I129" s="11">
        <v>0</v>
      </c>
      <c r="J129" s="11"/>
      <c r="K129" s="11">
        <f t="shared" si="11"/>
        <v>0</v>
      </c>
      <c r="L129" s="11">
        <f t="shared" si="12"/>
        <v>0</v>
      </c>
      <c r="M129" s="14">
        <v>0</v>
      </c>
      <c r="N129" s="14"/>
      <c r="O129" s="14">
        <f t="shared" si="13"/>
        <v>0</v>
      </c>
      <c r="P129" s="25"/>
      <c r="Q129" s="20">
        <v>0</v>
      </c>
      <c r="R129" s="20">
        <f t="shared" si="14"/>
        <v>0</v>
      </c>
      <c r="S129" s="17">
        <v>0</v>
      </c>
      <c r="T129" s="17">
        <f t="shared" si="15"/>
        <v>0</v>
      </c>
    </row>
    <row r="130" spans="1:20" ht="11.25">
      <c r="A130" s="3" t="s">
        <v>661</v>
      </c>
      <c r="B130" s="3" t="s">
        <v>678</v>
      </c>
      <c r="C130" s="4" t="s">
        <v>679</v>
      </c>
      <c r="D130" s="4" t="s">
        <v>973</v>
      </c>
      <c r="E130" s="29">
        <f t="shared" si="8"/>
        <v>0.3</v>
      </c>
      <c r="F130" s="29">
        <f t="shared" si="9"/>
        <v>0.3</v>
      </c>
      <c r="G130" s="8">
        <v>0</v>
      </c>
      <c r="H130" s="8">
        <f t="shared" si="10"/>
        <v>0</v>
      </c>
      <c r="I130" s="11">
        <v>0</v>
      </c>
      <c r="J130" s="11"/>
      <c r="K130" s="11">
        <f t="shared" si="11"/>
        <v>0</v>
      </c>
      <c r="L130" s="11">
        <f t="shared" si="12"/>
        <v>0</v>
      </c>
      <c r="M130" s="14">
        <v>0</v>
      </c>
      <c r="N130" s="14"/>
      <c r="O130" s="14">
        <f t="shared" si="13"/>
        <v>0</v>
      </c>
      <c r="P130" s="25"/>
      <c r="Q130" s="20">
        <v>0</v>
      </c>
      <c r="R130" s="20">
        <f t="shared" si="14"/>
        <v>0</v>
      </c>
      <c r="S130" s="17">
        <v>0</v>
      </c>
      <c r="T130" s="17">
        <f t="shared" si="15"/>
        <v>0</v>
      </c>
    </row>
    <row r="131" spans="1:20" ht="11.25">
      <c r="A131" s="3" t="s">
        <v>661</v>
      </c>
      <c r="B131" s="3" t="s">
        <v>680</v>
      </c>
      <c r="C131" s="4" t="s">
        <v>681</v>
      </c>
      <c r="D131" s="4" t="s">
        <v>973</v>
      </c>
      <c r="E131" s="29">
        <f t="shared" si="8"/>
        <v>0.3</v>
      </c>
      <c r="F131" s="29">
        <f t="shared" si="9"/>
        <v>0.3</v>
      </c>
      <c r="G131" s="8">
        <v>0</v>
      </c>
      <c r="H131" s="8">
        <f t="shared" si="10"/>
        <v>0</v>
      </c>
      <c r="I131" s="11">
        <v>0</v>
      </c>
      <c r="J131" s="11"/>
      <c r="K131" s="11">
        <f t="shared" si="11"/>
        <v>0</v>
      </c>
      <c r="L131" s="11">
        <f t="shared" si="12"/>
        <v>0</v>
      </c>
      <c r="M131" s="14">
        <v>0</v>
      </c>
      <c r="N131" s="14"/>
      <c r="O131" s="14">
        <f t="shared" si="13"/>
        <v>0</v>
      </c>
      <c r="P131" s="25"/>
      <c r="Q131" s="20">
        <v>0</v>
      </c>
      <c r="R131" s="20">
        <f t="shared" si="14"/>
        <v>0</v>
      </c>
      <c r="S131" s="17">
        <v>0</v>
      </c>
      <c r="T131" s="17">
        <f t="shared" si="15"/>
        <v>0</v>
      </c>
    </row>
    <row r="132" spans="1:20" ht="11.25">
      <c r="A132" s="3" t="s">
        <v>661</v>
      </c>
      <c r="B132" s="3" t="s">
        <v>682</v>
      </c>
      <c r="C132" s="4" t="s">
        <v>683</v>
      </c>
      <c r="D132" s="4" t="s">
        <v>973</v>
      </c>
      <c r="E132" s="29">
        <f>IF(D132="L",30%,50%)</f>
        <v>0.3</v>
      </c>
      <c r="F132" s="29">
        <f>IF(D132="L",30%,50%)</f>
        <v>0.3</v>
      </c>
      <c r="G132" s="8">
        <v>0</v>
      </c>
      <c r="H132" s="8">
        <f>ROUNDDOWN(G132*E132,-3)</f>
        <v>0</v>
      </c>
      <c r="I132" s="11">
        <v>0</v>
      </c>
      <c r="J132" s="11"/>
      <c r="K132" s="11">
        <f>I132+J132</f>
        <v>0</v>
      </c>
      <c r="L132" s="11">
        <f>ROUNDDOWN(K132*E132,-3)</f>
        <v>0</v>
      </c>
      <c r="M132" s="14">
        <v>0</v>
      </c>
      <c r="N132" s="14"/>
      <c r="O132" s="14">
        <f>ROUNDDOWN(N132*F132,-3)</f>
        <v>0</v>
      </c>
      <c r="P132" s="25"/>
      <c r="Q132" s="20">
        <v>0</v>
      </c>
      <c r="R132" s="20">
        <f>ROUNDDOWN(Q132*E132,-3)</f>
        <v>0</v>
      </c>
      <c r="S132" s="17">
        <v>0</v>
      </c>
      <c r="T132" s="17">
        <f>ROUNDDOWN(S132*E132,-3)</f>
        <v>0</v>
      </c>
    </row>
    <row r="133" spans="1:20" ht="11.25">
      <c r="A133" s="3" t="s">
        <v>684</v>
      </c>
      <c r="B133" s="3" t="s">
        <v>685</v>
      </c>
      <c r="C133" s="4" t="s">
        <v>686</v>
      </c>
      <c r="D133" s="4" t="s">
        <v>973</v>
      </c>
      <c r="E133" s="29">
        <f>IF(D133="L",30%,50%)</f>
        <v>0.3</v>
      </c>
      <c r="F133" s="29">
        <f>IF(D133="L",30%,50%)</f>
        <v>0.3</v>
      </c>
      <c r="G133" s="8">
        <v>0</v>
      </c>
      <c r="H133" s="8">
        <f>ROUNDDOWN(G133*E133,-3)</f>
        <v>0</v>
      </c>
      <c r="I133" s="11">
        <v>0</v>
      </c>
      <c r="J133" s="11"/>
      <c r="K133" s="11">
        <f>I133+J133</f>
        <v>0</v>
      </c>
      <c r="L133" s="11">
        <f>ROUNDDOWN(K133*E133,-3)</f>
        <v>0</v>
      </c>
      <c r="M133" s="14">
        <v>0</v>
      </c>
      <c r="N133" s="14"/>
      <c r="O133" s="14">
        <f>ROUNDDOWN(N133*F133,-3)</f>
        <v>0</v>
      </c>
      <c r="P133" s="25"/>
      <c r="Q133" s="20">
        <v>2328000</v>
      </c>
      <c r="R133" s="20">
        <f>ROUNDDOWN(Q133*E133,-3)</f>
        <v>698000</v>
      </c>
      <c r="S133" s="17">
        <v>0</v>
      </c>
      <c r="T133" s="17">
        <f>ROUNDDOWN(S133*E133,-3)</f>
        <v>0</v>
      </c>
    </row>
    <row r="134" spans="1:20" ht="11.25">
      <c r="A134" s="3" t="s">
        <v>687</v>
      </c>
      <c r="B134" s="3" t="s">
        <v>685</v>
      </c>
      <c r="C134" s="4" t="s">
        <v>688</v>
      </c>
      <c r="D134" s="4" t="s">
        <v>973</v>
      </c>
      <c r="E134" s="29">
        <f>IF(D134="L",30%,50%)</f>
        <v>0.3</v>
      </c>
      <c r="F134" s="29">
        <f>IF(D134="L",30%,50%)</f>
        <v>0.3</v>
      </c>
      <c r="G134" s="8">
        <v>0</v>
      </c>
      <c r="H134" s="8">
        <f>ROUNDDOWN(G134*E134,-3)</f>
        <v>0</v>
      </c>
      <c r="I134" s="11">
        <v>0</v>
      </c>
      <c r="J134" s="11"/>
      <c r="K134" s="11">
        <f>I134+J134</f>
        <v>0</v>
      </c>
      <c r="L134" s="11">
        <f>ROUNDDOWN(K134*E134,-3)</f>
        <v>0</v>
      </c>
      <c r="M134" s="14">
        <v>0</v>
      </c>
      <c r="N134" s="14"/>
      <c r="O134" s="14">
        <f>ROUNDDOWN(N134*F134,-3)</f>
        <v>0</v>
      </c>
      <c r="P134" s="25"/>
      <c r="Q134" s="20">
        <v>0</v>
      </c>
      <c r="R134" s="20">
        <f>ROUNDDOWN(Q134*E134,-3)</f>
        <v>0</v>
      </c>
      <c r="S134" s="17">
        <v>0</v>
      </c>
      <c r="T134" s="17">
        <f>ROUNDDOWN(S134*E134,-3)</f>
        <v>0</v>
      </c>
    </row>
  </sheetData>
  <sheetProtection/>
  <mergeCells count="5">
    <mergeCell ref="G1:H1"/>
    <mergeCell ref="I1:L1"/>
    <mergeCell ref="Q1:R1"/>
    <mergeCell ref="S1:T1"/>
    <mergeCell ref="M1:O1"/>
  </mergeCells>
  <printOptions/>
  <pageMargins left="0.2755905511811024" right="0.2755905511811024" top="0.4724409448818898" bottom="0.4724409448818898" header="0.5118110236220472" footer="0.5118110236220472"/>
  <pageSetup fitToHeight="2" fitToWidth="1" horizontalDpi="600" verticalDpi="600" orientation="portrait" paperSize="9" scale="31" r:id="rId1"/>
</worksheet>
</file>

<file path=xl/worksheets/sheet10.xml><?xml version="1.0" encoding="utf-8"?>
<worksheet xmlns="http://schemas.openxmlformats.org/spreadsheetml/2006/main" xmlns:r="http://schemas.openxmlformats.org/officeDocument/2006/relationships">
  <sheetPr>
    <pageSetUpPr fitToPage="1"/>
  </sheetPr>
  <dimension ref="A1:I203"/>
  <sheetViews>
    <sheetView zoomScalePageLayoutView="0" workbookViewId="0" topLeftCell="A1">
      <pane ySplit="4" topLeftCell="A5" activePane="bottomLeft" state="frozen"/>
      <selection pane="topLeft" activeCell="A1" sqref="A1"/>
      <selection pane="bottomLeft" activeCell="A1" sqref="A1:C1"/>
    </sheetView>
  </sheetViews>
  <sheetFormatPr defaultColWidth="9.140625" defaultRowHeight="12.75"/>
  <cols>
    <col min="1" max="1" width="67.421875" style="102" customWidth="1"/>
    <col min="2" max="2" width="6.28125" style="102" customWidth="1"/>
    <col min="3" max="3" width="11.421875" style="121" customWidth="1"/>
    <col min="4" max="16384" width="9.140625" style="102" customWidth="1"/>
  </cols>
  <sheetData>
    <row r="1" spans="1:9" s="100" customFormat="1" ht="12.75">
      <c r="A1" s="172" t="s">
        <v>2401</v>
      </c>
      <c r="B1" s="172"/>
      <c r="C1" s="172"/>
      <c r="I1" s="101"/>
    </row>
    <row r="2" spans="1:3" ht="12.75">
      <c r="A2" s="173" t="s">
        <v>2345</v>
      </c>
      <c r="B2" s="173"/>
      <c r="C2" s="173"/>
    </row>
    <row r="4" spans="1:3" s="105" customFormat="1" ht="38.25">
      <c r="A4" s="103" t="s">
        <v>2346</v>
      </c>
      <c r="B4" s="104"/>
      <c r="C4" s="41" t="s">
        <v>2410</v>
      </c>
    </row>
    <row r="5" spans="1:3" s="108" customFormat="1" ht="12.75">
      <c r="A5" s="106" t="s">
        <v>2347</v>
      </c>
      <c r="B5" s="106"/>
      <c r="C5" s="107">
        <f>C7+C25+C55+C67+C97+C115+C127+C142+C169+C188</f>
        <v>1299600</v>
      </c>
    </row>
    <row r="6" spans="1:3" s="108" customFormat="1" ht="12.75">
      <c r="A6" s="106"/>
      <c r="B6" s="106"/>
      <c r="C6" s="109"/>
    </row>
    <row r="7" spans="1:3" s="108" customFormat="1" ht="25.5">
      <c r="A7" s="106" t="s">
        <v>2348</v>
      </c>
      <c r="B7" s="106"/>
      <c r="C7" s="110">
        <f>C8+C15+C18+C21</f>
        <v>159300</v>
      </c>
    </row>
    <row r="8" spans="1:3" s="113" customFormat="1" ht="12.75">
      <c r="A8" s="111" t="s">
        <v>2349</v>
      </c>
      <c r="B8" s="111" t="s">
        <v>2350</v>
      </c>
      <c r="C8" s="112">
        <f>C9+C10+C11+C12+C13+C14</f>
        <v>62000</v>
      </c>
    </row>
    <row r="9" spans="1:3" ht="12.75">
      <c r="A9" s="114" t="s">
        <v>2351</v>
      </c>
      <c r="B9" s="115" t="s">
        <v>2350</v>
      </c>
      <c r="C9" s="116">
        <v>12600</v>
      </c>
    </row>
    <row r="10" spans="1:3" ht="12.75">
      <c r="A10" s="114" t="s">
        <v>2352</v>
      </c>
      <c r="B10" s="115" t="s">
        <v>2350</v>
      </c>
      <c r="C10" s="116">
        <v>19000</v>
      </c>
    </row>
    <row r="11" spans="1:3" ht="12.75">
      <c r="A11" s="114" t="s">
        <v>2353</v>
      </c>
      <c r="B11" s="115" t="s">
        <v>2350</v>
      </c>
      <c r="C11" s="116">
        <v>4600</v>
      </c>
    </row>
    <row r="12" spans="1:3" ht="12.75">
      <c r="A12" s="114" t="s">
        <v>2354</v>
      </c>
      <c r="B12" s="115" t="s">
        <v>2350</v>
      </c>
      <c r="C12" s="116">
        <v>17000</v>
      </c>
    </row>
    <row r="13" spans="1:3" ht="12.75">
      <c r="A13" s="114" t="s">
        <v>2355</v>
      </c>
      <c r="B13" s="115" t="s">
        <v>2350</v>
      </c>
      <c r="C13" s="116">
        <v>2100</v>
      </c>
    </row>
    <row r="14" spans="1:3" ht="12.75">
      <c r="A14" s="114" t="s">
        <v>2356</v>
      </c>
      <c r="B14" s="115" t="s">
        <v>2357</v>
      </c>
      <c r="C14" s="116">
        <v>6700</v>
      </c>
    </row>
    <row r="15" spans="1:3" s="113" customFormat="1" ht="12.75">
      <c r="A15" s="111" t="s">
        <v>2358</v>
      </c>
      <c r="B15" s="111" t="s">
        <v>2357</v>
      </c>
      <c r="C15" s="112">
        <f>C16+C17</f>
        <v>50000</v>
      </c>
    </row>
    <row r="16" spans="1:3" ht="12.75">
      <c r="A16" s="114" t="s">
        <v>2359</v>
      </c>
      <c r="B16" s="115" t="s">
        <v>2350</v>
      </c>
      <c r="C16" s="116">
        <v>32600</v>
      </c>
    </row>
    <row r="17" spans="1:3" ht="25.5">
      <c r="A17" s="114" t="s">
        <v>2360</v>
      </c>
      <c r="B17" s="115" t="s">
        <v>2357</v>
      </c>
      <c r="C17" s="116">
        <v>17400</v>
      </c>
    </row>
    <row r="18" spans="1:3" s="113" customFormat="1" ht="12.75">
      <c r="A18" s="111" t="s">
        <v>2361</v>
      </c>
      <c r="B18" s="111" t="s">
        <v>2357</v>
      </c>
      <c r="C18" s="112">
        <f>C19+C20</f>
        <v>24300</v>
      </c>
    </row>
    <row r="19" spans="1:3" ht="12.75">
      <c r="A19" s="114" t="s">
        <v>2359</v>
      </c>
      <c r="B19" s="115" t="s">
        <v>2350</v>
      </c>
      <c r="C19" s="117">
        <v>13600</v>
      </c>
    </row>
    <row r="20" spans="1:3" ht="25.5">
      <c r="A20" s="114" t="s">
        <v>2360</v>
      </c>
      <c r="B20" s="115" t="s">
        <v>2357</v>
      </c>
      <c r="C20" s="117">
        <v>10700</v>
      </c>
    </row>
    <row r="21" spans="1:3" s="113" customFormat="1" ht="12.75">
      <c r="A21" s="111" t="s">
        <v>2362</v>
      </c>
      <c r="B21" s="111" t="s">
        <v>2357</v>
      </c>
      <c r="C21" s="112">
        <f>C22+C23</f>
        <v>23000</v>
      </c>
    </row>
    <row r="22" spans="1:3" ht="12.75">
      <c r="A22" s="114" t="s">
        <v>2359</v>
      </c>
      <c r="B22" s="115" t="s">
        <v>2350</v>
      </c>
      <c r="C22" s="117">
        <v>13600</v>
      </c>
    </row>
    <row r="23" spans="1:3" ht="25.5">
      <c r="A23" s="114" t="s">
        <v>2360</v>
      </c>
      <c r="B23" s="115" t="s">
        <v>2357</v>
      </c>
      <c r="C23" s="117">
        <v>9400</v>
      </c>
    </row>
    <row r="24" spans="1:3" ht="12.75">
      <c r="A24" s="115"/>
      <c r="B24" s="115"/>
      <c r="C24" s="118"/>
    </row>
    <row r="25" spans="1:3" s="108" customFormat="1" ht="25.5">
      <c r="A25" s="106" t="s">
        <v>2363</v>
      </c>
      <c r="B25" s="106"/>
      <c r="C25" s="110">
        <f>C26+C33+C36+C39+C42+C45+C48+C51</f>
        <v>225500</v>
      </c>
    </row>
    <row r="26" spans="1:3" s="113" customFormat="1" ht="12.75">
      <c r="A26" s="111" t="s">
        <v>2349</v>
      </c>
      <c r="B26" s="111" t="s">
        <v>2350</v>
      </c>
      <c r="C26" s="112">
        <f>C27+C28+C29+C30+C31+C32</f>
        <v>111400</v>
      </c>
    </row>
    <row r="27" spans="1:3" ht="12.75">
      <c r="A27" s="114" t="s">
        <v>2351</v>
      </c>
      <c r="B27" s="115" t="s">
        <v>2350</v>
      </c>
      <c r="C27" s="117">
        <v>15600</v>
      </c>
    </row>
    <row r="28" spans="1:3" ht="12.75">
      <c r="A28" s="114" t="s">
        <v>2352</v>
      </c>
      <c r="B28" s="115" t="s">
        <v>2350</v>
      </c>
      <c r="C28" s="117">
        <v>20100</v>
      </c>
    </row>
    <row r="29" spans="1:3" ht="12.75">
      <c r="A29" s="114" t="s">
        <v>2353</v>
      </c>
      <c r="B29" s="115" t="s">
        <v>2350</v>
      </c>
      <c r="C29" s="117">
        <v>6000</v>
      </c>
    </row>
    <row r="30" spans="1:3" ht="12.75">
      <c r="A30" s="114" t="s">
        <v>2354</v>
      </c>
      <c r="B30" s="115" t="s">
        <v>2350</v>
      </c>
      <c r="C30" s="117">
        <v>26700</v>
      </c>
    </row>
    <row r="31" spans="1:3" ht="12.75">
      <c r="A31" s="114" t="s">
        <v>2355</v>
      </c>
      <c r="B31" s="115" t="s">
        <v>2350</v>
      </c>
      <c r="C31" s="117">
        <v>0</v>
      </c>
    </row>
    <row r="32" spans="1:3" ht="12.75">
      <c r="A32" s="114" t="s">
        <v>2356</v>
      </c>
      <c r="B32" s="115" t="s">
        <v>2357</v>
      </c>
      <c r="C32" s="117">
        <v>43000</v>
      </c>
    </row>
    <row r="33" spans="1:3" s="113" customFormat="1" ht="12.75">
      <c r="A33" s="111" t="s">
        <v>2358</v>
      </c>
      <c r="B33" s="111" t="s">
        <v>2357</v>
      </c>
      <c r="C33" s="112">
        <f>C34+C35</f>
        <v>24300</v>
      </c>
    </row>
    <row r="34" spans="1:3" ht="12.75">
      <c r="A34" s="114" t="s">
        <v>2359</v>
      </c>
      <c r="B34" s="115" t="s">
        <v>2350</v>
      </c>
      <c r="C34" s="117">
        <v>16300</v>
      </c>
    </row>
    <row r="35" spans="1:3" ht="25.5">
      <c r="A35" s="114" t="s">
        <v>2360</v>
      </c>
      <c r="B35" s="115" t="s">
        <v>2357</v>
      </c>
      <c r="C35" s="117">
        <v>8000</v>
      </c>
    </row>
    <row r="36" spans="1:3" s="113" customFormat="1" ht="12.75">
      <c r="A36" s="111" t="s">
        <v>2364</v>
      </c>
      <c r="B36" s="111" t="s">
        <v>2357</v>
      </c>
      <c r="C36" s="112">
        <f>C37+C38</f>
        <v>12200</v>
      </c>
    </row>
    <row r="37" spans="1:3" ht="12.75">
      <c r="A37" s="114" t="s">
        <v>2359</v>
      </c>
      <c r="B37" s="115" t="s">
        <v>2350</v>
      </c>
      <c r="C37" s="117">
        <v>8200</v>
      </c>
    </row>
    <row r="38" spans="1:3" ht="25.5">
      <c r="A38" s="114" t="s">
        <v>2360</v>
      </c>
      <c r="B38" s="115" t="s">
        <v>2357</v>
      </c>
      <c r="C38" s="117">
        <v>4000</v>
      </c>
    </row>
    <row r="39" spans="1:3" s="113" customFormat="1" ht="12.75">
      <c r="A39" s="111" t="s">
        <v>2365</v>
      </c>
      <c r="B39" s="111" t="s">
        <v>2357</v>
      </c>
      <c r="C39" s="112">
        <f>C40+C41</f>
        <v>23000</v>
      </c>
    </row>
    <row r="40" spans="1:3" ht="12.75">
      <c r="A40" s="114" t="s">
        <v>2359</v>
      </c>
      <c r="B40" s="115" t="s">
        <v>2350</v>
      </c>
      <c r="C40" s="117">
        <v>13600</v>
      </c>
    </row>
    <row r="41" spans="1:3" ht="25.5">
      <c r="A41" s="114" t="s">
        <v>2360</v>
      </c>
      <c r="B41" s="115" t="s">
        <v>2357</v>
      </c>
      <c r="C41" s="117">
        <v>9400</v>
      </c>
    </row>
    <row r="42" spans="1:3" s="113" customFormat="1" ht="12.75">
      <c r="A42" s="111" t="s">
        <v>2366</v>
      </c>
      <c r="B42" s="111" t="s">
        <v>2357</v>
      </c>
      <c r="C42" s="112">
        <f>C43+C44</f>
        <v>18200</v>
      </c>
    </row>
    <row r="43" spans="1:3" ht="12.75">
      <c r="A43" s="114" t="s">
        <v>2359</v>
      </c>
      <c r="B43" s="115" t="s">
        <v>2350</v>
      </c>
      <c r="C43" s="117">
        <v>12200</v>
      </c>
    </row>
    <row r="44" spans="1:3" ht="25.5">
      <c r="A44" s="114" t="s">
        <v>2360</v>
      </c>
      <c r="B44" s="115" t="s">
        <v>2357</v>
      </c>
      <c r="C44" s="117">
        <v>6000</v>
      </c>
    </row>
    <row r="45" spans="1:3" s="113" customFormat="1" ht="12.75">
      <c r="A45" s="111" t="s">
        <v>2367</v>
      </c>
      <c r="B45" s="111" t="s">
        <v>2357</v>
      </c>
      <c r="C45" s="112">
        <f>C46+C47</f>
        <v>10100</v>
      </c>
    </row>
    <row r="46" spans="1:3" ht="12.75">
      <c r="A46" s="114" t="s">
        <v>2359</v>
      </c>
      <c r="B46" s="115" t="s">
        <v>2350</v>
      </c>
      <c r="C46" s="117">
        <v>6800</v>
      </c>
    </row>
    <row r="47" spans="1:3" ht="25.5">
      <c r="A47" s="114" t="s">
        <v>2360</v>
      </c>
      <c r="B47" s="115" t="s">
        <v>2357</v>
      </c>
      <c r="C47" s="117">
        <v>3300</v>
      </c>
    </row>
    <row r="48" spans="1:3" s="113" customFormat="1" ht="12.75">
      <c r="A48" s="111" t="s">
        <v>2368</v>
      </c>
      <c r="B48" s="111" t="s">
        <v>2357</v>
      </c>
      <c r="C48" s="112">
        <f>C49+C50</f>
        <v>8100</v>
      </c>
    </row>
    <row r="49" spans="1:3" ht="12.75">
      <c r="A49" s="114" t="s">
        <v>2359</v>
      </c>
      <c r="B49" s="115" t="s">
        <v>2350</v>
      </c>
      <c r="C49" s="117">
        <v>5400</v>
      </c>
    </row>
    <row r="50" spans="1:3" ht="25.5">
      <c r="A50" s="114" t="s">
        <v>2360</v>
      </c>
      <c r="B50" s="115" t="s">
        <v>2357</v>
      </c>
      <c r="C50" s="117">
        <v>2700</v>
      </c>
    </row>
    <row r="51" spans="1:3" s="113" customFormat="1" ht="12.75">
      <c r="A51" s="111" t="s">
        <v>2369</v>
      </c>
      <c r="B51" s="111" t="s">
        <v>2357</v>
      </c>
      <c r="C51" s="112">
        <f>C52+C53</f>
        <v>18200</v>
      </c>
    </row>
    <row r="52" spans="1:3" ht="12.75">
      <c r="A52" s="114" t="s">
        <v>2359</v>
      </c>
      <c r="B52" s="115" t="s">
        <v>2350</v>
      </c>
      <c r="C52" s="117">
        <v>12200</v>
      </c>
    </row>
    <row r="53" spans="1:3" ht="25.5">
      <c r="A53" s="114" t="s">
        <v>2360</v>
      </c>
      <c r="B53" s="115" t="s">
        <v>2357</v>
      </c>
      <c r="C53" s="117">
        <v>6000</v>
      </c>
    </row>
    <row r="54" spans="1:3" ht="12.75">
      <c r="A54" s="115"/>
      <c r="B54" s="115"/>
      <c r="C54" s="118"/>
    </row>
    <row r="55" spans="1:3" ht="25.5">
      <c r="A55" s="106" t="s">
        <v>2370</v>
      </c>
      <c r="B55" s="106"/>
      <c r="C55" s="110">
        <f>C56+C63</f>
        <v>70100</v>
      </c>
    </row>
    <row r="56" spans="1:3" s="113" customFormat="1" ht="12.75">
      <c r="A56" s="111" t="s">
        <v>2349</v>
      </c>
      <c r="B56" s="111" t="s">
        <v>2350</v>
      </c>
      <c r="C56" s="112">
        <f>C57+C58+C59+C60+C61+C62</f>
        <v>25500</v>
      </c>
    </row>
    <row r="57" spans="1:3" ht="12.75">
      <c r="A57" s="114" t="s">
        <v>2371</v>
      </c>
      <c r="B57" s="115" t="s">
        <v>2350</v>
      </c>
      <c r="C57" s="117">
        <v>9000</v>
      </c>
    </row>
    <row r="58" spans="1:3" ht="25.5">
      <c r="A58" s="114" t="s">
        <v>2372</v>
      </c>
      <c r="B58" s="115" t="s">
        <v>2350</v>
      </c>
      <c r="C58" s="117">
        <v>7500</v>
      </c>
    </row>
    <row r="59" spans="1:3" ht="12.75">
      <c r="A59" s="114" t="s">
        <v>2353</v>
      </c>
      <c r="B59" s="115" t="s">
        <v>2350</v>
      </c>
      <c r="C59" s="117">
        <v>0</v>
      </c>
    </row>
    <row r="60" spans="1:3" ht="12.75">
      <c r="A60" s="114" t="s">
        <v>2354</v>
      </c>
      <c r="B60" s="115" t="s">
        <v>2350</v>
      </c>
      <c r="C60" s="117">
        <v>3600</v>
      </c>
    </row>
    <row r="61" spans="1:3" ht="12.75">
      <c r="A61" s="114" t="s">
        <v>2355</v>
      </c>
      <c r="B61" s="115" t="s">
        <v>2350</v>
      </c>
      <c r="C61" s="117">
        <v>0</v>
      </c>
    </row>
    <row r="62" spans="1:3" ht="12.75">
      <c r="A62" s="114" t="s">
        <v>2356</v>
      </c>
      <c r="B62" s="115" t="s">
        <v>2357</v>
      </c>
      <c r="C62" s="117">
        <v>5400</v>
      </c>
    </row>
    <row r="63" spans="1:3" s="113" customFormat="1" ht="12.75">
      <c r="A63" s="111" t="s">
        <v>2358</v>
      </c>
      <c r="B63" s="111" t="s">
        <v>2357</v>
      </c>
      <c r="C63" s="112">
        <f>C64+C65</f>
        <v>44600</v>
      </c>
    </row>
    <row r="64" spans="1:3" ht="12.75">
      <c r="A64" s="114" t="s">
        <v>2359</v>
      </c>
      <c r="B64" s="115" t="s">
        <v>2350</v>
      </c>
      <c r="C64" s="117">
        <v>29900</v>
      </c>
    </row>
    <row r="65" spans="1:3" ht="25.5">
      <c r="A65" s="114" t="s">
        <v>2360</v>
      </c>
      <c r="B65" s="115" t="s">
        <v>2357</v>
      </c>
      <c r="C65" s="117">
        <v>14700</v>
      </c>
    </row>
    <row r="66" spans="1:3" ht="12.75">
      <c r="A66" s="115"/>
      <c r="B66" s="115"/>
      <c r="C66" s="118"/>
    </row>
    <row r="67" spans="1:3" ht="25.5">
      <c r="A67" s="106" t="s">
        <v>2373</v>
      </c>
      <c r="B67" s="106"/>
      <c r="C67" s="110">
        <f>C68+C75+C78+C81+C84+C87+C90+C93</f>
        <v>219300</v>
      </c>
    </row>
    <row r="68" spans="1:3" s="113" customFormat="1" ht="12.75">
      <c r="A68" s="111" t="s">
        <v>2349</v>
      </c>
      <c r="B68" s="111" t="s">
        <v>2350</v>
      </c>
      <c r="C68" s="112">
        <f>C69+C70+C71+C72+C73+C74</f>
        <v>95800</v>
      </c>
    </row>
    <row r="69" spans="1:3" ht="12.75">
      <c r="A69" s="114" t="s">
        <v>2351</v>
      </c>
      <c r="B69" s="115" t="s">
        <v>2350</v>
      </c>
      <c r="C69" s="117">
        <v>16700</v>
      </c>
    </row>
    <row r="70" spans="1:3" ht="12.75">
      <c r="A70" s="114" t="s">
        <v>2352</v>
      </c>
      <c r="B70" s="115" t="s">
        <v>2350</v>
      </c>
      <c r="C70" s="117">
        <v>25500</v>
      </c>
    </row>
    <row r="71" spans="1:3" ht="12.75">
      <c r="A71" s="114" t="s">
        <v>2353</v>
      </c>
      <c r="B71" s="115" t="s">
        <v>2350</v>
      </c>
      <c r="C71" s="117">
        <v>4200</v>
      </c>
    </row>
    <row r="72" spans="1:3" ht="12.75">
      <c r="A72" s="114" t="s">
        <v>2354</v>
      </c>
      <c r="B72" s="115" t="s">
        <v>2350</v>
      </c>
      <c r="C72" s="117">
        <v>28800</v>
      </c>
    </row>
    <row r="73" spans="1:3" ht="12.75">
      <c r="A73" s="114" t="s">
        <v>2355</v>
      </c>
      <c r="B73" s="115" t="s">
        <v>2350</v>
      </c>
      <c r="C73" s="117">
        <v>1000</v>
      </c>
    </row>
    <row r="74" spans="1:3" ht="12.75">
      <c r="A74" s="114" t="s">
        <v>2356</v>
      </c>
      <c r="B74" s="115" t="s">
        <v>2357</v>
      </c>
      <c r="C74" s="117">
        <v>19600</v>
      </c>
    </row>
    <row r="75" spans="1:3" s="113" customFormat="1" ht="12.75">
      <c r="A75" s="111" t="s">
        <v>2374</v>
      </c>
      <c r="B75" s="111" t="s">
        <v>2357</v>
      </c>
      <c r="C75" s="112">
        <f>C76+C77</f>
        <v>26300</v>
      </c>
    </row>
    <row r="76" spans="1:3" ht="12.75">
      <c r="A76" s="114" t="s">
        <v>2359</v>
      </c>
      <c r="B76" s="115" t="s">
        <v>2350</v>
      </c>
      <c r="C76" s="117">
        <v>13600</v>
      </c>
    </row>
    <row r="77" spans="1:3" ht="25.5">
      <c r="A77" s="114" t="s">
        <v>2360</v>
      </c>
      <c r="B77" s="115" t="s">
        <v>2357</v>
      </c>
      <c r="C77" s="117">
        <v>12700</v>
      </c>
    </row>
    <row r="78" spans="1:3" s="113" customFormat="1" ht="12.75">
      <c r="A78" s="111" t="s">
        <v>2375</v>
      </c>
      <c r="B78" s="111" t="s">
        <v>2357</v>
      </c>
      <c r="C78" s="112">
        <f>C79+C80</f>
        <v>27000</v>
      </c>
    </row>
    <row r="79" spans="1:3" ht="12.75">
      <c r="A79" s="114" t="s">
        <v>2359</v>
      </c>
      <c r="B79" s="115" t="s">
        <v>2350</v>
      </c>
      <c r="C79" s="117">
        <v>13600</v>
      </c>
    </row>
    <row r="80" spans="1:3" ht="25.5">
      <c r="A80" s="114" t="s">
        <v>2360</v>
      </c>
      <c r="B80" s="115" t="s">
        <v>2357</v>
      </c>
      <c r="C80" s="117">
        <v>13400</v>
      </c>
    </row>
    <row r="81" spans="1:3" s="113" customFormat="1" ht="12.75">
      <c r="A81" s="111" t="s">
        <v>2376</v>
      </c>
      <c r="B81" s="111" t="s">
        <v>2357</v>
      </c>
      <c r="C81" s="112">
        <f>C82+C83</f>
        <v>14200</v>
      </c>
    </row>
    <row r="82" spans="1:3" ht="12.75">
      <c r="A82" s="114" t="s">
        <v>2359</v>
      </c>
      <c r="B82" s="115" t="s">
        <v>2350</v>
      </c>
      <c r="C82" s="117">
        <v>9500</v>
      </c>
    </row>
    <row r="83" spans="1:3" ht="25.5">
      <c r="A83" s="114" t="s">
        <v>2360</v>
      </c>
      <c r="B83" s="115" t="s">
        <v>2357</v>
      </c>
      <c r="C83" s="117">
        <v>4700</v>
      </c>
    </row>
    <row r="84" spans="1:3" s="113" customFormat="1" ht="12.75">
      <c r="A84" s="111" t="s">
        <v>2377</v>
      </c>
      <c r="B84" s="111" t="s">
        <v>2357</v>
      </c>
      <c r="C84" s="112">
        <f>C85+C86</f>
        <v>16200</v>
      </c>
    </row>
    <row r="85" spans="1:3" ht="12.75">
      <c r="A85" s="114" t="s">
        <v>2359</v>
      </c>
      <c r="B85" s="115" t="s">
        <v>2350</v>
      </c>
      <c r="C85" s="117">
        <v>10900</v>
      </c>
    </row>
    <row r="86" spans="1:3" ht="25.5">
      <c r="A86" s="114" t="s">
        <v>2360</v>
      </c>
      <c r="B86" s="115" t="s">
        <v>2357</v>
      </c>
      <c r="C86" s="117">
        <v>5300</v>
      </c>
    </row>
    <row r="87" spans="1:3" s="113" customFormat="1" ht="12.75">
      <c r="A87" s="111" t="s">
        <v>2378</v>
      </c>
      <c r="B87" s="111" t="s">
        <v>2357</v>
      </c>
      <c r="C87" s="112">
        <f>C88+C89</f>
        <v>10800</v>
      </c>
    </row>
    <row r="88" spans="1:3" ht="12.75">
      <c r="A88" s="114" t="s">
        <v>2359</v>
      </c>
      <c r="B88" s="115" t="s">
        <v>2350</v>
      </c>
      <c r="C88" s="117">
        <v>6800</v>
      </c>
    </row>
    <row r="89" spans="1:3" ht="25.5">
      <c r="A89" s="114" t="s">
        <v>2360</v>
      </c>
      <c r="B89" s="115" t="s">
        <v>2357</v>
      </c>
      <c r="C89" s="117">
        <v>4000</v>
      </c>
    </row>
    <row r="90" spans="1:3" s="113" customFormat="1" ht="12.75">
      <c r="A90" s="111" t="s">
        <v>2379</v>
      </c>
      <c r="B90" s="111" t="s">
        <v>2357</v>
      </c>
      <c r="C90" s="112">
        <f>C91+C92</f>
        <v>14800</v>
      </c>
    </row>
    <row r="91" spans="1:3" ht="12.75">
      <c r="A91" s="114" t="s">
        <v>2359</v>
      </c>
      <c r="B91" s="115" t="s">
        <v>2350</v>
      </c>
      <c r="C91" s="117">
        <v>9500</v>
      </c>
    </row>
    <row r="92" spans="1:3" ht="25.5">
      <c r="A92" s="114" t="s">
        <v>2360</v>
      </c>
      <c r="B92" s="115" t="s">
        <v>2357</v>
      </c>
      <c r="C92" s="117">
        <v>5300</v>
      </c>
    </row>
    <row r="93" spans="1:3" s="113" customFormat="1" ht="12.75">
      <c r="A93" s="111" t="s">
        <v>2369</v>
      </c>
      <c r="B93" s="111" t="s">
        <v>2357</v>
      </c>
      <c r="C93" s="112">
        <f>C94+C95</f>
        <v>14200</v>
      </c>
    </row>
    <row r="94" spans="1:3" ht="12.75">
      <c r="A94" s="114" t="s">
        <v>2359</v>
      </c>
      <c r="B94" s="115" t="s">
        <v>2350</v>
      </c>
      <c r="C94" s="117">
        <v>9500</v>
      </c>
    </row>
    <row r="95" spans="1:3" ht="25.5">
      <c r="A95" s="114" t="s">
        <v>2360</v>
      </c>
      <c r="B95" s="115" t="s">
        <v>2357</v>
      </c>
      <c r="C95" s="117">
        <v>4700</v>
      </c>
    </row>
    <row r="96" spans="1:3" ht="12.75">
      <c r="A96" s="115"/>
      <c r="B96" s="115"/>
      <c r="C96" s="118"/>
    </row>
    <row r="97" spans="1:3" ht="25.5">
      <c r="A97" s="106" t="s">
        <v>2380</v>
      </c>
      <c r="B97" s="106"/>
      <c r="C97" s="110">
        <f>C98+C105+C108+C111</f>
        <v>187400</v>
      </c>
    </row>
    <row r="98" spans="1:3" s="113" customFormat="1" ht="12.75">
      <c r="A98" s="111" t="s">
        <v>2349</v>
      </c>
      <c r="B98" s="111" t="s">
        <v>2350</v>
      </c>
      <c r="C98" s="112">
        <f>C99+C100+C101+C102+C103+C104</f>
        <v>86800</v>
      </c>
    </row>
    <row r="99" spans="1:3" ht="12.75">
      <c r="A99" s="114" t="s">
        <v>2351</v>
      </c>
      <c r="B99" s="115" t="s">
        <v>2350</v>
      </c>
      <c r="C99" s="117">
        <v>12600</v>
      </c>
    </row>
    <row r="100" spans="1:3" ht="12.75">
      <c r="A100" s="114" t="s">
        <v>2352</v>
      </c>
      <c r="B100" s="115" t="s">
        <v>2350</v>
      </c>
      <c r="C100" s="117">
        <v>18700</v>
      </c>
    </row>
    <row r="101" spans="1:3" ht="12.75">
      <c r="A101" s="114" t="s">
        <v>2353</v>
      </c>
      <c r="B101" s="115" t="s">
        <v>2350</v>
      </c>
      <c r="C101" s="117">
        <v>5800</v>
      </c>
    </row>
    <row r="102" spans="1:3" ht="12.75">
      <c r="A102" s="114" t="s">
        <v>2354</v>
      </c>
      <c r="B102" s="115" t="s">
        <v>2350</v>
      </c>
      <c r="C102" s="117">
        <v>40600</v>
      </c>
    </row>
    <row r="103" spans="1:3" ht="12.75">
      <c r="A103" s="114" t="s">
        <v>2355</v>
      </c>
      <c r="B103" s="115" t="s">
        <v>2350</v>
      </c>
      <c r="C103" s="117">
        <v>1200</v>
      </c>
    </row>
    <row r="104" spans="1:3" ht="12.75">
      <c r="A104" s="114" t="s">
        <v>2381</v>
      </c>
      <c r="B104" s="115" t="s">
        <v>2357</v>
      </c>
      <c r="C104" s="117">
        <v>7900</v>
      </c>
    </row>
    <row r="105" spans="1:3" s="113" customFormat="1" ht="12.75">
      <c r="A105" s="111" t="s">
        <v>2358</v>
      </c>
      <c r="B105" s="111" t="s">
        <v>2357</v>
      </c>
      <c r="C105" s="112">
        <f>C106+C107</f>
        <v>48600</v>
      </c>
    </row>
    <row r="106" spans="1:3" ht="12.75">
      <c r="A106" s="114" t="s">
        <v>2359</v>
      </c>
      <c r="B106" s="115" t="s">
        <v>2350</v>
      </c>
      <c r="C106" s="117">
        <v>32600</v>
      </c>
    </row>
    <row r="107" spans="1:3" ht="25.5">
      <c r="A107" s="114" t="s">
        <v>2360</v>
      </c>
      <c r="B107" s="115" t="s">
        <v>2357</v>
      </c>
      <c r="C107" s="117">
        <v>16000</v>
      </c>
    </row>
    <row r="108" spans="1:3" s="113" customFormat="1" ht="12.75">
      <c r="A108" s="111" t="s">
        <v>2382</v>
      </c>
      <c r="B108" s="111" t="s">
        <v>2357</v>
      </c>
      <c r="C108" s="112">
        <f>C109+C110</f>
        <v>16200</v>
      </c>
    </row>
    <row r="109" spans="1:3" ht="12.75">
      <c r="A109" s="114" t="s">
        <v>2359</v>
      </c>
      <c r="B109" s="115" t="s">
        <v>2350</v>
      </c>
      <c r="C109" s="117">
        <v>10900</v>
      </c>
    </row>
    <row r="110" spans="1:3" ht="25.5">
      <c r="A110" s="114" t="s">
        <v>2360</v>
      </c>
      <c r="B110" s="115" t="s">
        <v>2357</v>
      </c>
      <c r="C110" s="117">
        <v>5300</v>
      </c>
    </row>
    <row r="111" spans="1:3" s="113" customFormat="1" ht="12.75">
      <c r="A111" s="111" t="s">
        <v>2383</v>
      </c>
      <c r="B111" s="111" t="s">
        <v>2357</v>
      </c>
      <c r="C111" s="112">
        <f>C112+C113</f>
        <v>35800</v>
      </c>
    </row>
    <row r="112" spans="1:3" ht="12.75">
      <c r="A112" s="114" t="s">
        <v>2359</v>
      </c>
      <c r="B112" s="115" t="s">
        <v>2350</v>
      </c>
      <c r="C112" s="117">
        <v>20400</v>
      </c>
    </row>
    <row r="113" spans="1:3" ht="25.5">
      <c r="A113" s="114" t="s">
        <v>2360</v>
      </c>
      <c r="B113" s="115" t="s">
        <v>2357</v>
      </c>
      <c r="C113" s="117">
        <v>15400</v>
      </c>
    </row>
    <row r="114" spans="1:3" ht="12.75">
      <c r="A114" s="115"/>
      <c r="B114" s="115"/>
      <c r="C114" s="118"/>
    </row>
    <row r="115" spans="1:3" ht="12.75">
      <c r="A115" s="106" t="s">
        <v>2384</v>
      </c>
      <c r="B115" s="106"/>
      <c r="C115" s="110">
        <f>C116+C123</f>
        <v>29500</v>
      </c>
    </row>
    <row r="116" spans="1:3" s="113" customFormat="1" ht="12.75">
      <c r="A116" s="111" t="s">
        <v>2349</v>
      </c>
      <c r="B116" s="111" t="s">
        <v>2350</v>
      </c>
      <c r="C116" s="112">
        <f>C117+C118+C119+C120+C121+C122</f>
        <v>16700</v>
      </c>
    </row>
    <row r="117" spans="1:3" ht="12.75">
      <c r="A117" s="114" t="s">
        <v>2351</v>
      </c>
      <c r="B117" s="115" t="s">
        <v>2350</v>
      </c>
      <c r="C117" s="117">
        <v>8100</v>
      </c>
    </row>
    <row r="118" spans="1:3" ht="12.75">
      <c r="A118" s="114" t="s">
        <v>2352</v>
      </c>
      <c r="B118" s="115" t="s">
        <v>2350</v>
      </c>
      <c r="C118" s="117">
        <v>3100</v>
      </c>
    </row>
    <row r="119" spans="1:3" ht="12.75">
      <c r="A119" s="114" t="s">
        <v>2353</v>
      </c>
      <c r="B119" s="115" t="s">
        <v>2350</v>
      </c>
      <c r="C119" s="117">
        <v>600</v>
      </c>
    </row>
    <row r="120" spans="1:3" ht="12.75">
      <c r="A120" s="114" t="s">
        <v>2354</v>
      </c>
      <c r="B120" s="115" t="s">
        <v>2350</v>
      </c>
      <c r="C120" s="117">
        <v>3400</v>
      </c>
    </row>
    <row r="121" spans="1:3" ht="12.75">
      <c r="A121" s="114" t="s">
        <v>2355</v>
      </c>
      <c r="B121" s="115" t="s">
        <v>2350</v>
      </c>
      <c r="C121" s="117">
        <v>100</v>
      </c>
    </row>
    <row r="122" spans="1:3" ht="12.75">
      <c r="A122" s="114" t="s">
        <v>2356</v>
      </c>
      <c r="B122" s="115" t="s">
        <v>2357</v>
      </c>
      <c r="C122" s="117">
        <v>1400</v>
      </c>
    </row>
    <row r="123" spans="1:3" s="113" customFormat="1" ht="12.75">
      <c r="A123" s="111" t="s">
        <v>2385</v>
      </c>
      <c r="B123" s="111" t="s">
        <v>2357</v>
      </c>
      <c r="C123" s="112">
        <f>C124+C125</f>
        <v>12800</v>
      </c>
    </row>
    <row r="124" spans="1:3" ht="12.75">
      <c r="A124" s="114" t="s">
        <v>2359</v>
      </c>
      <c r="B124" s="115" t="s">
        <v>2350</v>
      </c>
      <c r="C124" s="117">
        <v>6800</v>
      </c>
    </row>
    <row r="125" spans="1:3" ht="25.5">
      <c r="A125" s="114" t="s">
        <v>2360</v>
      </c>
      <c r="B125" s="115" t="s">
        <v>2357</v>
      </c>
      <c r="C125" s="117">
        <v>6000</v>
      </c>
    </row>
    <row r="126" spans="1:3" ht="12.75">
      <c r="A126" s="115"/>
      <c r="B126" s="115"/>
      <c r="C126" s="118"/>
    </row>
    <row r="127" spans="1:3" ht="25.5">
      <c r="A127" s="106" t="s">
        <v>2386</v>
      </c>
      <c r="B127" s="106"/>
      <c r="C127" s="110">
        <f>C128+C135+C138</f>
        <v>62100</v>
      </c>
    </row>
    <row r="128" spans="1:3" s="113" customFormat="1" ht="12.75">
      <c r="A128" s="111" t="s">
        <v>2349</v>
      </c>
      <c r="B128" s="111" t="s">
        <v>2350</v>
      </c>
      <c r="C128" s="112">
        <f>C129+C130+C131+C132+C133+C134</f>
        <v>24900</v>
      </c>
    </row>
    <row r="129" spans="1:3" ht="12.75">
      <c r="A129" s="114" t="s">
        <v>2351</v>
      </c>
      <c r="B129" s="115" t="s">
        <v>2350</v>
      </c>
      <c r="C129" s="117">
        <v>9600</v>
      </c>
    </row>
    <row r="130" spans="1:3" ht="12.75">
      <c r="A130" s="114" t="s">
        <v>2352</v>
      </c>
      <c r="B130" s="115" t="s">
        <v>2350</v>
      </c>
      <c r="C130" s="117">
        <v>7100</v>
      </c>
    </row>
    <row r="131" spans="1:3" ht="12.75">
      <c r="A131" s="114" t="s">
        <v>2353</v>
      </c>
      <c r="B131" s="115" t="s">
        <v>2350</v>
      </c>
      <c r="C131" s="117">
        <v>600</v>
      </c>
    </row>
    <row r="132" spans="1:3" ht="12.75">
      <c r="A132" s="114" t="s">
        <v>2354</v>
      </c>
      <c r="B132" s="115" t="s">
        <v>2350</v>
      </c>
      <c r="C132" s="117">
        <v>4700</v>
      </c>
    </row>
    <row r="133" spans="1:3" ht="12.75">
      <c r="A133" s="114" t="s">
        <v>2355</v>
      </c>
      <c r="B133" s="115" t="s">
        <v>2350</v>
      </c>
      <c r="C133" s="117">
        <v>300</v>
      </c>
    </row>
    <row r="134" spans="1:3" ht="12.75">
      <c r="A134" s="114" t="s">
        <v>2356</v>
      </c>
      <c r="B134" s="115" t="s">
        <v>2357</v>
      </c>
      <c r="C134" s="117">
        <v>2600</v>
      </c>
    </row>
    <row r="135" spans="1:3" s="113" customFormat="1" ht="12.75">
      <c r="A135" s="111" t="s">
        <v>2387</v>
      </c>
      <c r="B135" s="111" t="s">
        <v>2357</v>
      </c>
      <c r="C135" s="112">
        <f>C136+C137</f>
        <v>25700</v>
      </c>
    </row>
    <row r="136" spans="1:3" ht="12.75">
      <c r="A136" s="114" t="s">
        <v>2359</v>
      </c>
      <c r="B136" s="115" t="s">
        <v>2350</v>
      </c>
      <c r="C136" s="117">
        <v>16300</v>
      </c>
    </row>
    <row r="137" spans="1:3" ht="25.5">
      <c r="A137" s="114" t="s">
        <v>2360</v>
      </c>
      <c r="B137" s="115" t="s">
        <v>2357</v>
      </c>
      <c r="C137" s="117">
        <v>9400</v>
      </c>
    </row>
    <row r="138" spans="1:3" ht="12.75">
      <c r="A138" s="119" t="s">
        <v>2388</v>
      </c>
      <c r="B138" s="111" t="s">
        <v>2357</v>
      </c>
      <c r="C138" s="112">
        <f>C139+C140</f>
        <v>11500</v>
      </c>
    </row>
    <row r="139" spans="1:3" ht="12.75">
      <c r="A139" s="114" t="s">
        <v>2359</v>
      </c>
      <c r="B139" s="115" t="s">
        <v>2350</v>
      </c>
      <c r="C139" s="117">
        <v>6800</v>
      </c>
    </row>
    <row r="140" spans="1:3" ht="25.5">
      <c r="A140" s="114" t="s">
        <v>2360</v>
      </c>
      <c r="B140" s="115" t="s">
        <v>2357</v>
      </c>
      <c r="C140" s="117">
        <v>4700</v>
      </c>
    </row>
    <row r="141" spans="1:3" ht="12.75">
      <c r="A141" s="115"/>
      <c r="B141" s="115"/>
      <c r="C141" s="118"/>
    </row>
    <row r="142" spans="1:3" ht="25.5">
      <c r="A142" s="106" t="s">
        <v>2389</v>
      </c>
      <c r="B142" s="106"/>
      <c r="C142" s="110">
        <f>C143+C150+C153+C156+C159+C162+C165</f>
        <v>229600</v>
      </c>
    </row>
    <row r="143" spans="1:3" s="113" customFormat="1" ht="12.75">
      <c r="A143" s="111" t="s">
        <v>2349</v>
      </c>
      <c r="B143" s="111" t="s">
        <v>2350</v>
      </c>
      <c r="C143" s="112">
        <f>C144+C145+C146+C147+C148+C149</f>
        <v>110200</v>
      </c>
    </row>
    <row r="144" spans="1:3" ht="12.75">
      <c r="A144" s="114" t="s">
        <v>2351</v>
      </c>
      <c r="B144" s="115" t="s">
        <v>2350</v>
      </c>
      <c r="C144" s="117">
        <v>15600</v>
      </c>
    </row>
    <row r="145" spans="1:3" ht="12.75">
      <c r="A145" s="114" t="s">
        <v>2352</v>
      </c>
      <c r="B145" s="115" t="s">
        <v>2350</v>
      </c>
      <c r="C145" s="117">
        <v>23500</v>
      </c>
    </row>
    <row r="146" spans="1:3" ht="12.75">
      <c r="A146" s="114" t="s">
        <v>2353</v>
      </c>
      <c r="B146" s="115" t="s">
        <v>2350</v>
      </c>
      <c r="C146" s="117">
        <v>10400</v>
      </c>
    </row>
    <row r="147" spans="1:3" ht="12.75">
      <c r="A147" s="114" t="s">
        <v>2354</v>
      </c>
      <c r="B147" s="115" t="s">
        <v>2350</v>
      </c>
      <c r="C147" s="117">
        <v>34500</v>
      </c>
    </row>
    <row r="148" spans="1:3" ht="12.75">
      <c r="A148" s="114" t="s">
        <v>2355</v>
      </c>
      <c r="B148" s="115" t="s">
        <v>2350</v>
      </c>
      <c r="C148" s="117">
        <v>3600</v>
      </c>
    </row>
    <row r="149" spans="1:3" ht="12.75">
      <c r="A149" s="114" t="s">
        <v>2356</v>
      </c>
      <c r="B149" s="115" t="s">
        <v>2357</v>
      </c>
      <c r="C149" s="117">
        <v>22600</v>
      </c>
    </row>
    <row r="150" spans="1:3" s="113" customFormat="1" ht="12.75">
      <c r="A150" s="111" t="s">
        <v>2390</v>
      </c>
      <c r="B150" s="111" t="s">
        <v>2357</v>
      </c>
      <c r="C150" s="112">
        <f>C151+C152</f>
        <v>18900</v>
      </c>
    </row>
    <row r="151" spans="1:3" ht="12.75">
      <c r="A151" s="114" t="s">
        <v>2359</v>
      </c>
      <c r="B151" s="115" t="s">
        <v>2350</v>
      </c>
      <c r="C151" s="117">
        <v>12200</v>
      </c>
    </row>
    <row r="152" spans="1:3" ht="25.5">
      <c r="A152" s="114" t="s">
        <v>2360</v>
      </c>
      <c r="B152" s="115" t="s">
        <v>2357</v>
      </c>
      <c r="C152" s="117">
        <v>6700</v>
      </c>
    </row>
    <row r="153" spans="1:3" s="113" customFormat="1" ht="12.75">
      <c r="A153" s="111" t="s">
        <v>2391</v>
      </c>
      <c r="B153" s="111" t="s">
        <v>2357</v>
      </c>
      <c r="C153" s="112">
        <f>C154+C155</f>
        <v>19600</v>
      </c>
    </row>
    <row r="154" spans="1:3" ht="12.75">
      <c r="A154" s="114" t="s">
        <v>2359</v>
      </c>
      <c r="B154" s="115" t="s">
        <v>2350</v>
      </c>
      <c r="C154" s="117">
        <v>13600</v>
      </c>
    </row>
    <row r="155" spans="1:3" ht="25.5">
      <c r="A155" s="114" t="s">
        <v>2360</v>
      </c>
      <c r="B155" s="115" t="s">
        <v>2357</v>
      </c>
      <c r="C155" s="117">
        <v>6000</v>
      </c>
    </row>
    <row r="156" spans="1:3" s="113" customFormat="1" ht="12.75">
      <c r="A156" s="111" t="s">
        <v>2392</v>
      </c>
      <c r="B156" s="111" t="s">
        <v>2357</v>
      </c>
      <c r="C156" s="112">
        <f>C157+C158</f>
        <v>22300</v>
      </c>
    </row>
    <row r="157" spans="1:3" ht="12.75">
      <c r="A157" s="114" t="s">
        <v>2359</v>
      </c>
      <c r="B157" s="115" t="s">
        <v>2350</v>
      </c>
      <c r="C157" s="117">
        <v>13600</v>
      </c>
    </row>
    <row r="158" spans="1:3" ht="25.5">
      <c r="A158" s="114" t="s">
        <v>2360</v>
      </c>
      <c r="B158" s="115" t="s">
        <v>2357</v>
      </c>
      <c r="C158" s="117">
        <v>8700</v>
      </c>
    </row>
    <row r="159" spans="1:3" s="113" customFormat="1" ht="12.75">
      <c r="A159" s="111" t="s">
        <v>2393</v>
      </c>
      <c r="B159" s="111" t="s">
        <v>2357</v>
      </c>
      <c r="C159" s="112">
        <f>C160+C161</f>
        <v>10100</v>
      </c>
    </row>
    <row r="160" spans="1:3" ht="12.75">
      <c r="A160" s="114" t="s">
        <v>2359</v>
      </c>
      <c r="B160" s="115" t="s">
        <v>2350</v>
      </c>
      <c r="C160" s="117">
        <v>6800</v>
      </c>
    </row>
    <row r="161" spans="1:3" ht="25.5">
      <c r="A161" s="114" t="s">
        <v>2360</v>
      </c>
      <c r="B161" s="115" t="s">
        <v>2357</v>
      </c>
      <c r="C161" s="117">
        <v>3300</v>
      </c>
    </row>
    <row r="162" spans="1:3" s="113" customFormat="1" ht="12.75">
      <c r="A162" s="111" t="s">
        <v>2394</v>
      </c>
      <c r="B162" s="111" t="s">
        <v>2357</v>
      </c>
      <c r="C162" s="112">
        <f>C163+C164</f>
        <v>38400</v>
      </c>
    </row>
    <row r="163" spans="1:3" ht="12.75">
      <c r="A163" s="114" t="s">
        <v>2359</v>
      </c>
      <c r="B163" s="115" t="s">
        <v>2350</v>
      </c>
      <c r="C163" s="117">
        <v>20400</v>
      </c>
    </row>
    <row r="164" spans="1:3" ht="25.5">
      <c r="A164" s="114" t="s">
        <v>2360</v>
      </c>
      <c r="B164" s="115" t="s">
        <v>2357</v>
      </c>
      <c r="C164" s="117">
        <v>18000</v>
      </c>
    </row>
    <row r="165" spans="1:3" s="113" customFormat="1" ht="12.75">
      <c r="A165" s="111" t="s">
        <v>2379</v>
      </c>
      <c r="B165" s="111" t="s">
        <v>2357</v>
      </c>
      <c r="C165" s="112">
        <f>C166+C167</f>
        <v>10100</v>
      </c>
    </row>
    <row r="166" spans="1:3" ht="12.75">
      <c r="A166" s="114" t="s">
        <v>2359</v>
      </c>
      <c r="B166" s="115" t="s">
        <v>2350</v>
      </c>
      <c r="C166" s="117">
        <v>6800</v>
      </c>
    </row>
    <row r="167" spans="1:3" ht="25.5">
      <c r="A167" s="114" t="s">
        <v>2360</v>
      </c>
      <c r="B167" s="115" t="s">
        <v>2357</v>
      </c>
      <c r="C167" s="117">
        <v>3300</v>
      </c>
    </row>
    <row r="168" spans="1:3" ht="12.75">
      <c r="A168" s="114"/>
      <c r="B168" s="115"/>
      <c r="C168" s="118"/>
    </row>
    <row r="169" spans="1:3" ht="25.5">
      <c r="A169" s="106" t="s">
        <v>2395</v>
      </c>
      <c r="B169" s="106"/>
      <c r="C169" s="110">
        <f>C170+C177+C180+C183</f>
        <v>69900</v>
      </c>
    </row>
    <row r="170" spans="1:3" s="113" customFormat="1" ht="12.75">
      <c r="A170" s="111" t="s">
        <v>2349</v>
      </c>
      <c r="B170" s="111" t="s">
        <v>2350</v>
      </c>
      <c r="C170" s="112">
        <f>C171+C172+C173+C174+C175+C176</f>
        <v>29400</v>
      </c>
    </row>
    <row r="171" spans="1:3" ht="12.75">
      <c r="A171" s="114" t="s">
        <v>2351</v>
      </c>
      <c r="B171" s="115" t="s">
        <v>2350</v>
      </c>
      <c r="C171" s="117">
        <v>10200</v>
      </c>
    </row>
    <row r="172" spans="1:3" ht="12.75">
      <c r="A172" s="114" t="s">
        <v>2352</v>
      </c>
      <c r="B172" s="115" t="s">
        <v>2350</v>
      </c>
      <c r="C172" s="117">
        <v>6800</v>
      </c>
    </row>
    <row r="173" spans="1:3" ht="12.75">
      <c r="A173" s="114" t="s">
        <v>2353</v>
      </c>
      <c r="B173" s="115" t="s">
        <v>2350</v>
      </c>
      <c r="C173" s="117">
        <v>700</v>
      </c>
    </row>
    <row r="174" spans="1:3" ht="12.75">
      <c r="A174" s="114" t="s">
        <v>2354</v>
      </c>
      <c r="B174" s="115" t="s">
        <v>2350</v>
      </c>
      <c r="C174" s="117">
        <v>5900</v>
      </c>
    </row>
    <row r="175" spans="1:3" ht="12.75">
      <c r="A175" s="114" t="s">
        <v>2355</v>
      </c>
      <c r="B175" s="115" t="s">
        <v>2350</v>
      </c>
      <c r="C175" s="117">
        <v>600</v>
      </c>
    </row>
    <row r="176" spans="1:3" ht="12.75">
      <c r="A176" s="114" t="s">
        <v>2356</v>
      </c>
      <c r="B176" s="115" t="s">
        <v>2357</v>
      </c>
      <c r="C176" s="117">
        <v>5200</v>
      </c>
    </row>
    <row r="177" spans="1:3" s="113" customFormat="1" ht="12.75">
      <c r="A177" s="111" t="s">
        <v>2396</v>
      </c>
      <c r="B177" s="111" t="s">
        <v>2357</v>
      </c>
      <c r="C177" s="112">
        <f>C178+C179</f>
        <v>20300</v>
      </c>
    </row>
    <row r="178" spans="1:3" ht="12.75">
      <c r="A178" s="114" t="s">
        <v>2359</v>
      </c>
      <c r="B178" s="115" t="s">
        <v>2350</v>
      </c>
      <c r="C178" s="117">
        <v>13600</v>
      </c>
    </row>
    <row r="179" spans="1:3" ht="25.5">
      <c r="A179" s="114" t="s">
        <v>2360</v>
      </c>
      <c r="B179" s="115" t="s">
        <v>2357</v>
      </c>
      <c r="C179" s="117">
        <v>6700</v>
      </c>
    </row>
    <row r="180" spans="1:3" s="113" customFormat="1" ht="12.75">
      <c r="A180" s="111" t="s">
        <v>2397</v>
      </c>
      <c r="B180" s="111" t="s">
        <v>2357</v>
      </c>
      <c r="C180" s="112">
        <f>C181+C182</f>
        <v>4000</v>
      </c>
    </row>
    <row r="181" spans="1:3" ht="12.75">
      <c r="A181" s="114" t="s">
        <v>2359</v>
      </c>
      <c r="B181" s="115" t="s">
        <v>2350</v>
      </c>
      <c r="C181" s="117">
        <v>2700</v>
      </c>
    </row>
    <row r="182" spans="1:3" ht="25.5">
      <c r="A182" s="114" t="s">
        <v>2360</v>
      </c>
      <c r="B182" s="115" t="s">
        <v>2357</v>
      </c>
      <c r="C182" s="117">
        <v>1300</v>
      </c>
    </row>
    <row r="183" spans="1:3" s="113" customFormat="1" ht="12.75">
      <c r="A183" s="111" t="s">
        <v>2398</v>
      </c>
      <c r="B183" s="111" t="s">
        <v>2357</v>
      </c>
      <c r="C183" s="112">
        <f>C184+C185</f>
        <v>16200</v>
      </c>
    </row>
    <row r="184" spans="1:3" ht="12.75">
      <c r="A184" s="114" t="s">
        <v>2359</v>
      </c>
      <c r="B184" s="115" t="s">
        <v>2350</v>
      </c>
      <c r="C184" s="117">
        <v>10900</v>
      </c>
    </row>
    <row r="185" spans="1:3" ht="25.5">
      <c r="A185" s="114" t="s">
        <v>2360</v>
      </c>
      <c r="B185" s="115" t="s">
        <v>2357</v>
      </c>
      <c r="C185" s="117">
        <v>5300</v>
      </c>
    </row>
    <row r="186" spans="1:3" ht="12.75">
      <c r="A186" s="115"/>
      <c r="B186" s="115"/>
      <c r="C186" s="118"/>
    </row>
    <row r="187" spans="1:3" ht="12.75">
      <c r="A187" s="115"/>
      <c r="B187" s="115"/>
      <c r="C187" s="117"/>
    </row>
    <row r="188" spans="1:3" ht="25.5">
      <c r="A188" s="106" t="s">
        <v>2399</v>
      </c>
      <c r="B188" s="106"/>
      <c r="C188" s="110">
        <f>C189+C196+C199</f>
        <v>46900</v>
      </c>
    </row>
    <row r="189" spans="1:3" s="113" customFormat="1" ht="12.75">
      <c r="A189" s="111" t="s">
        <v>2349</v>
      </c>
      <c r="B189" s="111" t="s">
        <v>2350</v>
      </c>
      <c r="C189" s="112">
        <f>C190+C191+C192+C193+C194+C195</f>
        <v>22700</v>
      </c>
    </row>
    <row r="190" spans="1:3" ht="12.75">
      <c r="A190" s="114" t="s">
        <v>2351</v>
      </c>
      <c r="B190" s="115" t="s">
        <v>2350</v>
      </c>
      <c r="C190" s="117">
        <v>9200</v>
      </c>
    </row>
    <row r="191" spans="1:3" ht="12.75">
      <c r="A191" s="114" t="s">
        <v>2352</v>
      </c>
      <c r="B191" s="115" t="s">
        <v>2350</v>
      </c>
      <c r="C191" s="117">
        <v>5400</v>
      </c>
    </row>
    <row r="192" spans="1:3" ht="12.75">
      <c r="A192" s="114" t="s">
        <v>2353</v>
      </c>
      <c r="B192" s="115" t="s">
        <v>2350</v>
      </c>
      <c r="C192" s="117">
        <v>1200</v>
      </c>
    </row>
    <row r="193" spans="1:3" ht="12.75">
      <c r="A193" s="114" t="s">
        <v>2354</v>
      </c>
      <c r="B193" s="115" t="s">
        <v>2350</v>
      </c>
      <c r="C193" s="117">
        <v>6100</v>
      </c>
    </row>
    <row r="194" spans="1:3" ht="12.75">
      <c r="A194" s="114" t="s">
        <v>2355</v>
      </c>
      <c r="B194" s="115" t="s">
        <v>2350</v>
      </c>
      <c r="C194" s="117">
        <v>100</v>
      </c>
    </row>
    <row r="195" spans="1:3" ht="12.75">
      <c r="A195" s="114" t="s">
        <v>2356</v>
      </c>
      <c r="B195" s="115" t="s">
        <v>2357</v>
      </c>
      <c r="C195" s="117">
        <v>700</v>
      </c>
    </row>
    <row r="196" spans="1:3" s="113" customFormat="1" ht="12.75">
      <c r="A196" s="111" t="s">
        <v>2390</v>
      </c>
      <c r="B196" s="111" t="s">
        <v>2357</v>
      </c>
      <c r="C196" s="112">
        <f>C197+C198</f>
        <v>12100</v>
      </c>
    </row>
    <row r="197" spans="1:3" ht="12.75">
      <c r="A197" s="114" t="s">
        <v>2359</v>
      </c>
      <c r="B197" s="115" t="s">
        <v>2350</v>
      </c>
      <c r="C197" s="117">
        <v>6800</v>
      </c>
    </row>
    <row r="198" spans="1:3" ht="25.5">
      <c r="A198" s="114" t="s">
        <v>2360</v>
      </c>
      <c r="B198" s="115" t="s">
        <v>2357</v>
      </c>
      <c r="C198" s="117">
        <v>5300</v>
      </c>
    </row>
    <row r="199" spans="1:3" s="113" customFormat="1" ht="12.75">
      <c r="A199" s="111" t="s">
        <v>2400</v>
      </c>
      <c r="B199" s="111" t="s">
        <v>2357</v>
      </c>
      <c r="C199" s="112">
        <f>C200+C201</f>
        <v>12100</v>
      </c>
    </row>
    <row r="200" spans="1:3" ht="12.75">
      <c r="A200" s="114" t="s">
        <v>2359</v>
      </c>
      <c r="B200" s="115" t="s">
        <v>2350</v>
      </c>
      <c r="C200" s="117">
        <v>6800</v>
      </c>
    </row>
    <row r="201" spans="1:3" ht="25.5">
      <c r="A201" s="114" t="s">
        <v>2360</v>
      </c>
      <c r="B201" s="115" t="s">
        <v>2357</v>
      </c>
      <c r="C201" s="117">
        <v>5300</v>
      </c>
    </row>
    <row r="203" spans="1:2" ht="12.75">
      <c r="A203" s="120"/>
      <c r="B203" s="120"/>
    </row>
  </sheetData>
  <sheetProtection/>
  <mergeCells count="2">
    <mergeCell ref="A1:C1"/>
    <mergeCell ref="A2:C2"/>
  </mergeCells>
  <printOptions horizontalCentered="1"/>
  <pageMargins left="0.1968503937007874" right="0.1968503937007874" top="0.4724409448818898" bottom="0.7480314960629921" header="0.31496062992125984" footer="0.31496062992125984"/>
  <pageSetup fitToHeight="6" fitToWidth="1" horizontalDpi="600" verticalDpi="600" orientation="portrait" paperSize="9" r:id="rId1"/>
  <headerFooter>
    <oddFooter>&amp;C&amp;8strana &amp;P/&amp;N</oddFooter>
  </headerFooter>
</worksheet>
</file>

<file path=xl/worksheets/sheet11.xml><?xml version="1.0" encoding="utf-8"?>
<worksheet xmlns="http://schemas.openxmlformats.org/spreadsheetml/2006/main" xmlns:r="http://schemas.openxmlformats.org/officeDocument/2006/relationships">
  <dimension ref="A1:H200"/>
  <sheetViews>
    <sheetView zoomScalePageLayoutView="0" workbookViewId="0" topLeftCell="A1">
      <selection activeCell="A1" sqref="A1:C1"/>
    </sheetView>
  </sheetViews>
  <sheetFormatPr defaultColWidth="9.140625" defaultRowHeight="12.75"/>
  <cols>
    <col min="1" max="1" width="67.421875" style="102" customWidth="1"/>
    <col min="2" max="2" width="6.28125" style="102" customWidth="1"/>
    <col min="3" max="3" width="11.421875" style="149" customWidth="1"/>
    <col min="4" max="4" width="11.7109375" style="149" bestFit="1" customWidth="1"/>
    <col min="5" max="5" width="9.140625" style="102" customWidth="1"/>
    <col min="6" max="6" width="41.57421875" style="102" customWidth="1"/>
    <col min="7" max="7" width="7.00390625" style="102" bestFit="1" customWidth="1"/>
    <col min="8" max="16384" width="9.140625" style="102" customWidth="1"/>
  </cols>
  <sheetData>
    <row r="1" spans="1:8" s="100" customFormat="1" ht="12.75">
      <c r="A1" s="172" t="s">
        <v>2401</v>
      </c>
      <c r="B1" s="172"/>
      <c r="C1" s="172"/>
      <c r="D1" s="101"/>
      <c r="F1" s="148"/>
      <c r="G1" s="148"/>
      <c r="H1" s="101"/>
    </row>
    <row r="2" spans="1:3" ht="12.75">
      <c r="A2" s="173" t="s">
        <v>2443</v>
      </c>
      <c r="B2" s="173"/>
      <c r="C2" s="173"/>
    </row>
    <row r="4" spans="1:4" s="105" customFormat="1" ht="63.75">
      <c r="A4" s="103" t="s">
        <v>2346</v>
      </c>
      <c r="B4" s="104"/>
      <c r="C4" s="52" t="s">
        <v>2445</v>
      </c>
      <c r="D4" s="52" t="s">
        <v>2654</v>
      </c>
    </row>
    <row r="5" spans="1:4" s="139" customFormat="1" ht="12.75">
      <c r="A5" s="106" t="s">
        <v>2347</v>
      </c>
      <c r="B5" s="106"/>
      <c r="C5" s="150">
        <f>C7+C25+C55+C67+C97+C115+C127+C142+C166+C185</f>
        <v>1501000</v>
      </c>
      <c r="D5" s="150">
        <f>D7+D25+D55+D67+D97+D115+D127+D142+D166+D185</f>
        <v>1027894</v>
      </c>
    </row>
    <row r="6" spans="1:4" s="139" customFormat="1" ht="12.75">
      <c r="A6" s="106"/>
      <c r="B6" s="106"/>
      <c r="C6" s="150"/>
      <c r="D6" s="150"/>
    </row>
    <row r="7" spans="1:4" s="139" customFormat="1" ht="25.5">
      <c r="A7" s="106" t="s">
        <v>2348</v>
      </c>
      <c r="B7" s="106"/>
      <c r="C7" s="150">
        <f>C8+C15+C18+C21</f>
        <v>178230</v>
      </c>
      <c r="D7" s="150">
        <f>D8+D15+D18+D21</f>
        <v>124761</v>
      </c>
    </row>
    <row r="8" spans="1:7" s="113" customFormat="1" ht="12.75">
      <c r="A8" s="111" t="s">
        <v>2349</v>
      </c>
      <c r="B8" s="111" t="s">
        <v>2350</v>
      </c>
      <c r="C8" s="151">
        <f>C9+C10+C11+C12+C13+C14</f>
        <v>69830</v>
      </c>
      <c r="D8" s="151">
        <f>D9+D10+D11+D12+D13+D14</f>
        <v>48881</v>
      </c>
      <c r="F8" s="139"/>
      <c r="G8" s="139"/>
    </row>
    <row r="9" spans="1:4" ht="12.75">
      <c r="A9" s="114" t="s">
        <v>2351</v>
      </c>
      <c r="B9" s="115" t="s">
        <v>2350</v>
      </c>
      <c r="C9" s="152">
        <v>15130</v>
      </c>
      <c r="D9" s="152">
        <f aca="true" t="shared" si="0" ref="D9:D14">C9*0.7</f>
        <v>10591</v>
      </c>
    </row>
    <row r="10" spans="1:4" ht="12.75">
      <c r="A10" s="114" t="s">
        <v>2352</v>
      </c>
      <c r="B10" s="115" t="s">
        <v>2350</v>
      </c>
      <c r="C10" s="152">
        <v>20400</v>
      </c>
      <c r="D10" s="152">
        <f t="shared" si="0"/>
        <v>14280</v>
      </c>
    </row>
    <row r="11" spans="1:4" ht="12.75">
      <c r="A11" s="114" t="s">
        <v>2353</v>
      </c>
      <c r="B11" s="115" t="s">
        <v>2350</v>
      </c>
      <c r="C11" s="152">
        <v>5500</v>
      </c>
      <c r="D11" s="152">
        <f t="shared" si="0"/>
        <v>3849.9999999999995</v>
      </c>
    </row>
    <row r="12" spans="1:4" ht="12.75">
      <c r="A12" s="114" t="s">
        <v>2354</v>
      </c>
      <c r="B12" s="115" t="s">
        <v>2350</v>
      </c>
      <c r="C12" s="152">
        <v>19020</v>
      </c>
      <c r="D12" s="152">
        <f t="shared" si="0"/>
        <v>13314</v>
      </c>
    </row>
    <row r="13" spans="1:4" ht="12.75">
      <c r="A13" s="114" t="s">
        <v>2355</v>
      </c>
      <c r="B13" s="115" t="s">
        <v>2350</v>
      </c>
      <c r="C13" s="152">
        <v>2500</v>
      </c>
      <c r="D13" s="152">
        <f t="shared" si="0"/>
        <v>1750</v>
      </c>
    </row>
    <row r="14" spans="1:4" ht="12.75">
      <c r="A14" s="114" t="s">
        <v>2356</v>
      </c>
      <c r="B14" s="115" t="s">
        <v>2357</v>
      </c>
      <c r="C14" s="152">
        <v>7280</v>
      </c>
      <c r="D14" s="152">
        <f t="shared" si="0"/>
        <v>5096</v>
      </c>
    </row>
    <row r="15" spans="1:7" s="113" customFormat="1" ht="12.75">
      <c r="A15" s="111" t="s">
        <v>2358</v>
      </c>
      <c r="B15" s="111" t="s">
        <v>2357</v>
      </c>
      <c r="C15" s="151">
        <f>C16+C17</f>
        <v>55050</v>
      </c>
      <c r="D15" s="151">
        <f>D16+D17</f>
        <v>38535</v>
      </c>
      <c r="F15" s="102"/>
      <c r="G15" s="102"/>
    </row>
    <row r="16" spans="1:4" ht="12.75">
      <c r="A16" s="114" t="s">
        <v>2359</v>
      </c>
      <c r="B16" s="115" t="s">
        <v>2350</v>
      </c>
      <c r="C16" s="152">
        <v>34000</v>
      </c>
      <c r="D16" s="152">
        <f>C16*0.7</f>
        <v>23800</v>
      </c>
    </row>
    <row r="17" spans="1:4" ht="25.5">
      <c r="A17" s="114" t="s">
        <v>2360</v>
      </c>
      <c r="B17" s="115" t="s">
        <v>2357</v>
      </c>
      <c r="C17" s="152">
        <v>21050</v>
      </c>
      <c r="D17" s="152">
        <f>C17*0.7</f>
        <v>14734.999999999998</v>
      </c>
    </row>
    <row r="18" spans="1:7" s="113" customFormat="1" ht="12.75">
      <c r="A18" s="111" t="s">
        <v>2361</v>
      </c>
      <c r="B18" s="111" t="s">
        <v>2357</v>
      </c>
      <c r="C18" s="151">
        <f>C19+C20</f>
        <v>30160</v>
      </c>
      <c r="D18" s="151">
        <f>D19+D20</f>
        <v>21112</v>
      </c>
      <c r="F18" s="102"/>
      <c r="G18" s="102"/>
    </row>
    <row r="19" spans="1:4" ht="12.75">
      <c r="A19" s="114" t="s">
        <v>2359</v>
      </c>
      <c r="B19" s="115" t="s">
        <v>2350</v>
      </c>
      <c r="C19" s="152">
        <v>17000</v>
      </c>
      <c r="D19" s="152">
        <f>C19*0.7</f>
        <v>11900</v>
      </c>
    </row>
    <row r="20" spans="1:4" ht="25.5">
      <c r="A20" s="114" t="s">
        <v>2360</v>
      </c>
      <c r="B20" s="115" t="s">
        <v>2357</v>
      </c>
      <c r="C20" s="152">
        <v>13160</v>
      </c>
      <c r="D20" s="152">
        <f>C20*0.7</f>
        <v>9212</v>
      </c>
    </row>
    <row r="21" spans="1:7" s="113" customFormat="1" ht="12.75">
      <c r="A21" s="111" t="s">
        <v>2362</v>
      </c>
      <c r="B21" s="111" t="s">
        <v>2357</v>
      </c>
      <c r="C21" s="151">
        <f>C22+C23</f>
        <v>23190</v>
      </c>
      <c r="D21" s="151">
        <f>D22+D23</f>
        <v>16233</v>
      </c>
      <c r="F21" s="102"/>
      <c r="G21" s="102"/>
    </row>
    <row r="22" spans="1:4" ht="12.75">
      <c r="A22" s="114" t="s">
        <v>2359</v>
      </c>
      <c r="B22" s="115" t="s">
        <v>2350</v>
      </c>
      <c r="C22" s="152">
        <v>15300</v>
      </c>
      <c r="D22" s="152">
        <f>C22*0.7</f>
        <v>10710</v>
      </c>
    </row>
    <row r="23" spans="1:4" ht="25.5">
      <c r="A23" s="114" t="s">
        <v>2360</v>
      </c>
      <c r="B23" s="115" t="s">
        <v>2357</v>
      </c>
      <c r="C23" s="152">
        <v>7890</v>
      </c>
      <c r="D23" s="152">
        <f>C23*0.7</f>
        <v>5523</v>
      </c>
    </row>
    <row r="24" spans="1:4" ht="12.75">
      <c r="A24" s="115"/>
      <c r="B24" s="115"/>
      <c r="C24" s="152"/>
      <c r="D24" s="152"/>
    </row>
    <row r="25" spans="1:7" s="139" customFormat="1" ht="25.5">
      <c r="A25" s="106" t="s">
        <v>2363</v>
      </c>
      <c r="B25" s="106"/>
      <c r="C25" s="150">
        <f>C26+C33+C36+C39+C42+C45+C48+C51</f>
        <v>302490</v>
      </c>
      <c r="D25" s="150">
        <f>D26+D33+D36+D39+D42+D45+D48+D51</f>
        <v>211743</v>
      </c>
      <c r="F25" s="102"/>
      <c r="G25" s="102"/>
    </row>
    <row r="26" spans="1:7" s="113" customFormat="1" ht="12.75">
      <c r="A26" s="111" t="s">
        <v>2349</v>
      </c>
      <c r="B26" s="111" t="s">
        <v>2350</v>
      </c>
      <c r="C26" s="151">
        <f>C27+C28+C29+C30+C31+C32</f>
        <v>143530</v>
      </c>
      <c r="D26" s="151">
        <f>D27+D28+D29+D30+D31+D32</f>
        <v>100471</v>
      </c>
      <c r="F26" s="102"/>
      <c r="G26" s="102"/>
    </row>
    <row r="27" spans="1:4" ht="12.75">
      <c r="A27" s="114" t="s">
        <v>2351</v>
      </c>
      <c r="B27" s="115" t="s">
        <v>2350</v>
      </c>
      <c r="C27" s="152">
        <v>19810</v>
      </c>
      <c r="D27" s="152">
        <f aca="true" t="shared" si="1" ref="D27:D32">C27*0.7</f>
        <v>13867</v>
      </c>
    </row>
    <row r="28" spans="1:4" ht="12.75">
      <c r="A28" s="114" t="s">
        <v>2352</v>
      </c>
      <c r="B28" s="115" t="s">
        <v>2350</v>
      </c>
      <c r="C28" s="152">
        <v>26780</v>
      </c>
      <c r="D28" s="152">
        <f t="shared" si="1"/>
        <v>18746</v>
      </c>
    </row>
    <row r="29" spans="1:4" ht="12.75">
      <c r="A29" s="114" t="s">
        <v>2353</v>
      </c>
      <c r="B29" s="115" t="s">
        <v>2350</v>
      </c>
      <c r="C29" s="152">
        <v>6160</v>
      </c>
      <c r="D29" s="152">
        <f t="shared" si="1"/>
        <v>4312</v>
      </c>
    </row>
    <row r="30" spans="1:4" ht="12.75">
      <c r="A30" s="114" t="s">
        <v>2354</v>
      </c>
      <c r="B30" s="115" t="s">
        <v>2350</v>
      </c>
      <c r="C30" s="152">
        <v>32550</v>
      </c>
      <c r="D30" s="152">
        <f t="shared" si="1"/>
        <v>22785</v>
      </c>
    </row>
    <row r="31" spans="1:7" ht="12.75">
      <c r="A31" s="114" t="s">
        <v>2355</v>
      </c>
      <c r="B31" s="115" t="s">
        <v>2350</v>
      </c>
      <c r="C31" s="152">
        <v>0</v>
      </c>
      <c r="D31" s="152">
        <f t="shared" si="1"/>
        <v>0</v>
      </c>
      <c r="F31" s="139"/>
      <c r="G31" s="139"/>
    </row>
    <row r="32" spans="1:4" ht="12.75">
      <c r="A32" s="114" t="s">
        <v>2356</v>
      </c>
      <c r="B32" s="115" t="s">
        <v>2357</v>
      </c>
      <c r="C32" s="152">
        <v>58230</v>
      </c>
      <c r="D32" s="152">
        <f t="shared" si="1"/>
        <v>40761</v>
      </c>
    </row>
    <row r="33" spans="1:7" s="113" customFormat="1" ht="12.75">
      <c r="A33" s="111" t="s">
        <v>2358</v>
      </c>
      <c r="B33" s="111" t="s">
        <v>2357</v>
      </c>
      <c r="C33" s="151">
        <f>C34+C35</f>
        <v>51540</v>
      </c>
      <c r="D33" s="151">
        <f>D34+D35</f>
        <v>36078</v>
      </c>
      <c r="F33" s="102"/>
      <c r="G33" s="102"/>
    </row>
    <row r="34" spans="1:4" ht="12.75">
      <c r="A34" s="114" t="s">
        <v>2359</v>
      </c>
      <c r="B34" s="115" t="s">
        <v>2350</v>
      </c>
      <c r="C34" s="152">
        <v>34000</v>
      </c>
      <c r="D34" s="152">
        <f>C34*0.7</f>
        <v>23800</v>
      </c>
    </row>
    <row r="35" spans="1:4" ht="25.5">
      <c r="A35" s="114" t="s">
        <v>2360</v>
      </c>
      <c r="B35" s="115" t="s">
        <v>2357</v>
      </c>
      <c r="C35" s="152">
        <v>17540</v>
      </c>
      <c r="D35" s="152">
        <f>C35*0.7</f>
        <v>12278</v>
      </c>
    </row>
    <row r="36" spans="1:7" s="113" customFormat="1" ht="12.75">
      <c r="A36" s="111" t="s">
        <v>2364</v>
      </c>
      <c r="B36" s="111" t="s">
        <v>2357</v>
      </c>
      <c r="C36" s="151">
        <f>C37+C38</f>
        <v>12890</v>
      </c>
      <c r="D36" s="151">
        <f>D37+D38</f>
        <v>9023</v>
      </c>
      <c r="F36" s="102"/>
      <c r="G36" s="102"/>
    </row>
    <row r="37" spans="1:4" ht="12.75">
      <c r="A37" s="114" t="s">
        <v>2359</v>
      </c>
      <c r="B37" s="115" t="s">
        <v>2350</v>
      </c>
      <c r="C37" s="152">
        <v>8500</v>
      </c>
      <c r="D37" s="152">
        <f>C37*0.7</f>
        <v>5950</v>
      </c>
    </row>
    <row r="38" spans="1:4" ht="25.5">
      <c r="A38" s="114" t="s">
        <v>2360</v>
      </c>
      <c r="B38" s="115" t="s">
        <v>2357</v>
      </c>
      <c r="C38" s="152">
        <v>4390</v>
      </c>
      <c r="D38" s="152">
        <f>C38*0.7</f>
        <v>3073</v>
      </c>
    </row>
    <row r="39" spans="1:7" s="113" customFormat="1" ht="12.75">
      <c r="A39" s="111" t="s">
        <v>2365</v>
      </c>
      <c r="B39" s="111" t="s">
        <v>2357</v>
      </c>
      <c r="C39" s="151">
        <f>C40+C41</f>
        <v>26650</v>
      </c>
      <c r="D39" s="151">
        <f>D40+D41</f>
        <v>18655</v>
      </c>
      <c r="F39" s="102"/>
      <c r="G39" s="102"/>
    </row>
    <row r="40" spans="1:4" ht="12.75">
      <c r="A40" s="114" t="s">
        <v>2359</v>
      </c>
      <c r="B40" s="115" t="s">
        <v>2350</v>
      </c>
      <c r="C40" s="152">
        <v>17000</v>
      </c>
      <c r="D40" s="152">
        <f>C40*0.7</f>
        <v>11900</v>
      </c>
    </row>
    <row r="41" spans="1:4" ht="25.5">
      <c r="A41" s="114" t="s">
        <v>2360</v>
      </c>
      <c r="B41" s="115" t="s">
        <v>2357</v>
      </c>
      <c r="C41" s="152">
        <v>9650</v>
      </c>
      <c r="D41" s="152">
        <f>C41*0.7</f>
        <v>6755</v>
      </c>
    </row>
    <row r="42" spans="1:7" s="113" customFormat="1" ht="12.75">
      <c r="A42" s="111" t="s">
        <v>2366</v>
      </c>
      <c r="B42" s="111" t="s">
        <v>2357</v>
      </c>
      <c r="C42" s="151">
        <f>C43+C44</f>
        <v>15460</v>
      </c>
      <c r="D42" s="151">
        <f>D43+D44</f>
        <v>10822</v>
      </c>
      <c r="F42" s="102"/>
      <c r="G42" s="102"/>
    </row>
    <row r="43" spans="1:4" ht="12.75">
      <c r="A43" s="114" t="s">
        <v>2359</v>
      </c>
      <c r="B43" s="115" t="s">
        <v>2350</v>
      </c>
      <c r="C43" s="152">
        <v>10200</v>
      </c>
      <c r="D43" s="152">
        <f>C43*0.7</f>
        <v>7140</v>
      </c>
    </row>
    <row r="44" spans="1:4" ht="25.5">
      <c r="A44" s="114" t="s">
        <v>2360</v>
      </c>
      <c r="B44" s="115" t="s">
        <v>2357</v>
      </c>
      <c r="C44" s="152">
        <v>5260</v>
      </c>
      <c r="D44" s="152">
        <f>C44*0.7</f>
        <v>3681.9999999999995</v>
      </c>
    </row>
    <row r="45" spans="1:7" s="113" customFormat="1" ht="12.75">
      <c r="A45" s="111" t="s">
        <v>2367</v>
      </c>
      <c r="B45" s="111" t="s">
        <v>2357</v>
      </c>
      <c r="C45" s="151">
        <f>C46+C47</f>
        <v>12890</v>
      </c>
      <c r="D45" s="151">
        <f>D46+D47</f>
        <v>9023</v>
      </c>
      <c r="F45" s="102"/>
      <c r="G45" s="102"/>
    </row>
    <row r="46" spans="1:4" ht="12.75">
      <c r="A46" s="114" t="s">
        <v>2359</v>
      </c>
      <c r="B46" s="115" t="s">
        <v>2350</v>
      </c>
      <c r="C46" s="152">
        <v>8500</v>
      </c>
      <c r="D46" s="152">
        <f>C46*0.7</f>
        <v>5950</v>
      </c>
    </row>
    <row r="47" spans="1:4" ht="25.5">
      <c r="A47" s="114" t="s">
        <v>2360</v>
      </c>
      <c r="B47" s="115" t="s">
        <v>2357</v>
      </c>
      <c r="C47" s="152">
        <v>4390</v>
      </c>
      <c r="D47" s="152">
        <f>C47*0.7</f>
        <v>3073</v>
      </c>
    </row>
    <row r="48" spans="1:7" s="113" customFormat="1" ht="12.75">
      <c r="A48" s="111" t="s">
        <v>2368</v>
      </c>
      <c r="B48" s="111" t="s">
        <v>2357</v>
      </c>
      <c r="C48" s="151">
        <f>C49+C50</f>
        <v>15460</v>
      </c>
      <c r="D48" s="151">
        <f>D49+D50</f>
        <v>10822</v>
      </c>
      <c r="F48" s="102"/>
      <c r="G48" s="102"/>
    </row>
    <row r="49" spans="1:4" ht="12.75">
      <c r="A49" s="114" t="s">
        <v>2359</v>
      </c>
      <c r="B49" s="115" t="s">
        <v>2350</v>
      </c>
      <c r="C49" s="152">
        <v>10200</v>
      </c>
      <c r="D49" s="152">
        <f>C49*0.7</f>
        <v>7140</v>
      </c>
    </row>
    <row r="50" spans="1:4" ht="25.5">
      <c r="A50" s="114" t="s">
        <v>2360</v>
      </c>
      <c r="B50" s="115" t="s">
        <v>2357</v>
      </c>
      <c r="C50" s="152">
        <v>5260</v>
      </c>
      <c r="D50" s="152">
        <f>C50*0.7</f>
        <v>3681.9999999999995</v>
      </c>
    </row>
    <row r="51" spans="1:7" s="113" customFormat="1" ht="12.75">
      <c r="A51" s="111" t="s">
        <v>2369</v>
      </c>
      <c r="B51" s="111" t="s">
        <v>2357</v>
      </c>
      <c r="C51" s="151">
        <f>C52+C53</f>
        <v>24070</v>
      </c>
      <c r="D51" s="151">
        <f>D52+D53</f>
        <v>16849</v>
      </c>
      <c r="F51" s="102"/>
      <c r="G51" s="102"/>
    </row>
    <row r="52" spans="1:4" ht="12.75">
      <c r="A52" s="114" t="s">
        <v>2359</v>
      </c>
      <c r="B52" s="115" t="s">
        <v>2350</v>
      </c>
      <c r="C52" s="152">
        <v>15300</v>
      </c>
      <c r="D52" s="152">
        <f>C52*0.7</f>
        <v>10710</v>
      </c>
    </row>
    <row r="53" spans="1:4" ht="25.5">
      <c r="A53" s="114" t="s">
        <v>2360</v>
      </c>
      <c r="B53" s="115" t="s">
        <v>2357</v>
      </c>
      <c r="C53" s="152">
        <v>8770</v>
      </c>
      <c r="D53" s="152">
        <f>C53*0.7</f>
        <v>6139</v>
      </c>
    </row>
    <row r="54" spans="1:4" ht="12.75">
      <c r="A54" s="115"/>
      <c r="B54" s="115"/>
      <c r="C54" s="152"/>
      <c r="D54" s="152"/>
    </row>
    <row r="55" spans="1:5" ht="25.5">
      <c r="A55" s="106" t="s">
        <v>2370</v>
      </c>
      <c r="B55" s="106"/>
      <c r="C55" s="150">
        <f>C56+C63</f>
        <v>92750</v>
      </c>
      <c r="D55" s="150">
        <f>D56+D63</f>
        <v>64925</v>
      </c>
      <c r="E55" s="139"/>
    </row>
    <row r="56" spans="1:7" s="113" customFormat="1" ht="12.75">
      <c r="A56" s="111" t="s">
        <v>2349</v>
      </c>
      <c r="B56" s="111" t="s">
        <v>2350</v>
      </c>
      <c r="C56" s="151">
        <f>C57+C58+C59+C60+C61+C62</f>
        <v>33480</v>
      </c>
      <c r="D56" s="151">
        <f>D57+D58+D59+D60+D61+D62</f>
        <v>23436</v>
      </c>
      <c r="F56" s="102"/>
      <c r="G56" s="102"/>
    </row>
    <row r="57" spans="1:4" ht="12.75">
      <c r="A57" s="114" t="s">
        <v>2371</v>
      </c>
      <c r="B57" s="115" t="s">
        <v>2350</v>
      </c>
      <c r="C57" s="152">
        <v>11310</v>
      </c>
      <c r="D57" s="152">
        <f aca="true" t="shared" si="2" ref="D57:D62">C57*0.7</f>
        <v>7916.999999999999</v>
      </c>
    </row>
    <row r="58" spans="1:4" ht="25.5">
      <c r="A58" s="114" t="s">
        <v>2372</v>
      </c>
      <c r="B58" s="115" t="s">
        <v>2350</v>
      </c>
      <c r="C58" s="152">
        <v>9780</v>
      </c>
      <c r="D58" s="152">
        <f t="shared" si="2"/>
        <v>6846</v>
      </c>
    </row>
    <row r="59" spans="1:4" ht="12.75">
      <c r="A59" s="114" t="s">
        <v>2353</v>
      </c>
      <c r="B59" s="115" t="s">
        <v>2350</v>
      </c>
      <c r="C59" s="152">
        <v>270</v>
      </c>
      <c r="D59" s="152">
        <f t="shared" si="2"/>
        <v>189</v>
      </c>
    </row>
    <row r="60" spans="1:4" ht="12.75">
      <c r="A60" s="114" t="s">
        <v>2354</v>
      </c>
      <c r="B60" s="115" t="s">
        <v>2350</v>
      </c>
      <c r="C60" s="152">
        <v>5000</v>
      </c>
      <c r="D60" s="152">
        <f t="shared" si="2"/>
        <v>3500</v>
      </c>
    </row>
    <row r="61" spans="1:4" ht="12.75">
      <c r="A61" s="114" t="s">
        <v>2355</v>
      </c>
      <c r="B61" s="115" t="s">
        <v>2350</v>
      </c>
      <c r="C61" s="152">
        <v>0</v>
      </c>
      <c r="D61" s="152">
        <f t="shared" si="2"/>
        <v>0</v>
      </c>
    </row>
    <row r="62" spans="1:4" ht="12.75">
      <c r="A62" s="114" t="s">
        <v>2356</v>
      </c>
      <c r="B62" s="115" t="s">
        <v>2357</v>
      </c>
      <c r="C62" s="152">
        <v>7120</v>
      </c>
      <c r="D62" s="152">
        <f t="shared" si="2"/>
        <v>4984</v>
      </c>
    </row>
    <row r="63" spans="1:7" s="113" customFormat="1" ht="12.75">
      <c r="A63" s="111" t="s">
        <v>2358</v>
      </c>
      <c r="B63" s="111" t="s">
        <v>2357</v>
      </c>
      <c r="C63" s="151">
        <f>C64+C65</f>
        <v>59270</v>
      </c>
      <c r="D63" s="151">
        <f>D64+D65</f>
        <v>41489</v>
      </c>
      <c r="F63" s="102"/>
      <c r="G63" s="102"/>
    </row>
    <row r="64" spans="1:4" ht="12.75">
      <c r="A64" s="114" t="s">
        <v>2359</v>
      </c>
      <c r="B64" s="115" t="s">
        <v>2350</v>
      </c>
      <c r="C64" s="152">
        <v>39100</v>
      </c>
      <c r="D64" s="152">
        <f>C64*0.7</f>
        <v>27370</v>
      </c>
    </row>
    <row r="65" spans="1:4" ht="25.5">
      <c r="A65" s="114" t="s">
        <v>2360</v>
      </c>
      <c r="B65" s="115" t="s">
        <v>2357</v>
      </c>
      <c r="C65" s="152">
        <v>20170</v>
      </c>
      <c r="D65" s="152">
        <f>C65*0.7</f>
        <v>14119</v>
      </c>
    </row>
    <row r="66" spans="1:4" ht="12.75">
      <c r="A66" s="115"/>
      <c r="B66" s="115"/>
      <c r="C66" s="152"/>
      <c r="D66" s="152"/>
    </row>
    <row r="67" spans="1:4" ht="25.5">
      <c r="A67" s="106" t="s">
        <v>2373</v>
      </c>
      <c r="B67" s="106"/>
      <c r="C67" s="150">
        <f>C68+C75+C78+C81+C84+C87+C90+C93</f>
        <v>259850</v>
      </c>
      <c r="D67" s="150">
        <f>D68+D75+D78+D81+D84+D87+D90+D93</f>
        <v>181895</v>
      </c>
    </row>
    <row r="68" spans="1:7" s="113" customFormat="1" ht="12.75">
      <c r="A68" s="111" t="s">
        <v>2349</v>
      </c>
      <c r="B68" s="111" t="s">
        <v>2350</v>
      </c>
      <c r="C68" s="151">
        <f>C69+C70+C71+C72+C73+C74</f>
        <v>108400</v>
      </c>
      <c r="D68" s="151">
        <f>D69+D70+D71+D72+D73+D74</f>
        <v>75880</v>
      </c>
      <c r="F68" s="102"/>
      <c r="G68" s="102"/>
    </row>
    <row r="69" spans="1:4" ht="12.75">
      <c r="A69" s="114" t="s">
        <v>2351</v>
      </c>
      <c r="B69" s="115" t="s">
        <v>2350</v>
      </c>
      <c r="C69" s="152">
        <v>20230</v>
      </c>
      <c r="D69" s="152">
        <f aca="true" t="shared" si="3" ref="D69:D74">C69*0.7</f>
        <v>14161</v>
      </c>
    </row>
    <row r="70" spans="1:4" ht="12.75">
      <c r="A70" s="114" t="s">
        <v>2352</v>
      </c>
      <c r="B70" s="115" t="s">
        <v>2350</v>
      </c>
      <c r="C70" s="152">
        <v>28900</v>
      </c>
      <c r="D70" s="152">
        <f t="shared" si="3"/>
        <v>20230</v>
      </c>
    </row>
    <row r="71" spans="1:4" ht="12.75">
      <c r="A71" s="114" t="s">
        <v>2353</v>
      </c>
      <c r="B71" s="115" t="s">
        <v>2350</v>
      </c>
      <c r="C71" s="152">
        <v>4200</v>
      </c>
      <c r="D71" s="152">
        <f t="shared" si="3"/>
        <v>2940</v>
      </c>
    </row>
    <row r="72" spans="1:4" ht="12.75">
      <c r="A72" s="114" t="s">
        <v>2354</v>
      </c>
      <c r="B72" s="115" t="s">
        <v>2350</v>
      </c>
      <c r="C72" s="152">
        <v>31210</v>
      </c>
      <c r="D72" s="152">
        <f t="shared" si="3"/>
        <v>21847</v>
      </c>
    </row>
    <row r="73" spans="1:4" ht="12.75">
      <c r="A73" s="114" t="s">
        <v>2355</v>
      </c>
      <c r="B73" s="115" t="s">
        <v>2350</v>
      </c>
      <c r="C73" s="152">
        <v>1300</v>
      </c>
      <c r="D73" s="152">
        <f t="shared" si="3"/>
        <v>909.9999999999999</v>
      </c>
    </row>
    <row r="74" spans="1:4" ht="12.75">
      <c r="A74" s="114" t="s">
        <v>2356</v>
      </c>
      <c r="B74" s="115" t="s">
        <v>2357</v>
      </c>
      <c r="C74" s="152">
        <v>22560</v>
      </c>
      <c r="D74" s="152">
        <f t="shared" si="3"/>
        <v>15791.999999999998</v>
      </c>
    </row>
    <row r="75" spans="1:7" s="113" customFormat="1" ht="12.75">
      <c r="A75" s="111" t="s">
        <v>2374</v>
      </c>
      <c r="B75" s="111" t="s">
        <v>2357</v>
      </c>
      <c r="C75" s="151">
        <f>C76+C77</f>
        <v>31910</v>
      </c>
      <c r="D75" s="151">
        <f>D76+D77</f>
        <v>22337</v>
      </c>
      <c r="F75" s="102"/>
      <c r="G75" s="102"/>
    </row>
    <row r="76" spans="1:4" ht="12.75">
      <c r="A76" s="114" t="s">
        <v>2359</v>
      </c>
      <c r="B76" s="115" t="s">
        <v>2350</v>
      </c>
      <c r="C76" s="152">
        <v>17000</v>
      </c>
      <c r="D76" s="152">
        <f>C76*0.7</f>
        <v>11900</v>
      </c>
    </row>
    <row r="77" spans="1:4" ht="25.5">
      <c r="A77" s="114" t="s">
        <v>2360</v>
      </c>
      <c r="B77" s="115" t="s">
        <v>2357</v>
      </c>
      <c r="C77" s="152">
        <v>14910</v>
      </c>
      <c r="D77" s="152">
        <f>C77*0.7</f>
        <v>10437</v>
      </c>
    </row>
    <row r="78" spans="1:7" s="113" customFormat="1" ht="12.75">
      <c r="A78" s="111" t="s">
        <v>2375</v>
      </c>
      <c r="B78" s="111" t="s">
        <v>2357</v>
      </c>
      <c r="C78" s="151">
        <f>C79+C80</f>
        <v>43920</v>
      </c>
      <c r="D78" s="151">
        <f>D79+D80</f>
        <v>30744</v>
      </c>
      <c r="F78" s="102"/>
      <c r="G78" s="102"/>
    </row>
    <row r="79" spans="1:4" ht="12.75">
      <c r="A79" s="114" t="s">
        <v>2359</v>
      </c>
      <c r="B79" s="115" t="s">
        <v>2350</v>
      </c>
      <c r="C79" s="152">
        <v>25500</v>
      </c>
      <c r="D79" s="152">
        <f>C79*0.7</f>
        <v>17850</v>
      </c>
    </row>
    <row r="80" spans="1:4" ht="25.5">
      <c r="A80" s="114" t="s">
        <v>2360</v>
      </c>
      <c r="B80" s="115" t="s">
        <v>2357</v>
      </c>
      <c r="C80" s="152">
        <v>18420</v>
      </c>
      <c r="D80" s="152">
        <f>C80*0.7</f>
        <v>12894</v>
      </c>
    </row>
    <row r="81" spans="1:7" s="113" customFormat="1" ht="12.75">
      <c r="A81" s="111" t="s">
        <v>2376</v>
      </c>
      <c r="B81" s="111" t="s">
        <v>2357</v>
      </c>
      <c r="C81" s="151">
        <f>C82+C83</f>
        <v>15460</v>
      </c>
      <c r="D81" s="151">
        <f>D82+D83</f>
        <v>10822</v>
      </c>
      <c r="F81" s="102"/>
      <c r="G81" s="102"/>
    </row>
    <row r="82" spans="1:4" ht="12.75">
      <c r="A82" s="114" t="s">
        <v>2359</v>
      </c>
      <c r="B82" s="115" t="s">
        <v>2350</v>
      </c>
      <c r="C82" s="152">
        <v>10200</v>
      </c>
      <c r="D82" s="152">
        <f>C82*0.7</f>
        <v>7140</v>
      </c>
    </row>
    <row r="83" spans="1:4" ht="25.5">
      <c r="A83" s="114" t="s">
        <v>2360</v>
      </c>
      <c r="B83" s="115" t="s">
        <v>2357</v>
      </c>
      <c r="C83" s="152">
        <v>5260</v>
      </c>
      <c r="D83" s="152">
        <f>C83*0.7</f>
        <v>3681.9999999999995</v>
      </c>
    </row>
    <row r="84" spans="1:7" s="113" customFormat="1" ht="12.75">
      <c r="A84" s="111" t="s">
        <v>2377</v>
      </c>
      <c r="B84" s="111" t="s">
        <v>2357</v>
      </c>
      <c r="C84" s="151">
        <f>C85+C86</f>
        <v>12890</v>
      </c>
      <c r="D84" s="151">
        <f>D85+D86</f>
        <v>9023</v>
      </c>
      <c r="F84" s="102"/>
      <c r="G84" s="102"/>
    </row>
    <row r="85" spans="1:4" ht="12.75">
      <c r="A85" s="114" t="s">
        <v>2359</v>
      </c>
      <c r="B85" s="115" t="s">
        <v>2350</v>
      </c>
      <c r="C85" s="152">
        <v>8500</v>
      </c>
      <c r="D85" s="152">
        <f>C85*0.7</f>
        <v>5950</v>
      </c>
    </row>
    <row r="86" spans="1:4" ht="25.5">
      <c r="A86" s="114" t="s">
        <v>2360</v>
      </c>
      <c r="B86" s="115" t="s">
        <v>2357</v>
      </c>
      <c r="C86" s="152">
        <v>4390</v>
      </c>
      <c r="D86" s="152">
        <f>C86*0.7</f>
        <v>3073</v>
      </c>
    </row>
    <row r="87" spans="1:7" s="113" customFormat="1" ht="12.75">
      <c r="A87" s="111" t="s">
        <v>2378</v>
      </c>
      <c r="B87" s="111" t="s">
        <v>2357</v>
      </c>
      <c r="C87" s="151">
        <f>C88+C89</f>
        <v>12890</v>
      </c>
      <c r="D87" s="151">
        <f>D88+D89</f>
        <v>9023</v>
      </c>
      <c r="F87" s="102"/>
      <c r="G87" s="102"/>
    </row>
    <row r="88" spans="1:4" ht="12.75">
      <c r="A88" s="114" t="s">
        <v>2359</v>
      </c>
      <c r="B88" s="115" t="s">
        <v>2350</v>
      </c>
      <c r="C88" s="152">
        <v>8500</v>
      </c>
      <c r="D88" s="152">
        <f>C88*0.7</f>
        <v>5950</v>
      </c>
    </row>
    <row r="89" spans="1:4" ht="25.5">
      <c r="A89" s="114" t="s">
        <v>2360</v>
      </c>
      <c r="B89" s="115" t="s">
        <v>2357</v>
      </c>
      <c r="C89" s="152">
        <v>4390</v>
      </c>
      <c r="D89" s="152">
        <f>C89*0.7</f>
        <v>3073</v>
      </c>
    </row>
    <row r="90" spans="1:7" s="113" customFormat="1" ht="12.75">
      <c r="A90" s="111" t="s">
        <v>2379</v>
      </c>
      <c r="B90" s="111" t="s">
        <v>2357</v>
      </c>
      <c r="C90" s="151">
        <f>C91+C92</f>
        <v>13760</v>
      </c>
      <c r="D90" s="151">
        <f>D91+D92</f>
        <v>9632</v>
      </c>
      <c r="F90" s="102"/>
      <c r="G90" s="102"/>
    </row>
    <row r="91" spans="1:4" ht="12.75">
      <c r="A91" s="114" t="s">
        <v>2359</v>
      </c>
      <c r="B91" s="115" t="s">
        <v>2350</v>
      </c>
      <c r="C91" s="152">
        <v>8500</v>
      </c>
      <c r="D91" s="152">
        <f>C91*0.7</f>
        <v>5950</v>
      </c>
    </row>
    <row r="92" spans="1:4" ht="25.5">
      <c r="A92" s="114" t="s">
        <v>2360</v>
      </c>
      <c r="B92" s="115" t="s">
        <v>2357</v>
      </c>
      <c r="C92" s="152">
        <v>5260</v>
      </c>
      <c r="D92" s="152">
        <f>C92*0.7</f>
        <v>3681.9999999999995</v>
      </c>
    </row>
    <row r="93" spans="1:7" s="113" customFormat="1" ht="12.75">
      <c r="A93" s="111" t="s">
        <v>2369</v>
      </c>
      <c r="B93" s="111" t="s">
        <v>2357</v>
      </c>
      <c r="C93" s="151">
        <f>C94+C95</f>
        <v>20620</v>
      </c>
      <c r="D93" s="151">
        <f>D94+D95</f>
        <v>14434</v>
      </c>
      <c r="F93" s="102"/>
      <c r="G93" s="102"/>
    </row>
    <row r="94" spans="1:4" ht="12.75">
      <c r="A94" s="114" t="s">
        <v>2359</v>
      </c>
      <c r="B94" s="115" t="s">
        <v>2350</v>
      </c>
      <c r="C94" s="152">
        <v>13600</v>
      </c>
      <c r="D94" s="152">
        <f>C94*0.7</f>
        <v>9520</v>
      </c>
    </row>
    <row r="95" spans="1:4" ht="25.5">
      <c r="A95" s="114" t="s">
        <v>2360</v>
      </c>
      <c r="B95" s="115" t="s">
        <v>2357</v>
      </c>
      <c r="C95" s="152">
        <v>7020</v>
      </c>
      <c r="D95" s="152">
        <f>C95*0.7</f>
        <v>4914</v>
      </c>
    </row>
    <row r="96" spans="1:4" ht="12.75">
      <c r="A96" s="115"/>
      <c r="B96" s="115"/>
      <c r="C96" s="152"/>
      <c r="D96" s="152"/>
    </row>
    <row r="97" spans="1:4" ht="25.5">
      <c r="A97" s="106" t="s">
        <v>2380</v>
      </c>
      <c r="B97" s="106"/>
      <c r="C97" s="150">
        <f>C98+C105+C108+C111</f>
        <v>191180</v>
      </c>
      <c r="D97" s="150">
        <f>D98+D105+D108+D111</f>
        <v>133826</v>
      </c>
    </row>
    <row r="98" spans="1:7" s="113" customFormat="1" ht="12.75">
      <c r="A98" s="111" t="s">
        <v>2349</v>
      </c>
      <c r="B98" s="111" t="s">
        <v>2350</v>
      </c>
      <c r="C98" s="151">
        <f>C99+C100+C101+C102+C103+C104</f>
        <v>93960</v>
      </c>
      <c r="D98" s="151">
        <f>D99+D100+D101+D102+D103+D104</f>
        <v>65772</v>
      </c>
      <c r="F98" s="102"/>
      <c r="G98" s="102"/>
    </row>
    <row r="99" spans="1:4" ht="12.75">
      <c r="A99" s="114" t="s">
        <v>2351</v>
      </c>
      <c r="B99" s="115" t="s">
        <v>2350</v>
      </c>
      <c r="C99" s="152">
        <v>14710</v>
      </c>
      <c r="D99" s="152">
        <f aca="true" t="shared" si="4" ref="D99:D104">C99*0.7</f>
        <v>10297</v>
      </c>
    </row>
    <row r="100" spans="1:4" ht="12.75">
      <c r="A100" s="114" t="s">
        <v>2352</v>
      </c>
      <c r="B100" s="115" t="s">
        <v>2350</v>
      </c>
      <c r="C100" s="152">
        <v>18280</v>
      </c>
      <c r="D100" s="152">
        <f t="shared" si="4"/>
        <v>12796</v>
      </c>
    </row>
    <row r="101" spans="1:4" ht="12.75">
      <c r="A101" s="114" t="s">
        <v>2353</v>
      </c>
      <c r="B101" s="115" t="s">
        <v>2350</v>
      </c>
      <c r="C101" s="152">
        <v>7200</v>
      </c>
      <c r="D101" s="152">
        <f t="shared" si="4"/>
        <v>5040</v>
      </c>
    </row>
    <row r="102" spans="1:4" ht="12.75">
      <c r="A102" s="114" t="s">
        <v>2354</v>
      </c>
      <c r="B102" s="115" t="s">
        <v>2350</v>
      </c>
      <c r="C102" s="152">
        <v>44390</v>
      </c>
      <c r="D102" s="152">
        <f t="shared" si="4"/>
        <v>31072.999999999996</v>
      </c>
    </row>
    <row r="103" spans="1:4" ht="12.75">
      <c r="A103" s="114" t="s">
        <v>2355</v>
      </c>
      <c r="B103" s="115" t="s">
        <v>2350</v>
      </c>
      <c r="C103" s="152">
        <v>1600</v>
      </c>
      <c r="D103" s="152">
        <f t="shared" si="4"/>
        <v>1120</v>
      </c>
    </row>
    <row r="104" spans="1:4" ht="12.75">
      <c r="A104" s="114" t="s">
        <v>2381</v>
      </c>
      <c r="B104" s="115" t="s">
        <v>2357</v>
      </c>
      <c r="C104" s="152">
        <v>7780</v>
      </c>
      <c r="D104" s="152">
        <f t="shared" si="4"/>
        <v>5446</v>
      </c>
    </row>
    <row r="105" spans="1:7" s="113" customFormat="1" ht="12.75">
      <c r="A105" s="111" t="s">
        <v>2358</v>
      </c>
      <c r="B105" s="111" t="s">
        <v>2357</v>
      </c>
      <c r="C105" s="151">
        <f>C106+C107</f>
        <v>30930</v>
      </c>
      <c r="D105" s="151">
        <f>D106+D107</f>
        <v>21651</v>
      </c>
      <c r="F105" s="102"/>
      <c r="G105" s="102"/>
    </row>
    <row r="106" spans="1:4" ht="12.75">
      <c r="A106" s="114" t="s">
        <v>2359</v>
      </c>
      <c r="B106" s="115" t="s">
        <v>2350</v>
      </c>
      <c r="C106" s="152">
        <v>20400</v>
      </c>
      <c r="D106" s="152">
        <f>C106*0.7</f>
        <v>14280</v>
      </c>
    </row>
    <row r="107" spans="1:4" ht="25.5">
      <c r="A107" s="114" t="s">
        <v>2360</v>
      </c>
      <c r="B107" s="115" t="s">
        <v>2357</v>
      </c>
      <c r="C107" s="152">
        <v>10530</v>
      </c>
      <c r="D107" s="152">
        <f>C107*0.7</f>
        <v>7370.999999999999</v>
      </c>
    </row>
    <row r="108" spans="1:7" s="113" customFormat="1" ht="12.75">
      <c r="A108" s="111" t="s">
        <v>2382</v>
      </c>
      <c r="B108" s="111" t="s">
        <v>2357</v>
      </c>
      <c r="C108" s="151">
        <f>C109+C110</f>
        <v>20620</v>
      </c>
      <c r="D108" s="151">
        <f>D109+D110</f>
        <v>14434</v>
      </c>
      <c r="F108" s="102"/>
      <c r="G108" s="102"/>
    </row>
    <row r="109" spans="1:4" ht="12.75">
      <c r="A109" s="114" t="s">
        <v>2359</v>
      </c>
      <c r="B109" s="115" t="s">
        <v>2350</v>
      </c>
      <c r="C109" s="152">
        <v>13600</v>
      </c>
      <c r="D109" s="152">
        <f>C109*0.7</f>
        <v>9520</v>
      </c>
    </row>
    <row r="110" spans="1:4" ht="25.5">
      <c r="A110" s="114" t="s">
        <v>2360</v>
      </c>
      <c r="B110" s="115" t="s">
        <v>2357</v>
      </c>
      <c r="C110" s="152">
        <v>7020</v>
      </c>
      <c r="D110" s="152">
        <f>C110*0.7</f>
        <v>4914</v>
      </c>
    </row>
    <row r="111" spans="1:7" s="113" customFormat="1" ht="12.75">
      <c r="A111" s="111" t="s">
        <v>2383</v>
      </c>
      <c r="B111" s="111" t="s">
        <v>2357</v>
      </c>
      <c r="C111" s="151">
        <f>C112+C113</f>
        <v>45670</v>
      </c>
      <c r="D111" s="151">
        <f>D112+D113</f>
        <v>31969</v>
      </c>
      <c r="F111" s="102"/>
      <c r="G111" s="102"/>
    </row>
    <row r="112" spans="1:4" ht="12.75">
      <c r="A112" s="114" t="s">
        <v>2359</v>
      </c>
      <c r="B112" s="115" t="s">
        <v>2350</v>
      </c>
      <c r="C112" s="152">
        <v>25500</v>
      </c>
      <c r="D112" s="152">
        <f>C112*0.7</f>
        <v>17850</v>
      </c>
    </row>
    <row r="113" spans="1:4" ht="25.5">
      <c r="A113" s="114" t="s">
        <v>2360</v>
      </c>
      <c r="B113" s="115" t="s">
        <v>2357</v>
      </c>
      <c r="C113" s="152">
        <v>20170</v>
      </c>
      <c r="D113" s="152">
        <f>C113*0.7</f>
        <v>14119</v>
      </c>
    </row>
    <row r="114" spans="1:4" ht="12.75">
      <c r="A114" s="115"/>
      <c r="B114" s="115"/>
      <c r="C114" s="152"/>
      <c r="D114" s="152"/>
    </row>
    <row r="115" spans="1:4" ht="12.75">
      <c r="A115" s="106" t="s">
        <v>2384</v>
      </c>
      <c r="B115" s="106"/>
      <c r="C115" s="150">
        <f>C116+C123</f>
        <v>36300</v>
      </c>
      <c r="D115" s="150">
        <f>D116+D123</f>
        <v>25410</v>
      </c>
    </row>
    <row r="116" spans="1:7" s="113" customFormat="1" ht="12.75">
      <c r="A116" s="111" t="s">
        <v>2349</v>
      </c>
      <c r="B116" s="111" t="s">
        <v>2350</v>
      </c>
      <c r="C116" s="151">
        <f>C117+C118+C119+C120+C121+C122</f>
        <v>18260</v>
      </c>
      <c r="D116" s="151">
        <f>D117+D118+D119+D120+D121+D122</f>
        <v>12782</v>
      </c>
      <c r="F116" s="102"/>
      <c r="G116" s="102"/>
    </row>
    <row r="117" spans="1:4" ht="12.75">
      <c r="A117" s="114" t="s">
        <v>2351</v>
      </c>
      <c r="B117" s="115" t="s">
        <v>2350</v>
      </c>
      <c r="C117" s="152">
        <v>9950</v>
      </c>
      <c r="D117" s="152">
        <f aca="true" t="shared" si="5" ref="D117:D122">C117*0.7</f>
        <v>6965</v>
      </c>
    </row>
    <row r="118" spans="1:4" ht="12.75">
      <c r="A118" s="114" t="s">
        <v>2352</v>
      </c>
      <c r="B118" s="115" t="s">
        <v>2350</v>
      </c>
      <c r="C118" s="152">
        <v>2980</v>
      </c>
      <c r="D118" s="152">
        <f t="shared" si="5"/>
        <v>2086</v>
      </c>
    </row>
    <row r="119" spans="1:4" ht="12.75">
      <c r="A119" s="114" t="s">
        <v>2353</v>
      </c>
      <c r="B119" s="115" t="s">
        <v>2350</v>
      </c>
      <c r="C119" s="152">
        <v>570</v>
      </c>
      <c r="D119" s="152">
        <f t="shared" si="5"/>
        <v>399</v>
      </c>
    </row>
    <row r="120" spans="1:4" ht="12.75">
      <c r="A120" s="114" t="s">
        <v>2354</v>
      </c>
      <c r="B120" s="115" t="s">
        <v>2350</v>
      </c>
      <c r="C120" s="152">
        <v>3190</v>
      </c>
      <c r="D120" s="152">
        <f t="shared" si="5"/>
        <v>2233</v>
      </c>
    </row>
    <row r="121" spans="1:4" ht="12.75">
      <c r="A121" s="114" t="s">
        <v>2355</v>
      </c>
      <c r="B121" s="115" t="s">
        <v>2350</v>
      </c>
      <c r="C121" s="152">
        <v>180</v>
      </c>
      <c r="D121" s="152">
        <f t="shared" si="5"/>
        <v>125.99999999999999</v>
      </c>
    </row>
    <row r="122" spans="1:4" ht="12.75">
      <c r="A122" s="114" t="s">
        <v>2356</v>
      </c>
      <c r="B122" s="115" t="s">
        <v>2357</v>
      </c>
      <c r="C122" s="152">
        <v>1390</v>
      </c>
      <c r="D122" s="152">
        <f t="shared" si="5"/>
        <v>972.9999999999999</v>
      </c>
    </row>
    <row r="123" spans="1:7" s="113" customFormat="1" ht="12.75">
      <c r="A123" s="111" t="s">
        <v>2385</v>
      </c>
      <c r="B123" s="111" t="s">
        <v>2357</v>
      </c>
      <c r="C123" s="151">
        <f>C124+C125</f>
        <v>18040</v>
      </c>
      <c r="D123" s="151">
        <f>D124+D125</f>
        <v>12628</v>
      </c>
      <c r="F123" s="102"/>
      <c r="G123" s="102"/>
    </row>
    <row r="124" spans="1:4" ht="12.75">
      <c r="A124" s="114" t="s">
        <v>2359</v>
      </c>
      <c r="B124" s="115" t="s">
        <v>2350</v>
      </c>
      <c r="C124" s="152">
        <v>11900</v>
      </c>
      <c r="D124" s="152">
        <f>C124*0.7</f>
        <v>8330</v>
      </c>
    </row>
    <row r="125" spans="1:4" ht="25.5">
      <c r="A125" s="114" t="s">
        <v>2360</v>
      </c>
      <c r="B125" s="115" t="s">
        <v>2357</v>
      </c>
      <c r="C125" s="152">
        <v>6140</v>
      </c>
      <c r="D125" s="152">
        <f>C125*0.7</f>
        <v>4298</v>
      </c>
    </row>
    <row r="126" spans="1:4" ht="12.75">
      <c r="A126" s="115"/>
      <c r="B126" s="115"/>
      <c r="C126" s="152"/>
      <c r="D126" s="152"/>
    </row>
    <row r="127" spans="1:4" ht="25.5">
      <c r="A127" s="106" t="s">
        <v>2386</v>
      </c>
      <c r="B127" s="106"/>
      <c r="C127" s="150">
        <f>C128+C135+C138</f>
        <v>76020</v>
      </c>
      <c r="D127" s="150">
        <f>D128+D135+D138</f>
        <v>30408</v>
      </c>
    </row>
    <row r="128" spans="1:7" s="113" customFormat="1" ht="12.75">
      <c r="A128" s="111" t="s">
        <v>2349</v>
      </c>
      <c r="B128" s="111" t="s">
        <v>2350</v>
      </c>
      <c r="C128" s="151">
        <f>C129+C130+C131+C132+C133+C134</f>
        <v>28760</v>
      </c>
      <c r="D128" s="151">
        <f>D129+D130+D131+D132+D133+D134</f>
        <v>11504</v>
      </c>
      <c r="F128" s="102"/>
      <c r="G128" s="102"/>
    </row>
    <row r="129" spans="1:4" ht="12.75">
      <c r="A129" s="114" t="s">
        <v>2351</v>
      </c>
      <c r="B129" s="115" t="s">
        <v>2350</v>
      </c>
      <c r="C129" s="152">
        <v>11820</v>
      </c>
      <c r="D129" s="152">
        <v>4728</v>
      </c>
    </row>
    <row r="130" spans="1:4" ht="12.75">
      <c r="A130" s="114" t="s">
        <v>2352</v>
      </c>
      <c r="B130" s="115" t="s">
        <v>2350</v>
      </c>
      <c r="C130" s="152">
        <v>8080</v>
      </c>
      <c r="D130" s="152">
        <v>3232</v>
      </c>
    </row>
    <row r="131" spans="1:4" ht="12.75">
      <c r="A131" s="114" t="s">
        <v>2353</v>
      </c>
      <c r="B131" s="115" t="s">
        <v>2350</v>
      </c>
      <c r="C131" s="152">
        <v>240</v>
      </c>
      <c r="D131" s="152">
        <v>96</v>
      </c>
    </row>
    <row r="132" spans="1:4" ht="12.75">
      <c r="A132" s="114" t="s">
        <v>2354</v>
      </c>
      <c r="B132" s="115" t="s">
        <v>2350</v>
      </c>
      <c r="C132" s="152">
        <v>4340</v>
      </c>
      <c r="D132" s="152">
        <v>1736</v>
      </c>
    </row>
    <row r="133" spans="1:4" ht="12.75">
      <c r="A133" s="114" t="s">
        <v>2355</v>
      </c>
      <c r="B133" s="115" t="s">
        <v>2350</v>
      </c>
      <c r="C133" s="152">
        <v>1320</v>
      </c>
      <c r="D133" s="152">
        <v>528</v>
      </c>
    </row>
    <row r="134" spans="1:4" ht="12.75">
      <c r="A134" s="114" t="s">
        <v>2356</v>
      </c>
      <c r="B134" s="115" t="s">
        <v>2357</v>
      </c>
      <c r="C134" s="152">
        <v>2960</v>
      </c>
      <c r="D134" s="152">
        <v>1184</v>
      </c>
    </row>
    <row r="135" spans="1:7" s="113" customFormat="1" ht="12.75">
      <c r="A135" s="111" t="s">
        <v>2387</v>
      </c>
      <c r="B135" s="111" t="s">
        <v>2357</v>
      </c>
      <c r="C135" s="151">
        <f>C136+C137</f>
        <v>31800</v>
      </c>
      <c r="D135" s="151">
        <f>D136+D137</f>
        <v>12720</v>
      </c>
      <c r="F135" s="102"/>
      <c r="G135" s="102"/>
    </row>
    <row r="136" spans="1:4" ht="12.75">
      <c r="A136" s="114" t="s">
        <v>2359</v>
      </c>
      <c r="B136" s="115" t="s">
        <v>2350</v>
      </c>
      <c r="C136" s="152">
        <v>20400</v>
      </c>
      <c r="D136" s="152">
        <v>8160</v>
      </c>
    </row>
    <row r="137" spans="1:4" ht="25.5">
      <c r="A137" s="114" t="s">
        <v>2360</v>
      </c>
      <c r="B137" s="115" t="s">
        <v>2357</v>
      </c>
      <c r="C137" s="152">
        <v>11400</v>
      </c>
      <c r="D137" s="152">
        <v>4560</v>
      </c>
    </row>
    <row r="138" spans="1:4" ht="12.75">
      <c r="A138" s="119" t="s">
        <v>2388</v>
      </c>
      <c r="B138" s="111" t="s">
        <v>2357</v>
      </c>
      <c r="C138" s="151">
        <f>C139+C140</f>
        <v>15460</v>
      </c>
      <c r="D138" s="151">
        <f>D139+D140</f>
        <v>6184</v>
      </c>
    </row>
    <row r="139" spans="1:4" ht="12.75">
      <c r="A139" s="114" t="s">
        <v>2359</v>
      </c>
      <c r="B139" s="115" t="s">
        <v>2350</v>
      </c>
      <c r="C139" s="152">
        <v>10200</v>
      </c>
      <c r="D139" s="152">
        <v>4080</v>
      </c>
    </row>
    <row r="140" spans="1:4" ht="25.5">
      <c r="A140" s="114" t="s">
        <v>2360</v>
      </c>
      <c r="B140" s="115" t="s">
        <v>2357</v>
      </c>
      <c r="C140" s="152">
        <v>5260</v>
      </c>
      <c r="D140" s="152">
        <v>2104</v>
      </c>
    </row>
    <row r="141" spans="1:4" ht="12.75">
      <c r="A141" s="115"/>
      <c r="B141" s="115"/>
      <c r="C141" s="152"/>
      <c r="D141" s="152"/>
    </row>
    <row r="142" spans="1:4" ht="25.5">
      <c r="A142" s="106" t="s">
        <v>2389</v>
      </c>
      <c r="B142" s="106"/>
      <c r="C142" s="150">
        <f>C143+C150+C153+C156+C159+C162</f>
        <v>210080</v>
      </c>
      <c r="D142" s="150">
        <f>D143+D150+D153+D156+D159+D162</f>
        <v>147056</v>
      </c>
    </row>
    <row r="143" spans="1:7" s="113" customFormat="1" ht="12.75">
      <c r="A143" s="111" t="s">
        <v>2349</v>
      </c>
      <c r="B143" s="111" t="s">
        <v>2350</v>
      </c>
      <c r="C143" s="151">
        <f>C144+C145+C146+C147+C148+C149</f>
        <v>98270</v>
      </c>
      <c r="D143" s="151">
        <f>D144+D145+D146+D147+D148+D149</f>
        <v>68789</v>
      </c>
      <c r="F143" s="102"/>
      <c r="G143" s="102"/>
    </row>
    <row r="144" spans="1:4" ht="12.75">
      <c r="A144" s="114" t="s">
        <v>2351</v>
      </c>
      <c r="B144" s="115" t="s">
        <v>2350</v>
      </c>
      <c r="C144" s="152">
        <v>16830</v>
      </c>
      <c r="D144" s="152">
        <f aca="true" t="shared" si="6" ref="D144:D149">C144*0.7</f>
        <v>11781</v>
      </c>
    </row>
    <row r="145" spans="1:4" ht="12.75">
      <c r="A145" s="114" t="s">
        <v>2352</v>
      </c>
      <c r="B145" s="115" t="s">
        <v>2350</v>
      </c>
      <c r="C145" s="152">
        <v>20400</v>
      </c>
      <c r="D145" s="152">
        <f t="shared" si="6"/>
        <v>14280</v>
      </c>
    </row>
    <row r="146" spans="1:4" ht="12.75">
      <c r="A146" s="114" t="s">
        <v>2353</v>
      </c>
      <c r="B146" s="115" t="s">
        <v>2350</v>
      </c>
      <c r="C146" s="152">
        <v>8640</v>
      </c>
      <c r="D146" s="152">
        <f t="shared" si="6"/>
        <v>6048</v>
      </c>
    </row>
    <row r="147" spans="1:4" ht="12.75">
      <c r="A147" s="114" t="s">
        <v>2354</v>
      </c>
      <c r="B147" s="115" t="s">
        <v>2350</v>
      </c>
      <c r="C147" s="152">
        <v>29280</v>
      </c>
      <c r="D147" s="152">
        <f t="shared" si="6"/>
        <v>20496</v>
      </c>
    </row>
    <row r="148" spans="1:4" ht="12.75">
      <c r="A148" s="114" t="s">
        <v>2355</v>
      </c>
      <c r="B148" s="115" t="s">
        <v>2350</v>
      </c>
      <c r="C148" s="152">
        <v>3230</v>
      </c>
      <c r="D148" s="152">
        <f t="shared" si="6"/>
        <v>2261</v>
      </c>
    </row>
    <row r="149" spans="1:4" ht="12.75">
      <c r="A149" s="114" t="s">
        <v>2356</v>
      </c>
      <c r="B149" s="115" t="s">
        <v>2357</v>
      </c>
      <c r="C149" s="152">
        <v>19890</v>
      </c>
      <c r="D149" s="152">
        <f t="shared" si="6"/>
        <v>13923</v>
      </c>
    </row>
    <row r="150" spans="1:7" s="113" customFormat="1" ht="12.75">
      <c r="A150" s="111" t="s">
        <v>2390</v>
      </c>
      <c r="B150" s="111" t="s">
        <v>2357</v>
      </c>
      <c r="C150" s="151">
        <f>C151+C152</f>
        <v>23190</v>
      </c>
      <c r="D150" s="151">
        <f>D151+D152</f>
        <v>16233</v>
      </c>
      <c r="F150" s="102"/>
      <c r="G150" s="102"/>
    </row>
    <row r="151" spans="1:4" ht="12.75">
      <c r="A151" s="114" t="s">
        <v>2359</v>
      </c>
      <c r="B151" s="115" t="s">
        <v>2350</v>
      </c>
      <c r="C151" s="152">
        <v>15300</v>
      </c>
      <c r="D151" s="152">
        <f>C151*0.7</f>
        <v>10710</v>
      </c>
    </row>
    <row r="152" spans="1:4" ht="25.5">
      <c r="A152" s="114" t="s">
        <v>2360</v>
      </c>
      <c r="B152" s="115" t="s">
        <v>2357</v>
      </c>
      <c r="C152" s="152">
        <v>7890</v>
      </c>
      <c r="D152" s="152">
        <f>C152*0.7</f>
        <v>5523</v>
      </c>
    </row>
    <row r="153" spans="1:7" s="113" customFormat="1" ht="12.75">
      <c r="A153" s="111" t="s">
        <v>2392</v>
      </c>
      <c r="B153" s="111" t="s">
        <v>2357</v>
      </c>
      <c r="C153" s="151">
        <f>C154+C155</f>
        <v>18040</v>
      </c>
      <c r="D153" s="151">
        <f>D154+D155</f>
        <v>12628</v>
      </c>
      <c r="F153" s="102"/>
      <c r="G153" s="102"/>
    </row>
    <row r="154" spans="1:4" ht="12.75">
      <c r="A154" s="114" t="s">
        <v>2359</v>
      </c>
      <c r="B154" s="115" t="s">
        <v>2350</v>
      </c>
      <c r="C154" s="152">
        <v>11900</v>
      </c>
      <c r="D154" s="152">
        <f>C154*0.7</f>
        <v>8330</v>
      </c>
    </row>
    <row r="155" spans="1:4" ht="25.5">
      <c r="A155" s="114" t="s">
        <v>2360</v>
      </c>
      <c r="B155" s="115" t="s">
        <v>2357</v>
      </c>
      <c r="C155" s="152">
        <v>6140</v>
      </c>
      <c r="D155" s="152">
        <f>C155*0.7</f>
        <v>4298</v>
      </c>
    </row>
    <row r="156" spans="1:7" s="113" customFormat="1" ht="12.75">
      <c r="A156" s="111" t="s">
        <v>2393</v>
      </c>
      <c r="B156" s="111" t="s">
        <v>2357</v>
      </c>
      <c r="C156" s="151">
        <f>C157+C158</f>
        <v>12890</v>
      </c>
      <c r="D156" s="151">
        <f>D157+D158</f>
        <v>9023</v>
      </c>
      <c r="F156" s="102"/>
      <c r="G156" s="102"/>
    </row>
    <row r="157" spans="1:4" ht="12.75">
      <c r="A157" s="114" t="s">
        <v>2359</v>
      </c>
      <c r="B157" s="115" t="s">
        <v>2350</v>
      </c>
      <c r="C157" s="152">
        <v>8500</v>
      </c>
      <c r="D157" s="152">
        <f>C157*0.7</f>
        <v>5950</v>
      </c>
    </row>
    <row r="158" spans="1:4" ht="25.5">
      <c r="A158" s="114" t="s">
        <v>2360</v>
      </c>
      <c r="B158" s="115" t="s">
        <v>2357</v>
      </c>
      <c r="C158" s="152">
        <v>4390</v>
      </c>
      <c r="D158" s="152">
        <f>C158*0.7</f>
        <v>3073</v>
      </c>
    </row>
    <row r="159" spans="1:7" s="113" customFormat="1" ht="12.75">
      <c r="A159" s="111" t="s">
        <v>2394</v>
      </c>
      <c r="B159" s="111" t="s">
        <v>2357</v>
      </c>
      <c r="C159" s="151">
        <f>C160+C161</f>
        <v>44800</v>
      </c>
      <c r="D159" s="151">
        <f>D160+D161</f>
        <v>31360</v>
      </c>
      <c r="F159" s="102"/>
      <c r="G159" s="102"/>
    </row>
    <row r="160" spans="1:4" ht="12.75">
      <c r="A160" s="114" t="s">
        <v>2359</v>
      </c>
      <c r="B160" s="115" t="s">
        <v>2350</v>
      </c>
      <c r="C160" s="152">
        <v>25500</v>
      </c>
      <c r="D160" s="152">
        <f>C160*0.7</f>
        <v>17850</v>
      </c>
    </row>
    <row r="161" spans="1:4" ht="25.5">
      <c r="A161" s="114" t="s">
        <v>2360</v>
      </c>
      <c r="B161" s="115" t="s">
        <v>2357</v>
      </c>
      <c r="C161" s="152">
        <v>19300</v>
      </c>
      <c r="D161" s="152">
        <f>C161*0.7</f>
        <v>13510</v>
      </c>
    </row>
    <row r="162" spans="1:7" s="113" customFormat="1" ht="12.75">
      <c r="A162" s="111" t="s">
        <v>2379</v>
      </c>
      <c r="B162" s="111" t="s">
        <v>2357</v>
      </c>
      <c r="C162" s="151">
        <f>C163+C164</f>
        <v>12890</v>
      </c>
      <c r="D162" s="151">
        <f>D163+D164</f>
        <v>9023</v>
      </c>
      <c r="F162" s="102"/>
      <c r="G162" s="102"/>
    </row>
    <row r="163" spans="1:4" ht="12.75">
      <c r="A163" s="114" t="s">
        <v>2359</v>
      </c>
      <c r="B163" s="115" t="s">
        <v>2350</v>
      </c>
      <c r="C163" s="152">
        <v>8500</v>
      </c>
      <c r="D163" s="152">
        <f>C163*0.7</f>
        <v>5950</v>
      </c>
    </row>
    <row r="164" spans="1:4" ht="25.5">
      <c r="A164" s="114" t="s">
        <v>2360</v>
      </c>
      <c r="B164" s="115" t="s">
        <v>2357</v>
      </c>
      <c r="C164" s="152">
        <v>4390</v>
      </c>
      <c r="D164" s="152">
        <f>C164*0.7</f>
        <v>3073</v>
      </c>
    </row>
    <row r="165" spans="1:4" ht="12.75">
      <c r="A165" s="114"/>
      <c r="B165" s="115"/>
      <c r="C165" s="152"/>
      <c r="D165" s="152"/>
    </row>
    <row r="166" spans="1:4" ht="25.5">
      <c r="A166" s="106" t="s">
        <v>2395</v>
      </c>
      <c r="B166" s="106"/>
      <c r="C166" s="150">
        <f>C167+C174+C177+C180</f>
        <v>87770</v>
      </c>
      <c r="D166" s="150">
        <f>D167+D174+D177+D180</f>
        <v>61439</v>
      </c>
    </row>
    <row r="167" spans="1:7" s="113" customFormat="1" ht="12.75">
      <c r="A167" s="111" t="s">
        <v>2349</v>
      </c>
      <c r="B167" s="111" t="s">
        <v>2350</v>
      </c>
      <c r="C167" s="151">
        <f>C168+C169+C170+C171+C172+C173</f>
        <v>37930</v>
      </c>
      <c r="D167" s="151">
        <f>D168+D169+D170+D171+D172+D173</f>
        <v>26551</v>
      </c>
      <c r="F167" s="102"/>
      <c r="G167" s="102"/>
    </row>
    <row r="168" spans="1:4" ht="12.75">
      <c r="A168" s="114" t="s">
        <v>2351</v>
      </c>
      <c r="B168" s="115" t="s">
        <v>2350</v>
      </c>
      <c r="C168" s="152">
        <v>12750</v>
      </c>
      <c r="D168" s="152">
        <f aca="true" t="shared" si="7" ref="D168:D173">C168*0.7</f>
        <v>8925</v>
      </c>
    </row>
    <row r="169" spans="1:4" ht="12.75">
      <c r="A169" s="114" t="s">
        <v>2352</v>
      </c>
      <c r="B169" s="115" t="s">
        <v>2350</v>
      </c>
      <c r="C169" s="152">
        <v>8500</v>
      </c>
      <c r="D169" s="152">
        <f t="shared" si="7"/>
        <v>5950</v>
      </c>
    </row>
    <row r="170" spans="1:4" ht="12.75">
      <c r="A170" s="114" t="s">
        <v>2353</v>
      </c>
      <c r="B170" s="115" t="s">
        <v>2350</v>
      </c>
      <c r="C170" s="152">
        <v>1020</v>
      </c>
      <c r="D170" s="152">
        <f t="shared" si="7"/>
        <v>714</v>
      </c>
    </row>
    <row r="171" spans="1:4" ht="12.75">
      <c r="A171" s="114" t="s">
        <v>2354</v>
      </c>
      <c r="B171" s="115" t="s">
        <v>2350</v>
      </c>
      <c r="C171" s="152">
        <v>7960</v>
      </c>
      <c r="D171" s="152">
        <f t="shared" si="7"/>
        <v>5572</v>
      </c>
    </row>
    <row r="172" spans="1:4" ht="12.75">
      <c r="A172" s="114" t="s">
        <v>2355</v>
      </c>
      <c r="B172" s="115" t="s">
        <v>2350</v>
      </c>
      <c r="C172" s="152">
        <v>1120</v>
      </c>
      <c r="D172" s="152">
        <f t="shared" si="7"/>
        <v>784</v>
      </c>
    </row>
    <row r="173" spans="1:4" ht="12.75">
      <c r="A173" s="114" t="s">
        <v>2356</v>
      </c>
      <c r="B173" s="115" t="s">
        <v>2357</v>
      </c>
      <c r="C173" s="152">
        <v>6580</v>
      </c>
      <c r="D173" s="152">
        <f t="shared" si="7"/>
        <v>4606</v>
      </c>
    </row>
    <row r="174" spans="1:7" s="113" customFormat="1" ht="12.75">
      <c r="A174" s="111" t="s">
        <v>2396</v>
      </c>
      <c r="B174" s="111" t="s">
        <v>2357</v>
      </c>
      <c r="C174" s="151">
        <f>C175+C176</f>
        <v>20620</v>
      </c>
      <c r="D174" s="151">
        <f>D175+D176</f>
        <v>14434</v>
      </c>
      <c r="F174" s="102"/>
      <c r="G174" s="102"/>
    </row>
    <row r="175" spans="1:4" ht="12.75">
      <c r="A175" s="114" t="s">
        <v>2359</v>
      </c>
      <c r="B175" s="115" t="s">
        <v>2350</v>
      </c>
      <c r="C175" s="152">
        <v>13600</v>
      </c>
      <c r="D175" s="152">
        <f>C175*0.7</f>
        <v>9520</v>
      </c>
    </row>
    <row r="176" spans="1:4" ht="25.5">
      <c r="A176" s="114" t="s">
        <v>2360</v>
      </c>
      <c r="B176" s="115" t="s">
        <v>2357</v>
      </c>
      <c r="C176" s="152">
        <v>7020</v>
      </c>
      <c r="D176" s="152">
        <f>C176*0.7</f>
        <v>4914</v>
      </c>
    </row>
    <row r="177" spans="1:7" s="113" customFormat="1" ht="12.75">
      <c r="A177" s="111" t="s">
        <v>2397</v>
      </c>
      <c r="B177" s="111" t="s">
        <v>2357</v>
      </c>
      <c r="C177" s="151">
        <f>C178+C179</f>
        <v>7730</v>
      </c>
      <c r="D177" s="151">
        <f>D178+D179</f>
        <v>5411</v>
      </c>
      <c r="F177" s="102"/>
      <c r="G177" s="102"/>
    </row>
    <row r="178" spans="1:4" ht="12.75">
      <c r="A178" s="114" t="s">
        <v>2359</v>
      </c>
      <c r="B178" s="115" t="s">
        <v>2350</v>
      </c>
      <c r="C178" s="152">
        <v>5100</v>
      </c>
      <c r="D178" s="152">
        <f>C178*0.7</f>
        <v>3570</v>
      </c>
    </row>
    <row r="179" spans="1:4" ht="25.5">
      <c r="A179" s="114" t="s">
        <v>2360</v>
      </c>
      <c r="B179" s="115" t="s">
        <v>2357</v>
      </c>
      <c r="C179" s="152">
        <v>2630</v>
      </c>
      <c r="D179" s="152">
        <f>C179*0.7</f>
        <v>1840.9999999999998</v>
      </c>
    </row>
    <row r="180" spans="1:7" s="113" customFormat="1" ht="12.75">
      <c r="A180" s="111" t="s">
        <v>2398</v>
      </c>
      <c r="B180" s="111" t="s">
        <v>2357</v>
      </c>
      <c r="C180" s="151">
        <f>C181+C182</f>
        <v>21490</v>
      </c>
      <c r="D180" s="151">
        <f>D181+D182</f>
        <v>15043</v>
      </c>
      <c r="F180" s="102"/>
      <c r="G180" s="102"/>
    </row>
    <row r="181" spans="1:4" ht="12.75">
      <c r="A181" s="114" t="s">
        <v>2359</v>
      </c>
      <c r="B181" s="115" t="s">
        <v>2350</v>
      </c>
      <c r="C181" s="152">
        <v>13600</v>
      </c>
      <c r="D181" s="152">
        <f>C181*0.7</f>
        <v>9520</v>
      </c>
    </row>
    <row r="182" spans="1:4" ht="25.5">
      <c r="A182" s="114" t="s">
        <v>2360</v>
      </c>
      <c r="B182" s="115" t="s">
        <v>2357</v>
      </c>
      <c r="C182" s="152">
        <v>7890</v>
      </c>
      <c r="D182" s="152">
        <f>C182*0.7</f>
        <v>5523</v>
      </c>
    </row>
    <row r="183" spans="1:4" ht="12.75">
      <c r="A183" s="115"/>
      <c r="B183" s="115"/>
      <c r="C183" s="152"/>
      <c r="D183" s="152"/>
    </row>
    <row r="184" spans="1:4" ht="12.75">
      <c r="A184" s="115"/>
      <c r="B184" s="115"/>
      <c r="C184" s="152"/>
      <c r="D184" s="152"/>
    </row>
    <row r="185" spans="1:4" ht="25.5">
      <c r="A185" s="106" t="s">
        <v>2399</v>
      </c>
      <c r="B185" s="106"/>
      <c r="C185" s="150">
        <f>C186+C193+C196</f>
        <v>66330</v>
      </c>
      <c r="D185" s="150">
        <f>D186+D193+D196</f>
        <v>46431</v>
      </c>
    </row>
    <row r="186" spans="1:7" s="113" customFormat="1" ht="12.75">
      <c r="A186" s="111" t="s">
        <v>2349</v>
      </c>
      <c r="B186" s="111" t="s">
        <v>2350</v>
      </c>
      <c r="C186" s="151">
        <f>C187+C188+C189+C190+C191+C192</f>
        <v>31790</v>
      </c>
      <c r="D186" s="151">
        <f>D187+D188+D189+D190+D191+D192</f>
        <v>22253</v>
      </c>
      <c r="F186" s="102"/>
      <c r="G186" s="102"/>
    </row>
    <row r="187" spans="1:4" ht="12.75">
      <c r="A187" s="114" t="s">
        <v>2351</v>
      </c>
      <c r="B187" s="115" t="s">
        <v>2350</v>
      </c>
      <c r="C187" s="152">
        <v>11900</v>
      </c>
      <c r="D187" s="152">
        <f aca="true" t="shared" si="8" ref="D187:D192">C187*0.7</f>
        <v>8330</v>
      </c>
    </row>
    <row r="188" spans="1:4" ht="12.75">
      <c r="A188" s="114" t="s">
        <v>2352</v>
      </c>
      <c r="B188" s="115" t="s">
        <v>2350</v>
      </c>
      <c r="C188" s="152">
        <v>8500</v>
      </c>
      <c r="D188" s="152">
        <f t="shared" si="8"/>
        <v>5950</v>
      </c>
    </row>
    <row r="189" spans="1:4" ht="12.75">
      <c r="A189" s="114" t="s">
        <v>2353</v>
      </c>
      <c r="B189" s="115" t="s">
        <v>2350</v>
      </c>
      <c r="C189" s="152">
        <v>1520</v>
      </c>
      <c r="D189" s="152">
        <f t="shared" si="8"/>
        <v>1064</v>
      </c>
    </row>
    <row r="190" spans="1:4" ht="12.75">
      <c r="A190" s="114" t="s">
        <v>2354</v>
      </c>
      <c r="B190" s="115" t="s">
        <v>2350</v>
      </c>
      <c r="C190" s="152">
        <v>8520</v>
      </c>
      <c r="D190" s="152">
        <f t="shared" si="8"/>
        <v>5964</v>
      </c>
    </row>
    <row r="191" spans="1:4" ht="12.75">
      <c r="A191" s="114" t="s">
        <v>2355</v>
      </c>
      <c r="B191" s="115" t="s">
        <v>2350</v>
      </c>
      <c r="C191" s="152">
        <v>240</v>
      </c>
      <c r="D191" s="152">
        <f t="shared" si="8"/>
        <v>168</v>
      </c>
    </row>
    <row r="192" spans="1:4" ht="12.75">
      <c r="A192" s="114" t="s">
        <v>2356</v>
      </c>
      <c r="B192" s="115" t="s">
        <v>2357</v>
      </c>
      <c r="C192" s="152">
        <v>1110</v>
      </c>
      <c r="D192" s="152">
        <f t="shared" si="8"/>
        <v>777</v>
      </c>
    </row>
    <row r="193" spans="1:7" s="113" customFormat="1" ht="12.75">
      <c r="A193" s="111" t="s">
        <v>2390</v>
      </c>
      <c r="B193" s="111" t="s">
        <v>2357</v>
      </c>
      <c r="C193" s="151">
        <f>C194+C195</f>
        <v>14640</v>
      </c>
      <c r="D193" s="151">
        <f>D194+D195</f>
        <v>10248</v>
      </c>
      <c r="F193" s="102"/>
      <c r="G193" s="102"/>
    </row>
    <row r="194" spans="1:4" ht="12.75">
      <c r="A194" s="114" t="s">
        <v>2359</v>
      </c>
      <c r="B194" s="115" t="s">
        <v>2350</v>
      </c>
      <c r="C194" s="152">
        <v>8500</v>
      </c>
      <c r="D194" s="152">
        <f>C194*0.7</f>
        <v>5950</v>
      </c>
    </row>
    <row r="195" spans="1:4" ht="25.5">
      <c r="A195" s="114" t="s">
        <v>2360</v>
      </c>
      <c r="B195" s="115" t="s">
        <v>2357</v>
      </c>
      <c r="C195" s="152">
        <v>6140</v>
      </c>
      <c r="D195" s="152">
        <f>C195*0.7</f>
        <v>4298</v>
      </c>
    </row>
    <row r="196" spans="1:7" s="113" customFormat="1" ht="12.75">
      <c r="A196" s="111" t="s">
        <v>2400</v>
      </c>
      <c r="B196" s="111" t="s">
        <v>2357</v>
      </c>
      <c r="C196" s="151">
        <f>C197+C198</f>
        <v>19900</v>
      </c>
      <c r="D196" s="151">
        <f>D197+D198</f>
        <v>13930</v>
      </c>
      <c r="F196" s="102"/>
      <c r="G196" s="102"/>
    </row>
    <row r="197" spans="1:4" ht="12.75">
      <c r="A197" s="114" t="s">
        <v>2359</v>
      </c>
      <c r="B197" s="115" t="s">
        <v>2350</v>
      </c>
      <c r="C197" s="152">
        <v>8500</v>
      </c>
      <c r="D197" s="152">
        <f>C197*0.7</f>
        <v>5950</v>
      </c>
    </row>
    <row r="198" spans="1:4" ht="25.5">
      <c r="A198" s="114" t="s">
        <v>2360</v>
      </c>
      <c r="B198" s="115" t="s">
        <v>2357</v>
      </c>
      <c r="C198" s="152">
        <v>11400</v>
      </c>
      <c r="D198" s="152">
        <f>C198*0.7</f>
        <v>7979.999999999999</v>
      </c>
    </row>
    <row r="200" spans="1:2" ht="12.75">
      <c r="A200" s="120"/>
      <c r="B200" s="120"/>
    </row>
  </sheetData>
  <sheetProtection/>
  <mergeCells count="2">
    <mergeCell ref="A1:C1"/>
    <mergeCell ref="A2:C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M184"/>
  <sheetViews>
    <sheetView zoomScalePageLayoutView="0" workbookViewId="0" topLeftCell="A1">
      <pane ySplit="3" topLeftCell="A4" activePane="bottomLeft" state="frozen"/>
      <selection pane="topLeft" activeCell="A1" sqref="A1"/>
      <selection pane="bottomLeft" activeCell="A1" sqref="A1:M1"/>
    </sheetView>
  </sheetViews>
  <sheetFormatPr defaultColWidth="9.140625" defaultRowHeight="12.75"/>
  <cols>
    <col min="1" max="1" width="4.28125" style="0" customWidth="1"/>
    <col min="2" max="2" width="5.28125" style="0" hidden="1" customWidth="1"/>
    <col min="3" max="3" width="30.28125" style="0" customWidth="1"/>
    <col min="4" max="4" width="38.140625" style="0" customWidth="1"/>
    <col min="5" max="5" width="12.421875" style="0" customWidth="1"/>
    <col min="6" max="7" width="8.140625" style="0" bestFit="1" customWidth="1"/>
    <col min="8" max="8" width="10.57421875" style="0" bestFit="1" customWidth="1"/>
    <col min="9" max="10" width="11.7109375" style="54" bestFit="1" customWidth="1"/>
    <col min="11" max="11" width="10.7109375" style="54" bestFit="1" customWidth="1"/>
    <col min="12" max="12" width="4.00390625" style="33" bestFit="1" customWidth="1"/>
    <col min="13" max="13" width="14.140625" style="54" customWidth="1"/>
  </cols>
  <sheetData>
    <row r="1" spans="1:13" s="33" customFormat="1" ht="12.75">
      <c r="A1" s="164" t="s">
        <v>2344</v>
      </c>
      <c r="B1" s="164"/>
      <c r="C1" s="164"/>
      <c r="D1" s="164"/>
      <c r="E1" s="164"/>
      <c r="F1" s="164"/>
      <c r="G1" s="164"/>
      <c r="H1" s="164"/>
      <c r="I1" s="164"/>
      <c r="J1" s="164"/>
      <c r="K1" s="164"/>
      <c r="L1" s="164"/>
      <c r="M1" s="164"/>
    </row>
    <row r="2" spans="4:13" s="33" customFormat="1" ht="12.75">
      <c r="D2" s="34"/>
      <c r="E2" s="34"/>
      <c r="F2" s="34"/>
      <c r="I2" s="34"/>
      <c r="J2" s="34"/>
      <c r="K2" s="34"/>
      <c r="M2" s="34"/>
    </row>
    <row r="3" spans="1:13" s="37" customFormat="1" ht="38.25">
      <c r="A3" s="38" t="s">
        <v>984</v>
      </c>
      <c r="B3" s="38" t="s">
        <v>996</v>
      </c>
      <c r="C3" s="38" t="s">
        <v>692</v>
      </c>
      <c r="D3" s="38" t="s">
        <v>987</v>
      </c>
      <c r="E3" s="38" t="s">
        <v>988</v>
      </c>
      <c r="F3" s="39" t="s">
        <v>989</v>
      </c>
      <c r="G3" s="39" t="s">
        <v>990</v>
      </c>
      <c r="H3" s="38" t="s">
        <v>1475</v>
      </c>
      <c r="I3" s="53" t="s">
        <v>992</v>
      </c>
      <c r="J3" s="53" t="s">
        <v>993</v>
      </c>
      <c r="K3" s="41" t="s">
        <v>2410</v>
      </c>
      <c r="L3" s="41" t="s">
        <v>996</v>
      </c>
      <c r="M3" s="41" t="s">
        <v>997</v>
      </c>
    </row>
    <row r="4" spans="1:13" s="33" customFormat="1" ht="25.5">
      <c r="A4" s="47">
        <v>1</v>
      </c>
      <c r="B4" s="58" t="s">
        <v>1048</v>
      </c>
      <c r="C4" s="43" t="s">
        <v>749</v>
      </c>
      <c r="D4" s="43" t="s">
        <v>1476</v>
      </c>
      <c r="E4" s="44" t="s">
        <v>1394</v>
      </c>
      <c r="F4" s="45">
        <v>40866</v>
      </c>
      <c r="G4" s="45">
        <v>40866</v>
      </c>
      <c r="H4" s="44">
        <v>3000</v>
      </c>
      <c r="I4" s="44">
        <v>3950</v>
      </c>
      <c r="J4" s="44">
        <v>3450</v>
      </c>
      <c r="K4" s="50">
        <v>3000</v>
      </c>
      <c r="L4" s="47" t="s">
        <v>1429</v>
      </c>
      <c r="M4" s="50"/>
    </row>
    <row r="5" spans="1:13" s="33" customFormat="1" ht="38.25">
      <c r="A5" s="47">
        <v>2</v>
      </c>
      <c r="B5" s="58" t="s">
        <v>1073</v>
      </c>
      <c r="C5" s="43" t="s">
        <v>610</v>
      </c>
      <c r="D5" s="43" t="s">
        <v>1477</v>
      </c>
      <c r="E5" s="44" t="s">
        <v>1395</v>
      </c>
      <c r="F5" s="45">
        <v>40545</v>
      </c>
      <c r="G5" s="45">
        <v>40898</v>
      </c>
      <c r="H5" s="44">
        <v>52600</v>
      </c>
      <c r="I5" s="44">
        <v>201700</v>
      </c>
      <c r="J5" s="44">
        <v>181530</v>
      </c>
      <c r="K5" s="50">
        <v>52600</v>
      </c>
      <c r="L5" s="47" t="s">
        <v>1429</v>
      </c>
      <c r="M5" s="50"/>
    </row>
    <row r="6" spans="1:13" s="33" customFormat="1" ht="25.5">
      <c r="A6" s="47">
        <v>3</v>
      </c>
      <c r="B6" s="58" t="s">
        <v>1073</v>
      </c>
      <c r="C6" s="43" t="s">
        <v>610</v>
      </c>
      <c r="D6" s="43" t="s">
        <v>1590</v>
      </c>
      <c r="E6" s="44" t="s">
        <v>1395</v>
      </c>
      <c r="F6" s="45">
        <v>40560</v>
      </c>
      <c r="G6" s="45">
        <v>40908</v>
      </c>
      <c r="H6" s="44">
        <v>0</v>
      </c>
      <c r="I6" s="44">
        <v>1500</v>
      </c>
      <c r="J6" s="44">
        <v>1350</v>
      </c>
      <c r="K6" s="50">
        <v>1300</v>
      </c>
      <c r="L6" s="47" t="s">
        <v>1429</v>
      </c>
      <c r="M6" s="50"/>
    </row>
    <row r="7" spans="1:13" s="33" customFormat="1" ht="51">
      <c r="A7" s="47">
        <v>4</v>
      </c>
      <c r="B7" s="58" t="s">
        <v>1455</v>
      </c>
      <c r="C7" s="43" t="s">
        <v>608</v>
      </c>
      <c r="D7" s="43" t="s">
        <v>1591</v>
      </c>
      <c r="E7" s="44" t="s">
        <v>1416</v>
      </c>
      <c r="F7" s="45">
        <v>40544</v>
      </c>
      <c r="G7" s="45">
        <v>40908</v>
      </c>
      <c r="H7" s="44">
        <v>54000</v>
      </c>
      <c r="I7" s="44">
        <v>63000</v>
      </c>
      <c r="J7" s="44">
        <v>53000</v>
      </c>
      <c r="K7" s="50">
        <v>40000</v>
      </c>
      <c r="L7" s="47" t="s">
        <v>1429</v>
      </c>
      <c r="M7" s="50"/>
    </row>
    <row r="8" spans="1:13" s="33" customFormat="1" ht="25.5">
      <c r="A8" s="47">
        <v>5</v>
      </c>
      <c r="B8" s="58" t="s">
        <v>1380</v>
      </c>
      <c r="C8" s="43" t="s">
        <v>1356</v>
      </c>
      <c r="D8" s="43" t="s">
        <v>1592</v>
      </c>
      <c r="E8" s="44" t="s">
        <v>1</v>
      </c>
      <c r="F8" s="45">
        <v>40544</v>
      </c>
      <c r="G8" s="45">
        <v>40724</v>
      </c>
      <c r="H8" s="44">
        <v>19750</v>
      </c>
      <c r="I8" s="44">
        <v>35260</v>
      </c>
      <c r="J8" s="44">
        <v>21400</v>
      </c>
      <c r="K8" s="50">
        <v>15000</v>
      </c>
      <c r="L8" s="47" t="s">
        <v>1429</v>
      </c>
      <c r="M8" s="50"/>
    </row>
    <row r="9" spans="1:13" s="33" customFormat="1" ht="38.25">
      <c r="A9" s="47">
        <v>6</v>
      </c>
      <c r="B9" s="58" t="s">
        <v>1380</v>
      </c>
      <c r="C9" s="43" t="s">
        <v>1356</v>
      </c>
      <c r="D9" s="43" t="s">
        <v>1593</v>
      </c>
      <c r="E9" s="44" t="s">
        <v>1412</v>
      </c>
      <c r="F9" s="45">
        <v>40664</v>
      </c>
      <c r="G9" s="45">
        <v>40847</v>
      </c>
      <c r="H9" s="44">
        <v>0</v>
      </c>
      <c r="I9" s="44">
        <v>4500</v>
      </c>
      <c r="J9" s="44">
        <v>4050</v>
      </c>
      <c r="K9" s="50">
        <v>1900</v>
      </c>
      <c r="L9" s="47" t="s">
        <v>1429</v>
      </c>
      <c r="M9" s="50"/>
    </row>
    <row r="10" spans="1:13" s="33" customFormat="1" ht="25.5">
      <c r="A10" s="47">
        <v>7</v>
      </c>
      <c r="B10" s="58" t="s">
        <v>1456</v>
      </c>
      <c r="C10" s="43" t="s">
        <v>620</v>
      </c>
      <c r="D10" s="43" t="s">
        <v>1594</v>
      </c>
      <c r="E10" s="44" t="s">
        <v>1</v>
      </c>
      <c r="F10" s="45">
        <v>40544</v>
      </c>
      <c r="G10" s="45">
        <v>40908</v>
      </c>
      <c r="H10" s="44">
        <v>2000</v>
      </c>
      <c r="I10" s="44">
        <v>3000</v>
      </c>
      <c r="J10" s="44">
        <v>2700</v>
      </c>
      <c r="K10" s="50">
        <v>2000</v>
      </c>
      <c r="L10" s="47" t="s">
        <v>1429</v>
      </c>
      <c r="M10" s="50"/>
    </row>
    <row r="11" spans="1:13" s="33" customFormat="1" ht="25.5">
      <c r="A11" s="47">
        <v>8</v>
      </c>
      <c r="B11" s="58" t="s">
        <v>1456</v>
      </c>
      <c r="C11" s="43" t="s">
        <v>620</v>
      </c>
      <c r="D11" s="43" t="s">
        <v>1595</v>
      </c>
      <c r="E11" s="44" t="s">
        <v>1</v>
      </c>
      <c r="F11" s="45">
        <v>40544</v>
      </c>
      <c r="G11" s="45">
        <v>40908</v>
      </c>
      <c r="H11" s="44">
        <v>0</v>
      </c>
      <c r="I11" s="44">
        <v>8000</v>
      </c>
      <c r="J11" s="44">
        <v>7100</v>
      </c>
      <c r="K11" s="50">
        <v>7100</v>
      </c>
      <c r="L11" s="47" t="s">
        <v>1429</v>
      </c>
      <c r="M11" s="50"/>
    </row>
    <row r="12" spans="1:13" s="33" customFormat="1" ht="25.5">
      <c r="A12" s="47">
        <v>9</v>
      </c>
      <c r="B12" s="58" t="s">
        <v>127</v>
      </c>
      <c r="C12" s="58" t="s">
        <v>622</v>
      </c>
      <c r="D12" s="43" t="s">
        <v>128</v>
      </c>
      <c r="E12" s="44" t="s">
        <v>1395</v>
      </c>
      <c r="F12" s="45">
        <v>40544</v>
      </c>
      <c r="G12" s="45">
        <v>40908</v>
      </c>
      <c r="H12" s="44">
        <v>56800</v>
      </c>
      <c r="I12" s="44">
        <v>79800</v>
      </c>
      <c r="J12" s="44">
        <v>79800</v>
      </c>
      <c r="K12" s="50">
        <v>56800</v>
      </c>
      <c r="L12" s="47"/>
      <c r="M12" s="50"/>
    </row>
    <row r="13" spans="1:13" s="33" customFormat="1" ht="25.5">
      <c r="A13" s="47">
        <v>10</v>
      </c>
      <c r="B13" s="58" t="s">
        <v>1079</v>
      </c>
      <c r="C13" s="43" t="s">
        <v>624</v>
      </c>
      <c r="D13" s="43" t="s">
        <v>1478</v>
      </c>
      <c r="E13" s="44" t="s">
        <v>1396</v>
      </c>
      <c r="F13" s="45">
        <v>40575</v>
      </c>
      <c r="G13" s="45">
        <v>40908</v>
      </c>
      <c r="H13" s="44">
        <v>51900</v>
      </c>
      <c r="I13" s="44">
        <v>87850</v>
      </c>
      <c r="J13" s="44">
        <v>78800</v>
      </c>
      <c r="K13" s="50">
        <v>60700</v>
      </c>
      <c r="L13" s="47" t="s">
        <v>1429</v>
      </c>
      <c r="M13" s="50"/>
    </row>
    <row r="14" spans="1:13" s="33" customFormat="1" ht="38.25">
      <c r="A14" s="47">
        <v>11</v>
      </c>
      <c r="B14" s="58" t="s">
        <v>1080</v>
      </c>
      <c r="C14" s="43" t="s">
        <v>626</v>
      </c>
      <c r="D14" s="43" t="s">
        <v>1596</v>
      </c>
      <c r="E14" s="44" t="s">
        <v>1018</v>
      </c>
      <c r="F14" s="45">
        <v>40801</v>
      </c>
      <c r="G14" s="45">
        <v>40908</v>
      </c>
      <c r="H14" s="44">
        <v>0</v>
      </c>
      <c r="I14" s="44">
        <v>3280</v>
      </c>
      <c r="J14" s="44">
        <v>2980</v>
      </c>
      <c r="K14" s="50">
        <v>2200</v>
      </c>
      <c r="L14" s="47" t="s">
        <v>1429</v>
      </c>
      <c r="M14" s="50"/>
    </row>
    <row r="15" spans="1:13" s="33" customFormat="1" ht="25.5">
      <c r="A15" s="47">
        <v>12</v>
      </c>
      <c r="B15" s="58" t="s">
        <v>1081</v>
      </c>
      <c r="C15" s="43" t="s">
        <v>628</v>
      </c>
      <c r="D15" s="43" t="s">
        <v>1479</v>
      </c>
      <c r="E15" s="44" t="s">
        <v>32</v>
      </c>
      <c r="F15" s="45">
        <v>40711</v>
      </c>
      <c r="G15" s="45">
        <v>40712</v>
      </c>
      <c r="H15" s="44">
        <v>0</v>
      </c>
      <c r="I15" s="44">
        <v>44200</v>
      </c>
      <c r="J15" s="44">
        <v>15000</v>
      </c>
      <c r="K15" s="50">
        <v>4500</v>
      </c>
      <c r="L15" s="47" t="s">
        <v>1429</v>
      </c>
      <c r="M15" s="50"/>
    </row>
    <row r="16" spans="1:13" s="33" customFormat="1" ht="25.5">
      <c r="A16" s="47">
        <v>13</v>
      </c>
      <c r="B16" s="58" t="s">
        <v>1082</v>
      </c>
      <c r="C16" s="43" t="s">
        <v>630</v>
      </c>
      <c r="D16" s="43" t="s">
        <v>1597</v>
      </c>
      <c r="E16" s="44" t="s">
        <v>1395</v>
      </c>
      <c r="F16" s="45">
        <v>40695</v>
      </c>
      <c r="G16" s="45">
        <v>40816</v>
      </c>
      <c r="H16" s="44">
        <v>1000</v>
      </c>
      <c r="I16" s="44">
        <v>4900</v>
      </c>
      <c r="J16" s="44">
        <v>4400</v>
      </c>
      <c r="K16" s="50">
        <v>600</v>
      </c>
      <c r="L16" s="47" t="s">
        <v>1429</v>
      </c>
      <c r="M16" s="50"/>
    </row>
    <row r="17" spans="1:13" s="33" customFormat="1" ht="25.5">
      <c r="A17" s="47">
        <v>14</v>
      </c>
      <c r="B17" s="58" t="s">
        <v>1082</v>
      </c>
      <c r="C17" s="43" t="s">
        <v>630</v>
      </c>
      <c r="D17" s="43" t="s">
        <v>1598</v>
      </c>
      <c r="E17" s="44" t="s">
        <v>1395</v>
      </c>
      <c r="F17" s="45">
        <v>40575</v>
      </c>
      <c r="G17" s="45">
        <v>40908</v>
      </c>
      <c r="H17" s="44">
        <v>1000</v>
      </c>
      <c r="I17" s="44">
        <v>7440</v>
      </c>
      <c r="J17" s="44">
        <v>6690</v>
      </c>
      <c r="K17" s="50">
        <v>2200</v>
      </c>
      <c r="L17" s="47" t="s">
        <v>1429</v>
      </c>
      <c r="M17" s="50"/>
    </row>
    <row r="18" spans="1:13" s="33" customFormat="1" ht="38.25">
      <c r="A18" s="47">
        <v>15</v>
      </c>
      <c r="B18" s="58" t="s">
        <v>1370</v>
      </c>
      <c r="C18" s="43" t="s">
        <v>1353</v>
      </c>
      <c r="D18" s="43" t="s">
        <v>1480</v>
      </c>
      <c r="E18" s="44" t="s">
        <v>1018</v>
      </c>
      <c r="F18" s="45">
        <v>40565</v>
      </c>
      <c r="G18" s="45">
        <v>40803</v>
      </c>
      <c r="H18" s="44">
        <v>0</v>
      </c>
      <c r="I18" s="44">
        <v>23500</v>
      </c>
      <c r="J18" s="44">
        <v>10000</v>
      </c>
      <c r="K18" s="50">
        <v>3000</v>
      </c>
      <c r="L18" s="47" t="s">
        <v>1429</v>
      </c>
      <c r="M18" s="50"/>
    </row>
    <row r="19" spans="1:13" s="33" customFormat="1" ht="51">
      <c r="A19" s="47">
        <v>16</v>
      </c>
      <c r="B19" s="58" t="s">
        <v>1371</v>
      </c>
      <c r="C19" s="43" t="s">
        <v>1354</v>
      </c>
      <c r="D19" s="43" t="s">
        <v>1481</v>
      </c>
      <c r="E19" s="44" t="s">
        <v>1396</v>
      </c>
      <c r="F19" s="45">
        <v>40544</v>
      </c>
      <c r="G19" s="45">
        <v>40908</v>
      </c>
      <c r="H19" s="44">
        <v>0</v>
      </c>
      <c r="I19" s="44">
        <v>91860</v>
      </c>
      <c r="J19" s="44">
        <v>62660</v>
      </c>
      <c r="K19" s="50">
        <v>18700</v>
      </c>
      <c r="L19" s="47" t="s">
        <v>1429</v>
      </c>
      <c r="M19" s="50"/>
    </row>
    <row r="20" spans="1:13" s="33" customFormat="1" ht="63.75">
      <c r="A20" s="47">
        <v>17</v>
      </c>
      <c r="B20" s="58" t="s">
        <v>1145</v>
      </c>
      <c r="C20" s="43" t="s">
        <v>663</v>
      </c>
      <c r="D20" s="43" t="s">
        <v>1482</v>
      </c>
      <c r="E20" s="44" t="s">
        <v>1397</v>
      </c>
      <c r="F20" s="45">
        <v>40684</v>
      </c>
      <c r="G20" s="45">
        <v>40684</v>
      </c>
      <c r="H20" s="44">
        <v>0</v>
      </c>
      <c r="I20" s="44">
        <v>21000</v>
      </c>
      <c r="J20" s="44">
        <v>6000</v>
      </c>
      <c r="K20" s="50">
        <v>1800</v>
      </c>
      <c r="L20" s="47" t="s">
        <v>1429</v>
      </c>
      <c r="M20" s="50"/>
    </row>
    <row r="21" spans="1:13" s="33" customFormat="1" ht="25.5">
      <c r="A21" s="122">
        <v>1</v>
      </c>
      <c r="B21" s="123" t="s">
        <v>1040</v>
      </c>
      <c r="C21" s="122" t="s">
        <v>695</v>
      </c>
      <c r="D21" s="122" t="s">
        <v>1483</v>
      </c>
      <c r="E21" s="124" t="s">
        <v>1</v>
      </c>
      <c r="F21" s="125">
        <v>40695</v>
      </c>
      <c r="G21" s="125">
        <v>40754</v>
      </c>
      <c r="H21" s="124"/>
      <c r="I21" s="124">
        <v>9965</v>
      </c>
      <c r="J21" s="124">
        <v>8965</v>
      </c>
      <c r="K21" s="126">
        <v>0</v>
      </c>
      <c r="L21" s="122" t="s">
        <v>1028</v>
      </c>
      <c r="M21" s="126"/>
    </row>
    <row r="22" spans="1:13" s="33" customFormat="1" ht="12.75">
      <c r="A22" s="122">
        <v>2</v>
      </c>
      <c r="B22" s="123" t="s">
        <v>1040</v>
      </c>
      <c r="C22" s="122" t="s">
        <v>695</v>
      </c>
      <c r="D22" s="122" t="s">
        <v>1599</v>
      </c>
      <c r="E22" s="124" t="s">
        <v>1</v>
      </c>
      <c r="F22" s="125">
        <v>40603</v>
      </c>
      <c r="G22" s="125">
        <v>40755</v>
      </c>
      <c r="H22" s="124"/>
      <c r="I22" s="124">
        <v>8850</v>
      </c>
      <c r="J22" s="124">
        <v>8000</v>
      </c>
      <c r="K22" s="126">
        <v>0</v>
      </c>
      <c r="L22" s="122" t="s">
        <v>1028</v>
      </c>
      <c r="M22" s="126"/>
    </row>
    <row r="23" spans="1:13" s="33" customFormat="1" ht="25.5">
      <c r="A23" s="122">
        <v>3</v>
      </c>
      <c r="B23" s="123" t="s">
        <v>1042</v>
      </c>
      <c r="C23" s="122" t="s">
        <v>704</v>
      </c>
      <c r="D23" s="122" t="s">
        <v>1484</v>
      </c>
      <c r="E23" s="124" t="s">
        <v>1398</v>
      </c>
      <c r="F23" s="125">
        <v>40544</v>
      </c>
      <c r="G23" s="125">
        <v>40908</v>
      </c>
      <c r="H23" s="124"/>
      <c r="I23" s="124">
        <v>18000</v>
      </c>
      <c r="J23" s="124">
        <v>16000</v>
      </c>
      <c r="K23" s="126">
        <v>0</v>
      </c>
      <c r="L23" s="122" t="s">
        <v>1028</v>
      </c>
      <c r="M23" s="126"/>
    </row>
    <row r="24" spans="1:13" s="33" customFormat="1" ht="38.25">
      <c r="A24" s="122">
        <v>4</v>
      </c>
      <c r="B24" s="123" t="s">
        <v>1372</v>
      </c>
      <c r="C24" s="122" t="s">
        <v>707</v>
      </c>
      <c r="D24" s="122" t="s">
        <v>1485</v>
      </c>
      <c r="E24" s="124" t="s">
        <v>1</v>
      </c>
      <c r="F24" s="125">
        <v>40663</v>
      </c>
      <c r="G24" s="125">
        <v>40664</v>
      </c>
      <c r="H24" s="124"/>
      <c r="I24" s="124">
        <v>17450</v>
      </c>
      <c r="J24" s="124">
        <v>6100</v>
      </c>
      <c r="K24" s="126">
        <v>0</v>
      </c>
      <c r="L24" s="122" t="s">
        <v>1028</v>
      </c>
      <c r="M24" s="126"/>
    </row>
    <row r="25" spans="1:13" s="33" customFormat="1" ht="25.5">
      <c r="A25" s="122">
        <v>5</v>
      </c>
      <c r="B25" s="123" t="s">
        <v>1372</v>
      </c>
      <c r="C25" s="122" t="s">
        <v>707</v>
      </c>
      <c r="D25" s="122" t="s">
        <v>1486</v>
      </c>
      <c r="E25" s="124" t="s">
        <v>1</v>
      </c>
      <c r="F25" s="125">
        <v>40669</v>
      </c>
      <c r="G25" s="125">
        <v>40671</v>
      </c>
      <c r="H25" s="124"/>
      <c r="I25" s="124">
        <v>17950</v>
      </c>
      <c r="J25" s="124">
        <v>7450</v>
      </c>
      <c r="K25" s="126">
        <v>0</v>
      </c>
      <c r="L25" s="122" t="s">
        <v>1028</v>
      </c>
      <c r="M25" s="126"/>
    </row>
    <row r="26" spans="1:13" s="33" customFormat="1" ht="25.5">
      <c r="A26" s="122">
        <v>6</v>
      </c>
      <c r="B26" s="123" t="s">
        <v>1372</v>
      </c>
      <c r="C26" s="122" t="s">
        <v>707</v>
      </c>
      <c r="D26" s="122" t="s">
        <v>1487</v>
      </c>
      <c r="E26" s="124" t="s">
        <v>1</v>
      </c>
      <c r="F26" s="125">
        <v>40632</v>
      </c>
      <c r="G26" s="125">
        <v>40633</v>
      </c>
      <c r="H26" s="124"/>
      <c r="I26" s="124">
        <v>2200</v>
      </c>
      <c r="J26" s="124">
        <v>2000</v>
      </c>
      <c r="K26" s="126">
        <v>0</v>
      </c>
      <c r="L26" s="122" t="s">
        <v>1028</v>
      </c>
      <c r="M26" s="126"/>
    </row>
    <row r="27" spans="1:13" s="33" customFormat="1" ht="25.5">
      <c r="A27" s="122">
        <v>7</v>
      </c>
      <c r="B27" s="123" t="s">
        <v>1372</v>
      </c>
      <c r="C27" s="122" t="s">
        <v>707</v>
      </c>
      <c r="D27" s="122" t="s">
        <v>1488</v>
      </c>
      <c r="E27" s="124" t="s">
        <v>1</v>
      </c>
      <c r="F27" s="125">
        <v>40658</v>
      </c>
      <c r="G27" s="125">
        <v>40659</v>
      </c>
      <c r="H27" s="124"/>
      <c r="I27" s="124">
        <v>3500</v>
      </c>
      <c r="J27" s="124">
        <v>3150</v>
      </c>
      <c r="K27" s="126">
        <v>0</v>
      </c>
      <c r="L27" s="122" t="s">
        <v>1028</v>
      </c>
      <c r="M27" s="126"/>
    </row>
    <row r="28" spans="1:13" s="33" customFormat="1" ht="25.5">
      <c r="A28" s="122">
        <v>8</v>
      </c>
      <c r="B28" s="123" t="s">
        <v>1372</v>
      </c>
      <c r="C28" s="122" t="s">
        <v>707</v>
      </c>
      <c r="D28" s="122" t="s">
        <v>1489</v>
      </c>
      <c r="E28" s="124" t="s">
        <v>1</v>
      </c>
      <c r="F28" s="125">
        <v>40700</v>
      </c>
      <c r="G28" s="125">
        <v>40700</v>
      </c>
      <c r="H28" s="124"/>
      <c r="I28" s="124">
        <v>6000</v>
      </c>
      <c r="J28" s="124">
        <v>3000</v>
      </c>
      <c r="K28" s="126">
        <v>0</v>
      </c>
      <c r="L28" s="122" t="s">
        <v>1028</v>
      </c>
      <c r="M28" s="126"/>
    </row>
    <row r="29" spans="1:13" s="33" customFormat="1" ht="25.5">
      <c r="A29" s="122">
        <v>9</v>
      </c>
      <c r="B29" s="123" t="s">
        <v>1372</v>
      </c>
      <c r="C29" s="122" t="s">
        <v>707</v>
      </c>
      <c r="D29" s="122" t="s">
        <v>1490</v>
      </c>
      <c r="E29" s="124" t="s">
        <v>1</v>
      </c>
      <c r="F29" s="125">
        <v>40857</v>
      </c>
      <c r="G29" s="125">
        <v>40859</v>
      </c>
      <c r="H29" s="124"/>
      <c r="I29" s="124">
        <v>7250</v>
      </c>
      <c r="J29" s="124">
        <v>5250</v>
      </c>
      <c r="K29" s="126">
        <v>0</v>
      </c>
      <c r="L29" s="122" t="s">
        <v>1028</v>
      </c>
      <c r="M29" s="126"/>
    </row>
    <row r="30" spans="1:13" s="33" customFormat="1" ht="38.25">
      <c r="A30" s="122">
        <v>10</v>
      </c>
      <c r="B30" s="123" t="s">
        <v>1372</v>
      </c>
      <c r="C30" s="122" t="s">
        <v>707</v>
      </c>
      <c r="D30" s="122" t="s">
        <v>1491</v>
      </c>
      <c r="E30" s="124" t="s">
        <v>1399</v>
      </c>
      <c r="F30" s="125">
        <v>40544</v>
      </c>
      <c r="G30" s="125">
        <v>40908</v>
      </c>
      <c r="H30" s="124"/>
      <c r="I30" s="124">
        <v>106300</v>
      </c>
      <c r="J30" s="124">
        <v>96300</v>
      </c>
      <c r="K30" s="126">
        <v>0</v>
      </c>
      <c r="L30" s="122" t="s">
        <v>1430</v>
      </c>
      <c r="M30" s="126"/>
    </row>
    <row r="31" spans="1:13" s="33" customFormat="1" ht="25.5">
      <c r="A31" s="122">
        <v>11</v>
      </c>
      <c r="B31" s="123" t="s">
        <v>1372</v>
      </c>
      <c r="C31" s="122" t="s">
        <v>707</v>
      </c>
      <c r="D31" s="122" t="s">
        <v>1492</v>
      </c>
      <c r="E31" s="124" t="s">
        <v>1395</v>
      </c>
      <c r="F31" s="125">
        <v>40544</v>
      </c>
      <c r="G31" s="125">
        <v>40908</v>
      </c>
      <c r="H31" s="124"/>
      <c r="I31" s="124">
        <v>75000</v>
      </c>
      <c r="J31" s="124">
        <v>65000</v>
      </c>
      <c r="K31" s="126">
        <v>0</v>
      </c>
      <c r="L31" s="122" t="s">
        <v>1034</v>
      </c>
      <c r="M31" s="126"/>
    </row>
    <row r="32" spans="1:13" s="33" customFormat="1" ht="25.5">
      <c r="A32" s="122">
        <v>12</v>
      </c>
      <c r="B32" s="123" t="s">
        <v>1043</v>
      </c>
      <c r="C32" s="122" t="s">
        <v>712</v>
      </c>
      <c r="D32" s="122" t="s">
        <v>1493</v>
      </c>
      <c r="E32" s="124" t="s">
        <v>1</v>
      </c>
      <c r="F32" s="125">
        <v>40789</v>
      </c>
      <c r="G32" s="125">
        <v>40790</v>
      </c>
      <c r="H32" s="124"/>
      <c r="I32" s="124">
        <v>3850</v>
      </c>
      <c r="J32" s="124">
        <v>3450</v>
      </c>
      <c r="K32" s="126">
        <v>0</v>
      </c>
      <c r="L32" s="122" t="s">
        <v>1030</v>
      </c>
      <c r="M32" s="126"/>
    </row>
    <row r="33" spans="1:13" s="33" customFormat="1" ht="12.75">
      <c r="A33" s="122">
        <v>13</v>
      </c>
      <c r="B33" s="123" t="s">
        <v>1373</v>
      </c>
      <c r="C33" s="122" t="s">
        <v>1355</v>
      </c>
      <c r="D33" s="122" t="s">
        <v>1494</v>
      </c>
      <c r="E33" s="124" t="s">
        <v>1</v>
      </c>
      <c r="F33" s="125">
        <v>40704</v>
      </c>
      <c r="G33" s="125">
        <v>40706</v>
      </c>
      <c r="H33" s="124"/>
      <c r="I33" s="124">
        <v>1250</v>
      </c>
      <c r="J33" s="124">
        <v>650</v>
      </c>
      <c r="K33" s="126">
        <v>0</v>
      </c>
      <c r="L33" s="122" t="s">
        <v>1028</v>
      </c>
      <c r="M33" s="126"/>
    </row>
    <row r="34" spans="1:13" s="33" customFormat="1" ht="12.75">
      <c r="A34" s="122">
        <v>14</v>
      </c>
      <c r="B34" s="123" t="s">
        <v>1373</v>
      </c>
      <c r="C34" s="122" t="s">
        <v>1355</v>
      </c>
      <c r="D34" s="122" t="s">
        <v>1495</v>
      </c>
      <c r="E34" s="124" t="s">
        <v>1</v>
      </c>
      <c r="F34" s="125">
        <v>40851</v>
      </c>
      <c r="G34" s="125">
        <v>40853</v>
      </c>
      <c r="H34" s="124"/>
      <c r="I34" s="124">
        <v>2500</v>
      </c>
      <c r="J34" s="124">
        <v>1700</v>
      </c>
      <c r="K34" s="126">
        <v>0</v>
      </c>
      <c r="L34" s="122" t="s">
        <v>1028</v>
      </c>
      <c r="M34" s="126"/>
    </row>
    <row r="35" spans="1:13" s="33" customFormat="1" ht="12.75">
      <c r="A35" s="122">
        <v>15</v>
      </c>
      <c r="B35" s="123" t="s">
        <v>1373</v>
      </c>
      <c r="C35" s="122" t="s">
        <v>1355</v>
      </c>
      <c r="D35" s="122" t="s">
        <v>1496</v>
      </c>
      <c r="E35" s="124" t="s">
        <v>1</v>
      </c>
      <c r="F35" s="125">
        <v>40823</v>
      </c>
      <c r="G35" s="125">
        <v>40825</v>
      </c>
      <c r="H35" s="124"/>
      <c r="I35" s="124">
        <v>1900</v>
      </c>
      <c r="J35" s="124">
        <v>1250</v>
      </c>
      <c r="K35" s="126">
        <v>0</v>
      </c>
      <c r="L35" s="122" t="s">
        <v>1028</v>
      </c>
      <c r="M35" s="126"/>
    </row>
    <row r="36" spans="1:13" s="33" customFormat="1" ht="25.5">
      <c r="A36" s="122">
        <v>16</v>
      </c>
      <c r="B36" s="123" t="s">
        <v>1046</v>
      </c>
      <c r="C36" s="122" t="s">
        <v>737</v>
      </c>
      <c r="D36" s="122" t="s">
        <v>1497</v>
      </c>
      <c r="E36" s="124" t="s">
        <v>1400</v>
      </c>
      <c r="F36" s="125">
        <v>40621</v>
      </c>
      <c r="G36" s="125">
        <v>40622</v>
      </c>
      <c r="H36" s="124"/>
      <c r="I36" s="124">
        <v>7500</v>
      </c>
      <c r="J36" s="124">
        <v>6750</v>
      </c>
      <c r="K36" s="126">
        <v>0</v>
      </c>
      <c r="L36" s="122" t="s">
        <v>1028</v>
      </c>
      <c r="M36" s="126"/>
    </row>
    <row r="37" spans="1:13" s="33" customFormat="1" ht="25.5">
      <c r="A37" s="122">
        <v>17</v>
      </c>
      <c r="B37" s="123" t="s">
        <v>1046</v>
      </c>
      <c r="C37" s="122" t="s">
        <v>737</v>
      </c>
      <c r="D37" s="122" t="s">
        <v>1498</v>
      </c>
      <c r="E37" s="124" t="s">
        <v>3</v>
      </c>
      <c r="F37" s="125">
        <v>40765</v>
      </c>
      <c r="G37" s="125">
        <v>40768</v>
      </c>
      <c r="H37" s="124"/>
      <c r="I37" s="124">
        <v>10000</v>
      </c>
      <c r="J37" s="124">
        <v>9000</v>
      </c>
      <c r="K37" s="126">
        <v>0</v>
      </c>
      <c r="L37" s="122" t="s">
        <v>1028</v>
      </c>
      <c r="M37" s="126"/>
    </row>
    <row r="38" spans="1:13" s="33" customFormat="1" ht="25.5">
      <c r="A38" s="122">
        <v>18</v>
      </c>
      <c r="B38" s="123" t="s">
        <v>1046</v>
      </c>
      <c r="C38" s="122" t="s">
        <v>737</v>
      </c>
      <c r="D38" s="122" t="s">
        <v>1499</v>
      </c>
      <c r="E38" s="124" t="s">
        <v>57</v>
      </c>
      <c r="F38" s="125">
        <v>40662</v>
      </c>
      <c r="G38" s="125">
        <v>40665</v>
      </c>
      <c r="H38" s="124"/>
      <c r="I38" s="124">
        <v>5300</v>
      </c>
      <c r="J38" s="124">
        <v>4770</v>
      </c>
      <c r="K38" s="126">
        <v>0</v>
      </c>
      <c r="L38" s="122" t="s">
        <v>1028</v>
      </c>
      <c r="M38" s="126"/>
    </row>
    <row r="39" spans="1:13" s="33" customFormat="1" ht="25.5">
      <c r="A39" s="122">
        <v>19</v>
      </c>
      <c r="B39" s="123" t="s">
        <v>1046</v>
      </c>
      <c r="C39" s="122" t="s">
        <v>737</v>
      </c>
      <c r="D39" s="122" t="s">
        <v>1600</v>
      </c>
      <c r="E39" s="124" t="s">
        <v>1018</v>
      </c>
      <c r="F39" s="125">
        <v>40634</v>
      </c>
      <c r="G39" s="125">
        <v>40908</v>
      </c>
      <c r="H39" s="124"/>
      <c r="I39" s="124">
        <v>7000</v>
      </c>
      <c r="J39" s="124">
        <v>6300</v>
      </c>
      <c r="K39" s="126">
        <v>0</v>
      </c>
      <c r="L39" s="122" t="s">
        <v>1028</v>
      </c>
      <c r="M39" s="126"/>
    </row>
    <row r="40" spans="1:13" s="33" customFormat="1" ht="25.5">
      <c r="A40" s="122">
        <v>20</v>
      </c>
      <c r="B40" s="123" t="s">
        <v>1046</v>
      </c>
      <c r="C40" s="122" t="s">
        <v>737</v>
      </c>
      <c r="D40" s="122" t="s">
        <v>1601</v>
      </c>
      <c r="E40" s="124" t="s">
        <v>1018</v>
      </c>
      <c r="F40" s="125">
        <v>40634</v>
      </c>
      <c r="G40" s="125">
        <v>40908</v>
      </c>
      <c r="H40" s="124"/>
      <c r="I40" s="124">
        <v>4000</v>
      </c>
      <c r="J40" s="124">
        <v>3600</v>
      </c>
      <c r="K40" s="126">
        <v>0</v>
      </c>
      <c r="L40" s="122" t="s">
        <v>1028</v>
      </c>
      <c r="M40" s="126"/>
    </row>
    <row r="41" spans="1:13" s="33" customFormat="1" ht="12.75">
      <c r="A41" s="122">
        <v>21</v>
      </c>
      <c r="B41" s="123" t="s">
        <v>1374</v>
      </c>
      <c r="C41" s="122" t="s">
        <v>743</v>
      </c>
      <c r="D41" s="122" t="s">
        <v>1500</v>
      </c>
      <c r="E41" s="124" t="s">
        <v>1395</v>
      </c>
      <c r="F41" s="125">
        <v>40544</v>
      </c>
      <c r="G41" s="125">
        <v>40908</v>
      </c>
      <c r="H41" s="124"/>
      <c r="I41" s="124">
        <v>15000</v>
      </c>
      <c r="J41" s="124">
        <v>10000</v>
      </c>
      <c r="K41" s="126">
        <v>0</v>
      </c>
      <c r="L41" s="122" t="s">
        <v>1028</v>
      </c>
      <c r="M41" s="126"/>
    </row>
    <row r="42" spans="1:13" s="33" customFormat="1" ht="12.75">
      <c r="A42" s="122">
        <v>22</v>
      </c>
      <c r="B42" s="123" t="s">
        <v>1374</v>
      </c>
      <c r="C42" s="122" t="s">
        <v>743</v>
      </c>
      <c r="D42" s="122" t="s">
        <v>1602</v>
      </c>
      <c r="E42" s="124" t="s">
        <v>1</v>
      </c>
      <c r="F42" s="125">
        <v>40544</v>
      </c>
      <c r="G42" s="125">
        <v>40908</v>
      </c>
      <c r="H42" s="124"/>
      <c r="I42" s="124">
        <v>150000</v>
      </c>
      <c r="J42" s="124">
        <v>70000</v>
      </c>
      <c r="K42" s="126">
        <v>0</v>
      </c>
      <c r="L42" s="122" t="s">
        <v>1028</v>
      </c>
      <c r="M42" s="126"/>
    </row>
    <row r="43" spans="1:13" s="33" customFormat="1" ht="12.75">
      <c r="A43" s="122">
        <v>23</v>
      </c>
      <c r="B43" s="123" t="s">
        <v>1374</v>
      </c>
      <c r="C43" s="122" t="s">
        <v>743</v>
      </c>
      <c r="D43" s="122" t="s">
        <v>1603</v>
      </c>
      <c r="E43" s="124" t="s">
        <v>1</v>
      </c>
      <c r="F43" s="125">
        <v>40544</v>
      </c>
      <c r="G43" s="125">
        <v>40908</v>
      </c>
      <c r="H43" s="124"/>
      <c r="I43" s="124">
        <v>7000</v>
      </c>
      <c r="J43" s="124">
        <v>5500</v>
      </c>
      <c r="K43" s="126">
        <v>0</v>
      </c>
      <c r="L43" s="122" t="s">
        <v>1028</v>
      </c>
      <c r="M43" s="126"/>
    </row>
    <row r="44" spans="1:13" s="33" customFormat="1" ht="12.75">
      <c r="A44" s="122">
        <v>24</v>
      </c>
      <c r="B44" s="123" t="s">
        <v>1374</v>
      </c>
      <c r="C44" s="122" t="s">
        <v>743</v>
      </c>
      <c r="D44" s="122" t="s">
        <v>1604</v>
      </c>
      <c r="E44" s="124" t="s">
        <v>1</v>
      </c>
      <c r="F44" s="125">
        <v>40544</v>
      </c>
      <c r="G44" s="125">
        <v>40908</v>
      </c>
      <c r="H44" s="124"/>
      <c r="I44" s="124">
        <v>4500</v>
      </c>
      <c r="J44" s="124">
        <v>3000</v>
      </c>
      <c r="K44" s="126">
        <v>0</v>
      </c>
      <c r="L44" s="122" t="s">
        <v>1028</v>
      </c>
      <c r="M44" s="126"/>
    </row>
    <row r="45" spans="1:13" s="33" customFormat="1" ht="89.25">
      <c r="A45" s="122">
        <v>25</v>
      </c>
      <c r="B45" s="123" t="s">
        <v>1375</v>
      </c>
      <c r="C45" s="122" t="s">
        <v>752</v>
      </c>
      <c r="D45" s="122" t="s">
        <v>1501</v>
      </c>
      <c r="E45" s="124" t="s">
        <v>1401</v>
      </c>
      <c r="F45" s="125">
        <v>40664</v>
      </c>
      <c r="G45" s="125">
        <v>40816</v>
      </c>
      <c r="H45" s="124"/>
      <c r="I45" s="124">
        <v>40000</v>
      </c>
      <c r="J45" s="124">
        <v>36000</v>
      </c>
      <c r="K45" s="126">
        <v>0</v>
      </c>
      <c r="L45" s="122" t="s">
        <v>1028</v>
      </c>
      <c r="M45" s="126"/>
    </row>
    <row r="46" spans="1:13" s="33" customFormat="1" ht="25.5">
      <c r="A46" s="122">
        <v>26</v>
      </c>
      <c r="B46" s="123" t="s">
        <v>1049</v>
      </c>
      <c r="C46" s="122" t="s">
        <v>765</v>
      </c>
      <c r="D46" s="122" t="s">
        <v>1605</v>
      </c>
      <c r="E46" s="124" t="s">
        <v>1</v>
      </c>
      <c r="F46" s="125">
        <v>40575</v>
      </c>
      <c r="G46" s="125">
        <v>40877</v>
      </c>
      <c r="H46" s="124"/>
      <c r="I46" s="124">
        <v>17000</v>
      </c>
      <c r="J46" s="124">
        <v>15300</v>
      </c>
      <c r="K46" s="126">
        <v>0</v>
      </c>
      <c r="L46" s="122" t="s">
        <v>1028</v>
      </c>
      <c r="M46" s="126"/>
    </row>
    <row r="47" spans="1:13" s="33" customFormat="1" ht="25.5">
      <c r="A47" s="122">
        <v>27</v>
      </c>
      <c r="B47" s="123" t="s">
        <v>1049</v>
      </c>
      <c r="C47" s="122" t="s">
        <v>765</v>
      </c>
      <c r="D47" s="122" t="s">
        <v>1606</v>
      </c>
      <c r="E47" s="124" t="s">
        <v>1</v>
      </c>
      <c r="F47" s="125">
        <v>40575</v>
      </c>
      <c r="G47" s="125">
        <v>40878</v>
      </c>
      <c r="H47" s="124"/>
      <c r="I47" s="124">
        <v>5500</v>
      </c>
      <c r="J47" s="124">
        <v>4950</v>
      </c>
      <c r="K47" s="126">
        <v>0</v>
      </c>
      <c r="L47" s="122" t="s">
        <v>1028</v>
      </c>
      <c r="M47" s="126"/>
    </row>
    <row r="48" spans="1:13" s="33" customFormat="1" ht="25.5">
      <c r="A48" s="122">
        <v>28</v>
      </c>
      <c r="B48" s="123" t="s">
        <v>1050</v>
      </c>
      <c r="C48" s="122" t="s">
        <v>774</v>
      </c>
      <c r="D48" s="122" t="s">
        <v>1569</v>
      </c>
      <c r="E48" s="124" t="s">
        <v>1438</v>
      </c>
      <c r="F48" s="125">
        <v>40598</v>
      </c>
      <c r="G48" s="125">
        <v>40608</v>
      </c>
      <c r="H48" s="124"/>
      <c r="I48" s="124">
        <v>22700</v>
      </c>
      <c r="J48" s="124">
        <v>14700</v>
      </c>
      <c r="K48" s="126">
        <v>0</v>
      </c>
      <c r="L48" s="122" t="s">
        <v>1035</v>
      </c>
      <c r="M48" s="126"/>
    </row>
    <row r="49" spans="1:13" s="33" customFormat="1" ht="38.25">
      <c r="A49" s="122">
        <v>29</v>
      </c>
      <c r="B49" s="123" t="s">
        <v>1050</v>
      </c>
      <c r="C49" s="122" t="s">
        <v>774</v>
      </c>
      <c r="D49" s="122" t="s">
        <v>1570</v>
      </c>
      <c r="E49" s="124" t="s">
        <v>1439</v>
      </c>
      <c r="F49" s="125">
        <v>40582</v>
      </c>
      <c r="G49" s="125">
        <v>40594</v>
      </c>
      <c r="H49" s="124"/>
      <c r="I49" s="124">
        <v>22700</v>
      </c>
      <c r="J49" s="124">
        <v>18700</v>
      </c>
      <c r="K49" s="126">
        <v>0</v>
      </c>
      <c r="L49" s="122" t="s">
        <v>1035</v>
      </c>
      <c r="M49" s="126"/>
    </row>
    <row r="50" spans="1:13" s="33" customFormat="1" ht="25.5">
      <c r="A50" s="122">
        <v>30</v>
      </c>
      <c r="B50" s="123" t="s">
        <v>1050</v>
      </c>
      <c r="C50" s="122" t="s">
        <v>774</v>
      </c>
      <c r="D50" s="122" t="s">
        <v>1571</v>
      </c>
      <c r="E50" s="124" t="s">
        <v>1440</v>
      </c>
      <c r="F50" s="125">
        <v>40568</v>
      </c>
      <c r="G50" s="125">
        <v>40574</v>
      </c>
      <c r="H50" s="124"/>
      <c r="I50" s="124">
        <v>7120</v>
      </c>
      <c r="J50" s="124">
        <v>4320</v>
      </c>
      <c r="K50" s="126">
        <v>0</v>
      </c>
      <c r="L50" s="122" t="s">
        <v>1035</v>
      </c>
      <c r="M50" s="126"/>
    </row>
    <row r="51" spans="1:13" s="33" customFormat="1" ht="38.25">
      <c r="A51" s="122">
        <v>31</v>
      </c>
      <c r="B51" s="123" t="s">
        <v>1050</v>
      </c>
      <c r="C51" s="122" t="s">
        <v>774</v>
      </c>
      <c r="D51" s="122" t="s">
        <v>1572</v>
      </c>
      <c r="E51" s="124" t="s">
        <v>1441</v>
      </c>
      <c r="F51" s="125">
        <v>40573</v>
      </c>
      <c r="G51" s="125">
        <v>40579</v>
      </c>
      <c r="H51" s="124"/>
      <c r="I51" s="124">
        <v>6880</v>
      </c>
      <c r="J51" s="124">
        <v>5080</v>
      </c>
      <c r="K51" s="126">
        <v>0</v>
      </c>
      <c r="L51" s="122" t="s">
        <v>1035</v>
      </c>
      <c r="M51" s="126"/>
    </row>
    <row r="52" spans="1:13" s="33" customFormat="1" ht="38.25">
      <c r="A52" s="122">
        <v>32</v>
      </c>
      <c r="B52" s="123" t="s">
        <v>1051</v>
      </c>
      <c r="C52" s="122" t="s">
        <v>780</v>
      </c>
      <c r="D52" s="122" t="s">
        <v>1607</v>
      </c>
      <c r="E52" s="124" t="s">
        <v>1</v>
      </c>
      <c r="F52" s="125">
        <v>40544</v>
      </c>
      <c r="G52" s="125">
        <v>40908</v>
      </c>
      <c r="H52" s="124"/>
      <c r="I52" s="124">
        <v>2700</v>
      </c>
      <c r="J52" s="124">
        <v>1900</v>
      </c>
      <c r="K52" s="126">
        <v>0</v>
      </c>
      <c r="L52" s="122" t="s">
        <v>1028</v>
      </c>
      <c r="M52" s="126"/>
    </row>
    <row r="53" spans="1:13" s="33" customFormat="1" ht="51">
      <c r="A53" s="122">
        <v>33</v>
      </c>
      <c r="B53" s="123" t="s">
        <v>1376</v>
      </c>
      <c r="C53" s="122" t="s">
        <v>798</v>
      </c>
      <c r="D53" s="122" t="s">
        <v>1502</v>
      </c>
      <c r="E53" s="124" t="s">
        <v>1402</v>
      </c>
      <c r="F53" s="125">
        <v>40759</v>
      </c>
      <c r="G53" s="125">
        <v>40762</v>
      </c>
      <c r="H53" s="124"/>
      <c r="I53" s="124">
        <v>8409</v>
      </c>
      <c r="J53" s="124">
        <v>8409</v>
      </c>
      <c r="K53" s="126">
        <v>0</v>
      </c>
      <c r="L53" s="122" t="s">
        <v>1029</v>
      </c>
      <c r="M53" s="126"/>
    </row>
    <row r="54" spans="1:13" s="33" customFormat="1" ht="25.5">
      <c r="A54" s="122">
        <v>34</v>
      </c>
      <c r="B54" s="123" t="s">
        <v>1376</v>
      </c>
      <c r="C54" s="122" t="s">
        <v>798</v>
      </c>
      <c r="D54" s="122" t="s">
        <v>1608</v>
      </c>
      <c r="E54" s="124" t="s">
        <v>34</v>
      </c>
      <c r="F54" s="125">
        <v>40544</v>
      </c>
      <c r="G54" s="125">
        <v>40887</v>
      </c>
      <c r="H54" s="124"/>
      <c r="I54" s="124">
        <v>5192.8</v>
      </c>
      <c r="J54" s="124">
        <v>4192.8</v>
      </c>
      <c r="K54" s="126">
        <v>0</v>
      </c>
      <c r="L54" s="122" t="s">
        <v>1028</v>
      </c>
      <c r="M54" s="126"/>
    </row>
    <row r="55" spans="1:13" s="33" customFormat="1" ht="25.5">
      <c r="A55" s="122">
        <v>35</v>
      </c>
      <c r="B55" s="123" t="s">
        <v>1376</v>
      </c>
      <c r="C55" s="122" t="s">
        <v>798</v>
      </c>
      <c r="D55" s="122" t="s">
        <v>1573</v>
      </c>
      <c r="E55" s="124" t="s">
        <v>1442</v>
      </c>
      <c r="F55" s="125">
        <v>40683</v>
      </c>
      <c r="G55" s="125">
        <v>40685</v>
      </c>
      <c r="H55" s="124"/>
      <c r="I55" s="124">
        <v>4346</v>
      </c>
      <c r="J55" s="124">
        <v>3546</v>
      </c>
      <c r="K55" s="126">
        <v>0</v>
      </c>
      <c r="L55" s="122" t="s">
        <v>1035</v>
      </c>
      <c r="M55" s="126"/>
    </row>
    <row r="56" spans="1:13" s="33" customFormat="1" ht="25.5">
      <c r="A56" s="122">
        <v>36</v>
      </c>
      <c r="B56" s="123" t="s">
        <v>1054</v>
      </c>
      <c r="C56" s="122" t="s">
        <v>801</v>
      </c>
      <c r="D56" s="122" t="s">
        <v>1609</v>
      </c>
      <c r="E56" s="124" t="s">
        <v>1469</v>
      </c>
      <c r="F56" s="125">
        <v>40544</v>
      </c>
      <c r="G56" s="125">
        <v>40908</v>
      </c>
      <c r="H56" s="124"/>
      <c r="I56" s="124">
        <v>63230</v>
      </c>
      <c r="J56" s="124">
        <v>20000</v>
      </c>
      <c r="K56" s="126">
        <v>0</v>
      </c>
      <c r="L56" s="122" t="s">
        <v>1028</v>
      </c>
      <c r="M56" s="126"/>
    </row>
    <row r="57" spans="1:13" s="33" customFormat="1" ht="25.5">
      <c r="A57" s="122">
        <v>37</v>
      </c>
      <c r="B57" s="123" t="s">
        <v>1055</v>
      </c>
      <c r="C57" s="122" t="s">
        <v>804</v>
      </c>
      <c r="D57" s="122" t="s">
        <v>1503</v>
      </c>
      <c r="E57" s="124" t="s">
        <v>1403</v>
      </c>
      <c r="F57" s="125">
        <v>40690</v>
      </c>
      <c r="G57" s="125">
        <v>40691</v>
      </c>
      <c r="H57" s="124"/>
      <c r="I57" s="124">
        <v>2800</v>
      </c>
      <c r="J57" s="124">
        <v>2300</v>
      </c>
      <c r="K57" s="126">
        <v>0</v>
      </c>
      <c r="L57" s="122" t="s">
        <v>1030</v>
      </c>
      <c r="M57" s="126"/>
    </row>
    <row r="58" spans="1:13" s="33" customFormat="1" ht="25.5">
      <c r="A58" s="122">
        <v>38</v>
      </c>
      <c r="B58" s="123" t="s">
        <v>1056</v>
      </c>
      <c r="C58" s="122" t="s">
        <v>810</v>
      </c>
      <c r="D58" s="122" t="s">
        <v>1504</v>
      </c>
      <c r="E58" s="124" t="s">
        <v>20</v>
      </c>
      <c r="F58" s="125">
        <v>40664</v>
      </c>
      <c r="G58" s="125">
        <v>40694</v>
      </c>
      <c r="H58" s="124"/>
      <c r="I58" s="124">
        <v>3000</v>
      </c>
      <c r="J58" s="124">
        <v>3000</v>
      </c>
      <c r="K58" s="126">
        <v>0</v>
      </c>
      <c r="L58" s="122" t="s">
        <v>1029</v>
      </c>
      <c r="M58" s="126"/>
    </row>
    <row r="59" spans="1:13" s="33" customFormat="1" ht="25.5">
      <c r="A59" s="122">
        <v>39</v>
      </c>
      <c r="B59" s="123" t="s">
        <v>1056</v>
      </c>
      <c r="C59" s="122" t="s">
        <v>810</v>
      </c>
      <c r="D59" s="122" t="s">
        <v>1610</v>
      </c>
      <c r="E59" s="124" t="s">
        <v>1</v>
      </c>
      <c r="F59" s="125">
        <v>40544</v>
      </c>
      <c r="G59" s="125">
        <v>40724</v>
      </c>
      <c r="H59" s="124"/>
      <c r="I59" s="124">
        <v>1800</v>
      </c>
      <c r="J59" s="124">
        <v>1800</v>
      </c>
      <c r="K59" s="126">
        <v>0</v>
      </c>
      <c r="L59" s="122" t="s">
        <v>1036</v>
      </c>
      <c r="M59" s="126"/>
    </row>
    <row r="60" spans="1:13" s="33" customFormat="1" ht="25.5">
      <c r="A60" s="122">
        <v>40</v>
      </c>
      <c r="B60" s="123" t="s">
        <v>1056</v>
      </c>
      <c r="C60" s="122" t="s">
        <v>810</v>
      </c>
      <c r="D60" s="122" t="s">
        <v>1611</v>
      </c>
      <c r="E60" s="124" t="s">
        <v>1</v>
      </c>
      <c r="F60" s="125">
        <v>40544</v>
      </c>
      <c r="G60" s="125">
        <v>40908</v>
      </c>
      <c r="H60" s="124"/>
      <c r="I60" s="124">
        <v>2600</v>
      </c>
      <c r="J60" s="124">
        <v>2600</v>
      </c>
      <c r="K60" s="126">
        <v>0</v>
      </c>
      <c r="L60" s="122" t="s">
        <v>1036</v>
      </c>
      <c r="M60" s="126"/>
    </row>
    <row r="61" spans="1:13" s="33" customFormat="1" ht="12.75">
      <c r="A61" s="122">
        <v>41</v>
      </c>
      <c r="B61" s="123" t="s">
        <v>1059</v>
      </c>
      <c r="C61" s="122" t="s">
        <v>819</v>
      </c>
      <c r="D61" s="122" t="s">
        <v>1612</v>
      </c>
      <c r="E61" s="124" t="s">
        <v>1395</v>
      </c>
      <c r="F61" s="125">
        <v>40544</v>
      </c>
      <c r="G61" s="125">
        <v>40574</v>
      </c>
      <c r="H61" s="124"/>
      <c r="I61" s="124">
        <v>6000</v>
      </c>
      <c r="J61" s="124">
        <v>5400</v>
      </c>
      <c r="K61" s="126">
        <v>0</v>
      </c>
      <c r="L61" s="122" t="s">
        <v>1028</v>
      </c>
      <c r="M61" s="126"/>
    </row>
    <row r="62" spans="1:13" s="33" customFormat="1" ht="25.5">
      <c r="A62" s="122">
        <v>42</v>
      </c>
      <c r="B62" s="123" t="s">
        <v>1061</v>
      </c>
      <c r="C62" s="122" t="s">
        <v>825</v>
      </c>
      <c r="D62" s="122" t="s">
        <v>1505</v>
      </c>
      <c r="E62" s="124" t="s">
        <v>1</v>
      </c>
      <c r="F62" s="125">
        <v>40715</v>
      </c>
      <c r="G62" s="125">
        <v>40716</v>
      </c>
      <c r="H62" s="124"/>
      <c r="I62" s="124">
        <v>7530</v>
      </c>
      <c r="J62" s="124">
        <v>5530</v>
      </c>
      <c r="K62" s="126">
        <v>0</v>
      </c>
      <c r="L62" s="122" t="s">
        <v>1030</v>
      </c>
      <c r="M62" s="126"/>
    </row>
    <row r="63" spans="1:13" s="33" customFormat="1" ht="25.5">
      <c r="A63" s="122">
        <v>43</v>
      </c>
      <c r="B63" s="123" t="s">
        <v>1062</v>
      </c>
      <c r="C63" s="122" t="s">
        <v>843</v>
      </c>
      <c r="D63" s="122" t="s">
        <v>1506</v>
      </c>
      <c r="E63" s="124" t="s">
        <v>1404</v>
      </c>
      <c r="F63" s="125">
        <v>40691</v>
      </c>
      <c r="G63" s="125">
        <v>40692</v>
      </c>
      <c r="H63" s="124"/>
      <c r="I63" s="124">
        <v>5350</v>
      </c>
      <c r="J63" s="124">
        <v>4650</v>
      </c>
      <c r="K63" s="126">
        <v>0</v>
      </c>
      <c r="L63" s="122" t="s">
        <v>1028</v>
      </c>
      <c r="M63" s="126"/>
    </row>
    <row r="64" spans="1:13" s="33" customFormat="1" ht="25.5">
      <c r="A64" s="122">
        <v>44</v>
      </c>
      <c r="B64" s="123" t="s">
        <v>1062</v>
      </c>
      <c r="C64" s="122" t="s">
        <v>843</v>
      </c>
      <c r="D64" s="122" t="s">
        <v>1507</v>
      </c>
      <c r="E64" s="124" t="s">
        <v>1405</v>
      </c>
      <c r="F64" s="125">
        <v>40760</v>
      </c>
      <c r="G64" s="125">
        <v>40761</v>
      </c>
      <c r="H64" s="124"/>
      <c r="I64" s="124">
        <v>4650</v>
      </c>
      <c r="J64" s="124">
        <v>3950</v>
      </c>
      <c r="K64" s="126">
        <v>0</v>
      </c>
      <c r="L64" s="122" t="s">
        <v>1028</v>
      </c>
      <c r="M64" s="126"/>
    </row>
    <row r="65" spans="1:13" s="33" customFormat="1" ht="25.5">
      <c r="A65" s="122">
        <v>45</v>
      </c>
      <c r="B65" s="123" t="s">
        <v>1062</v>
      </c>
      <c r="C65" s="122" t="s">
        <v>843</v>
      </c>
      <c r="D65" s="122" t="s">
        <v>1508</v>
      </c>
      <c r="E65" s="124" t="s">
        <v>1018</v>
      </c>
      <c r="F65" s="125">
        <v>40544</v>
      </c>
      <c r="G65" s="125">
        <v>40908</v>
      </c>
      <c r="H65" s="124"/>
      <c r="I65" s="124">
        <v>9550</v>
      </c>
      <c r="J65" s="124">
        <v>8400</v>
      </c>
      <c r="K65" s="126">
        <v>0</v>
      </c>
      <c r="L65" s="122" t="s">
        <v>1028</v>
      </c>
      <c r="M65" s="126"/>
    </row>
    <row r="66" spans="1:13" s="33" customFormat="1" ht="51">
      <c r="A66" s="122">
        <v>46</v>
      </c>
      <c r="B66" s="123" t="s">
        <v>1062</v>
      </c>
      <c r="C66" s="122" t="s">
        <v>843</v>
      </c>
      <c r="D66" s="122" t="s">
        <v>1587</v>
      </c>
      <c r="E66" s="124" t="s">
        <v>1018</v>
      </c>
      <c r="F66" s="125">
        <v>40709</v>
      </c>
      <c r="G66" s="125">
        <v>40724</v>
      </c>
      <c r="H66" s="124">
        <v>0</v>
      </c>
      <c r="I66" s="124">
        <v>2750</v>
      </c>
      <c r="J66" s="124">
        <v>2150</v>
      </c>
      <c r="K66" s="126">
        <v>0</v>
      </c>
      <c r="L66" s="135">
        <v>7</v>
      </c>
      <c r="M66" s="126" t="s">
        <v>2427</v>
      </c>
    </row>
    <row r="67" spans="1:13" s="33" customFormat="1" ht="51">
      <c r="A67" s="122">
        <v>47</v>
      </c>
      <c r="B67" s="123" t="s">
        <v>1062</v>
      </c>
      <c r="C67" s="122" t="s">
        <v>843</v>
      </c>
      <c r="D67" s="122" t="s">
        <v>1588</v>
      </c>
      <c r="E67" s="124" t="s">
        <v>1018</v>
      </c>
      <c r="F67" s="125">
        <v>40857</v>
      </c>
      <c r="G67" s="125">
        <v>40892</v>
      </c>
      <c r="H67" s="124">
        <v>1500</v>
      </c>
      <c r="I67" s="124">
        <v>2810</v>
      </c>
      <c r="J67" s="124">
        <v>2260</v>
      </c>
      <c r="K67" s="126">
        <v>0</v>
      </c>
      <c r="L67" s="135">
        <v>7</v>
      </c>
      <c r="M67" s="126" t="s">
        <v>2428</v>
      </c>
    </row>
    <row r="68" spans="1:13" s="33" customFormat="1" ht="51">
      <c r="A68" s="122">
        <v>48</v>
      </c>
      <c r="B68" s="123" t="s">
        <v>1062</v>
      </c>
      <c r="C68" s="122" t="s">
        <v>843</v>
      </c>
      <c r="D68" s="122" t="s">
        <v>1589</v>
      </c>
      <c r="E68" s="124" t="s">
        <v>1018</v>
      </c>
      <c r="F68" s="125">
        <v>40599</v>
      </c>
      <c r="G68" s="125">
        <v>40617</v>
      </c>
      <c r="H68" s="124">
        <v>0</v>
      </c>
      <c r="I68" s="124">
        <v>2580</v>
      </c>
      <c r="J68" s="124">
        <v>2350</v>
      </c>
      <c r="K68" s="126">
        <v>0</v>
      </c>
      <c r="L68" s="135">
        <v>7</v>
      </c>
      <c r="M68" s="126" t="s">
        <v>2429</v>
      </c>
    </row>
    <row r="69" spans="1:13" s="33" customFormat="1" ht="25.5">
      <c r="A69" s="122">
        <v>49</v>
      </c>
      <c r="B69" s="123" t="s">
        <v>1063</v>
      </c>
      <c r="C69" s="122" t="s">
        <v>849</v>
      </c>
      <c r="D69" s="122" t="s">
        <v>1613</v>
      </c>
      <c r="E69" s="124" t="s">
        <v>12</v>
      </c>
      <c r="F69" s="125">
        <v>40558</v>
      </c>
      <c r="G69" s="125">
        <v>40877</v>
      </c>
      <c r="H69" s="124"/>
      <c r="I69" s="124">
        <v>3146</v>
      </c>
      <c r="J69" s="124">
        <v>2816</v>
      </c>
      <c r="K69" s="126">
        <v>0</v>
      </c>
      <c r="L69" s="122" t="s">
        <v>1028</v>
      </c>
      <c r="M69" s="126"/>
    </row>
    <row r="70" spans="1:13" s="33" customFormat="1" ht="38.25">
      <c r="A70" s="122">
        <v>50</v>
      </c>
      <c r="B70" s="123" t="s">
        <v>1457</v>
      </c>
      <c r="C70" s="122" t="s">
        <v>867</v>
      </c>
      <c r="D70" s="122" t="s">
        <v>1614</v>
      </c>
      <c r="E70" s="124" t="s">
        <v>1395</v>
      </c>
      <c r="F70" s="125">
        <v>40544</v>
      </c>
      <c r="G70" s="125">
        <v>40908</v>
      </c>
      <c r="H70" s="124"/>
      <c r="I70" s="124">
        <v>25500</v>
      </c>
      <c r="J70" s="124">
        <v>11500</v>
      </c>
      <c r="K70" s="126">
        <v>0</v>
      </c>
      <c r="L70" s="122" t="s">
        <v>1028</v>
      </c>
      <c r="M70" s="126"/>
    </row>
    <row r="71" spans="1:13" s="33" customFormat="1" ht="25.5">
      <c r="A71" s="122">
        <v>51</v>
      </c>
      <c r="B71" s="123" t="s">
        <v>1064</v>
      </c>
      <c r="C71" s="122" t="s">
        <v>870</v>
      </c>
      <c r="D71" s="122" t="s">
        <v>1615</v>
      </c>
      <c r="E71" s="124" t="s">
        <v>1395</v>
      </c>
      <c r="F71" s="125">
        <v>40544</v>
      </c>
      <c r="G71" s="125">
        <v>40908</v>
      </c>
      <c r="H71" s="124"/>
      <c r="I71" s="124">
        <v>3500</v>
      </c>
      <c r="J71" s="124">
        <v>2500</v>
      </c>
      <c r="K71" s="126">
        <v>0</v>
      </c>
      <c r="L71" s="122" t="s">
        <v>1028</v>
      </c>
      <c r="M71" s="126"/>
    </row>
    <row r="72" spans="1:13" s="33" customFormat="1" ht="25.5">
      <c r="A72" s="122">
        <v>52</v>
      </c>
      <c r="B72" s="123" t="s">
        <v>1458</v>
      </c>
      <c r="C72" s="122" t="s">
        <v>1464</v>
      </c>
      <c r="D72" s="122" t="s">
        <v>1616</v>
      </c>
      <c r="E72" s="124" t="s">
        <v>1395</v>
      </c>
      <c r="F72" s="125">
        <v>40634</v>
      </c>
      <c r="G72" s="125">
        <v>40908</v>
      </c>
      <c r="H72" s="124"/>
      <c r="I72" s="124">
        <v>2100</v>
      </c>
      <c r="J72" s="124">
        <v>1880</v>
      </c>
      <c r="K72" s="126">
        <v>0</v>
      </c>
      <c r="L72" s="122" t="s">
        <v>1028</v>
      </c>
      <c r="M72" s="126"/>
    </row>
    <row r="73" spans="1:13" s="33" customFormat="1" ht="25.5">
      <c r="A73" s="122">
        <v>53</v>
      </c>
      <c r="B73" s="123" t="s">
        <v>1066</v>
      </c>
      <c r="C73" s="122" t="s">
        <v>136</v>
      </c>
      <c r="D73" s="122" t="s">
        <v>1509</v>
      </c>
      <c r="E73" s="124" t="s">
        <v>12</v>
      </c>
      <c r="F73" s="125">
        <v>40733</v>
      </c>
      <c r="G73" s="125">
        <v>40733</v>
      </c>
      <c r="H73" s="124"/>
      <c r="I73" s="124">
        <v>1650</v>
      </c>
      <c r="J73" s="124">
        <v>1000</v>
      </c>
      <c r="K73" s="126">
        <v>0</v>
      </c>
      <c r="L73" s="122" t="s">
        <v>1028</v>
      </c>
      <c r="M73" s="126"/>
    </row>
    <row r="74" spans="1:13" s="33" customFormat="1" ht="25.5">
      <c r="A74" s="122">
        <v>54</v>
      </c>
      <c r="B74" s="123" t="s">
        <v>1066</v>
      </c>
      <c r="C74" s="122" t="s">
        <v>136</v>
      </c>
      <c r="D74" s="122" t="s">
        <v>1510</v>
      </c>
      <c r="E74" s="124" t="s">
        <v>1406</v>
      </c>
      <c r="F74" s="125">
        <v>40664</v>
      </c>
      <c r="G74" s="125">
        <v>40664</v>
      </c>
      <c r="H74" s="124"/>
      <c r="I74" s="124">
        <v>3650</v>
      </c>
      <c r="J74" s="124">
        <v>2350</v>
      </c>
      <c r="K74" s="126">
        <v>0</v>
      </c>
      <c r="L74" s="122" t="s">
        <v>1028</v>
      </c>
      <c r="M74" s="126"/>
    </row>
    <row r="75" spans="1:13" s="33" customFormat="1" ht="25.5">
      <c r="A75" s="122">
        <v>55</v>
      </c>
      <c r="B75" s="123" t="s">
        <v>1066</v>
      </c>
      <c r="C75" s="122" t="s">
        <v>136</v>
      </c>
      <c r="D75" s="122" t="s">
        <v>1574</v>
      </c>
      <c r="E75" s="124" t="s">
        <v>1443</v>
      </c>
      <c r="F75" s="125">
        <v>40647</v>
      </c>
      <c r="G75" s="125">
        <v>40649</v>
      </c>
      <c r="H75" s="124"/>
      <c r="I75" s="124">
        <v>7500</v>
      </c>
      <c r="J75" s="124">
        <v>3500</v>
      </c>
      <c r="K75" s="126">
        <v>0</v>
      </c>
      <c r="L75" s="122" t="s">
        <v>1028</v>
      </c>
      <c r="M75" s="126"/>
    </row>
    <row r="76" spans="1:13" s="33" customFormat="1" ht="25.5">
      <c r="A76" s="122">
        <v>56</v>
      </c>
      <c r="B76" s="123" t="s">
        <v>1066</v>
      </c>
      <c r="C76" s="122" t="s">
        <v>136</v>
      </c>
      <c r="D76" s="122" t="s">
        <v>1575</v>
      </c>
      <c r="E76" s="124" t="s">
        <v>34</v>
      </c>
      <c r="F76" s="125">
        <v>40807</v>
      </c>
      <c r="G76" s="125">
        <v>40808</v>
      </c>
      <c r="H76" s="124"/>
      <c r="I76" s="124">
        <v>620</v>
      </c>
      <c r="J76" s="124">
        <v>320</v>
      </c>
      <c r="K76" s="126">
        <v>0</v>
      </c>
      <c r="L76" s="122" t="s">
        <v>1035</v>
      </c>
      <c r="M76" s="126"/>
    </row>
    <row r="77" spans="1:13" s="33" customFormat="1" ht="25.5">
      <c r="A77" s="122">
        <v>57</v>
      </c>
      <c r="B77" s="123" t="s">
        <v>1066</v>
      </c>
      <c r="C77" s="122" t="s">
        <v>136</v>
      </c>
      <c r="D77" s="122" t="s">
        <v>1576</v>
      </c>
      <c r="E77" s="124" t="s">
        <v>28</v>
      </c>
      <c r="F77" s="125">
        <v>40746</v>
      </c>
      <c r="G77" s="125">
        <v>40748</v>
      </c>
      <c r="H77" s="124"/>
      <c r="I77" s="124">
        <v>2980</v>
      </c>
      <c r="J77" s="124">
        <v>2180</v>
      </c>
      <c r="K77" s="126">
        <v>0</v>
      </c>
      <c r="L77" s="122" t="s">
        <v>1028</v>
      </c>
      <c r="M77" s="126"/>
    </row>
    <row r="78" spans="1:13" s="33" customFormat="1" ht="38.25">
      <c r="A78" s="122">
        <v>58</v>
      </c>
      <c r="B78" s="123" t="s">
        <v>1377</v>
      </c>
      <c r="C78" s="122" t="s">
        <v>894</v>
      </c>
      <c r="D78" s="122" t="s">
        <v>1511</v>
      </c>
      <c r="E78" s="124" t="s">
        <v>1</v>
      </c>
      <c r="F78" s="125">
        <v>40585</v>
      </c>
      <c r="G78" s="125">
        <v>40587</v>
      </c>
      <c r="H78" s="124"/>
      <c r="I78" s="124">
        <v>4210</v>
      </c>
      <c r="J78" s="124">
        <v>2000</v>
      </c>
      <c r="K78" s="126">
        <v>0</v>
      </c>
      <c r="L78" s="122" t="s">
        <v>1028</v>
      </c>
      <c r="M78" s="126"/>
    </row>
    <row r="79" spans="1:13" s="33" customFormat="1" ht="25.5">
      <c r="A79" s="122">
        <v>59</v>
      </c>
      <c r="B79" s="123" t="s">
        <v>1377</v>
      </c>
      <c r="C79" s="122" t="s">
        <v>894</v>
      </c>
      <c r="D79" s="122" t="s">
        <v>1512</v>
      </c>
      <c r="E79" s="124" t="s">
        <v>1407</v>
      </c>
      <c r="F79" s="125">
        <v>40598</v>
      </c>
      <c r="G79" s="125">
        <v>40600</v>
      </c>
      <c r="H79" s="124"/>
      <c r="I79" s="124">
        <v>34693</v>
      </c>
      <c r="J79" s="124">
        <v>4000</v>
      </c>
      <c r="K79" s="126">
        <v>0</v>
      </c>
      <c r="L79" s="122" t="s">
        <v>1028</v>
      </c>
      <c r="M79" s="126"/>
    </row>
    <row r="80" spans="1:13" s="33" customFormat="1" ht="51">
      <c r="A80" s="122">
        <v>60</v>
      </c>
      <c r="B80" s="123" t="s">
        <v>1377</v>
      </c>
      <c r="C80" s="122" t="s">
        <v>894</v>
      </c>
      <c r="D80" s="122" t="s">
        <v>1513</v>
      </c>
      <c r="E80" s="124" t="s">
        <v>1408</v>
      </c>
      <c r="F80" s="125">
        <v>40593</v>
      </c>
      <c r="G80" s="125">
        <v>40621</v>
      </c>
      <c r="H80" s="124"/>
      <c r="I80" s="124">
        <v>2950</v>
      </c>
      <c r="J80" s="124">
        <v>1950</v>
      </c>
      <c r="K80" s="126">
        <v>0</v>
      </c>
      <c r="L80" s="122" t="s">
        <v>1030</v>
      </c>
      <c r="M80" s="126"/>
    </row>
    <row r="81" spans="1:13" s="33" customFormat="1" ht="38.25">
      <c r="A81" s="122">
        <v>61</v>
      </c>
      <c r="B81" s="123" t="s">
        <v>1377</v>
      </c>
      <c r="C81" s="122" t="s">
        <v>894</v>
      </c>
      <c r="D81" s="122" t="s">
        <v>1617</v>
      </c>
      <c r="E81" s="124" t="s">
        <v>1470</v>
      </c>
      <c r="F81" s="125">
        <v>40544</v>
      </c>
      <c r="G81" s="125">
        <v>40908</v>
      </c>
      <c r="H81" s="124"/>
      <c r="I81" s="124">
        <v>71548</v>
      </c>
      <c r="J81" s="124">
        <v>10000</v>
      </c>
      <c r="K81" s="126">
        <v>0</v>
      </c>
      <c r="L81" s="122" t="s">
        <v>1028</v>
      </c>
      <c r="M81" s="126"/>
    </row>
    <row r="82" spans="1:13" s="33" customFormat="1" ht="25.5">
      <c r="A82" s="122">
        <v>62</v>
      </c>
      <c r="B82" s="123" t="s">
        <v>1068</v>
      </c>
      <c r="C82" s="122" t="s">
        <v>903</v>
      </c>
      <c r="D82" s="122" t="s">
        <v>1514</v>
      </c>
      <c r="E82" s="124" t="s">
        <v>1409</v>
      </c>
      <c r="F82" s="125">
        <v>40544</v>
      </c>
      <c r="G82" s="125">
        <v>40908</v>
      </c>
      <c r="H82" s="124"/>
      <c r="I82" s="124">
        <v>7300</v>
      </c>
      <c r="J82" s="124">
        <v>6300</v>
      </c>
      <c r="K82" s="126">
        <v>0</v>
      </c>
      <c r="L82" s="122" t="s">
        <v>1028</v>
      </c>
      <c r="M82" s="126"/>
    </row>
    <row r="83" spans="1:13" s="33" customFormat="1" ht="25.5">
      <c r="A83" s="122">
        <v>63</v>
      </c>
      <c r="B83" s="123" t="s">
        <v>1068</v>
      </c>
      <c r="C83" s="122" t="s">
        <v>903</v>
      </c>
      <c r="D83" s="122" t="s">
        <v>1515</v>
      </c>
      <c r="E83" s="124" t="s">
        <v>1410</v>
      </c>
      <c r="F83" s="125">
        <v>40628</v>
      </c>
      <c r="G83" s="125">
        <v>40629</v>
      </c>
      <c r="H83" s="124"/>
      <c r="I83" s="124">
        <v>1850</v>
      </c>
      <c r="J83" s="124">
        <v>950</v>
      </c>
      <c r="K83" s="126">
        <v>0</v>
      </c>
      <c r="L83" s="122" t="s">
        <v>1028</v>
      </c>
      <c r="M83" s="126"/>
    </row>
    <row r="84" spans="1:13" s="33" customFormat="1" ht="25.5">
      <c r="A84" s="122">
        <v>64</v>
      </c>
      <c r="B84" s="123" t="s">
        <v>1068</v>
      </c>
      <c r="C84" s="122" t="s">
        <v>903</v>
      </c>
      <c r="D84" s="122" t="s">
        <v>1516</v>
      </c>
      <c r="E84" s="124" t="s">
        <v>1409</v>
      </c>
      <c r="F84" s="125">
        <v>40544</v>
      </c>
      <c r="G84" s="125">
        <v>40908</v>
      </c>
      <c r="H84" s="124"/>
      <c r="I84" s="124">
        <v>10700</v>
      </c>
      <c r="J84" s="124">
        <v>7700</v>
      </c>
      <c r="K84" s="126">
        <v>0</v>
      </c>
      <c r="L84" s="122" t="s">
        <v>1028</v>
      </c>
      <c r="M84" s="126"/>
    </row>
    <row r="85" spans="1:13" s="33" customFormat="1" ht="25.5">
      <c r="A85" s="122">
        <v>65</v>
      </c>
      <c r="B85" s="123" t="s">
        <v>1378</v>
      </c>
      <c r="C85" s="122" t="s">
        <v>915</v>
      </c>
      <c r="D85" s="122" t="s">
        <v>1517</v>
      </c>
      <c r="E85" s="124" t="s">
        <v>1411</v>
      </c>
      <c r="F85" s="125">
        <v>40613</v>
      </c>
      <c r="G85" s="125">
        <v>40615</v>
      </c>
      <c r="H85" s="124"/>
      <c r="I85" s="124">
        <v>20580</v>
      </c>
      <c r="J85" s="124">
        <v>19980</v>
      </c>
      <c r="K85" s="126">
        <v>0</v>
      </c>
      <c r="L85" s="122" t="s">
        <v>1029</v>
      </c>
      <c r="M85" s="126"/>
    </row>
    <row r="86" spans="1:13" s="33" customFormat="1" ht="25.5">
      <c r="A86" s="122">
        <v>66</v>
      </c>
      <c r="B86" s="123" t="s">
        <v>1378</v>
      </c>
      <c r="C86" s="122" t="s">
        <v>915</v>
      </c>
      <c r="D86" s="122" t="s">
        <v>1577</v>
      </c>
      <c r="E86" s="124" t="s">
        <v>1444</v>
      </c>
      <c r="F86" s="125">
        <v>40577</v>
      </c>
      <c r="G86" s="125">
        <v>40580</v>
      </c>
      <c r="H86" s="124"/>
      <c r="I86" s="124">
        <v>26300</v>
      </c>
      <c r="J86" s="124">
        <v>24800</v>
      </c>
      <c r="K86" s="126">
        <v>0</v>
      </c>
      <c r="L86" s="122" t="s">
        <v>1454</v>
      </c>
      <c r="M86" s="126"/>
    </row>
    <row r="87" spans="1:13" s="33" customFormat="1" ht="25.5">
      <c r="A87" s="122">
        <v>67</v>
      </c>
      <c r="B87" s="123" t="s">
        <v>1378</v>
      </c>
      <c r="C87" s="122" t="s">
        <v>915</v>
      </c>
      <c r="D87" s="122" t="s">
        <v>1578</v>
      </c>
      <c r="E87" s="124" t="s">
        <v>1445</v>
      </c>
      <c r="F87" s="125">
        <v>40626</v>
      </c>
      <c r="G87" s="125">
        <v>40629</v>
      </c>
      <c r="H87" s="124"/>
      <c r="I87" s="124">
        <v>8400</v>
      </c>
      <c r="J87" s="124">
        <v>6900</v>
      </c>
      <c r="K87" s="126">
        <v>0</v>
      </c>
      <c r="L87" s="122" t="s">
        <v>1035</v>
      </c>
      <c r="M87" s="126"/>
    </row>
    <row r="88" spans="1:13" s="33" customFormat="1" ht="12.75">
      <c r="A88" s="122">
        <v>68</v>
      </c>
      <c r="B88" s="123" t="s">
        <v>1378</v>
      </c>
      <c r="C88" s="122" t="s">
        <v>915</v>
      </c>
      <c r="D88" s="122" t="s">
        <v>1579</v>
      </c>
      <c r="E88" s="124" t="s">
        <v>1446</v>
      </c>
      <c r="F88" s="125">
        <v>40712</v>
      </c>
      <c r="G88" s="125">
        <v>40713</v>
      </c>
      <c r="H88" s="124"/>
      <c r="I88" s="124">
        <v>2160</v>
      </c>
      <c r="J88" s="124">
        <v>1560</v>
      </c>
      <c r="K88" s="126">
        <v>0</v>
      </c>
      <c r="L88" s="122" t="s">
        <v>1028</v>
      </c>
      <c r="M88" s="126"/>
    </row>
    <row r="89" spans="1:13" s="33" customFormat="1" ht="12.75">
      <c r="A89" s="122">
        <v>69</v>
      </c>
      <c r="B89" s="123" t="s">
        <v>1459</v>
      </c>
      <c r="C89" s="122" t="s">
        <v>939</v>
      </c>
      <c r="D89" s="122" t="s">
        <v>1618</v>
      </c>
      <c r="E89" s="124" t="s">
        <v>1</v>
      </c>
      <c r="F89" s="125">
        <v>40754</v>
      </c>
      <c r="G89" s="125">
        <v>40908</v>
      </c>
      <c r="H89" s="124"/>
      <c r="I89" s="124">
        <v>1400</v>
      </c>
      <c r="J89" s="124">
        <v>800</v>
      </c>
      <c r="K89" s="126">
        <v>0</v>
      </c>
      <c r="L89" s="122" t="s">
        <v>1028</v>
      </c>
      <c r="M89" s="126"/>
    </row>
    <row r="90" spans="1:13" s="33" customFormat="1" ht="12.75">
      <c r="A90" s="122">
        <v>70</v>
      </c>
      <c r="B90" s="123" t="s">
        <v>1459</v>
      </c>
      <c r="C90" s="122" t="s">
        <v>939</v>
      </c>
      <c r="D90" s="122" t="s">
        <v>1619</v>
      </c>
      <c r="E90" s="124" t="s">
        <v>1</v>
      </c>
      <c r="F90" s="125">
        <v>40754</v>
      </c>
      <c r="G90" s="125">
        <v>40908</v>
      </c>
      <c r="H90" s="124"/>
      <c r="I90" s="124">
        <v>1400</v>
      </c>
      <c r="J90" s="124">
        <v>800</v>
      </c>
      <c r="K90" s="126">
        <v>0</v>
      </c>
      <c r="L90" s="122" t="s">
        <v>1028</v>
      </c>
      <c r="M90" s="126"/>
    </row>
    <row r="91" spans="1:13" s="33" customFormat="1" ht="25.5">
      <c r="A91" s="122">
        <v>71</v>
      </c>
      <c r="B91" s="123" t="s">
        <v>1073</v>
      </c>
      <c r="C91" s="122" t="s">
        <v>610</v>
      </c>
      <c r="D91" s="122" t="s">
        <v>1621</v>
      </c>
      <c r="E91" s="124" t="s">
        <v>1395</v>
      </c>
      <c r="F91" s="125">
        <v>40787</v>
      </c>
      <c r="G91" s="125">
        <v>40908</v>
      </c>
      <c r="H91" s="124"/>
      <c r="I91" s="124">
        <v>1500</v>
      </c>
      <c r="J91" s="124">
        <v>1350</v>
      </c>
      <c r="K91" s="126">
        <v>0</v>
      </c>
      <c r="L91" s="122" t="s">
        <v>1028</v>
      </c>
      <c r="M91" s="126"/>
    </row>
    <row r="92" spans="1:13" s="33" customFormat="1" ht="38.25">
      <c r="A92" s="122">
        <v>72</v>
      </c>
      <c r="B92" s="123" t="s">
        <v>1073</v>
      </c>
      <c r="C92" s="122" t="s">
        <v>610</v>
      </c>
      <c r="D92" s="122" t="s">
        <v>1620</v>
      </c>
      <c r="E92" s="124" t="s">
        <v>1395</v>
      </c>
      <c r="F92" s="125">
        <v>40575</v>
      </c>
      <c r="G92" s="125">
        <v>40847</v>
      </c>
      <c r="H92" s="124"/>
      <c r="I92" s="124">
        <v>4470</v>
      </c>
      <c r="J92" s="124">
        <v>4023</v>
      </c>
      <c r="K92" s="126">
        <v>0</v>
      </c>
      <c r="L92" s="122" t="s">
        <v>1028</v>
      </c>
      <c r="M92" s="126"/>
    </row>
    <row r="93" spans="1:13" s="33" customFormat="1" ht="25.5">
      <c r="A93" s="122">
        <v>73</v>
      </c>
      <c r="B93" s="123" t="s">
        <v>1073</v>
      </c>
      <c r="C93" s="122" t="s">
        <v>610</v>
      </c>
      <c r="D93" s="122" t="s">
        <v>1622</v>
      </c>
      <c r="E93" s="124" t="s">
        <v>1395</v>
      </c>
      <c r="F93" s="125">
        <v>40569</v>
      </c>
      <c r="G93" s="125">
        <v>40908</v>
      </c>
      <c r="H93" s="124"/>
      <c r="I93" s="124">
        <v>4200</v>
      </c>
      <c r="J93" s="124">
        <v>3780</v>
      </c>
      <c r="K93" s="126">
        <v>0</v>
      </c>
      <c r="L93" s="122" t="s">
        <v>1028</v>
      </c>
      <c r="M93" s="126"/>
    </row>
    <row r="94" spans="1:13" s="33" customFormat="1" ht="38.25">
      <c r="A94" s="122">
        <v>74</v>
      </c>
      <c r="B94" s="123" t="s">
        <v>1073</v>
      </c>
      <c r="C94" s="122" t="s">
        <v>610</v>
      </c>
      <c r="D94" s="122" t="s">
        <v>1623</v>
      </c>
      <c r="E94" s="124" t="s">
        <v>1395</v>
      </c>
      <c r="F94" s="125">
        <v>40575</v>
      </c>
      <c r="G94" s="125">
        <v>40908</v>
      </c>
      <c r="H94" s="124"/>
      <c r="I94" s="124">
        <v>1500</v>
      </c>
      <c r="J94" s="124">
        <v>1350</v>
      </c>
      <c r="K94" s="126">
        <v>0</v>
      </c>
      <c r="L94" s="122" t="s">
        <v>1028</v>
      </c>
      <c r="M94" s="126"/>
    </row>
    <row r="95" spans="1:13" s="33" customFormat="1" ht="25.5">
      <c r="A95" s="122">
        <v>75</v>
      </c>
      <c r="B95" s="123" t="s">
        <v>1379</v>
      </c>
      <c r="C95" s="122" t="s">
        <v>964</v>
      </c>
      <c r="D95" s="122" t="s">
        <v>1518</v>
      </c>
      <c r="E95" s="124" t="s">
        <v>1</v>
      </c>
      <c r="F95" s="125">
        <v>40894</v>
      </c>
      <c r="G95" s="125">
        <v>40894</v>
      </c>
      <c r="H95" s="124"/>
      <c r="I95" s="124">
        <v>2150</v>
      </c>
      <c r="J95" s="124">
        <v>1650</v>
      </c>
      <c r="K95" s="126">
        <v>0</v>
      </c>
      <c r="L95" s="122" t="s">
        <v>1030</v>
      </c>
      <c r="M95" s="126"/>
    </row>
    <row r="96" spans="1:13" s="33" customFormat="1" ht="25.5">
      <c r="A96" s="122">
        <v>76</v>
      </c>
      <c r="B96" s="123" t="s">
        <v>1077</v>
      </c>
      <c r="C96" s="122" t="s">
        <v>971</v>
      </c>
      <c r="D96" s="122" t="s">
        <v>1519</v>
      </c>
      <c r="E96" s="124" t="s">
        <v>1</v>
      </c>
      <c r="F96" s="125">
        <v>40603</v>
      </c>
      <c r="G96" s="125">
        <v>40908</v>
      </c>
      <c r="H96" s="124"/>
      <c r="I96" s="124">
        <v>5000</v>
      </c>
      <c r="J96" s="124">
        <v>4000</v>
      </c>
      <c r="K96" s="126">
        <v>0</v>
      </c>
      <c r="L96" s="122" t="s">
        <v>1031</v>
      </c>
      <c r="M96" s="126"/>
    </row>
    <row r="97" spans="1:13" s="33" customFormat="1" ht="38.25">
      <c r="A97" s="122">
        <v>77</v>
      </c>
      <c r="B97" s="123" t="s">
        <v>1380</v>
      </c>
      <c r="C97" s="122" t="s">
        <v>1356</v>
      </c>
      <c r="D97" s="122" t="s">
        <v>1520</v>
      </c>
      <c r="E97" s="124" t="s">
        <v>1412</v>
      </c>
      <c r="F97" s="125">
        <v>40892</v>
      </c>
      <c r="G97" s="125">
        <v>40892</v>
      </c>
      <c r="H97" s="124"/>
      <c r="I97" s="124">
        <v>27050</v>
      </c>
      <c r="J97" s="124">
        <v>27000</v>
      </c>
      <c r="K97" s="126">
        <v>0</v>
      </c>
      <c r="L97" s="122" t="s">
        <v>1431</v>
      </c>
      <c r="M97" s="126"/>
    </row>
    <row r="98" spans="1:13" s="33" customFormat="1" ht="25.5">
      <c r="A98" s="122">
        <v>78</v>
      </c>
      <c r="B98" s="123" t="s">
        <v>1380</v>
      </c>
      <c r="C98" s="122" t="s">
        <v>1356</v>
      </c>
      <c r="D98" s="122" t="s">
        <v>1580</v>
      </c>
      <c r="E98" s="124" t="s">
        <v>1447</v>
      </c>
      <c r="F98" s="125">
        <v>40836</v>
      </c>
      <c r="G98" s="125">
        <v>40839</v>
      </c>
      <c r="H98" s="124"/>
      <c r="I98" s="124">
        <v>2200</v>
      </c>
      <c r="J98" s="124">
        <v>2000</v>
      </c>
      <c r="K98" s="126">
        <v>0</v>
      </c>
      <c r="L98" s="122" t="s">
        <v>1028</v>
      </c>
      <c r="M98" s="126"/>
    </row>
    <row r="99" spans="1:13" s="33" customFormat="1" ht="25.5">
      <c r="A99" s="122">
        <v>79</v>
      </c>
      <c r="B99" s="123" t="s">
        <v>1380</v>
      </c>
      <c r="C99" s="122" t="s">
        <v>1356</v>
      </c>
      <c r="D99" s="122" t="s">
        <v>1581</v>
      </c>
      <c r="E99" s="124" t="s">
        <v>1448</v>
      </c>
      <c r="F99" s="125">
        <v>40595</v>
      </c>
      <c r="G99" s="125">
        <v>40596</v>
      </c>
      <c r="H99" s="124"/>
      <c r="I99" s="124">
        <v>438</v>
      </c>
      <c r="J99" s="124">
        <v>388</v>
      </c>
      <c r="K99" s="126">
        <v>0</v>
      </c>
      <c r="L99" s="122" t="s">
        <v>1028</v>
      </c>
      <c r="M99" s="126"/>
    </row>
    <row r="100" spans="1:13" s="33" customFormat="1" ht="25.5">
      <c r="A100" s="122">
        <v>80</v>
      </c>
      <c r="B100" s="123" t="s">
        <v>1380</v>
      </c>
      <c r="C100" s="122" t="s">
        <v>1356</v>
      </c>
      <c r="D100" s="122" t="s">
        <v>1582</v>
      </c>
      <c r="E100" s="124" t="s">
        <v>1449</v>
      </c>
      <c r="F100" s="125">
        <v>40682</v>
      </c>
      <c r="G100" s="125">
        <v>40685</v>
      </c>
      <c r="H100" s="124"/>
      <c r="I100" s="124">
        <v>3001</v>
      </c>
      <c r="J100" s="124">
        <v>2701</v>
      </c>
      <c r="K100" s="126">
        <v>0</v>
      </c>
      <c r="L100" s="122" t="s">
        <v>1028</v>
      </c>
      <c r="M100" s="126"/>
    </row>
    <row r="101" spans="1:13" s="33" customFormat="1" ht="38.25">
      <c r="A101" s="122">
        <v>81</v>
      </c>
      <c r="B101" s="123" t="s">
        <v>1024</v>
      </c>
      <c r="C101" s="122" t="s">
        <v>614</v>
      </c>
      <c r="D101" s="122" t="s">
        <v>1521</v>
      </c>
      <c r="E101" s="124" t="s">
        <v>1395</v>
      </c>
      <c r="F101" s="125">
        <v>40603</v>
      </c>
      <c r="G101" s="125">
        <v>40908</v>
      </c>
      <c r="H101" s="124"/>
      <c r="I101" s="124">
        <v>5342</v>
      </c>
      <c r="J101" s="124">
        <v>4807</v>
      </c>
      <c r="K101" s="126">
        <v>0</v>
      </c>
      <c r="L101" s="122" t="s">
        <v>1432</v>
      </c>
      <c r="M101" s="126"/>
    </row>
    <row r="102" spans="1:13" s="33" customFormat="1" ht="25.5">
      <c r="A102" s="122">
        <v>82</v>
      </c>
      <c r="B102" s="123" t="s">
        <v>1024</v>
      </c>
      <c r="C102" s="122" t="s">
        <v>614</v>
      </c>
      <c r="D102" s="122" t="s">
        <v>1522</v>
      </c>
      <c r="E102" s="124" t="s">
        <v>28</v>
      </c>
      <c r="F102" s="125">
        <v>40695</v>
      </c>
      <c r="G102" s="125">
        <v>40724</v>
      </c>
      <c r="H102" s="124"/>
      <c r="I102" s="124">
        <v>1388.8</v>
      </c>
      <c r="J102" s="124">
        <v>1249.8</v>
      </c>
      <c r="K102" s="126">
        <v>0</v>
      </c>
      <c r="L102" s="122" t="s">
        <v>1432</v>
      </c>
      <c r="M102" s="126"/>
    </row>
    <row r="103" spans="1:13" s="33" customFormat="1" ht="25.5">
      <c r="A103" s="122">
        <v>83</v>
      </c>
      <c r="B103" s="123" t="s">
        <v>1024</v>
      </c>
      <c r="C103" s="122" t="s">
        <v>614</v>
      </c>
      <c r="D103" s="122" t="s">
        <v>1523</v>
      </c>
      <c r="E103" s="124" t="s">
        <v>28</v>
      </c>
      <c r="F103" s="125">
        <v>40695</v>
      </c>
      <c r="G103" s="125">
        <v>40724</v>
      </c>
      <c r="H103" s="124"/>
      <c r="I103" s="124">
        <v>1388.8</v>
      </c>
      <c r="J103" s="124">
        <v>1249.8</v>
      </c>
      <c r="K103" s="126">
        <v>0</v>
      </c>
      <c r="L103" s="122" t="s">
        <v>1432</v>
      </c>
      <c r="M103" s="126"/>
    </row>
    <row r="104" spans="1:13" s="33" customFormat="1" ht="25.5">
      <c r="A104" s="122">
        <v>84</v>
      </c>
      <c r="B104" s="123" t="s">
        <v>1024</v>
      </c>
      <c r="C104" s="122" t="s">
        <v>614</v>
      </c>
      <c r="D104" s="122" t="s">
        <v>1524</v>
      </c>
      <c r="E104" s="124" t="s">
        <v>28</v>
      </c>
      <c r="F104" s="125">
        <v>40664</v>
      </c>
      <c r="G104" s="125">
        <v>40694</v>
      </c>
      <c r="H104" s="124"/>
      <c r="I104" s="124">
        <v>1388.8</v>
      </c>
      <c r="J104" s="124">
        <v>1249.8</v>
      </c>
      <c r="K104" s="126">
        <v>0</v>
      </c>
      <c r="L104" s="122" t="s">
        <v>1432</v>
      </c>
      <c r="M104" s="126"/>
    </row>
    <row r="105" spans="1:13" s="33" customFormat="1" ht="25.5">
      <c r="A105" s="122">
        <v>85</v>
      </c>
      <c r="B105" s="123" t="s">
        <v>1024</v>
      </c>
      <c r="C105" s="122" t="s">
        <v>614</v>
      </c>
      <c r="D105" s="122" t="s">
        <v>1525</v>
      </c>
      <c r="E105" s="124" t="s">
        <v>1395</v>
      </c>
      <c r="F105" s="125">
        <v>40603</v>
      </c>
      <c r="G105" s="125">
        <v>40908</v>
      </c>
      <c r="H105" s="124"/>
      <c r="I105" s="124">
        <v>1590</v>
      </c>
      <c r="J105" s="124">
        <v>1431</v>
      </c>
      <c r="K105" s="126">
        <v>0</v>
      </c>
      <c r="L105" s="122" t="s">
        <v>1034</v>
      </c>
      <c r="M105" s="126"/>
    </row>
    <row r="106" spans="1:13" s="33" customFormat="1" ht="38.25">
      <c r="A106" s="122">
        <v>86</v>
      </c>
      <c r="B106" s="123" t="s">
        <v>1024</v>
      </c>
      <c r="C106" s="122" t="s">
        <v>614</v>
      </c>
      <c r="D106" s="122" t="s">
        <v>1526</v>
      </c>
      <c r="E106" s="124" t="s">
        <v>20</v>
      </c>
      <c r="F106" s="125">
        <v>40787</v>
      </c>
      <c r="G106" s="125">
        <v>40908</v>
      </c>
      <c r="H106" s="124"/>
      <c r="I106" s="124">
        <v>1335</v>
      </c>
      <c r="J106" s="124">
        <v>1201</v>
      </c>
      <c r="K106" s="126">
        <v>0</v>
      </c>
      <c r="L106" s="122" t="s">
        <v>1030</v>
      </c>
      <c r="M106" s="126"/>
    </row>
    <row r="107" spans="1:13" s="33" customFormat="1" ht="25.5">
      <c r="A107" s="122">
        <v>87</v>
      </c>
      <c r="B107" s="123" t="s">
        <v>1024</v>
      </c>
      <c r="C107" s="122" t="s">
        <v>614</v>
      </c>
      <c r="D107" s="122" t="s">
        <v>1527</v>
      </c>
      <c r="E107" s="124" t="s">
        <v>20</v>
      </c>
      <c r="F107" s="125">
        <v>40787</v>
      </c>
      <c r="G107" s="125">
        <v>40908</v>
      </c>
      <c r="H107" s="124"/>
      <c r="I107" s="124">
        <v>1335</v>
      </c>
      <c r="J107" s="124">
        <v>1201</v>
      </c>
      <c r="K107" s="126">
        <v>0</v>
      </c>
      <c r="L107" s="122" t="s">
        <v>1030</v>
      </c>
      <c r="M107" s="126"/>
    </row>
    <row r="108" spans="1:13" s="33" customFormat="1" ht="25.5">
      <c r="A108" s="122">
        <v>88</v>
      </c>
      <c r="B108" s="123" t="s">
        <v>1024</v>
      </c>
      <c r="C108" s="122" t="s">
        <v>614</v>
      </c>
      <c r="D108" s="122" t="s">
        <v>1528</v>
      </c>
      <c r="E108" s="124" t="s">
        <v>20</v>
      </c>
      <c r="F108" s="125">
        <v>40787</v>
      </c>
      <c r="G108" s="125">
        <v>40908</v>
      </c>
      <c r="H108" s="124"/>
      <c r="I108" s="124">
        <v>1335</v>
      </c>
      <c r="J108" s="124">
        <v>1201</v>
      </c>
      <c r="K108" s="126">
        <v>0</v>
      </c>
      <c r="L108" s="122" t="s">
        <v>1030</v>
      </c>
      <c r="M108" s="126"/>
    </row>
    <row r="109" spans="1:13" s="33" customFormat="1" ht="38.25">
      <c r="A109" s="122">
        <v>89</v>
      </c>
      <c r="B109" s="123" t="s">
        <v>1024</v>
      </c>
      <c r="C109" s="122" t="s">
        <v>614</v>
      </c>
      <c r="D109" s="122" t="s">
        <v>1529</v>
      </c>
      <c r="E109" s="124" t="s">
        <v>20</v>
      </c>
      <c r="F109" s="125">
        <v>40787</v>
      </c>
      <c r="G109" s="125">
        <v>40908</v>
      </c>
      <c r="H109" s="124"/>
      <c r="I109" s="124">
        <v>1335</v>
      </c>
      <c r="J109" s="124">
        <v>1201</v>
      </c>
      <c r="K109" s="126">
        <v>0</v>
      </c>
      <c r="L109" s="122" t="s">
        <v>1030</v>
      </c>
      <c r="M109" s="126"/>
    </row>
    <row r="110" spans="1:13" s="33" customFormat="1" ht="38.25">
      <c r="A110" s="122">
        <v>90</v>
      </c>
      <c r="B110" s="123" t="s">
        <v>1024</v>
      </c>
      <c r="C110" s="122" t="s">
        <v>614</v>
      </c>
      <c r="D110" s="122" t="s">
        <v>1530</v>
      </c>
      <c r="E110" s="124" t="s">
        <v>20</v>
      </c>
      <c r="F110" s="125">
        <v>40787</v>
      </c>
      <c r="G110" s="125">
        <v>40908</v>
      </c>
      <c r="H110" s="124"/>
      <c r="I110" s="124">
        <v>1335</v>
      </c>
      <c r="J110" s="124">
        <v>1201</v>
      </c>
      <c r="K110" s="126">
        <v>0</v>
      </c>
      <c r="L110" s="122" t="s">
        <v>1030</v>
      </c>
      <c r="M110" s="126"/>
    </row>
    <row r="111" spans="1:13" s="33" customFormat="1" ht="38.25">
      <c r="A111" s="122">
        <v>91</v>
      </c>
      <c r="B111" s="123" t="s">
        <v>1024</v>
      </c>
      <c r="C111" s="122" t="s">
        <v>614</v>
      </c>
      <c r="D111" s="122" t="s">
        <v>1624</v>
      </c>
      <c r="E111" s="124" t="s">
        <v>1395</v>
      </c>
      <c r="F111" s="125">
        <v>40603</v>
      </c>
      <c r="G111" s="125">
        <v>40908</v>
      </c>
      <c r="H111" s="124"/>
      <c r="I111" s="124">
        <v>5180</v>
      </c>
      <c r="J111" s="124">
        <v>4662</v>
      </c>
      <c r="K111" s="126">
        <v>0</v>
      </c>
      <c r="L111" s="122" t="s">
        <v>1028</v>
      </c>
      <c r="M111" s="126"/>
    </row>
    <row r="112" spans="1:13" s="33" customFormat="1" ht="25.5">
      <c r="A112" s="122">
        <v>92</v>
      </c>
      <c r="B112" s="123" t="s">
        <v>1024</v>
      </c>
      <c r="C112" s="122" t="s">
        <v>614</v>
      </c>
      <c r="D112" s="122" t="s">
        <v>1625</v>
      </c>
      <c r="E112" s="124" t="s">
        <v>1395</v>
      </c>
      <c r="F112" s="125">
        <v>40603</v>
      </c>
      <c r="G112" s="125">
        <v>40877</v>
      </c>
      <c r="H112" s="124"/>
      <c r="I112" s="124">
        <v>4300</v>
      </c>
      <c r="J112" s="124">
        <v>4150</v>
      </c>
      <c r="K112" s="126">
        <v>0</v>
      </c>
      <c r="L112" s="122" t="s">
        <v>1036</v>
      </c>
      <c r="M112" s="126"/>
    </row>
    <row r="113" spans="1:13" s="33" customFormat="1" ht="38.25">
      <c r="A113" s="122">
        <v>93</v>
      </c>
      <c r="B113" s="123" t="s">
        <v>1078</v>
      </c>
      <c r="C113" s="122" t="s">
        <v>616</v>
      </c>
      <c r="D113" s="122" t="s">
        <v>1531</v>
      </c>
      <c r="E113" s="124" t="s">
        <v>1</v>
      </c>
      <c r="F113" s="125">
        <v>40544</v>
      </c>
      <c r="G113" s="125">
        <v>40724</v>
      </c>
      <c r="H113" s="124"/>
      <c r="I113" s="124">
        <v>2500</v>
      </c>
      <c r="J113" s="124">
        <v>2500</v>
      </c>
      <c r="K113" s="126">
        <v>0</v>
      </c>
      <c r="L113" s="122" t="s">
        <v>1029</v>
      </c>
      <c r="M113" s="126"/>
    </row>
    <row r="114" spans="1:13" s="33" customFormat="1" ht="25.5">
      <c r="A114" s="122">
        <v>94</v>
      </c>
      <c r="B114" s="123" t="s">
        <v>1079</v>
      </c>
      <c r="C114" s="122" t="s">
        <v>624</v>
      </c>
      <c r="D114" s="122" t="s">
        <v>1532</v>
      </c>
      <c r="E114" s="124" t="s">
        <v>1</v>
      </c>
      <c r="F114" s="125">
        <v>40544</v>
      </c>
      <c r="G114" s="125">
        <v>40908</v>
      </c>
      <c r="H114" s="124"/>
      <c r="I114" s="124">
        <v>6600</v>
      </c>
      <c r="J114" s="124">
        <v>6000</v>
      </c>
      <c r="K114" s="126">
        <v>0</v>
      </c>
      <c r="L114" s="122" t="s">
        <v>1030</v>
      </c>
      <c r="M114" s="126"/>
    </row>
    <row r="115" spans="1:13" s="33" customFormat="1" ht="38.25">
      <c r="A115" s="122">
        <v>95</v>
      </c>
      <c r="B115" s="123" t="s">
        <v>1079</v>
      </c>
      <c r="C115" s="122" t="s">
        <v>624</v>
      </c>
      <c r="D115" s="122" t="s">
        <v>1533</v>
      </c>
      <c r="E115" s="124" t="s">
        <v>1</v>
      </c>
      <c r="F115" s="125">
        <v>40661</v>
      </c>
      <c r="G115" s="125">
        <v>40663</v>
      </c>
      <c r="H115" s="124"/>
      <c r="I115" s="124">
        <v>13000</v>
      </c>
      <c r="J115" s="124">
        <v>10000</v>
      </c>
      <c r="K115" s="126">
        <v>0</v>
      </c>
      <c r="L115" s="122" t="s">
        <v>1030</v>
      </c>
      <c r="M115" s="126"/>
    </row>
    <row r="116" spans="1:13" s="33" customFormat="1" ht="12.75">
      <c r="A116" s="122">
        <v>96</v>
      </c>
      <c r="B116" s="123" t="s">
        <v>1079</v>
      </c>
      <c r="C116" s="122" t="s">
        <v>624</v>
      </c>
      <c r="D116" s="122" t="s">
        <v>1626</v>
      </c>
      <c r="E116" s="124" t="s">
        <v>1</v>
      </c>
      <c r="F116" s="125">
        <v>40544</v>
      </c>
      <c r="G116" s="125">
        <v>40908</v>
      </c>
      <c r="H116" s="124"/>
      <c r="I116" s="124">
        <v>25800</v>
      </c>
      <c r="J116" s="124">
        <v>8600</v>
      </c>
      <c r="K116" s="126">
        <v>0</v>
      </c>
      <c r="L116" s="122" t="s">
        <v>1028</v>
      </c>
      <c r="M116" s="126"/>
    </row>
    <row r="117" spans="1:13" s="33" customFormat="1" ht="38.25">
      <c r="A117" s="122">
        <v>97</v>
      </c>
      <c r="B117" s="123" t="s">
        <v>1079</v>
      </c>
      <c r="C117" s="122" t="s">
        <v>624</v>
      </c>
      <c r="D117" s="122" t="s">
        <v>1627</v>
      </c>
      <c r="E117" s="124" t="s">
        <v>1</v>
      </c>
      <c r="F117" s="125">
        <v>40544</v>
      </c>
      <c r="G117" s="125">
        <v>40908</v>
      </c>
      <c r="H117" s="124"/>
      <c r="I117" s="124">
        <v>3600</v>
      </c>
      <c r="J117" s="124">
        <v>3250</v>
      </c>
      <c r="K117" s="126">
        <v>0</v>
      </c>
      <c r="L117" s="122" t="s">
        <v>1028</v>
      </c>
      <c r="M117" s="126"/>
    </row>
    <row r="118" spans="1:13" s="33" customFormat="1" ht="25.5">
      <c r="A118" s="122">
        <v>98</v>
      </c>
      <c r="B118" s="123" t="s">
        <v>1080</v>
      </c>
      <c r="C118" s="122" t="s">
        <v>626</v>
      </c>
      <c r="D118" s="122" t="s">
        <v>1534</v>
      </c>
      <c r="E118" s="124" t="s">
        <v>9</v>
      </c>
      <c r="F118" s="125">
        <v>40691</v>
      </c>
      <c r="G118" s="125">
        <v>40691</v>
      </c>
      <c r="H118" s="124"/>
      <c r="I118" s="124">
        <v>2425</v>
      </c>
      <c r="J118" s="124">
        <v>2175</v>
      </c>
      <c r="K118" s="126">
        <v>0</v>
      </c>
      <c r="L118" s="122" t="s">
        <v>1028</v>
      </c>
      <c r="M118" s="126"/>
    </row>
    <row r="119" spans="1:13" s="33" customFormat="1" ht="25.5">
      <c r="A119" s="122">
        <v>99</v>
      </c>
      <c r="B119" s="123" t="s">
        <v>1080</v>
      </c>
      <c r="C119" s="122" t="s">
        <v>626</v>
      </c>
      <c r="D119" s="122" t="s">
        <v>1535</v>
      </c>
      <c r="E119" s="124" t="s">
        <v>1413</v>
      </c>
      <c r="F119" s="125">
        <v>40551</v>
      </c>
      <c r="G119" s="125">
        <v>40552</v>
      </c>
      <c r="H119" s="124"/>
      <c r="I119" s="124">
        <v>1330</v>
      </c>
      <c r="J119" s="124">
        <v>1200</v>
      </c>
      <c r="K119" s="126">
        <v>0</v>
      </c>
      <c r="L119" s="122" t="s">
        <v>1028</v>
      </c>
      <c r="M119" s="126"/>
    </row>
    <row r="120" spans="1:13" s="33" customFormat="1" ht="38.25">
      <c r="A120" s="122">
        <v>100</v>
      </c>
      <c r="B120" s="123" t="s">
        <v>1080</v>
      </c>
      <c r="C120" s="122" t="s">
        <v>626</v>
      </c>
      <c r="D120" s="122" t="s">
        <v>1536</v>
      </c>
      <c r="E120" s="124" t="s">
        <v>9</v>
      </c>
      <c r="F120" s="125">
        <v>40664</v>
      </c>
      <c r="G120" s="125">
        <v>40694</v>
      </c>
      <c r="H120" s="124"/>
      <c r="I120" s="124">
        <v>1700</v>
      </c>
      <c r="J120" s="124">
        <v>1540</v>
      </c>
      <c r="K120" s="126">
        <v>0</v>
      </c>
      <c r="L120" s="122" t="s">
        <v>1028</v>
      </c>
      <c r="M120" s="126"/>
    </row>
    <row r="121" spans="1:13" s="33" customFormat="1" ht="38.25">
      <c r="A121" s="122">
        <v>101</v>
      </c>
      <c r="B121" s="123" t="s">
        <v>1080</v>
      </c>
      <c r="C121" s="122" t="s">
        <v>626</v>
      </c>
      <c r="D121" s="122" t="s">
        <v>1537</v>
      </c>
      <c r="E121" s="124" t="s">
        <v>1414</v>
      </c>
      <c r="F121" s="125">
        <v>40737</v>
      </c>
      <c r="G121" s="125">
        <v>40786</v>
      </c>
      <c r="H121" s="124"/>
      <c r="I121" s="124">
        <v>21700</v>
      </c>
      <c r="J121" s="124">
        <v>19700</v>
      </c>
      <c r="K121" s="126">
        <v>0</v>
      </c>
      <c r="L121" s="122" t="s">
        <v>1028</v>
      </c>
      <c r="M121" s="126"/>
    </row>
    <row r="122" spans="1:13" s="33" customFormat="1" ht="38.25">
      <c r="A122" s="122">
        <v>102</v>
      </c>
      <c r="B122" s="123" t="s">
        <v>1080</v>
      </c>
      <c r="C122" s="122" t="s">
        <v>626</v>
      </c>
      <c r="D122" s="122" t="s">
        <v>1538</v>
      </c>
      <c r="E122" s="124" t="s">
        <v>1018</v>
      </c>
      <c r="F122" s="125">
        <v>40852</v>
      </c>
      <c r="G122" s="125">
        <v>40872</v>
      </c>
      <c r="H122" s="124"/>
      <c r="I122" s="124">
        <v>10150</v>
      </c>
      <c r="J122" s="124">
        <v>8350</v>
      </c>
      <c r="K122" s="126">
        <v>0</v>
      </c>
      <c r="L122" s="122" t="s">
        <v>1028</v>
      </c>
      <c r="M122" s="126"/>
    </row>
    <row r="123" spans="1:13" s="33" customFormat="1" ht="38.25">
      <c r="A123" s="122">
        <v>103</v>
      </c>
      <c r="B123" s="123" t="s">
        <v>1080</v>
      </c>
      <c r="C123" s="122" t="s">
        <v>626</v>
      </c>
      <c r="D123" s="122" t="s">
        <v>1539</v>
      </c>
      <c r="E123" s="124" t="s">
        <v>1018</v>
      </c>
      <c r="F123" s="125">
        <v>40728</v>
      </c>
      <c r="G123" s="125">
        <v>40729</v>
      </c>
      <c r="H123" s="124"/>
      <c r="I123" s="124">
        <v>2120</v>
      </c>
      <c r="J123" s="124">
        <v>1920</v>
      </c>
      <c r="K123" s="126">
        <v>0</v>
      </c>
      <c r="L123" s="122" t="s">
        <v>1028</v>
      </c>
      <c r="M123" s="126"/>
    </row>
    <row r="124" spans="1:13" s="33" customFormat="1" ht="12.75">
      <c r="A124" s="122">
        <v>104</v>
      </c>
      <c r="B124" s="123" t="s">
        <v>1080</v>
      </c>
      <c r="C124" s="122" t="s">
        <v>626</v>
      </c>
      <c r="D124" s="122" t="s">
        <v>1540</v>
      </c>
      <c r="E124" s="124" t="s">
        <v>1018</v>
      </c>
      <c r="F124" s="125">
        <v>40664</v>
      </c>
      <c r="G124" s="125">
        <v>40898</v>
      </c>
      <c r="H124" s="124"/>
      <c r="I124" s="124">
        <v>10680</v>
      </c>
      <c r="J124" s="124">
        <v>9680</v>
      </c>
      <c r="K124" s="126">
        <v>0</v>
      </c>
      <c r="L124" s="122" t="s">
        <v>1028</v>
      </c>
      <c r="M124" s="126"/>
    </row>
    <row r="125" spans="1:13" s="33" customFormat="1" ht="38.25">
      <c r="A125" s="122">
        <v>105</v>
      </c>
      <c r="B125" s="123" t="s">
        <v>1080</v>
      </c>
      <c r="C125" s="122" t="s">
        <v>626</v>
      </c>
      <c r="D125" s="122" t="s">
        <v>1541</v>
      </c>
      <c r="E125" s="124" t="s">
        <v>1018</v>
      </c>
      <c r="F125" s="125">
        <v>40754</v>
      </c>
      <c r="G125" s="125">
        <v>40755</v>
      </c>
      <c r="H125" s="124"/>
      <c r="I125" s="124">
        <v>24700</v>
      </c>
      <c r="J125" s="124">
        <v>20550</v>
      </c>
      <c r="K125" s="126">
        <v>0</v>
      </c>
      <c r="L125" s="122" t="s">
        <v>1031</v>
      </c>
      <c r="M125" s="126"/>
    </row>
    <row r="126" spans="1:13" s="33" customFormat="1" ht="25.5">
      <c r="A126" s="122">
        <v>106</v>
      </c>
      <c r="B126" s="123" t="s">
        <v>1080</v>
      </c>
      <c r="C126" s="122" t="s">
        <v>626</v>
      </c>
      <c r="D126" s="122" t="s">
        <v>1628</v>
      </c>
      <c r="E126" s="124" t="s">
        <v>1018</v>
      </c>
      <c r="F126" s="125">
        <v>40544</v>
      </c>
      <c r="G126" s="125">
        <v>40908</v>
      </c>
      <c r="H126" s="124"/>
      <c r="I126" s="124">
        <v>8800</v>
      </c>
      <c r="J126" s="124">
        <v>7920</v>
      </c>
      <c r="K126" s="126">
        <v>0</v>
      </c>
      <c r="L126" s="122" t="s">
        <v>1028</v>
      </c>
      <c r="M126" s="126"/>
    </row>
    <row r="127" spans="1:13" s="33" customFormat="1" ht="25.5">
      <c r="A127" s="122">
        <v>107</v>
      </c>
      <c r="B127" s="123" t="s">
        <v>1080</v>
      </c>
      <c r="C127" s="122" t="s">
        <v>626</v>
      </c>
      <c r="D127" s="122" t="s">
        <v>1629</v>
      </c>
      <c r="E127" s="124" t="s">
        <v>1018</v>
      </c>
      <c r="F127" s="125">
        <v>40544</v>
      </c>
      <c r="G127" s="125">
        <v>40908</v>
      </c>
      <c r="H127" s="124"/>
      <c r="I127" s="124">
        <v>15520</v>
      </c>
      <c r="J127" s="124">
        <v>14020</v>
      </c>
      <c r="K127" s="126">
        <v>0</v>
      </c>
      <c r="L127" s="122" t="s">
        <v>1028</v>
      </c>
      <c r="M127" s="126"/>
    </row>
    <row r="128" spans="1:13" s="33" customFormat="1" ht="38.25">
      <c r="A128" s="122">
        <v>108</v>
      </c>
      <c r="B128" s="123" t="s">
        <v>1080</v>
      </c>
      <c r="C128" s="122" t="s">
        <v>626</v>
      </c>
      <c r="D128" s="122" t="s">
        <v>1630</v>
      </c>
      <c r="E128" s="124" t="s">
        <v>1018</v>
      </c>
      <c r="F128" s="125">
        <v>40544</v>
      </c>
      <c r="G128" s="125">
        <v>40908</v>
      </c>
      <c r="H128" s="124"/>
      <c r="I128" s="124">
        <v>16400</v>
      </c>
      <c r="J128" s="124">
        <v>14900</v>
      </c>
      <c r="K128" s="126">
        <v>0</v>
      </c>
      <c r="L128" s="122" t="s">
        <v>1028</v>
      </c>
      <c r="M128" s="126"/>
    </row>
    <row r="129" spans="1:13" s="33" customFormat="1" ht="25.5">
      <c r="A129" s="122">
        <v>109</v>
      </c>
      <c r="B129" s="123" t="s">
        <v>1080</v>
      </c>
      <c r="C129" s="122" t="s">
        <v>626</v>
      </c>
      <c r="D129" s="122" t="s">
        <v>1631</v>
      </c>
      <c r="E129" s="124" t="s">
        <v>1416</v>
      </c>
      <c r="F129" s="125">
        <v>40634</v>
      </c>
      <c r="G129" s="125">
        <v>40892</v>
      </c>
      <c r="H129" s="124"/>
      <c r="I129" s="124">
        <v>3965</v>
      </c>
      <c r="J129" s="124">
        <v>3565</v>
      </c>
      <c r="K129" s="126">
        <v>0</v>
      </c>
      <c r="L129" s="122" t="s">
        <v>1028</v>
      </c>
      <c r="M129" s="126"/>
    </row>
    <row r="130" spans="1:13" s="33" customFormat="1" ht="25.5">
      <c r="A130" s="122">
        <v>110</v>
      </c>
      <c r="B130" s="123" t="s">
        <v>1080</v>
      </c>
      <c r="C130" s="122" t="s">
        <v>626</v>
      </c>
      <c r="D130" s="122" t="s">
        <v>1583</v>
      </c>
      <c r="E130" s="124" t="s">
        <v>1450</v>
      </c>
      <c r="F130" s="125">
        <v>40661</v>
      </c>
      <c r="G130" s="125">
        <v>40664</v>
      </c>
      <c r="H130" s="124"/>
      <c r="I130" s="124">
        <v>2240</v>
      </c>
      <c r="J130" s="124">
        <v>2030</v>
      </c>
      <c r="K130" s="126">
        <v>0</v>
      </c>
      <c r="L130" s="122" t="s">
        <v>1028</v>
      </c>
      <c r="M130" s="126"/>
    </row>
    <row r="131" spans="1:13" s="33" customFormat="1" ht="12.75">
      <c r="A131" s="122">
        <v>111</v>
      </c>
      <c r="B131" s="123" t="s">
        <v>1080</v>
      </c>
      <c r="C131" s="122" t="s">
        <v>626</v>
      </c>
      <c r="D131" s="122" t="s">
        <v>1584</v>
      </c>
      <c r="E131" s="124" t="s">
        <v>1451</v>
      </c>
      <c r="F131" s="125">
        <v>40733</v>
      </c>
      <c r="G131" s="125">
        <v>40741</v>
      </c>
      <c r="H131" s="124"/>
      <c r="I131" s="124">
        <v>2720</v>
      </c>
      <c r="J131" s="124">
        <v>2470</v>
      </c>
      <c r="K131" s="126">
        <v>0</v>
      </c>
      <c r="L131" s="122" t="s">
        <v>1028</v>
      </c>
      <c r="M131" s="126"/>
    </row>
    <row r="132" spans="1:13" s="33" customFormat="1" ht="25.5">
      <c r="A132" s="122">
        <v>112</v>
      </c>
      <c r="B132" s="123" t="s">
        <v>1080</v>
      </c>
      <c r="C132" s="122" t="s">
        <v>626</v>
      </c>
      <c r="D132" s="122" t="s">
        <v>1585</v>
      </c>
      <c r="E132" s="124" t="s">
        <v>1452</v>
      </c>
      <c r="F132" s="125">
        <v>40552</v>
      </c>
      <c r="G132" s="125">
        <v>40554</v>
      </c>
      <c r="H132" s="124"/>
      <c r="I132" s="124">
        <v>905.62</v>
      </c>
      <c r="J132" s="124">
        <v>820.62</v>
      </c>
      <c r="K132" s="126">
        <v>0</v>
      </c>
      <c r="L132" s="122" t="s">
        <v>1028</v>
      </c>
      <c r="M132" s="126"/>
    </row>
    <row r="133" spans="1:13" s="33" customFormat="1" ht="25.5">
      <c r="A133" s="122">
        <v>113</v>
      </c>
      <c r="B133" s="123" t="s">
        <v>1082</v>
      </c>
      <c r="C133" s="122" t="s">
        <v>630</v>
      </c>
      <c r="D133" s="122" t="s">
        <v>1542</v>
      </c>
      <c r="E133" s="124" t="s">
        <v>1395</v>
      </c>
      <c r="F133" s="125">
        <v>40575</v>
      </c>
      <c r="G133" s="125">
        <v>40908</v>
      </c>
      <c r="H133" s="124"/>
      <c r="I133" s="124">
        <v>17920</v>
      </c>
      <c r="J133" s="124">
        <v>16070</v>
      </c>
      <c r="K133" s="126">
        <v>0</v>
      </c>
      <c r="L133" s="122" t="s">
        <v>1031</v>
      </c>
      <c r="M133" s="126"/>
    </row>
    <row r="134" spans="1:13" s="33" customFormat="1" ht="25.5">
      <c r="A134" s="122">
        <v>114</v>
      </c>
      <c r="B134" s="123" t="s">
        <v>1083</v>
      </c>
      <c r="C134" s="122" t="s">
        <v>632</v>
      </c>
      <c r="D134" s="122" t="s">
        <v>1543</v>
      </c>
      <c r="E134" s="124" t="s">
        <v>33</v>
      </c>
      <c r="F134" s="125">
        <v>40641</v>
      </c>
      <c r="G134" s="125">
        <v>40642</v>
      </c>
      <c r="H134" s="124"/>
      <c r="I134" s="124">
        <v>2400</v>
      </c>
      <c r="J134" s="124">
        <v>2300</v>
      </c>
      <c r="K134" s="126">
        <v>0</v>
      </c>
      <c r="L134" s="122" t="s">
        <v>1036</v>
      </c>
      <c r="M134" s="126"/>
    </row>
    <row r="135" spans="1:13" s="33" customFormat="1" ht="12.75">
      <c r="A135" s="122">
        <v>115</v>
      </c>
      <c r="B135" s="123" t="s">
        <v>1084</v>
      </c>
      <c r="C135" s="122" t="s">
        <v>634</v>
      </c>
      <c r="D135" s="122" t="s">
        <v>1632</v>
      </c>
      <c r="E135" s="124" t="s">
        <v>16</v>
      </c>
      <c r="F135" s="125">
        <v>40544</v>
      </c>
      <c r="G135" s="125">
        <v>40908</v>
      </c>
      <c r="H135" s="124"/>
      <c r="I135" s="124">
        <v>4200</v>
      </c>
      <c r="J135" s="124">
        <v>4200</v>
      </c>
      <c r="K135" s="126">
        <v>0</v>
      </c>
      <c r="L135" s="122" t="s">
        <v>1036</v>
      </c>
      <c r="M135" s="126"/>
    </row>
    <row r="136" spans="1:13" s="33" customFormat="1" ht="38.25">
      <c r="A136" s="122">
        <v>116</v>
      </c>
      <c r="B136" s="123" t="s">
        <v>1381</v>
      </c>
      <c r="C136" s="122" t="s">
        <v>1357</v>
      </c>
      <c r="D136" s="122" t="s">
        <v>1544</v>
      </c>
      <c r="E136" s="124" t="s">
        <v>2</v>
      </c>
      <c r="F136" s="125">
        <v>40581</v>
      </c>
      <c r="G136" s="125">
        <v>40633</v>
      </c>
      <c r="H136" s="124"/>
      <c r="I136" s="124">
        <v>13393</v>
      </c>
      <c r="J136" s="124">
        <v>10393</v>
      </c>
      <c r="K136" s="126">
        <v>0</v>
      </c>
      <c r="L136" s="122" t="s">
        <v>1430</v>
      </c>
      <c r="M136" s="126"/>
    </row>
    <row r="137" spans="1:13" s="33" customFormat="1" ht="25.5">
      <c r="A137" s="122">
        <v>117</v>
      </c>
      <c r="B137" s="123" t="s">
        <v>1090</v>
      </c>
      <c r="C137" s="122" t="s">
        <v>132</v>
      </c>
      <c r="D137" s="122" t="s">
        <v>1545</v>
      </c>
      <c r="E137" s="124" t="s">
        <v>1415</v>
      </c>
      <c r="F137" s="125">
        <v>40725</v>
      </c>
      <c r="G137" s="125">
        <v>40754</v>
      </c>
      <c r="H137" s="124"/>
      <c r="I137" s="124">
        <v>600</v>
      </c>
      <c r="J137" s="124">
        <v>500</v>
      </c>
      <c r="K137" s="126">
        <v>0</v>
      </c>
      <c r="L137" s="122" t="s">
        <v>1028</v>
      </c>
      <c r="M137" s="126"/>
    </row>
    <row r="138" spans="1:13" s="33" customFormat="1" ht="25.5">
      <c r="A138" s="122">
        <v>118</v>
      </c>
      <c r="B138" s="123" t="s">
        <v>1090</v>
      </c>
      <c r="C138" s="122" t="s">
        <v>132</v>
      </c>
      <c r="D138" s="122" t="s">
        <v>1633</v>
      </c>
      <c r="E138" s="124" t="s">
        <v>1</v>
      </c>
      <c r="F138" s="125">
        <v>40603</v>
      </c>
      <c r="G138" s="125">
        <v>40724</v>
      </c>
      <c r="H138" s="124"/>
      <c r="I138" s="124">
        <v>5600</v>
      </c>
      <c r="J138" s="124">
        <v>4600</v>
      </c>
      <c r="K138" s="126">
        <v>0</v>
      </c>
      <c r="L138" s="122" t="s">
        <v>1028</v>
      </c>
      <c r="M138" s="126"/>
    </row>
    <row r="139" spans="1:13" s="33" customFormat="1" ht="25.5">
      <c r="A139" s="122">
        <v>119</v>
      </c>
      <c r="B139" s="123" t="s">
        <v>1091</v>
      </c>
      <c r="C139" s="122" t="s">
        <v>140</v>
      </c>
      <c r="D139" s="122" t="s">
        <v>1546</v>
      </c>
      <c r="E139" s="124" t="s">
        <v>1416</v>
      </c>
      <c r="F139" s="125">
        <v>40634</v>
      </c>
      <c r="G139" s="125">
        <v>40908</v>
      </c>
      <c r="H139" s="124"/>
      <c r="I139" s="124">
        <v>10500</v>
      </c>
      <c r="J139" s="124">
        <v>8000</v>
      </c>
      <c r="K139" s="126">
        <v>0</v>
      </c>
      <c r="L139" s="122" t="s">
        <v>1030</v>
      </c>
      <c r="M139" s="126"/>
    </row>
    <row r="140" spans="1:13" s="33" customFormat="1" ht="25.5">
      <c r="A140" s="122">
        <v>120</v>
      </c>
      <c r="B140" s="123" t="s">
        <v>1091</v>
      </c>
      <c r="C140" s="122" t="s">
        <v>140</v>
      </c>
      <c r="D140" s="122" t="s">
        <v>1546</v>
      </c>
      <c r="E140" s="124" t="s">
        <v>1416</v>
      </c>
      <c r="F140" s="125">
        <v>40634</v>
      </c>
      <c r="G140" s="125">
        <v>40908</v>
      </c>
      <c r="H140" s="124"/>
      <c r="I140" s="124">
        <v>10500</v>
      </c>
      <c r="J140" s="124">
        <v>8000</v>
      </c>
      <c r="K140" s="126">
        <v>0</v>
      </c>
      <c r="L140" s="122" t="s">
        <v>1030</v>
      </c>
      <c r="M140" s="126"/>
    </row>
    <row r="141" spans="1:13" s="33" customFormat="1" ht="38.25">
      <c r="A141" s="122">
        <v>121</v>
      </c>
      <c r="B141" s="123" t="s">
        <v>1092</v>
      </c>
      <c r="C141" s="122" t="s">
        <v>141</v>
      </c>
      <c r="D141" s="122" t="s">
        <v>1547</v>
      </c>
      <c r="E141" s="124" t="s">
        <v>1417</v>
      </c>
      <c r="F141" s="125">
        <v>40544</v>
      </c>
      <c r="G141" s="125">
        <v>40908</v>
      </c>
      <c r="H141" s="124"/>
      <c r="I141" s="124">
        <v>3400</v>
      </c>
      <c r="J141" s="124">
        <v>-6100</v>
      </c>
      <c r="K141" s="126">
        <v>0</v>
      </c>
      <c r="L141" s="122" t="s">
        <v>1348</v>
      </c>
      <c r="M141" s="126"/>
    </row>
    <row r="142" spans="1:13" s="33" customFormat="1" ht="38.25">
      <c r="A142" s="122">
        <v>122</v>
      </c>
      <c r="B142" s="123" t="s">
        <v>1096</v>
      </c>
      <c r="C142" s="122" t="s">
        <v>145</v>
      </c>
      <c r="D142" s="122" t="s">
        <v>1548</v>
      </c>
      <c r="E142" s="124" t="s">
        <v>16</v>
      </c>
      <c r="F142" s="125">
        <v>40719</v>
      </c>
      <c r="G142" s="125">
        <v>40720</v>
      </c>
      <c r="H142" s="124"/>
      <c r="I142" s="124">
        <v>2850</v>
      </c>
      <c r="J142" s="124">
        <v>2550</v>
      </c>
      <c r="K142" s="126">
        <v>0</v>
      </c>
      <c r="L142" s="122" t="s">
        <v>1030</v>
      </c>
      <c r="M142" s="126"/>
    </row>
    <row r="143" spans="1:13" s="33" customFormat="1" ht="25.5">
      <c r="A143" s="122">
        <v>123</v>
      </c>
      <c r="B143" s="123" t="s">
        <v>1382</v>
      </c>
      <c r="C143" s="122" t="s">
        <v>1358</v>
      </c>
      <c r="D143" s="122" t="s">
        <v>1549</v>
      </c>
      <c r="E143" s="124" t="s">
        <v>1395</v>
      </c>
      <c r="F143" s="125">
        <v>40695</v>
      </c>
      <c r="G143" s="125">
        <v>40816</v>
      </c>
      <c r="H143" s="124"/>
      <c r="I143" s="124">
        <v>22550</v>
      </c>
      <c r="J143" s="124">
        <v>20500</v>
      </c>
      <c r="K143" s="126">
        <v>0</v>
      </c>
      <c r="L143" s="122" t="s">
        <v>1348</v>
      </c>
      <c r="M143" s="126"/>
    </row>
    <row r="144" spans="1:13" s="33" customFormat="1" ht="25.5">
      <c r="A144" s="122">
        <v>124</v>
      </c>
      <c r="B144" s="123" t="s">
        <v>1382</v>
      </c>
      <c r="C144" s="122" t="s">
        <v>1358</v>
      </c>
      <c r="D144" s="122" t="s">
        <v>1549</v>
      </c>
      <c r="E144" s="124" t="s">
        <v>1418</v>
      </c>
      <c r="F144" s="125">
        <v>40651</v>
      </c>
      <c r="G144" s="125">
        <v>40658</v>
      </c>
      <c r="H144" s="124"/>
      <c r="I144" s="124">
        <v>21500</v>
      </c>
      <c r="J144" s="124">
        <v>20500</v>
      </c>
      <c r="K144" s="126">
        <v>0</v>
      </c>
      <c r="L144" s="122" t="s">
        <v>1433</v>
      </c>
      <c r="M144" s="126"/>
    </row>
    <row r="145" spans="1:13" s="33" customFormat="1" ht="25.5">
      <c r="A145" s="122">
        <v>125</v>
      </c>
      <c r="B145" s="123" t="s">
        <v>1102</v>
      </c>
      <c r="C145" s="122" t="s">
        <v>151</v>
      </c>
      <c r="D145" s="122" t="s">
        <v>1550</v>
      </c>
      <c r="E145" s="124" t="s">
        <v>54</v>
      </c>
      <c r="F145" s="125">
        <v>40788</v>
      </c>
      <c r="G145" s="125">
        <v>40797</v>
      </c>
      <c r="H145" s="124"/>
      <c r="I145" s="124">
        <v>5600</v>
      </c>
      <c r="J145" s="124">
        <v>5000</v>
      </c>
      <c r="K145" s="126">
        <v>0</v>
      </c>
      <c r="L145" s="122" t="s">
        <v>1028</v>
      </c>
      <c r="M145" s="126"/>
    </row>
    <row r="146" spans="1:13" s="33" customFormat="1" ht="51">
      <c r="A146" s="122">
        <v>126</v>
      </c>
      <c r="B146" s="123" t="s">
        <v>1383</v>
      </c>
      <c r="C146" s="122" t="s">
        <v>1359</v>
      </c>
      <c r="D146" s="122" t="s">
        <v>1551</v>
      </c>
      <c r="E146" s="124" t="s">
        <v>34</v>
      </c>
      <c r="F146" s="125">
        <v>40634</v>
      </c>
      <c r="G146" s="125">
        <v>40846</v>
      </c>
      <c r="H146" s="124"/>
      <c r="I146" s="124">
        <v>6900</v>
      </c>
      <c r="J146" s="124">
        <v>6220</v>
      </c>
      <c r="K146" s="126">
        <v>0</v>
      </c>
      <c r="L146" s="122" t="s">
        <v>1030</v>
      </c>
      <c r="M146" s="126"/>
    </row>
    <row r="147" spans="1:13" s="33" customFormat="1" ht="25.5">
      <c r="A147" s="122">
        <v>127</v>
      </c>
      <c r="B147" s="123" t="s">
        <v>1109</v>
      </c>
      <c r="C147" s="122" t="s">
        <v>157</v>
      </c>
      <c r="D147" s="122" t="s">
        <v>1552</v>
      </c>
      <c r="E147" s="124" t="s">
        <v>1018</v>
      </c>
      <c r="F147" s="125">
        <v>40575</v>
      </c>
      <c r="G147" s="125">
        <v>40908</v>
      </c>
      <c r="H147" s="124"/>
      <c r="I147" s="124">
        <v>8750</v>
      </c>
      <c r="J147" s="124">
        <v>5250</v>
      </c>
      <c r="K147" s="126">
        <v>0</v>
      </c>
      <c r="L147" s="122" t="s">
        <v>1430</v>
      </c>
      <c r="M147" s="126"/>
    </row>
    <row r="148" spans="1:13" s="33" customFormat="1" ht="38.25">
      <c r="A148" s="122">
        <v>128</v>
      </c>
      <c r="B148" s="123" t="s">
        <v>1111</v>
      </c>
      <c r="C148" s="122" t="s">
        <v>159</v>
      </c>
      <c r="D148" s="122" t="s">
        <v>1634</v>
      </c>
      <c r="E148" s="124" t="s">
        <v>15</v>
      </c>
      <c r="F148" s="125">
        <v>40634</v>
      </c>
      <c r="G148" s="125">
        <v>40786</v>
      </c>
      <c r="H148" s="124"/>
      <c r="I148" s="124">
        <v>9000</v>
      </c>
      <c r="J148" s="124">
        <v>7000</v>
      </c>
      <c r="K148" s="126">
        <v>0</v>
      </c>
      <c r="L148" s="122" t="s">
        <v>1028</v>
      </c>
      <c r="M148" s="126"/>
    </row>
    <row r="149" spans="1:13" s="33" customFormat="1" ht="38.25">
      <c r="A149" s="122">
        <v>129</v>
      </c>
      <c r="B149" s="123" t="s">
        <v>1384</v>
      </c>
      <c r="C149" s="122" t="s">
        <v>1360</v>
      </c>
      <c r="D149" s="122" t="s">
        <v>1553</v>
      </c>
      <c r="E149" s="124" t="s">
        <v>1419</v>
      </c>
      <c r="F149" s="125">
        <v>40544</v>
      </c>
      <c r="G149" s="125">
        <v>40908</v>
      </c>
      <c r="H149" s="124"/>
      <c r="I149" s="124">
        <v>19200</v>
      </c>
      <c r="J149" s="124">
        <v>19200</v>
      </c>
      <c r="K149" s="126">
        <v>0</v>
      </c>
      <c r="L149" s="122">
        <v>456</v>
      </c>
      <c r="M149" s="126"/>
    </row>
    <row r="150" spans="1:13" s="33" customFormat="1" ht="38.25">
      <c r="A150" s="122">
        <v>130</v>
      </c>
      <c r="B150" s="123" t="s">
        <v>1384</v>
      </c>
      <c r="C150" s="122" t="s">
        <v>1360</v>
      </c>
      <c r="D150" s="122" t="s">
        <v>1554</v>
      </c>
      <c r="E150" s="124" t="s">
        <v>1420</v>
      </c>
      <c r="F150" s="125">
        <v>40544</v>
      </c>
      <c r="G150" s="125">
        <v>40908</v>
      </c>
      <c r="H150" s="124"/>
      <c r="I150" s="124">
        <v>137500</v>
      </c>
      <c r="J150" s="124">
        <v>137500</v>
      </c>
      <c r="K150" s="126">
        <v>0</v>
      </c>
      <c r="L150" s="122">
        <v>456</v>
      </c>
      <c r="M150" s="126"/>
    </row>
    <row r="151" spans="1:13" s="33" customFormat="1" ht="25.5">
      <c r="A151" s="122">
        <v>131</v>
      </c>
      <c r="B151" s="123" t="s">
        <v>1384</v>
      </c>
      <c r="C151" s="122" t="s">
        <v>1360</v>
      </c>
      <c r="D151" s="122" t="s">
        <v>1555</v>
      </c>
      <c r="E151" s="124" t="s">
        <v>1416</v>
      </c>
      <c r="F151" s="125">
        <v>40544</v>
      </c>
      <c r="G151" s="125">
        <v>40908</v>
      </c>
      <c r="H151" s="124"/>
      <c r="I151" s="124">
        <v>64260</v>
      </c>
      <c r="J151" s="124">
        <v>60260</v>
      </c>
      <c r="K151" s="126">
        <v>0</v>
      </c>
      <c r="L151" s="122">
        <v>456</v>
      </c>
      <c r="M151" s="126"/>
    </row>
    <row r="152" spans="1:13" s="33" customFormat="1" ht="38.25">
      <c r="A152" s="122">
        <v>132</v>
      </c>
      <c r="B152" s="123" t="s">
        <v>1384</v>
      </c>
      <c r="C152" s="122" t="s">
        <v>1360</v>
      </c>
      <c r="D152" s="122" t="s">
        <v>1635</v>
      </c>
      <c r="E152" s="124" t="s">
        <v>1416</v>
      </c>
      <c r="F152" s="125">
        <v>40544</v>
      </c>
      <c r="G152" s="125">
        <v>40908</v>
      </c>
      <c r="H152" s="124"/>
      <c r="I152" s="124">
        <v>58000</v>
      </c>
      <c r="J152" s="124">
        <v>41000</v>
      </c>
      <c r="K152" s="126">
        <v>0</v>
      </c>
      <c r="L152" s="122" t="s">
        <v>1027</v>
      </c>
      <c r="M152" s="126"/>
    </row>
    <row r="153" spans="1:13" s="33" customFormat="1" ht="25.5">
      <c r="A153" s="122">
        <v>133</v>
      </c>
      <c r="B153" s="123" t="s">
        <v>1436</v>
      </c>
      <c r="C153" s="122" t="s">
        <v>1437</v>
      </c>
      <c r="D153" s="122" t="s">
        <v>1586</v>
      </c>
      <c r="E153" s="124" t="s">
        <v>1453</v>
      </c>
      <c r="F153" s="125">
        <v>40777</v>
      </c>
      <c r="G153" s="125">
        <v>40782</v>
      </c>
      <c r="H153" s="124"/>
      <c r="I153" s="124">
        <v>9614</v>
      </c>
      <c r="J153" s="124">
        <v>6114</v>
      </c>
      <c r="K153" s="126">
        <v>0</v>
      </c>
      <c r="L153" s="122" t="s">
        <v>1035</v>
      </c>
      <c r="M153" s="126"/>
    </row>
    <row r="154" spans="1:13" s="33" customFormat="1" ht="38.25">
      <c r="A154" s="122">
        <v>134</v>
      </c>
      <c r="B154" s="123" t="s">
        <v>1118</v>
      </c>
      <c r="C154" s="122" t="s">
        <v>133</v>
      </c>
      <c r="D154" s="122" t="s">
        <v>1556</v>
      </c>
      <c r="E154" s="124" t="s">
        <v>1421</v>
      </c>
      <c r="F154" s="125">
        <v>40664</v>
      </c>
      <c r="G154" s="125">
        <v>40754</v>
      </c>
      <c r="H154" s="124"/>
      <c r="I154" s="124">
        <v>600</v>
      </c>
      <c r="J154" s="124">
        <v>500</v>
      </c>
      <c r="K154" s="126">
        <v>0</v>
      </c>
      <c r="L154" s="122" t="s">
        <v>1028</v>
      </c>
      <c r="M154" s="126"/>
    </row>
    <row r="155" spans="1:13" s="33" customFormat="1" ht="25.5">
      <c r="A155" s="122">
        <v>135</v>
      </c>
      <c r="B155" s="123" t="s">
        <v>1371</v>
      </c>
      <c r="C155" s="122" t="s">
        <v>1354</v>
      </c>
      <c r="D155" s="122" t="s">
        <v>1636</v>
      </c>
      <c r="E155" s="124" t="s">
        <v>28</v>
      </c>
      <c r="F155" s="125">
        <v>40544</v>
      </c>
      <c r="G155" s="125">
        <v>40908</v>
      </c>
      <c r="H155" s="124"/>
      <c r="I155" s="124">
        <v>2800</v>
      </c>
      <c r="J155" s="124">
        <v>2500</v>
      </c>
      <c r="K155" s="126">
        <v>0</v>
      </c>
      <c r="L155" s="122" t="s">
        <v>1028</v>
      </c>
      <c r="M155" s="126"/>
    </row>
    <row r="156" spans="1:13" s="33" customFormat="1" ht="38.25">
      <c r="A156" s="122">
        <v>136</v>
      </c>
      <c r="B156" s="123" t="s">
        <v>1371</v>
      </c>
      <c r="C156" s="122" t="s">
        <v>1354</v>
      </c>
      <c r="D156" s="122" t="s">
        <v>1637</v>
      </c>
      <c r="E156" s="124" t="s">
        <v>28</v>
      </c>
      <c r="F156" s="125">
        <v>40544</v>
      </c>
      <c r="G156" s="125">
        <v>40908</v>
      </c>
      <c r="H156" s="124"/>
      <c r="I156" s="124">
        <v>9350</v>
      </c>
      <c r="J156" s="124">
        <v>8100</v>
      </c>
      <c r="K156" s="126">
        <v>0</v>
      </c>
      <c r="L156" s="122" t="s">
        <v>1028</v>
      </c>
      <c r="M156" s="126"/>
    </row>
    <row r="157" spans="1:13" s="33" customFormat="1" ht="25.5">
      <c r="A157" s="122">
        <v>137</v>
      </c>
      <c r="B157" s="123" t="s">
        <v>1460</v>
      </c>
      <c r="C157" s="122" t="s">
        <v>1465</v>
      </c>
      <c r="D157" s="122" t="s">
        <v>1638</v>
      </c>
      <c r="E157" s="124" t="s">
        <v>1471</v>
      </c>
      <c r="F157" s="125">
        <v>40603</v>
      </c>
      <c r="G157" s="125">
        <v>40816</v>
      </c>
      <c r="H157" s="124"/>
      <c r="I157" s="124">
        <v>6700</v>
      </c>
      <c r="J157" s="124">
        <v>5850</v>
      </c>
      <c r="K157" s="126">
        <v>0</v>
      </c>
      <c r="L157" s="122" t="s">
        <v>1028</v>
      </c>
      <c r="M157" s="126"/>
    </row>
    <row r="158" spans="1:13" s="33" customFormat="1" ht="38.25">
      <c r="A158" s="122">
        <v>138</v>
      </c>
      <c r="B158" s="123" t="s">
        <v>1460</v>
      </c>
      <c r="C158" s="122" t="s">
        <v>1465</v>
      </c>
      <c r="D158" s="122" t="s">
        <v>1639</v>
      </c>
      <c r="E158" s="124" t="s">
        <v>1471</v>
      </c>
      <c r="F158" s="125">
        <v>40603</v>
      </c>
      <c r="G158" s="125">
        <v>40816</v>
      </c>
      <c r="H158" s="124"/>
      <c r="I158" s="124">
        <v>4560</v>
      </c>
      <c r="J158" s="124">
        <v>4010</v>
      </c>
      <c r="K158" s="126">
        <v>0</v>
      </c>
      <c r="L158" s="122" t="s">
        <v>1028</v>
      </c>
      <c r="M158" s="126"/>
    </row>
    <row r="159" spans="1:13" s="33" customFormat="1" ht="51">
      <c r="A159" s="122">
        <v>139</v>
      </c>
      <c r="B159" s="123" t="s">
        <v>1461</v>
      </c>
      <c r="C159" s="122" t="s">
        <v>1466</v>
      </c>
      <c r="D159" s="122" t="s">
        <v>1640</v>
      </c>
      <c r="E159" s="124" t="s">
        <v>1472</v>
      </c>
      <c r="F159" s="125">
        <v>40544</v>
      </c>
      <c r="G159" s="125">
        <v>40695</v>
      </c>
      <c r="H159" s="124"/>
      <c r="I159" s="124">
        <v>15000</v>
      </c>
      <c r="J159" s="124">
        <v>9000</v>
      </c>
      <c r="K159" s="126">
        <v>0</v>
      </c>
      <c r="L159" s="122" t="s">
        <v>1028</v>
      </c>
      <c r="M159" s="126"/>
    </row>
    <row r="160" spans="1:13" s="33" customFormat="1" ht="25.5">
      <c r="A160" s="122">
        <v>140</v>
      </c>
      <c r="B160" s="123" t="s">
        <v>1462</v>
      </c>
      <c r="C160" s="122" t="s">
        <v>1467</v>
      </c>
      <c r="D160" s="122" t="s">
        <v>1641</v>
      </c>
      <c r="E160" s="124" t="s">
        <v>1473</v>
      </c>
      <c r="F160" s="125">
        <v>40664</v>
      </c>
      <c r="G160" s="125">
        <v>40908</v>
      </c>
      <c r="H160" s="124"/>
      <c r="I160" s="124">
        <v>4650</v>
      </c>
      <c r="J160" s="124">
        <v>4180</v>
      </c>
      <c r="K160" s="126">
        <v>0</v>
      </c>
      <c r="L160" s="122" t="s">
        <v>1348</v>
      </c>
      <c r="M160" s="126"/>
    </row>
    <row r="161" spans="1:13" s="33" customFormat="1" ht="25.5">
      <c r="A161" s="122">
        <v>141</v>
      </c>
      <c r="B161" s="123" t="s">
        <v>1385</v>
      </c>
      <c r="C161" s="122" t="s">
        <v>1361</v>
      </c>
      <c r="D161" s="122" t="s">
        <v>1557</v>
      </c>
      <c r="E161" s="124" t="s">
        <v>1395</v>
      </c>
      <c r="F161" s="125">
        <v>40571</v>
      </c>
      <c r="G161" s="125">
        <v>40908</v>
      </c>
      <c r="H161" s="124"/>
      <c r="I161" s="124">
        <v>18000</v>
      </c>
      <c r="J161" s="124">
        <v>16000</v>
      </c>
      <c r="K161" s="126">
        <v>0</v>
      </c>
      <c r="L161" s="122" t="s">
        <v>1034</v>
      </c>
      <c r="M161" s="126"/>
    </row>
    <row r="162" spans="1:13" s="33" customFormat="1" ht="63.75">
      <c r="A162" s="122">
        <v>142</v>
      </c>
      <c r="B162" s="123" t="s">
        <v>1386</v>
      </c>
      <c r="C162" s="122" t="s">
        <v>1362</v>
      </c>
      <c r="D162" s="122" t="s">
        <v>1558</v>
      </c>
      <c r="E162" s="124" t="s">
        <v>1422</v>
      </c>
      <c r="F162" s="125">
        <v>40634</v>
      </c>
      <c r="G162" s="125">
        <v>40846</v>
      </c>
      <c r="H162" s="124"/>
      <c r="I162" s="124">
        <v>4500</v>
      </c>
      <c r="J162" s="124">
        <v>4000</v>
      </c>
      <c r="K162" s="126">
        <v>0</v>
      </c>
      <c r="L162" s="122" t="s">
        <v>1028</v>
      </c>
      <c r="M162" s="126"/>
    </row>
    <row r="163" spans="1:13" s="33" customFormat="1" ht="89.25">
      <c r="A163" s="122">
        <v>143</v>
      </c>
      <c r="B163" s="123" t="s">
        <v>1135</v>
      </c>
      <c r="C163" s="122" t="s">
        <v>180</v>
      </c>
      <c r="D163" s="122" t="s">
        <v>1559</v>
      </c>
      <c r="E163" s="124" t="s">
        <v>81</v>
      </c>
      <c r="F163" s="125">
        <v>40558</v>
      </c>
      <c r="G163" s="125">
        <v>40862</v>
      </c>
      <c r="H163" s="124"/>
      <c r="I163" s="124">
        <v>400</v>
      </c>
      <c r="J163" s="124">
        <v>350</v>
      </c>
      <c r="K163" s="126">
        <v>0</v>
      </c>
      <c r="L163" s="122" t="s">
        <v>1034</v>
      </c>
      <c r="M163" s="126"/>
    </row>
    <row r="164" spans="1:13" s="33" customFormat="1" ht="76.5">
      <c r="A164" s="122">
        <v>144</v>
      </c>
      <c r="B164" s="123" t="s">
        <v>1135</v>
      </c>
      <c r="C164" s="122" t="s">
        <v>180</v>
      </c>
      <c r="D164" s="122" t="s">
        <v>1560</v>
      </c>
      <c r="E164" s="124" t="s">
        <v>81</v>
      </c>
      <c r="F164" s="125">
        <v>40553</v>
      </c>
      <c r="G164" s="125">
        <v>40877</v>
      </c>
      <c r="H164" s="124"/>
      <c r="I164" s="124">
        <v>900</v>
      </c>
      <c r="J164" s="124">
        <v>800</v>
      </c>
      <c r="K164" s="126">
        <v>0</v>
      </c>
      <c r="L164" s="122" t="s">
        <v>1034</v>
      </c>
      <c r="M164" s="126"/>
    </row>
    <row r="165" spans="1:13" s="33" customFormat="1" ht="51">
      <c r="A165" s="122">
        <v>145</v>
      </c>
      <c r="B165" s="123" t="s">
        <v>1387</v>
      </c>
      <c r="C165" s="122" t="s">
        <v>1363</v>
      </c>
      <c r="D165" s="122" t="s">
        <v>1561</v>
      </c>
      <c r="E165" s="124" t="s">
        <v>1423</v>
      </c>
      <c r="F165" s="125">
        <v>40664</v>
      </c>
      <c r="G165" s="125">
        <v>40877</v>
      </c>
      <c r="H165" s="124"/>
      <c r="I165" s="124">
        <v>10300</v>
      </c>
      <c r="J165" s="124">
        <v>9800</v>
      </c>
      <c r="K165" s="126">
        <v>0</v>
      </c>
      <c r="L165" s="122" t="s">
        <v>1435</v>
      </c>
      <c r="M165" s="126"/>
    </row>
    <row r="166" spans="1:13" s="33" customFormat="1" ht="12.75">
      <c r="A166" s="122">
        <v>146</v>
      </c>
      <c r="B166" s="123" t="s">
        <v>1463</v>
      </c>
      <c r="C166" s="122" t="s">
        <v>1468</v>
      </c>
      <c r="D166" s="122" t="s">
        <v>1642</v>
      </c>
      <c r="E166" s="124" t="s">
        <v>81</v>
      </c>
      <c r="F166" s="125">
        <v>40634</v>
      </c>
      <c r="G166" s="125">
        <v>40877</v>
      </c>
      <c r="H166" s="124"/>
      <c r="I166" s="124">
        <v>3700</v>
      </c>
      <c r="J166" s="124">
        <v>3330</v>
      </c>
      <c r="K166" s="126">
        <v>0</v>
      </c>
      <c r="L166" s="127">
        <v>12</v>
      </c>
      <c r="M166" s="126"/>
    </row>
    <row r="167" spans="1:13" s="33" customFormat="1" ht="38.25">
      <c r="A167" s="122">
        <v>147</v>
      </c>
      <c r="B167" s="123" t="s">
        <v>1147</v>
      </c>
      <c r="C167" s="122" t="s">
        <v>1319</v>
      </c>
      <c r="D167" s="122" t="s">
        <v>1643</v>
      </c>
      <c r="E167" s="124" t="s">
        <v>1474</v>
      </c>
      <c r="F167" s="125">
        <v>40651</v>
      </c>
      <c r="G167" s="125">
        <v>40908</v>
      </c>
      <c r="H167" s="124"/>
      <c r="I167" s="124">
        <v>5975</v>
      </c>
      <c r="J167" s="124">
        <v>5975</v>
      </c>
      <c r="K167" s="126">
        <v>0</v>
      </c>
      <c r="L167" s="122" t="s">
        <v>1433</v>
      </c>
      <c r="M167" s="126"/>
    </row>
    <row r="168" spans="1:13" s="33" customFormat="1" ht="51">
      <c r="A168" s="122">
        <v>148</v>
      </c>
      <c r="B168" s="123" t="s">
        <v>1388</v>
      </c>
      <c r="C168" s="122" t="s">
        <v>1364</v>
      </c>
      <c r="D168" s="122" t="s">
        <v>1562</v>
      </c>
      <c r="E168" s="124" t="s">
        <v>1645</v>
      </c>
      <c r="F168" s="125">
        <v>40719</v>
      </c>
      <c r="G168" s="125">
        <v>40720</v>
      </c>
      <c r="H168" s="124"/>
      <c r="I168" s="124">
        <v>25100</v>
      </c>
      <c r="J168" s="124">
        <v>18600</v>
      </c>
      <c r="K168" s="126">
        <v>0</v>
      </c>
      <c r="L168" s="122" t="s">
        <v>1037</v>
      </c>
      <c r="M168" s="126"/>
    </row>
    <row r="169" spans="1:13" s="33" customFormat="1" ht="25.5">
      <c r="A169" s="122">
        <v>149</v>
      </c>
      <c r="B169" s="123" t="s">
        <v>1389</v>
      </c>
      <c r="C169" s="122" t="s">
        <v>1365</v>
      </c>
      <c r="D169" s="122" t="s">
        <v>1563</v>
      </c>
      <c r="E169" s="124" t="s">
        <v>1424</v>
      </c>
      <c r="F169" s="125">
        <v>40725</v>
      </c>
      <c r="G169" s="125">
        <v>40847</v>
      </c>
      <c r="H169" s="124"/>
      <c r="I169" s="124">
        <v>8675</v>
      </c>
      <c r="J169" s="124">
        <v>7675</v>
      </c>
      <c r="K169" s="126">
        <v>0</v>
      </c>
      <c r="L169" s="122" t="s">
        <v>1346</v>
      </c>
      <c r="M169" s="126"/>
    </row>
    <row r="170" spans="1:13" s="33" customFormat="1" ht="25.5">
      <c r="A170" s="122">
        <v>150</v>
      </c>
      <c r="B170" s="123" t="s">
        <v>1390</v>
      </c>
      <c r="C170" s="122" t="s">
        <v>1366</v>
      </c>
      <c r="D170" s="122" t="s">
        <v>1564</v>
      </c>
      <c r="E170" s="124" t="s">
        <v>1425</v>
      </c>
      <c r="F170" s="125">
        <v>40634</v>
      </c>
      <c r="G170" s="125">
        <v>40908</v>
      </c>
      <c r="H170" s="124"/>
      <c r="I170" s="124">
        <v>300000</v>
      </c>
      <c r="J170" s="124">
        <v>300000</v>
      </c>
      <c r="K170" s="126">
        <v>0</v>
      </c>
      <c r="L170" s="122" t="s">
        <v>1433</v>
      </c>
      <c r="M170" s="126"/>
    </row>
    <row r="171" spans="1:13" s="33" customFormat="1" ht="25.5">
      <c r="A171" s="122">
        <v>151</v>
      </c>
      <c r="B171" s="123" t="s">
        <v>1391</v>
      </c>
      <c r="C171" s="122" t="s">
        <v>1367</v>
      </c>
      <c r="D171" s="122" t="s">
        <v>1565</v>
      </c>
      <c r="E171" s="124" t="s">
        <v>29</v>
      </c>
      <c r="F171" s="125">
        <v>40546</v>
      </c>
      <c r="G171" s="125">
        <v>40724</v>
      </c>
      <c r="H171" s="124"/>
      <c r="I171" s="124">
        <v>9812</v>
      </c>
      <c r="J171" s="124">
        <v>8312</v>
      </c>
      <c r="K171" s="126">
        <v>0</v>
      </c>
      <c r="L171" s="122" t="s">
        <v>1348</v>
      </c>
      <c r="M171" s="126"/>
    </row>
    <row r="172" spans="1:13" s="33" customFormat="1" ht="38.25">
      <c r="A172" s="122">
        <v>152</v>
      </c>
      <c r="B172" s="123" t="s">
        <v>1392</v>
      </c>
      <c r="C172" s="122" t="s">
        <v>1368</v>
      </c>
      <c r="D172" s="122" t="s">
        <v>1566</v>
      </c>
      <c r="E172" s="124" t="s">
        <v>1426</v>
      </c>
      <c r="F172" s="125">
        <v>40634</v>
      </c>
      <c r="G172" s="125">
        <v>40663</v>
      </c>
      <c r="H172" s="124"/>
      <c r="I172" s="124">
        <v>9940</v>
      </c>
      <c r="J172" s="124">
        <v>6940</v>
      </c>
      <c r="K172" s="126">
        <v>0</v>
      </c>
      <c r="L172" s="122" t="s">
        <v>1348</v>
      </c>
      <c r="M172" s="126"/>
    </row>
    <row r="173" spans="1:13" s="33" customFormat="1" ht="25.5">
      <c r="A173" s="122">
        <v>153</v>
      </c>
      <c r="B173" s="123" t="s">
        <v>1392</v>
      </c>
      <c r="C173" s="122" t="s">
        <v>1368</v>
      </c>
      <c r="D173" s="122" t="s">
        <v>1644</v>
      </c>
      <c r="E173" s="124" t="s">
        <v>1426</v>
      </c>
      <c r="F173" s="125">
        <v>40603</v>
      </c>
      <c r="G173" s="125">
        <v>40908</v>
      </c>
      <c r="H173" s="124"/>
      <c r="I173" s="124">
        <v>19915</v>
      </c>
      <c r="J173" s="124">
        <v>14925</v>
      </c>
      <c r="K173" s="126">
        <v>0</v>
      </c>
      <c r="L173" s="122" t="s">
        <v>1348</v>
      </c>
      <c r="M173" s="126"/>
    </row>
    <row r="174" spans="1:13" s="33" customFormat="1" ht="25.5">
      <c r="A174" s="122">
        <v>154</v>
      </c>
      <c r="B174" s="123" t="s">
        <v>1161</v>
      </c>
      <c r="C174" s="122" t="s">
        <v>1332</v>
      </c>
      <c r="D174" s="122" t="s">
        <v>1567</v>
      </c>
      <c r="E174" s="124" t="s">
        <v>1427</v>
      </c>
      <c r="F174" s="125">
        <v>40790</v>
      </c>
      <c r="G174" s="125">
        <v>40790</v>
      </c>
      <c r="H174" s="124"/>
      <c r="I174" s="124">
        <v>2255</v>
      </c>
      <c r="J174" s="124">
        <v>2055</v>
      </c>
      <c r="K174" s="126">
        <v>0</v>
      </c>
      <c r="L174" s="122" t="s">
        <v>1348</v>
      </c>
      <c r="M174" s="126"/>
    </row>
    <row r="175" spans="1:13" s="33" customFormat="1" ht="25.5">
      <c r="A175" s="122">
        <v>155</v>
      </c>
      <c r="B175" s="123" t="s">
        <v>1393</v>
      </c>
      <c r="C175" s="122" t="s">
        <v>1369</v>
      </c>
      <c r="D175" s="122" t="s">
        <v>1568</v>
      </c>
      <c r="E175" s="124" t="s">
        <v>1428</v>
      </c>
      <c r="F175" s="125">
        <v>40634</v>
      </c>
      <c r="G175" s="125">
        <v>40816</v>
      </c>
      <c r="H175" s="124"/>
      <c r="I175" s="124">
        <v>3000</v>
      </c>
      <c r="J175" s="124">
        <v>2000</v>
      </c>
      <c r="K175" s="126">
        <v>0</v>
      </c>
      <c r="L175" s="122" t="s">
        <v>1348</v>
      </c>
      <c r="M175" s="126"/>
    </row>
    <row r="176" spans="1:13" ht="12.75">
      <c r="A176" s="35"/>
      <c r="B176" s="35"/>
      <c r="C176" s="35" t="s">
        <v>985</v>
      </c>
      <c r="D176" s="36"/>
      <c r="E176" s="36"/>
      <c r="F176" s="36"/>
      <c r="G176" s="35"/>
      <c r="H176" s="36"/>
      <c r="I176" s="36">
        <f>SUM(I4:I175)</f>
        <v>2834326.8200000003</v>
      </c>
      <c r="J176" s="36">
        <f>SUM(J4:J175)</f>
        <v>2213564.8200000003</v>
      </c>
      <c r="K176" s="36">
        <f>SUM(K4:K175)</f>
        <v>273400</v>
      </c>
      <c r="L176" s="35"/>
      <c r="M176" s="36"/>
    </row>
    <row r="178" spans="1:13" s="33" customFormat="1" ht="12.75">
      <c r="A178" s="165" t="s">
        <v>1669</v>
      </c>
      <c r="B178" s="165"/>
      <c r="C178" s="165"/>
      <c r="D178" s="165"/>
      <c r="E178" s="165"/>
      <c r="F178" s="165"/>
      <c r="G178" s="165"/>
      <c r="H178" s="165"/>
      <c r="I178" s="165"/>
      <c r="J178" s="165"/>
      <c r="K178" s="165"/>
      <c r="L178" s="165"/>
      <c r="M178" s="165"/>
    </row>
    <row r="179" spans="1:13" s="33" customFormat="1" ht="12.75">
      <c r="A179" s="165" t="s">
        <v>1662</v>
      </c>
      <c r="B179" s="165"/>
      <c r="C179" s="165"/>
      <c r="D179" s="165"/>
      <c r="E179" s="165"/>
      <c r="F179" s="165"/>
      <c r="G179" s="165"/>
      <c r="H179" s="165"/>
      <c r="I179" s="165"/>
      <c r="J179" s="165"/>
      <c r="K179" s="165"/>
      <c r="L179" s="165"/>
      <c r="M179" s="165"/>
    </row>
    <row r="180" spans="1:13" s="33" customFormat="1" ht="12.75">
      <c r="A180" s="165" t="s">
        <v>1670</v>
      </c>
      <c r="B180" s="165"/>
      <c r="C180" s="165"/>
      <c r="D180" s="165"/>
      <c r="E180" s="165"/>
      <c r="F180" s="165"/>
      <c r="G180" s="165"/>
      <c r="H180" s="165"/>
      <c r="I180" s="165"/>
      <c r="J180" s="165"/>
      <c r="K180" s="165"/>
      <c r="L180" s="165"/>
      <c r="M180" s="165"/>
    </row>
    <row r="181" spans="1:13" s="33" customFormat="1" ht="12.75">
      <c r="A181" s="165" t="s">
        <v>1663</v>
      </c>
      <c r="B181" s="165"/>
      <c r="C181" s="165"/>
      <c r="D181" s="165"/>
      <c r="E181" s="165"/>
      <c r="F181" s="165"/>
      <c r="G181" s="165"/>
      <c r="H181" s="165"/>
      <c r="I181" s="165"/>
      <c r="J181" s="165"/>
      <c r="K181" s="165"/>
      <c r="L181" s="165"/>
      <c r="M181" s="165"/>
    </row>
    <row r="182" spans="1:13" s="33" customFormat="1" ht="12.75">
      <c r="A182" s="165" t="s">
        <v>1665</v>
      </c>
      <c r="B182" s="165"/>
      <c r="C182" s="165"/>
      <c r="D182" s="165"/>
      <c r="E182" s="165"/>
      <c r="F182" s="165"/>
      <c r="G182" s="165"/>
      <c r="H182" s="165"/>
      <c r="I182" s="165"/>
      <c r="J182" s="165"/>
      <c r="K182" s="165"/>
      <c r="L182" s="165"/>
      <c r="M182" s="165"/>
    </row>
    <row r="183" spans="1:13" s="33" customFormat="1" ht="12.75">
      <c r="A183" s="165" t="s">
        <v>1664</v>
      </c>
      <c r="B183" s="165"/>
      <c r="C183" s="165"/>
      <c r="D183" s="165"/>
      <c r="E183" s="165"/>
      <c r="F183" s="165"/>
      <c r="G183" s="165"/>
      <c r="H183" s="165"/>
      <c r="I183" s="165"/>
      <c r="J183" s="165"/>
      <c r="K183" s="165"/>
      <c r="L183" s="165"/>
      <c r="M183" s="165"/>
    </row>
    <row r="184" spans="1:13" ht="12.75">
      <c r="A184" s="165" t="s">
        <v>2426</v>
      </c>
      <c r="B184" s="165"/>
      <c r="C184" s="165"/>
      <c r="D184" s="165"/>
      <c r="E184" s="165"/>
      <c r="F184" s="165"/>
      <c r="G184" s="165"/>
      <c r="H184" s="165"/>
      <c r="I184" s="165"/>
      <c r="J184" s="165"/>
      <c r="K184" s="165"/>
      <c r="L184" s="165"/>
      <c r="M184" s="165"/>
    </row>
  </sheetData>
  <sheetProtection/>
  <mergeCells count="8">
    <mergeCell ref="A1:M1"/>
    <mergeCell ref="A181:M181"/>
    <mergeCell ref="A184:M184"/>
    <mergeCell ref="A183:M183"/>
    <mergeCell ref="A182:M182"/>
    <mergeCell ref="A178:M178"/>
    <mergeCell ref="A179:M179"/>
    <mergeCell ref="A180:M180"/>
  </mergeCells>
  <printOptions/>
  <pageMargins left="0.47" right="0.31" top="0.26" bottom="0.44" header="0.16" footer="0.16"/>
  <pageSetup fitToHeight="12" fitToWidth="1" horizontalDpi="600" verticalDpi="600" orientation="landscape" paperSize="9" scale="94" r:id="rId1"/>
  <headerFooter>
    <oddFooter>&amp;C&amp;8strana &amp;P/&amp;N</oddFooter>
  </headerFooter>
</worksheet>
</file>

<file path=xl/worksheets/sheet2.xml><?xml version="1.0" encoding="utf-8"?>
<worksheet xmlns="http://schemas.openxmlformats.org/spreadsheetml/2006/main" xmlns:r="http://schemas.openxmlformats.org/officeDocument/2006/relationships">
  <dimension ref="A1:Y25"/>
  <sheetViews>
    <sheetView zoomScalePageLayoutView="0" workbookViewId="0" topLeftCell="A1">
      <selection activeCell="C40" sqref="C40"/>
    </sheetView>
  </sheetViews>
  <sheetFormatPr defaultColWidth="9.140625" defaultRowHeight="12.75"/>
  <cols>
    <col min="1" max="1" width="9.8515625" style="0" bestFit="1" customWidth="1"/>
    <col min="2" max="2" width="9.00390625" style="0" bestFit="1" customWidth="1"/>
    <col min="3" max="3" width="41.57421875" style="0" bestFit="1" customWidth="1"/>
    <col min="4" max="6" width="4.00390625" style="0" bestFit="1" customWidth="1"/>
    <col min="7" max="7" width="12.421875" style="0" bestFit="1" customWidth="1"/>
    <col min="8" max="8" width="8.28125" style="0" bestFit="1" customWidth="1"/>
    <col min="9" max="9" width="12.8515625" style="0" bestFit="1" customWidth="1"/>
    <col min="10" max="10" width="10.421875" style="0" bestFit="1" customWidth="1"/>
    <col min="11" max="11" width="7.00390625" style="0" bestFit="1" customWidth="1"/>
    <col min="12" max="12" width="8.28125" style="0" bestFit="1" customWidth="1"/>
    <col min="13" max="13" width="15.28125" style="0" bestFit="1" customWidth="1"/>
    <col min="14" max="14" width="14.7109375" style="0" bestFit="1" customWidth="1"/>
    <col min="15" max="15" width="8.28125" style="0" bestFit="1" customWidth="1"/>
    <col min="16" max="16" width="8.7109375" style="0" bestFit="1" customWidth="1"/>
    <col min="17" max="17" width="7.00390625" style="0" bestFit="1" customWidth="1"/>
    <col min="18" max="18" width="8.28125" style="0" bestFit="1" customWidth="1"/>
    <col min="19" max="19" width="6.7109375" style="0" bestFit="1" customWidth="1"/>
    <col min="20" max="20" width="8.28125" style="0" bestFit="1" customWidth="1"/>
    <col min="22" max="22" width="28.140625" style="0" bestFit="1" customWidth="1"/>
    <col min="23" max="23" width="3.00390625" style="0" bestFit="1" customWidth="1"/>
    <col min="24" max="24" width="52.140625" style="0" bestFit="1" customWidth="1"/>
    <col min="25" max="25" width="6.00390625" style="0" bestFit="1" customWidth="1"/>
  </cols>
  <sheetData>
    <row r="1" spans="1:19" ht="12.75">
      <c r="A1" t="s">
        <v>690</v>
      </c>
      <c r="B1" t="s">
        <v>691</v>
      </c>
      <c r="C1" t="s">
        <v>692</v>
      </c>
      <c r="D1" t="s">
        <v>972</v>
      </c>
      <c r="G1" t="s">
        <v>980</v>
      </c>
      <c r="I1" t="s">
        <v>981</v>
      </c>
      <c r="M1" t="s">
        <v>982</v>
      </c>
      <c r="P1" t="s">
        <v>689</v>
      </c>
      <c r="Q1" t="s">
        <v>983</v>
      </c>
      <c r="S1" t="s">
        <v>978</v>
      </c>
    </row>
    <row r="2" spans="3:25" ht="12.75">
      <c r="C2">
        <v>0.3</v>
      </c>
      <c r="D2">
        <v>0.5</v>
      </c>
      <c r="G2">
        <v>2010</v>
      </c>
      <c r="H2" t="s">
        <v>979</v>
      </c>
      <c r="I2" t="s">
        <v>976</v>
      </c>
      <c r="J2" t="s">
        <v>975</v>
      </c>
      <c r="K2">
        <v>2010</v>
      </c>
      <c r="L2" t="s">
        <v>979</v>
      </c>
      <c r="M2">
        <v>2010</v>
      </c>
      <c r="N2" t="s">
        <v>977</v>
      </c>
      <c r="O2" t="s">
        <v>979</v>
      </c>
      <c r="P2" t="s">
        <v>979</v>
      </c>
      <c r="Q2">
        <v>2010</v>
      </c>
      <c r="R2" t="s">
        <v>979</v>
      </c>
      <c r="S2">
        <v>2010</v>
      </c>
      <c r="T2" t="s">
        <v>979</v>
      </c>
      <c r="V2" t="s">
        <v>707</v>
      </c>
      <c r="W2" t="s">
        <v>708</v>
      </c>
      <c r="X2" t="s">
        <v>709</v>
      </c>
      <c r="Y2">
        <v>10000</v>
      </c>
    </row>
    <row r="3" spans="1:20" ht="12.75">
      <c r="A3" t="s">
        <v>716</v>
      </c>
      <c r="B3" t="s">
        <v>717</v>
      </c>
      <c r="C3" t="s">
        <v>718</v>
      </c>
      <c r="D3" t="s">
        <v>973</v>
      </c>
      <c r="E3">
        <v>0.3</v>
      </c>
      <c r="F3">
        <v>0.3</v>
      </c>
      <c r="G3">
        <v>17600</v>
      </c>
      <c r="H3">
        <v>5000</v>
      </c>
      <c r="I3">
        <v>424000</v>
      </c>
      <c r="K3">
        <v>424000</v>
      </c>
      <c r="L3">
        <v>127000</v>
      </c>
      <c r="M3">
        <v>200000</v>
      </c>
      <c r="N3">
        <v>200000</v>
      </c>
      <c r="O3">
        <v>60000</v>
      </c>
      <c r="Q3">
        <v>396300</v>
      </c>
      <c r="R3">
        <v>118000</v>
      </c>
      <c r="S3">
        <v>0</v>
      </c>
      <c r="T3">
        <v>0</v>
      </c>
    </row>
    <row r="4" spans="1:20" ht="12.75">
      <c r="A4" t="s">
        <v>729</v>
      </c>
      <c r="B4" t="s">
        <v>730</v>
      </c>
      <c r="C4" t="s">
        <v>731</v>
      </c>
      <c r="D4" t="s">
        <v>974</v>
      </c>
      <c r="E4">
        <v>0.5</v>
      </c>
      <c r="F4">
        <v>0.5</v>
      </c>
      <c r="G4">
        <v>0</v>
      </c>
      <c r="H4">
        <v>0</v>
      </c>
      <c r="I4">
        <v>210000</v>
      </c>
      <c r="K4">
        <v>210000</v>
      </c>
      <c r="L4">
        <v>105000</v>
      </c>
      <c r="M4">
        <v>131000</v>
      </c>
      <c r="N4">
        <v>101000</v>
      </c>
      <c r="O4">
        <v>50000</v>
      </c>
      <c r="Q4">
        <v>79400</v>
      </c>
      <c r="R4">
        <v>39000</v>
      </c>
      <c r="S4">
        <v>4000</v>
      </c>
      <c r="T4">
        <v>2000</v>
      </c>
    </row>
    <row r="5" spans="1:20" ht="12.75">
      <c r="A5" t="s">
        <v>753</v>
      </c>
      <c r="B5" t="s">
        <v>754</v>
      </c>
      <c r="C5" t="s">
        <v>755</v>
      </c>
      <c r="D5" t="s">
        <v>973</v>
      </c>
      <c r="E5">
        <v>0.3</v>
      </c>
      <c r="F5">
        <v>0.3</v>
      </c>
      <c r="G5">
        <v>0</v>
      </c>
      <c r="H5">
        <v>0</v>
      </c>
      <c r="I5">
        <v>67000</v>
      </c>
      <c r="K5">
        <v>67000</v>
      </c>
      <c r="L5">
        <v>20000</v>
      </c>
      <c r="M5">
        <v>0</v>
      </c>
      <c r="O5">
        <v>0</v>
      </c>
      <c r="Q5">
        <v>6400</v>
      </c>
      <c r="R5">
        <v>1000</v>
      </c>
      <c r="S5">
        <v>0</v>
      </c>
      <c r="T5">
        <v>0</v>
      </c>
    </row>
    <row r="6" spans="1:20" ht="12.75">
      <c r="A6" t="s">
        <v>769</v>
      </c>
      <c r="B6" t="s">
        <v>770</v>
      </c>
      <c r="C6" t="s">
        <v>771</v>
      </c>
      <c r="D6" t="s">
        <v>973</v>
      </c>
      <c r="E6">
        <v>0.3</v>
      </c>
      <c r="F6">
        <v>0.3</v>
      </c>
      <c r="G6">
        <v>0</v>
      </c>
      <c r="H6">
        <v>0</v>
      </c>
      <c r="I6">
        <v>42000</v>
      </c>
      <c r="K6">
        <v>42000</v>
      </c>
      <c r="L6">
        <v>12000</v>
      </c>
      <c r="M6">
        <v>0</v>
      </c>
      <c r="O6">
        <v>0</v>
      </c>
      <c r="Q6">
        <v>9700</v>
      </c>
      <c r="R6">
        <v>2000</v>
      </c>
      <c r="S6">
        <v>0</v>
      </c>
      <c r="T6">
        <v>0</v>
      </c>
    </row>
    <row r="7" spans="1:20" ht="12.75">
      <c r="A7" t="s">
        <v>784</v>
      </c>
      <c r="B7" t="s">
        <v>785</v>
      </c>
      <c r="C7" t="s">
        <v>786</v>
      </c>
      <c r="D7" t="s">
        <v>974</v>
      </c>
      <c r="E7">
        <v>0.5</v>
      </c>
      <c r="F7">
        <v>0.5</v>
      </c>
      <c r="G7">
        <v>0</v>
      </c>
      <c r="H7">
        <v>0</v>
      </c>
      <c r="I7">
        <v>84400</v>
      </c>
      <c r="K7">
        <v>84400</v>
      </c>
      <c r="L7">
        <v>42000</v>
      </c>
      <c r="M7">
        <v>41000</v>
      </c>
      <c r="N7">
        <v>24000</v>
      </c>
      <c r="O7">
        <v>12000</v>
      </c>
      <c r="Q7">
        <v>24800</v>
      </c>
      <c r="R7">
        <v>12000</v>
      </c>
      <c r="S7">
        <v>0</v>
      </c>
      <c r="T7">
        <v>0</v>
      </c>
    </row>
    <row r="8" spans="1:20" ht="12.75">
      <c r="A8" t="s">
        <v>790</v>
      </c>
      <c r="B8" t="s">
        <v>791</v>
      </c>
      <c r="C8" t="s">
        <v>792</v>
      </c>
      <c r="D8" t="s">
        <v>973</v>
      </c>
      <c r="E8">
        <v>0.3</v>
      </c>
      <c r="F8">
        <v>0.3</v>
      </c>
      <c r="G8">
        <v>8800</v>
      </c>
      <c r="H8">
        <v>2000</v>
      </c>
      <c r="I8">
        <v>126900</v>
      </c>
      <c r="K8">
        <v>126900</v>
      </c>
      <c r="L8">
        <v>38000</v>
      </c>
      <c r="M8">
        <v>16000</v>
      </c>
      <c r="N8">
        <v>26600</v>
      </c>
      <c r="O8">
        <v>7000</v>
      </c>
      <c r="Q8">
        <v>167900</v>
      </c>
      <c r="R8">
        <v>50000</v>
      </c>
      <c r="S8">
        <v>4000</v>
      </c>
      <c r="T8">
        <v>1000</v>
      </c>
    </row>
    <row r="9" spans="1:20" ht="12.75">
      <c r="A9" t="s">
        <v>799</v>
      </c>
      <c r="B9" t="s">
        <v>800</v>
      </c>
      <c r="C9" t="s">
        <v>801</v>
      </c>
      <c r="D9" t="s">
        <v>973</v>
      </c>
      <c r="E9">
        <v>0.3</v>
      </c>
      <c r="F9">
        <v>0.3</v>
      </c>
      <c r="G9">
        <v>0</v>
      </c>
      <c r="H9">
        <v>0</v>
      </c>
      <c r="I9">
        <v>281000</v>
      </c>
      <c r="K9">
        <v>281000</v>
      </c>
      <c r="L9">
        <v>84000</v>
      </c>
      <c r="M9">
        <v>146500</v>
      </c>
      <c r="N9">
        <v>145500</v>
      </c>
      <c r="O9">
        <v>43000</v>
      </c>
      <c r="Q9">
        <v>342600</v>
      </c>
      <c r="R9">
        <v>102000</v>
      </c>
      <c r="S9">
        <v>0</v>
      </c>
      <c r="T9">
        <v>0</v>
      </c>
    </row>
    <row r="10" spans="1:20" ht="12.75">
      <c r="A10" t="s">
        <v>820</v>
      </c>
      <c r="B10" t="s">
        <v>821</v>
      </c>
      <c r="C10" t="s">
        <v>822</v>
      </c>
      <c r="D10" t="s">
        <v>973</v>
      </c>
      <c r="E10">
        <v>0.5</v>
      </c>
      <c r="F10">
        <v>0.5</v>
      </c>
      <c r="G10">
        <v>0</v>
      </c>
      <c r="H10">
        <v>0</v>
      </c>
      <c r="I10">
        <v>39800</v>
      </c>
      <c r="K10">
        <v>39800</v>
      </c>
      <c r="L10">
        <v>19000</v>
      </c>
      <c r="M10">
        <v>0</v>
      </c>
      <c r="O10">
        <v>0</v>
      </c>
      <c r="Q10">
        <v>19200</v>
      </c>
      <c r="R10">
        <v>9000</v>
      </c>
      <c r="S10">
        <v>0</v>
      </c>
      <c r="T10">
        <v>0</v>
      </c>
    </row>
    <row r="11" spans="1:20" ht="12.75">
      <c r="A11" t="s">
        <v>838</v>
      </c>
      <c r="B11" t="s">
        <v>839</v>
      </c>
      <c r="C11" t="s">
        <v>840</v>
      </c>
      <c r="D11" t="s">
        <v>973</v>
      </c>
      <c r="E11">
        <v>0.3</v>
      </c>
      <c r="F11">
        <v>0.3</v>
      </c>
      <c r="G11">
        <v>0</v>
      </c>
      <c r="H11">
        <v>0</v>
      </c>
      <c r="I11">
        <v>28800</v>
      </c>
      <c r="K11">
        <v>28800</v>
      </c>
      <c r="L11">
        <v>8000</v>
      </c>
      <c r="M11">
        <v>0</v>
      </c>
      <c r="O11">
        <v>0</v>
      </c>
      <c r="Q11">
        <v>11300</v>
      </c>
      <c r="R11">
        <v>3000</v>
      </c>
      <c r="S11">
        <v>0</v>
      </c>
      <c r="T11">
        <v>0</v>
      </c>
    </row>
    <row r="12" spans="1:20" ht="12.75">
      <c r="A12" t="s">
        <v>868</v>
      </c>
      <c r="B12" t="s">
        <v>869</v>
      </c>
      <c r="C12" t="s">
        <v>870</v>
      </c>
      <c r="D12" t="s">
        <v>973</v>
      </c>
      <c r="E12">
        <v>0.3</v>
      </c>
      <c r="F12">
        <v>0.3</v>
      </c>
      <c r="G12">
        <v>0</v>
      </c>
      <c r="H12">
        <v>0</v>
      </c>
      <c r="I12">
        <v>63200</v>
      </c>
      <c r="K12">
        <v>63200</v>
      </c>
      <c r="L12">
        <v>18000</v>
      </c>
      <c r="M12">
        <v>0</v>
      </c>
      <c r="O12">
        <v>0</v>
      </c>
      <c r="Q12">
        <v>3200</v>
      </c>
      <c r="R12">
        <v>0</v>
      </c>
      <c r="S12">
        <v>0</v>
      </c>
      <c r="T12">
        <v>0</v>
      </c>
    </row>
    <row r="13" spans="1:20" ht="12.75">
      <c r="A13" t="s">
        <v>901</v>
      </c>
      <c r="B13" t="s">
        <v>902</v>
      </c>
      <c r="C13" t="s">
        <v>903</v>
      </c>
      <c r="D13" t="s">
        <v>973</v>
      </c>
      <c r="E13">
        <v>0.3</v>
      </c>
      <c r="F13">
        <v>0.3</v>
      </c>
      <c r="G13">
        <v>2200</v>
      </c>
      <c r="H13">
        <v>0</v>
      </c>
      <c r="I13">
        <v>33000</v>
      </c>
      <c r="K13">
        <v>33000</v>
      </c>
      <c r="L13">
        <v>9000</v>
      </c>
      <c r="M13">
        <v>0</v>
      </c>
      <c r="O13">
        <v>0</v>
      </c>
      <c r="Q13">
        <v>12900</v>
      </c>
      <c r="R13">
        <v>3000</v>
      </c>
      <c r="S13">
        <v>4000</v>
      </c>
      <c r="T13">
        <v>1000</v>
      </c>
    </row>
    <row r="14" spans="1:20" ht="12.75">
      <c r="A14" t="s">
        <v>904</v>
      </c>
      <c r="B14" t="s">
        <v>905</v>
      </c>
      <c r="C14" t="s">
        <v>906</v>
      </c>
      <c r="D14" t="s">
        <v>973</v>
      </c>
      <c r="E14">
        <v>0.3</v>
      </c>
      <c r="F14">
        <v>0.3</v>
      </c>
      <c r="G14">
        <v>0</v>
      </c>
      <c r="H14">
        <v>0</v>
      </c>
      <c r="I14">
        <v>26300</v>
      </c>
      <c r="K14">
        <v>26300</v>
      </c>
      <c r="L14">
        <v>7000</v>
      </c>
      <c r="M14">
        <v>0</v>
      </c>
      <c r="O14">
        <v>0</v>
      </c>
      <c r="Q14">
        <v>6400</v>
      </c>
      <c r="R14">
        <v>1000</v>
      </c>
      <c r="S14">
        <v>0</v>
      </c>
      <c r="T14">
        <v>0</v>
      </c>
    </row>
    <row r="15" spans="1:20" ht="12.75">
      <c r="A15" t="s">
        <v>913</v>
      </c>
      <c r="B15" t="s">
        <v>914</v>
      </c>
      <c r="C15" t="s">
        <v>915</v>
      </c>
      <c r="D15" t="s">
        <v>974</v>
      </c>
      <c r="E15">
        <v>0.5</v>
      </c>
      <c r="F15">
        <v>0.5</v>
      </c>
      <c r="G15">
        <v>0</v>
      </c>
      <c r="H15">
        <v>0</v>
      </c>
      <c r="I15">
        <v>22600</v>
      </c>
      <c r="K15">
        <v>22600</v>
      </c>
      <c r="L15">
        <v>11000</v>
      </c>
      <c r="M15">
        <v>0</v>
      </c>
      <c r="O15">
        <v>0</v>
      </c>
      <c r="Q15">
        <v>0</v>
      </c>
      <c r="R15">
        <v>0</v>
      </c>
      <c r="S15">
        <v>0</v>
      </c>
      <c r="T15">
        <v>0</v>
      </c>
    </row>
    <row r="16" spans="1:20" ht="12.75">
      <c r="A16" t="s">
        <v>955</v>
      </c>
      <c r="B16" t="s">
        <v>956</v>
      </c>
      <c r="C16" t="s">
        <v>957</v>
      </c>
      <c r="D16" t="s">
        <v>973</v>
      </c>
      <c r="E16">
        <v>0.3</v>
      </c>
      <c r="F16">
        <v>0.3</v>
      </c>
      <c r="G16">
        <v>0</v>
      </c>
      <c r="H16">
        <v>0</v>
      </c>
      <c r="I16">
        <v>35700</v>
      </c>
      <c r="K16">
        <v>35700</v>
      </c>
      <c r="L16">
        <v>10000</v>
      </c>
      <c r="M16">
        <v>0</v>
      </c>
      <c r="O16">
        <v>0</v>
      </c>
      <c r="Q16">
        <v>0</v>
      </c>
      <c r="R16">
        <v>0</v>
      </c>
      <c r="S16">
        <v>0</v>
      </c>
      <c r="T16">
        <v>0</v>
      </c>
    </row>
    <row r="17" spans="1:20" ht="12.75">
      <c r="A17" t="s">
        <v>958</v>
      </c>
      <c r="B17" t="s">
        <v>967</v>
      </c>
      <c r="C17" t="s">
        <v>968</v>
      </c>
      <c r="D17" t="s">
        <v>973</v>
      </c>
      <c r="E17">
        <v>0.5</v>
      </c>
      <c r="F17">
        <v>0.3</v>
      </c>
      <c r="G17">
        <v>3300</v>
      </c>
      <c r="H17">
        <v>1000</v>
      </c>
      <c r="I17">
        <v>167900</v>
      </c>
      <c r="J17">
        <v>-17000</v>
      </c>
      <c r="K17">
        <v>150900</v>
      </c>
      <c r="L17">
        <v>75000</v>
      </c>
      <c r="M17">
        <v>368396</v>
      </c>
      <c r="O17">
        <v>0</v>
      </c>
      <c r="Q17">
        <v>58400</v>
      </c>
      <c r="R17">
        <v>29000</v>
      </c>
      <c r="S17">
        <v>0</v>
      </c>
      <c r="T17">
        <v>0</v>
      </c>
    </row>
    <row r="18" spans="1:20" ht="12.75">
      <c r="A18" t="s">
        <v>969</v>
      </c>
      <c r="B18" t="s">
        <v>621</v>
      </c>
      <c r="C18" t="s">
        <v>622</v>
      </c>
      <c r="D18" t="s">
        <v>973</v>
      </c>
      <c r="E18">
        <v>0.3</v>
      </c>
      <c r="F18">
        <v>0.3</v>
      </c>
      <c r="G18">
        <v>0</v>
      </c>
      <c r="H18">
        <v>0</v>
      </c>
      <c r="I18">
        <v>0</v>
      </c>
      <c r="K18">
        <v>0</v>
      </c>
      <c r="L18">
        <v>0</v>
      </c>
      <c r="M18">
        <v>0</v>
      </c>
      <c r="O18">
        <v>0</v>
      </c>
      <c r="Q18">
        <v>0</v>
      </c>
      <c r="R18">
        <v>0</v>
      </c>
      <c r="S18">
        <v>63300</v>
      </c>
      <c r="T18">
        <v>18000</v>
      </c>
    </row>
    <row r="25" ht="12.75">
      <c r="C25" t="s">
        <v>986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O276"/>
  <sheetViews>
    <sheetView tabSelected="1" zoomScalePageLayoutView="0" workbookViewId="0" topLeftCell="A1">
      <pane ySplit="3" topLeftCell="A4" activePane="bottomLeft" state="frozen"/>
      <selection pane="topLeft" activeCell="A1" sqref="A1"/>
      <selection pane="bottomLeft" activeCell="A1" sqref="A1:L1"/>
    </sheetView>
  </sheetViews>
  <sheetFormatPr defaultColWidth="9.140625" defaultRowHeight="12.75"/>
  <cols>
    <col min="1" max="1" width="4.57421875" style="33" customWidth="1"/>
    <col min="2" max="2" width="67.8515625" style="33" hidden="1" customWidth="1"/>
    <col min="3" max="3" width="39.57421875" style="33" customWidth="1"/>
    <col min="4" max="4" width="25.7109375" style="34" customWidth="1"/>
    <col min="5" max="5" width="12.57421875" style="34" customWidth="1"/>
    <col min="6" max="7" width="8.140625" style="34" bestFit="1" customWidth="1"/>
    <col min="8" max="8" width="10.57421875" style="33" hidden="1" customWidth="1"/>
    <col min="9" max="11" width="11.7109375" style="33" bestFit="1" customWidth="1"/>
    <col min="12" max="12" width="6.00390625" style="33" bestFit="1" customWidth="1"/>
    <col min="13" max="13" width="17.140625" style="33" customWidth="1"/>
    <col min="14" max="16384" width="9.140625" style="33" customWidth="1"/>
  </cols>
  <sheetData>
    <row r="1" spans="1:12" ht="12.75">
      <c r="A1" s="164" t="s">
        <v>2327</v>
      </c>
      <c r="B1" s="164"/>
      <c r="C1" s="164"/>
      <c r="D1" s="164"/>
      <c r="E1" s="164"/>
      <c r="F1" s="164"/>
      <c r="G1" s="164"/>
      <c r="H1" s="164"/>
      <c r="I1" s="164"/>
      <c r="J1" s="164"/>
      <c r="K1" s="164"/>
      <c r="L1" s="164"/>
    </row>
    <row r="3" spans="1:13" s="37" customFormat="1" ht="38.25">
      <c r="A3" s="38" t="s">
        <v>984</v>
      </c>
      <c r="B3" s="38" t="s">
        <v>996</v>
      </c>
      <c r="C3" s="38" t="s">
        <v>692</v>
      </c>
      <c r="D3" s="38" t="s">
        <v>987</v>
      </c>
      <c r="E3" s="38" t="s">
        <v>988</v>
      </c>
      <c r="F3" s="39" t="s">
        <v>989</v>
      </c>
      <c r="G3" s="39" t="s">
        <v>990</v>
      </c>
      <c r="H3" s="38" t="s">
        <v>1475</v>
      </c>
      <c r="I3" s="40" t="s">
        <v>992</v>
      </c>
      <c r="J3" s="40" t="s">
        <v>993</v>
      </c>
      <c r="K3" s="41" t="s">
        <v>2410</v>
      </c>
      <c r="L3" s="41" t="s">
        <v>996</v>
      </c>
      <c r="M3" s="41" t="s">
        <v>997</v>
      </c>
    </row>
    <row r="4" spans="1:13" s="42" customFormat="1" ht="51">
      <c r="A4" s="47">
        <v>1</v>
      </c>
      <c r="B4" s="58" t="s">
        <v>1041</v>
      </c>
      <c r="C4" s="43" t="s">
        <v>701</v>
      </c>
      <c r="D4" s="44" t="s">
        <v>192</v>
      </c>
      <c r="E4" s="44" t="s">
        <v>0</v>
      </c>
      <c r="F4" s="45">
        <v>40695</v>
      </c>
      <c r="G4" s="45">
        <v>40724</v>
      </c>
      <c r="H4" s="44">
        <v>15040</v>
      </c>
      <c r="I4" s="44">
        <v>21000</v>
      </c>
      <c r="J4" s="44">
        <v>21000</v>
      </c>
      <c r="K4" s="49">
        <v>15000</v>
      </c>
      <c r="L4" s="60">
        <v>0</v>
      </c>
      <c r="M4" s="47"/>
    </row>
    <row r="5" spans="1:13" s="42" customFormat="1" ht="51">
      <c r="A5" s="47">
        <v>2</v>
      </c>
      <c r="B5" s="58" t="s">
        <v>1041</v>
      </c>
      <c r="C5" s="43" t="s">
        <v>701</v>
      </c>
      <c r="D5" s="44" t="s">
        <v>193</v>
      </c>
      <c r="E5" s="44" t="s">
        <v>0</v>
      </c>
      <c r="F5" s="45">
        <v>40698</v>
      </c>
      <c r="G5" s="45">
        <v>40699</v>
      </c>
      <c r="H5" s="44">
        <v>7520</v>
      </c>
      <c r="I5" s="44">
        <v>12100</v>
      </c>
      <c r="J5" s="44">
        <v>12100</v>
      </c>
      <c r="K5" s="49">
        <v>7500</v>
      </c>
      <c r="L5" s="60">
        <v>0</v>
      </c>
      <c r="M5" s="47"/>
    </row>
    <row r="6" spans="1:13" s="42" customFormat="1" ht="51">
      <c r="A6" s="47">
        <v>3</v>
      </c>
      <c r="B6" s="58" t="s">
        <v>1041</v>
      </c>
      <c r="C6" s="43" t="s">
        <v>701</v>
      </c>
      <c r="D6" s="44" t="s">
        <v>194</v>
      </c>
      <c r="E6" s="44" t="s">
        <v>0</v>
      </c>
      <c r="F6" s="45">
        <v>40610</v>
      </c>
      <c r="G6" s="45">
        <v>40611</v>
      </c>
      <c r="H6" s="44">
        <v>7520</v>
      </c>
      <c r="I6" s="44">
        <v>16700</v>
      </c>
      <c r="J6" s="44">
        <v>16700</v>
      </c>
      <c r="K6" s="49">
        <v>7500</v>
      </c>
      <c r="L6" s="60">
        <v>0</v>
      </c>
      <c r="M6" s="47"/>
    </row>
    <row r="7" spans="1:13" s="42" customFormat="1" ht="51">
      <c r="A7" s="47">
        <v>4</v>
      </c>
      <c r="B7" s="58" t="s">
        <v>1041</v>
      </c>
      <c r="C7" s="43" t="s">
        <v>701</v>
      </c>
      <c r="D7" s="44" t="s">
        <v>195</v>
      </c>
      <c r="E7" s="44" t="s">
        <v>0</v>
      </c>
      <c r="F7" s="45">
        <v>40695</v>
      </c>
      <c r="G7" s="45">
        <v>40724</v>
      </c>
      <c r="H7" s="44">
        <v>7520</v>
      </c>
      <c r="I7" s="44">
        <v>16700</v>
      </c>
      <c r="J7" s="44">
        <v>16700</v>
      </c>
      <c r="K7" s="49">
        <v>7500</v>
      </c>
      <c r="L7" s="60">
        <v>0</v>
      </c>
      <c r="M7" s="47"/>
    </row>
    <row r="8" spans="1:13" s="42" customFormat="1" ht="51">
      <c r="A8" s="47">
        <v>5</v>
      </c>
      <c r="B8" s="58" t="s">
        <v>1041</v>
      </c>
      <c r="C8" s="43" t="s">
        <v>701</v>
      </c>
      <c r="D8" s="44" t="s">
        <v>196</v>
      </c>
      <c r="E8" s="44" t="s">
        <v>0</v>
      </c>
      <c r="F8" s="45">
        <v>40695</v>
      </c>
      <c r="G8" s="45">
        <v>40724</v>
      </c>
      <c r="H8" s="44">
        <v>7520</v>
      </c>
      <c r="I8" s="44">
        <v>16700</v>
      </c>
      <c r="J8" s="44">
        <v>16700</v>
      </c>
      <c r="K8" s="49">
        <v>7500</v>
      </c>
      <c r="L8" s="60">
        <v>0</v>
      </c>
      <c r="M8" s="47"/>
    </row>
    <row r="9" spans="1:13" s="42" customFormat="1" ht="25.5">
      <c r="A9" s="47">
        <v>6</v>
      </c>
      <c r="B9" s="58" t="s">
        <v>1042</v>
      </c>
      <c r="C9" s="43" t="s">
        <v>704</v>
      </c>
      <c r="D9" s="44" t="s">
        <v>197</v>
      </c>
      <c r="E9" s="44" t="s">
        <v>1018</v>
      </c>
      <c r="F9" s="45">
        <v>40544</v>
      </c>
      <c r="G9" s="45">
        <v>40786</v>
      </c>
      <c r="H9" s="44">
        <v>6600</v>
      </c>
      <c r="I9" s="44">
        <v>75000</v>
      </c>
      <c r="J9" s="44">
        <v>55000</v>
      </c>
      <c r="K9" s="49">
        <v>6600</v>
      </c>
      <c r="L9" s="60"/>
      <c r="M9" s="47"/>
    </row>
    <row r="10" spans="1:13" s="42" customFormat="1" ht="38.25">
      <c r="A10" s="47">
        <v>7</v>
      </c>
      <c r="B10" s="58" t="s">
        <v>1042</v>
      </c>
      <c r="C10" s="43" t="s">
        <v>704</v>
      </c>
      <c r="D10" s="44" t="s">
        <v>198</v>
      </c>
      <c r="E10" s="44" t="s">
        <v>1018</v>
      </c>
      <c r="F10" s="45">
        <v>40544</v>
      </c>
      <c r="G10" s="45">
        <v>40786</v>
      </c>
      <c r="H10" s="44">
        <v>7520</v>
      </c>
      <c r="I10" s="44">
        <v>61900</v>
      </c>
      <c r="J10" s="44">
        <v>56900</v>
      </c>
      <c r="K10" s="49">
        <v>7500</v>
      </c>
      <c r="L10" s="60">
        <v>0</v>
      </c>
      <c r="M10" s="47"/>
    </row>
    <row r="11" spans="1:13" s="42" customFormat="1" ht="51">
      <c r="A11" s="47">
        <v>8</v>
      </c>
      <c r="B11" s="58" t="s">
        <v>1044</v>
      </c>
      <c r="C11" s="43" t="s">
        <v>718</v>
      </c>
      <c r="D11" s="44" t="s">
        <v>199</v>
      </c>
      <c r="E11" s="44" t="s">
        <v>1018</v>
      </c>
      <c r="F11" s="45">
        <v>40548</v>
      </c>
      <c r="G11" s="45">
        <v>40897</v>
      </c>
      <c r="H11" s="44">
        <v>12300</v>
      </c>
      <c r="I11" s="44">
        <v>39700</v>
      </c>
      <c r="J11" s="44">
        <v>27200</v>
      </c>
      <c r="K11" s="49">
        <v>12300</v>
      </c>
      <c r="L11" s="60">
        <v>0</v>
      </c>
      <c r="M11" s="47"/>
    </row>
    <row r="12" spans="1:13" s="42" customFormat="1" ht="51">
      <c r="A12" s="47">
        <v>9</v>
      </c>
      <c r="B12" s="58" t="s">
        <v>1044</v>
      </c>
      <c r="C12" s="43" t="s">
        <v>718</v>
      </c>
      <c r="D12" s="44" t="s">
        <v>200</v>
      </c>
      <c r="E12" s="44" t="s">
        <v>1018</v>
      </c>
      <c r="F12" s="45">
        <v>40548</v>
      </c>
      <c r="G12" s="45">
        <v>40897</v>
      </c>
      <c r="H12" s="44">
        <v>7900</v>
      </c>
      <c r="I12" s="44">
        <v>65100</v>
      </c>
      <c r="J12" s="44">
        <v>52600</v>
      </c>
      <c r="K12" s="49">
        <v>7900</v>
      </c>
      <c r="L12" s="60">
        <v>0</v>
      </c>
      <c r="M12" s="47"/>
    </row>
    <row r="13" spans="1:15" s="42" customFormat="1" ht="38.25">
      <c r="A13" s="47">
        <v>10</v>
      </c>
      <c r="B13" s="58" t="s">
        <v>1045</v>
      </c>
      <c r="C13" s="43" t="s">
        <v>722</v>
      </c>
      <c r="D13" s="44" t="s">
        <v>202</v>
      </c>
      <c r="E13" s="44" t="s">
        <v>1</v>
      </c>
      <c r="F13" s="45">
        <v>40606</v>
      </c>
      <c r="G13" s="45">
        <v>40886</v>
      </c>
      <c r="H13" s="44">
        <v>20000</v>
      </c>
      <c r="I13" s="44">
        <v>25000</v>
      </c>
      <c r="J13" s="44">
        <v>20000</v>
      </c>
      <c r="K13" s="49">
        <v>20000</v>
      </c>
      <c r="L13" s="60"/>
      <c r="M13" s="47"/>
      <c r="O13" s="59"/>
    </row>
    <row r="14" spans="1:15" s="42" customFormat="1" ht="51">
      <c r="A14" s="47">
        <v>11</v>
      </c>
      <c r="B14" s="58" t="s">
        <v>1047</v>
      </c>
      <c r="C14" s="43" t="s">
        <v>740</v>
      </c>
      <c r="D14" s="44" t="s">
        <v>203</v>
      </c>
      <c r="E14" s="44" t="s">
        <v>1018</v>
      </c>
      <c r="F14" s="45">
        <v>40664</v>
      </c>
      <c r="G14" s="45">
        <v>40816</v>
      </c>
      <c r="H14" s="44">
        <v>28200</v>
      </c>
      <c r="I14" s="44">
        <v>31700</v>
      </c>
      <c r="J14" s="44">
        <v>28200</v>
      </c>
      <c r="K14" s="49">
        <v>28200</v>
      </c>
      <c r="L14" s="60"/>
      <c r="M14" s="47"/>
      <c r="O14" s="59"/>
    </row>
    <row r="15" spans="1:15" s="42" customFormat="1" ht="51">
      <c r="A15" s="47">
        <v>12</v>
      </c>
      <c r="B15" s="58" t="s">
        <v>1048</v>
      </c>
      <c r="C15" s="43" t="s">
        <v>749</v>
      </c>
      <c r="D15" s="44" t="s">
        <v>204</v>
      </c>
      <c r="E15" s="44" t="s">
        <v>1018</v>
      </c>
      <c r="F15" s="45">
        <v>40544</v>
      </c>
      <c r="G15" s="45">
        <v>40908</v>
      </c>
      <c r="H15" s="44">
        <v>26000</v>
      </c>
      <c r="I15" s="44">
        <v>34000</v>
      </c>
      <c r="J15" s="44">
        <v>33300</v>
      </c>
      <c r="K15" s="49">
        <v>26000</v>
      </c>
      <c r="L15" s="60"/>
      <c r="M15" s="47"/>
      <c r="O15" s="59"/>
    </row>
    <row r="16" spans="1:15" s="42" customFormat="1" ht="38.25">
      <c r="A16" s="47">
        <v>13</v>
      </c>
      <c r="B16" s="58" t="s">
        <v>1051</v>
      </c>
      <c r="C16" s="43" t="s">
        <v>780</v>
      </c>
      <c r="D16" s="44" t="s">
        <v>205</v>
      </c>
      <c r="E16" s="44" t="s">
        <v>6</v>
      </c>
      <c r="F16" s="45">
        <v>40652</v>
      </c>
      <c r="G16" s="45">
        <v>40653</v>
      </c>
      <c r="H16" s="44">
        <v>4400</v>
      </c>
      <c r="I16" s="44">
        <v>4445</v>
      </c>
      <c r="J16" s="44">
        <v>4445</v>
      </c>
      <c r="K16" s="49">
        <v>4400</v>
      </c>
      <c r="L16" s="60">
        <v>0</v>
      </c>
      <c r="M16" s="47"/>
      <c r="O16" s="59"/>
    </row>
    <row r="17" spans="1:15" s="42" customFormat="1" ht="51">
      <c r="A17" s="47">
        <v>14</v>
      </c>
      <c r="B17" s="58" t="s">
        <v>1060</v>
      </c>
      <c r="C17" s="43" t="s">
        <v>822</v>
      </c>
      <c r="D17" s="44" t="s">
        <v>206</v>
      </c>
      <c r="E17" s="44" t="s">
        <v>1018</v>
      </c>
      <c r="F17" s="45">
        <v>40544</v>
      </c>
      <c r="G17" s="45">
        <v>40908</v>
      </c>
      <c r="H17" s="44">
        <v>5700</v>
      </c>
      <c r="I17" s="44">
        <v>225000</v>
      </c>
      <c r="J17" s="44">
        <v>225000</v>
      </c>
      <c r="K17" s="49">
        <v>5700</v>
      </c>
      <c r="L17" s="60">
        <v>0</v>
      </c>
      <c r="M17" s="47"/>
      <c r="O17" s="59"/>
    </row>
    <row r="18" spans="1:15" s="42" customFormat="1" ht="38.25">
      <c r="A18" s="47">
        <v>15</v>
      </c>
      <c r="B18" s="58" t="s">
        <v>1061</v>
      </c>
      <c r="C18" s="43" t="s">
        <v>825</v>
      </c>
      <c r="D18" s="44" t="s">
        <v>207</v>
      </c>
      <c r="E18" s="44" t="s">
        <v>1</v>
      </c>
      <c r="F18" s="45">
        <v>40714</v>
      </c>
      <c r="G18" s="45">
        <v>40715</v>
      </c>
      <c r="H18" s="44">
        <v>26500</v>
      </c>
      <c r="I18" s="44">
        <v>15508.8</v>
      </c>
      <c r="J18" s="44">
        <v>15508.8</v>
      </c>
      <c r="K18" s="49">
        <v>15500</v>
      </c>
      <c r="L18" s="60">
        <v>0</v>
      </c>
      <c r="M18" s="47"/>
      <c r="O18" s="59"/>
    </row>
    <row r="19" spans="1:15" s="42" customFormat="1" ht="51">
      <c r="A19" s="47">
        <v>16</v>
      </c>
      <c r="B19" s="58" t="s">
        <v>1068</v>
      </c>
      <c r="C19" s="43" t="s">
        <v>903</v>
      </c>
      <c r="D19" s="44" t="s">
        <v>208</v>
      </c>
      <c r="E19" s="44" t="s">
        <v>15</v>
      </c>
      <c r="F19" s="45">
        <v>40701</v>
      </c>
      <c r="G19" s="45">
        <v>40702</v>
      </c>
      <c r="H19" s="44">
        <v>3500</v>
      </c>
      <c r="I19" s="44">
        <v>9200</v>
      </c>
      <c r="J19" s="44">
        <v>8900</v>
      </c>
      <c r="K19" s="49">
        <v>3500</v>
      </c>
      <c r="L19" s="60">
        <v>0</v>
      </c>
      <c r="M19" s="47"/>
      <c r="O19" s="59"/>
    </row>
    <row r="20" spans="1:15" s="42" customFormat="1" ht="38.25">
      <c r="A20" s="47">
        <v>17</v>
      </c>
      <c r="B20" s="58" t="s">
        <v>1068</v>
      </c>
      <c r="C20" s="43" t="s">
        <v>903</v>
      </c>
      <c r="D20" s="44" t="s">
        <v>258</v>
      </c>
      <c r="E20" s="44" t="s">
        <v>1018</v>
      </c>
      <c r="F20" s="45">
        <v>40701</v>
      </c>
      <c r="G20" s="45">
        <v>40847</v>
      </c>
      <c r="H20" s="44">
        <v>2200</v>
      </c>
      <c r="I20" s="44">
        <v>11800</v>
      </c>
      <c r="J20" s="44">
        <v>10300</v>
      </c>
      <c r="K20" s="49">
        <v>2200</v>
      </c>
      <c r="L20" s="60" t="s">
        <v>1796</v>
      </c>
      <c r="M20" s="47"/>
      <c r="O20" s="59"/>
    </row>
    <row r="21" spans="1:15" s="42" customFormat="1" ht="63.75">
      <c r="A21" s="47">
        <v>18</v>
      </c>
      <c r="B21" s="58" t="s">
        <v>1073</v>
      </c>
      <c r="C21" s="43" t="s">
        <v>610</v>
      </c>
      <c r="D21" s="44" t="s">
        <v>210</v>
      </c>
      <c r="E21" s="44" t="s">
        <v>1018</v>
      </c>
      <c r="F21" s="45">
        <v>40570</v>
      </c>
      <c r="G21" s="45">
        <v>40784</v>
      </c>
      <c r="H21" s="44">
        <v>0</v>
      </c>
      <c r="I21" s="44">
        <v>79334</v>
      </c>
      <c r="J21" s="44">
        <v>79334</v>
      </c>
      <c r="K21" s="49">
        <v>23800</v>
      </c>
      <c r="L21" s="60"/>
      <c r="M21" s="47"/>
      <c r="O21" s="59"/>
    </row>
    <row r="22" spans="1:15" s="42" customFormat="1" ht="25.5">
      <c r="A22" s="47">
        <v>19</v>
      </c>
      <c r="B22" s="58" t="s">
        <v>1077</v>
      </c>
      <c r="C22" s="43" t="s">
        <v>971</v>
      </c>
      <c r="D22" s="44" t="s">
        <v>211</v>
      </c>
      <c r="E22" s="44" t="s">
        <v>1018</v>
      </c>
      <c r="F22" s="45">
        <v>40688</v>
      </c>
      <c r="G22" s="45">
        <v>40847</v>
      </c>
      <c r="H22" s="44">
        <v>5000</v>
      </c>
      <c r="I22" s="44">
        <v>10000</v>
      </c>
      <c r="J22" s="44">
        <v>9000</v>
      </c>
      <c r="K22" s="49">
        <v>5000</v>
      </c>
      <c r="L22" s="60"/>
      <c r="M22" s="47"/>
      <c r="O22" s="59"/>
    </row>
    <row r="23" spans="1:15" s="42" customFormat="1" ht="38.25">
      <c r="A23" s="47">
        <v>20</v>
      </c>
      <c r="B23" s="58" t="s">
        <v>1024</v>
      </c>
      <c r="C23" s="43" t="s">
        <v>614</v>
      </c>
      <c r="D23" s="44" t="s">
        <v>212</v>
      </c>
      <c r="E23" s="44" t="s">
        <v>19</v>
      </c>
      <c r="F23" s="45">
        <v>40664</v>
      </c>
      <c r="G23" s="45">
        <v>40664</v>
      </c>
      <c r="H23" s="44">
        <v>5700</v>
      </c>
      <c r="I23" s="44">
        <v>5686.22</v>
      </c>
      <c r="J23" s="44">
        <v>5686.22</v>
      </c>
      <c r="K23" s="49">
        <v>5600</v>
      </c>
      <c r="L23" s="60">
        <v>0</v>
      </c>
      <c r="M23" s="47"/>
      <c r="O23" s="59"/>
    </row>
    <row r="24" spans="1:15" s="42" customFormat="1" ht="38.25">
      <c r="A24" s="47">
        <v>21</v>
      </c>
      <c r="B24" s="58" t="s">
        <v>1078</v>
      </c>
      <c r="C24" s="43" t="s">
        <v>616</v>
      </c>
      <c r="D24" s="44" t="s">
        <v>213</v>
      </c>
      <c r="E24" s="44" t="s">
        <v>1018</v>
      </c>
      <c r="F24" s="45">
        <v>40544</v>
      </c>
      <c r="G24" s="45">
        <v>40908</v>
      </c>
      <c r="H24" s="44">
        <v>49000</v>
      </c>
      <c r="I24" s="44">
        <v>54000</v>
      </c>
      <c r="J24" s="44">
        <v>45000</v>
      </c>
      <c r="K24" s="49">
        <v>45000</v>
      </c>
      <c r="L24" s="60"/>
      <c r="M24" s="47"/>
      <c r="O24" s="59"/>
    </row>
    <row r="25" spans="1:15" s="42" customFormat="1" ht="38.25">
      <c r="A25" s="47">
        <v>22</v>
      </c>
      <c r="B25" s="58" t="s">
        <v>1079</v>
      </c>
      <c r="C25" s="43" t="s">
        <v>624</v>
      </c>
      <c r="D25" s="44" t="s">
        <v>214</v>
      </c>
      <c r="E25" s="44" t="s">
        <v>1018</v>
      </c>
      <c r="F25" s="45">
        <v>40544</v>
      </c>
      <c r="G25" s="45">
        <v>40908</v>
      </c>
      <c r="H25" s="44">
        <v>99000</v>
      </c>
      <c r="I25" s="44">
        <v>144200</v>
      </c>
      <c r="J25" s="44">
        <v>100800</v>
      </c>
      <c r="K25" s="49">
        <v>99600</v>
      </c>
      <c r="L25" s="60"/>
      <c r="M25" s="47"/>
      <c r="O25" s="59"/>
    </row>
    <row r="26" spans="1:15" s="42" customFormat="1" ht="25.5">
      <c r="A26" s="47">
        <v>23</v>
      </c>
      <c r="B26" s="58" t="s">
        <v>1081</v>
      </c>
      <c r="C26" s="43" t="s">
        <v>628</v>
      </c>
      <c r="D26" s="44" t="s">
        <v>215</v>
      </c>
      <c r="E26" s="44" t="s">
        <v>1018</v>
      </c>
      <c r="F26" s="45">
        <v>40693</v>
      </c>
      <c r="G26" s="45">
        <v>40816</v>
      </c>
      <c r="H26" s="44">
        <v>0</v>
      </c>
      <c r="I26" s="44">
        <v>69350</v>
      </c>
      <c r="J26" s="44">
        <v>29350</v>
      </c>
      <c r="K26" s="49">
        <v>8800</v>
      </c>
      <c r="L26" s="60"/>
      <c r="M26" s="47"/>
      <c r="O26" s="59"/>
    </row>
    <row r="27" spans="1:15" s="42" customFormat="1" ht="38.25">
      <c r="A27" s="47">
        <v>24</v>
      </c>
      <c r="B27" s="58" t="s">
        <v>1083</v>
      </c>
      <c r="C27" s="43" t="s">
        <v>632</v>
      </c>
      <c r="D27" s="44" t="s">
        <v>216</v>
      </c>
      <c r="E27" s="44" t="s">
        <v>1018</v>
      </c>
      <c r="F27" s="45">
        <v>40575</v>
      </c>
      <c r="G27" s="45">
        <v>40633</v>
      </c>
      <c r="H27" s="44">
        <v>5100</v>
      </c>
      <c r="I27" s="44">
        <v>2550</v>
      </c>
      <c r="J27" s="44">
        <v>2450</v>
      </c>
      <c r="K27" s="49">
        <v>2400</v>
      </c>
      <c r="L27" s="60"/>
      <c r="M27" s="47"/>
      <c r="O27" s="59"/>
    </row>
    <row r="28" spans="1:15" s="42" customFormat="1" ht="38.25">
      <c r="A28" s="47">
        <v>25</v>
      </c>
      <c r="B28" s="58" t="s">
        <v>1083</v>
      </c>
      <c r="C28" s="43" t="s">
        <v>632</v>
      </c>
      <c r="D28" s="44" t="s">
        <v>217</v>
      </c>
      <c r="E28" s="44" t="s">
        <v>1018</v>
      </c>
      <c r="F28" s="45">
        <v>40664</v>
      </c>
      <c r="G28" s="45">
        <v>40709</v>
      </c>
      <c r="H28" s="44">
        <v>5100</v>
      </c>
      <c r="I28" s="44">
        <v>2550</v>
      </c>
      <c r="J28" s="44">
        <v>2450</v>
      </c>
      <c r="K28" s="49">
        <v>2400</v>
      </c>
      <c r="L28" s="60"/>
      <c r="M28" s="47"/>
      <c r="O28" s="59"/>
    </row>
    <row r="29" spans="1:15" s="42" customFormat="1" ht="38.25">
      <c r="A29" s="47">
        <v>26</v>
      </c>
      <c r="B29" s="58" t="s">
        <v>1089</v>
      </c>
      <c r="C29" s="43" t="s">
        <v>641</v>
      </c>
      <c r="D29" s="44" t="s">
        <v>218</v>
      </c>
      <c r="E29" s="44" t="s">
        <v>1018</v>
      </c>
      <c r="F29" s="45">
        <v>40634</v>
      </c>
      <c r="G29" s="45">
        <v>40816</v>
      </c>
      <c r="H29" s="44">
        <v>6700</v>
      </c>
      <c r="I29" s="44">
        <v>14000</v>
      </c>
      <c r="J29" s="44">
        <v>10000</v>
      </c>
      <c r="K29" s="49">
        <v>6700</v>
      </c>
      <c r="L29" s="60">
        <v>0</v>
      </c>
      <c r="M29" s="47"/>
      <c r="O29" s="59"/>
    </row>
    <row r="30" spans="1:15" s="42" customFormat="1" ht="38.25">
      <c r="A30" s="47">
        <v>27</v>
      </c>
      <c r="B30" s="58" t="s">
        <v>1118</v>
      </c>
      <c r="C30" s="43" t="s">
        <v>133</v>
      </c>
      <c r="D30" s="44" t="s">
        <v>220</v>
      </c>
      <c r="E30" s="44" t="s">
        <v>72</v>
      </c>
      <c r="F30" s="45">
        <v>40664</v>
      </c>
      <c r="G30" s="45">
        <v>40739</v>
      </c>
      <c r="H30" s="44">
        <v>0</v>
      </c>
      <c r="I30" s="44">
        <v>5800</v>
      </c>
      <c r="J30" s="44">
        <v>4600</v>
      </c>
      <c r="K30" s="49">
        <v>1300</v>
      </c>
      <c r="L30" s="60"/>
      <c r="M30" s="47"/>
      <c r="O30" s="59"/>
    </row>
    <row r="31" spans="1:15" s="42" customFormat="1" ht="38.25">
      <c r="A31" s="47">
        <v>28</v>
      </c>
      <c r="B31" s="58" t="s">
        <v>1118</v>
      </c>
      <c r="C31" s="43" t="s">
        <v>133</v>
      </c>
      <c r="D31" s="44" t="s">
        <v>221</v>
      </c>
      <c r="E31" s="44" t="s">
        <v>73</v>
      </c>
      <c r="F31" s="45">
        <v>40664</v>
      </c>
      <c r="G31" s="45">
        <v>40739</v>
      </c>
      <c r="H31" s="44">
        <v>0</v>
      </c>
      <c r="I31" s="44">
        <v>7700</v>
      </c>
      <c r="J31" s="44">
        <v>6400</v>
      </c>
      <c r="K31" s="49">
        <v>1900</v>
      </c>
      <c r="L31" s="60"/>
      <c r="M31" s="47"/>
      <c r="O31" s="59"/>
    </row>
    <row r="32" spans="1:15" s="42" customFormat="1" ht="25.5">
      <c r="A32" s="47">
        <v>29</v>
      </c>
      <c r="B32" s="58" t="s">
        <v>1119</v>
      </c>
      <c r="C32" s="43" t="s">
        <v>134</v>
      </c>
      <c r="D32" s="44" t="s">
        <v>222</v>
      </c>
      <c r="E32" s="44" t="s">
        <v>1</v>
      </c>
      <c r="F32" s="45">
        <v>40664</v>
      </c>
      <c r="G32" s="45">
        <v>40694</v>
      </c>
      <c r="H32" s="44">
        <v>0</v>
      </c>
      <c r="I32" s="44">
        <v>9605</v>
      </c>
      <c r="J32" s="44">
        <v>8205</v>
      </c>
      <c r="K32" s="49">
        <v>2400</v>
      </c>
      <c r="L32" s="60"/>
      <c r="M32" s="47"/>
      <c r="O32" s="59"/>
    </row>
    <row r="33" spans="1:13" s="42" customFormat="1" ht="25.5">
      <c r="A33" s="122">
        <v>1</v>
      </c>
      <c r="B33" s="123" t="s">
        <v>1040</v>
      </c>
      <c r="C33" s="122" t="s">
        <v>695</v>
      </c>
      <c r="D33" s="124" t="s">
        <v>191</v>
      </c>
      <c r="E33" s="124" t="s">
        <v>1018</v>
      </c>
      <c r="F33" s="125">
        <v>40544</v>
      </c>
      <c r="G33" s="125">
        <v>40786</v>
      </c>
      <c r="H33" s="124">
        <v>15500</v>
      </c>
      <c r="I33" s="124">
        <v>64250</v>
      </c>
      <c r="J33" s="124">
        <v>44250</v>
      </c>
      <c r="K33" s="126">
        <v>0</v>
      </c>
      <c r="L33" s="127" t="s">
        <v>2439</v>
      </c>
      <c r="M33" s="122" t="s">
        <v>1429</v>
      </c>
    </row>
    <row r="34" spans="1:15" s="42" customFormat="1" ht="25.5">
      <c r="A34" s="122">
        <v>2</v>
      </c>
      <c r="B34" s="123" t="s">
        <v>1043</v>
      </c>
      <c r="C34" s="122" t="s">
        <v>712</v>
      </c>
      <c r="D34" s="124" t="s">
        <v>224</v>
      </c>
      <c r="E34" s="124" t="s">
        <v>1</v>
      </c>
      <c r="F34" s="125">
        <v>40719</v>
      </c>
      <c r="G34" s="125">
        <v>40720</v>
      </c>
      <c r="H34" s="124"/>
      <c r="I34" s="124">
        <v>6900</v>
      </c>
      <c r="J34" s="124">
        <v>6900</v>
      </c>
      <c r="K34" s="126">
        <v>0</v>
      </c>
      <c r="L34" s="127" t="s">
        <v>1345</v>
      </c>
      <c r="M34" s="122"/>
      <c r="O34" s="59"/>
    </row>
    <row r="35" spans="1:15" s="42" customFormat="1" ht="38.25">
      <c r="A35" s="122">
        <v>3</v>
      </c>
      <c r="B35" s="123" t="s">
        <v>1045</v>
      </c>
      <c r="C35" s="122" t="s">
        <v>722</v>
      </c>
      <c r="D35" s="124" t="s">
        <v>225</v>
      </c>
      <c r="E35" s="124" t="s">
        <v>1</v>
      </c>
      <c r="F35" s="125">
        <v>40559</v>
      </c>
      <c r="G35" s="125">
        <v>40880</v>
      </c>
      <c r="H35" s="124"/>
      <c r="I35" s="124">
        <v>5000</v>
      </c>
      <c r="J35" s="124">
        <v>2000</v>
      </c>
      <c r="K35" s="126">
        <v>0</v>
      </c>
      <c r="L35" s="127" t="s">
        <v>1028</v>
      </c>
      <c r="M35" s="122"/>
      <c r="O35" s="59"/>
    </row>
    <row r="36" spans="1:15" s="42" customFormat="1" ht="51">
      <c r="A36" s="122">
        <v>4</v>
      </c>
      <c r="B36" s="123" t="s">
        <v>1045</v>
      </c>
      <c r="C36" s="122" t="s">
        <v>722</v>
      </c>
      <c r="D36" s="124" t="s">
        <v>226</v>
      </c>
      <c r="E36" s="124" t="s">
        <v>1018</v>
      </c>
      <c r="F36" s="125">
        <v>40701</v>
      </c>
      <c r="G36" s="125">
        <v>40702</v>
      </c>
      <c r="H36" s="124"/>
      <c r="I36" s="124">
        <v>7130</v>
      </c>
      <c r="J36" s="124">
        <v>7130</v>
      </c>
      <c r="K36" s="126">
        <v>0</v>
      </c>
      <c r="L36" s="127" t="s">
        <v>1028</v>
      </c>
      <c r="M36" s="122"/>
      <c r="O36" s="59"/>
    </row>
    <row r="37" spans="1:15" s="42" customFormat="1" ht="51">
      <c r="A37" s="122">
        <v>5</v>
      </c>
      <c r="B37" s="123" t="s">
        <v>1045</v>
      </c>
      <c r="C37" s="122" t="s">
        <v>722</v>
      </c>
      <c r="D37" s="124" t="s">
        <v>201</v>
      </c>
      <c r="E37" s="124" t="s">
        <v>1018</v>
      </c>
      <c r="F37" s="125">
        <v>40687</v>
      </c>
      <c r="G37" s="125">
        <v>40688</v>
      </c>
      <c r="H37" s="124">
        <v>4621</v>
      </c>
      <c r="I37" s="124">
        <v>8200</v>
      </c>
      <c r="J37" s="124">
        <v>8200</v>
      </c>
      <c r="K37" s="126">
        <v>0</v>
      </c>
      <c r="L37" s="127" t="s">
        <v>125</v>
      </c>
      <c r="M37" s="122" t="s">
        <v>2430</v>
      </c>
      <c r="O37" s="59"/>
    </row>
    <row r="38" spans="1:15" s="42" customFormat="1" ht="25.5">
      <c r="A38" s="122">
        <v>6</v>
      </c>
      <c r="B38" s="123" t="s">
        <v>1046</v>
      </c>
      <c r="C38" s="122" t="s">
        <v>737</v>
      </c>
      <c r="D38" s="124" t="s">
        <v>227</v>
      </c>
      <c r="E38" s="124" t="s">
        <v>2</v>
      </c>
      <c r="F38" s="125">
        <v>40725</v>
      </c>
      <c r="G38" s="125">
        <v>40738</v>
      </c>
      <c r="H38" s="124"/>
      <c r="I38" s="124">
        <v>20820</v>
      </c>
      <c r="J38" s="124">
        <v>20820</v>
      </c>
      <c r="K38" s="126">
        <v>0</v>
      </c>
      <c r="L38" s="127" t="s">
        <v>1037</v>
      </c>
      <c r="M38" s="122"/>
      <c r="O38" s="59"/>
    </row>
    <row r="39" spans="1:15" s="42" customFormat="1" ht="38.25">
      <c r="A39" s="122">
        <v>7</v>
      </c>
      <c r="B39" s="123" t="s">
        <v>1046</v>
      </c>
      <c r="C39" s="122" t="s">
        <v>737</v>
      </c>
      <c r="D39" s="124" t="s">
        <v>228</v>
      </c>
      <c r="E39" s="124" t="s">
        <v>2</v>
      </c>
      <c r="F39" s="125">
        <v>40677</v>
      </c>
      <c r="G39" s="125">
        <v>40678</v>
      </c>
      <c r="H39" s="124"/>
      <c r="I39" s="124">
        <v>9100</v>
      </c>
      <c r="J39" s="124">
        <v>9100</v>
      </c>
      <c r="K39" s="126">
        <v>0</v>
      </c>
      <c r="L39" s="127" t="s">
        <v>1037</v>
      </c>
      <c r="M39" s="122"/>
      <c r="O39" s="59"/>
    </row>
    <row r="40" spans="1:15" s="42" customFormat="1" ht="38.25">
      <c r="A40" s="122">
        <v>8</v>
      </c>
      <c r="B40" s="123" t="s">
        <v>1046</v>
      </c>
      <c r="C40" s="122" t="s">
        <v>737</v>
      </c>
      <c r="D40" s="124" t="s">
        <v>229</v>
      </c>
      <c r="E40" s="124" t="s">
        <v>3</v>
      </c>
      <c r="F40" s="125">
        <v>40739</v>
      </c>
      <c r="G40" s="125">
        <v>40746</v>
      </c>
      <c r="H40" s="124"/>
      <c r="I40" s="124">
        <v>27500</v>
      </c>
      <c r="J40" s="124">
        <v>27500</v>
      </c>
      <c r="K40" s="126">
        <v>0</v>
      </c>
      <c r="L40" s="127" t="s">
        <v>1037</v>
      </c>
      <c r="M40" s="122"/>
      <c r="O40" s="59"/>
    </row>
    <row r="41" spans="1:15" s="42" customFormat="1" ht="38.25">
      <c r="A41" s="122">
        <v>9</v>
      </c>
      <c r="B41" s="123" t="s">
        <v>1046</v>
      </c>
      <c r="C41" s="122" t="s">
        <v>737</v>
      </c>
      <c r="D41" s="124" t="s">
        <v>230</v>
      </c>
      <c r="E41" s="124" t="s">
        <v>2</v>
      </c>
      <c r="F41" s="125">
        <v>40760</v>
      </c>
      <c r="G41" s="125">
        <v>40767</v>
      </c>
      <c r="H41" s="124"/>
      <c r="I41" s="124">
        <v>27500</v>
      </c>
      <c r="J41" s="124">
        <v>27500</v>
      </c>
      <c r="K41" s="126">
        <v>0</v>
      </c>
      <c r="L41" s="127" t="s">
        <v>1037</v>
      </c>
      <c r="M41" s="122"/>
      <c r="O41" s="59"/>
    </row>
    <row r="42" spans="1:15" s="42" customFormat="1" ht="38.25">
      <c r="A42" s="122">
        <v>10</v>
      </c>
      <c r="B42" s="123" t="s">
        <v>1048</v>
      </c>
      <c r="C42" s="122" t="s">
        <v>749</v>
      </c>
      <c r="D42" s="124" t="s">
        <v>231</v>
      </c>
      <c r="E42" s="124" t="s">
        <v>1018</v>
      </c>
      <c r="F42" s="125">
        <v>40544</v>
      </c>
      <c r="G42" s="125">
        <v>40724</v>
      </c>
      <c r="H42" s="124"/>
      <c r="I42" s="124">
        <v>3600</v>
      </c>
      <c r="J42" s="124">
        <v>3600</v>
      </c>
      <c r="K42" s="126">
        <v>0</v>
      </c>
      <c r="L42" s="127" t="s">
        <v>125</v>
      </c>
      <c r="M42" s="122"/>
      <c r="O42" s="59"/>
    </row>
    <row r="43" spans="1:15" s="42" customFormat="1" ht="25.5">
      <c r="A43" s="122">
        <v>11</v>
      </c>
      <c r="B43" s="123" t="s">
        <v>1049</v>
      </c>
      <c r="C43" s="122" t="s">
        <v>765</v>
      </c>
      <c r="D43" s="124" t="s">
        <v>232</v>
      </c>
      <c r="E43" s="124" t="s">
        <v>4</v>
      </c>
      <c r="F43" s="125">
        <v>40709</v>
      </c>
      <c r="G43" s="125">
        <v>40723</v>
      </c>
      <c r="H43" s="124"/>
      <c r="I43" s="124">
        <v>69040</v>
      </c>
      <c r="J43" s="124">
        <v>69040</v>
      </c>
      <c r="K43" s="126">
        <v>0</v>
      </c>
      <c r="L43" s="127" t="s">
        <v>1346</v>
      </c>
      <c r="M43" s="122"/>
      <c r="O43" s="59"/>
    </row>
    <row r="44" spans="1:15" s="42" customFormat="1" ht="63.75">
      <c r="A44" s="122">
        <v>12</v>
      </c>
      <c r="B44" s="123" t="s">
        <v>1050</v>
      </c>
      <c r="C44" s="122" t="s">
        <v>774</v>
      </c>
      <c r="D44" s="124" t="s">
        <v>233</v>
      </c>
      <c r="E44" s="124" t="s">
        <v>5</v>
      </c>
      <c r="F44" s="125">
        <v>40680</v>
      </c>
      <c r="G44" s="125">
        <v>40682</v>
      </c>
      <c r="H44" s="124"/>
      <c r="I44" s="124">
        <v>2430</v>
      </c>
      <c r="J44" s="124">
        <v>1130</v>
      </c>
      <c r="K44" s="126">
        <v>0</v>
      </c>
      <c r="L44" s="127" t="s">
        <v>1029</v>
      </c>
      <c r="M44" s="122"/>
      <c r="O44" s="59"/>
    </row>
    <row r="45" spans="1:15" s="42" customFormat="1" ht="51">
      <c r="A45" s="122">
        <v>13</v>
      </c>
      <c r="B45" s="123" t="s">
        <v>1050</v>
      </c>
      <c r="C45" s="122" t="s">
        <v>774</v>
      </c>
      <c r="D45" s="124" t="s">
        <v>234</v>
      </c>
      <c r="E45" s="124" t="s">
        <v>1018</v>
      </c>
      <c r="F45" s="125">
        <v>40544</v>
      </c>
      <c r="G45" s="125">
        <v>40663</v>
      </c>
      <c r="H45" s="124"/>
      <c r="I45" s="124">
        <v>67480</v>
      </c>
      <c r="J45" s="124">
        <v>63980</v>
      </c>
      <c r="K45" s="126">
        <v>0</v>
      </c>
      <c r="L45" s="127" t="s">
        <v>1030</v>
      </c>
      <c r="M45" s="122"/>
      <c r="O45" s="59"/>
    </row>
    <row r="46" spans="1:15" s="42" customFormat="1" ht="38.25">
      <c r="A46" s="122">
        <v>14</v>
      </c>
      <c r="B46" s="123" t="s">
        <v>1050</v>
      </c>
      <c r="C46" s="122" t="s">
        <v>774</v>
      </c>
      <c r="D46" s="124" t="s">
        <v>235</v>
      </c>
      <c r="E46" s="124" t="s">
        <v>1018</v>
      </c>
      <c r="F46" s="125">
        <v>40544</v>
      </c>
      <c r="G46" s="125">
        <v>40663</v>
      </c>
      <c r="H46" s="124"/>
      <c r="I46" s="124">
        <v>55500</v>
      </c>
      <c r="J46" s="124">
        <v>51800</v>
      </c>
      <c r="K46" s="126">
        <v>0</v>
      </c>
      <c r="L46" s="127" t="s">
        <v>1030</v>
      </c>
      <c r="M46" s="122"/>
      <c r="O46" s="59"/>
    </row>
    <row r="47" spans="1:15" s="42" customFormat="1" ht="38.25">
      <c r="A47" s="122">
        <v>15</v>
      </c>
      <c r="B47" s="123" t="s">
        <v>1052</v>
      </c>
      <c r="C47" s="122" t="s">
        <v>792</v>
      </c>
      <c r="D47" s="124" t="s">
        <v>236</v>
      </c>
      <c r="E47" s="124" t="s">
        <v>1</v>
      </c>
      <c r="F47" s="125">
        <v>40644</v>
      </c>
      <c r="G47" s="125">
        <v>40645</v>
      </c>
      <c r="H47" s="124"/>
      <c r="I47" s="124">
        <v>6650</v>
      </c>
      <c r="J47" s="124">
        <v>6586</v>
      </c>
      <c r="K47" s="126">
        <v>0</v>
      </c>
      <c r="L47" s="127" t="s">
        <v>126</v>
      </c>
      <c r="M47" s="122"/>
      <c r="O47" s="59"/>
    </row>
    <row r="48" spans="1:15" s="42" customFormat="1" ht="38.25">
      <c r="A48" s="122">
        <v>16</v>
      </c>
      <c r="B48" s="123" t="s">
        <v>1052</v>
      </c>
      <c r="C48" s="122" t="s">
        <v>792</v>
      </c>
      <c r="D48" s="124" t="s">
        <v>237</v>
      </c>
      <c r="E48" s="124" t="s">
        <v>1</v>
      </c>
      <c r="F48" s="125">
        <v>40637</v>
      </c>
      <c r="G48" s="125">
        <v>40638</v>
      </c>
      <c r="H48" s="124"/>
      <c r="I48" s="124">
        <v>6650</v>
      </c>
      <c r="J48" s="124">
        <v>6586</v>
      </c>
      <c r="K48" s="126">
        <v>0</v>
      </c>
      <c r="L48" s="127" t="s">
        <v>126</v>
      </c>
      <c r="M48" s="122"/>
      <c r="O48" s="59"/>
    </row>
    <row r="49" spans="1:15" s="42" customFormat="1" ht="25.5">
      <c r="A49" s="122">
        <v>17</v>
      </c>
      <c r="B49" s="123" t="s">
        <v>1053</v>
      </c>
      <c r="C49" s="122" t="s">
        <v>795</v>
      </c>
      <c r="D49" s="124" t="s">
        <v>238</v>
      </c>
      <c r="E49" s="124" t="s">
        <v>7</v>
      </c>
      <c r="F49" s="125">
        <v>40635</v>
      </c>
      <c r="G49" s="125">
        <v>40636</v>
      </c>
      <c r="H49" s="124"/>
      <c r="I49" s="124">
        <v>14383</v>
      </c>
      <c r="J49" s="124">
        <v>14083</v>
      </c>
      <c r="K49" s="126">
        <v>0</v>
      </c>
      <c r="L49" s="127" t="s">
        <v>1030</v>
      </c>
      <c r="M49" s="122"/>
      <c r="O49" s="59"/>
    </row>
    <row r="50" spans="1:15" s="42" customFormat="1" ht="25.5">
      <c r="A50" s="122">
        <v>18</v>
      </c>
      <c r="B50" s="123" t="s">
        <v>1053</v>
      </c>
      <c r="C50" s="122" t="s">
        <v>795</v>
      </c>
      <c r="D50" s="124" t="s">
        <v>239</v>
      </c>
      <c r="E50" s="124" t="s">
        <v>1018</v>
      </c>
      <c r="F50" s="125">
        <v>40544</v>
      </c>
      <c r="G50" s="125">
        <v>40786</v>
      </c>
      <c r="H50" s="124"/>
      <c r="I50" s="124">
        <v>9971</v>
      </c>
      <c r="J50" s="124">
        <v>9971</v>
      </c>
      <c r="K50" s="126">
        <v>0</v>
      </c>
      <c r="L50" s="127" t="s">
        <v>1028</v>
      </c>
      <c r="M50" s="122"/>
      <c r="O50" s="59"/>
    </row>
    <row r="51" spans="1:15" s="42" customFormat="1" ht="38.25">
      <c r="A51" s="122">
        <v>19</v>
      </c>
      <c r="B51" s="123" t="s">
        <v>1053</v>
      </c>
      <c r="C51" s="122" t="s">
        <v>795</v>
      </c>
      <c r="D51" s="124" t="s">
        <v>240</v>
      </c>
      <c r="E51" s="124" t="s">
        <v>1018</v>
      </c>
      <c r="F51" s="125">
        <v>40544</v>
      </c>
      <c r="G51" s="125">
        <v>40786</v>
      </c>
      <c r="H51" s="124"/>
      <c r="I51" s="124">
        <v>10177</v>
      </c>
      <c r="J51" s="124">
        <v>10177</v>
      </c>
      <c r="K51" s="126">
        <v>0</v>
      </c>
      <c r="L51" s="127" t="s">
        <v>1034</v>
      </c>
      <c r="M51" s="122"/>
      <c r="O51" s="59"/>
    </row>
    <row r="52" spans="1:15" s="42" customFormat="1" ht="25.5">
      <c r="A52" s="122">
        <v>20</v>
      </c>
      <c r="B52" s="123" t="s">
        <v>1053</v>
      </c>
      <c r="C52" s="122" t="s">
        <v>795</v>
      </c>
      <c r="D52" s="124" t="s">
        <v>241</v>
      </c>
      <c r="E52" s="124" t="s">
        <v>1018</v>
      </c>
      <c r="F52" s="125">
        <v>40544</v>
      </c>
      <c r="G52" s="125">
        <v>40786</v>
      </c>
      <c r="H52" s="124"/>
      <c r="I52" s="124">
        <v>10632</v>
      </c>
      <c r="J52" s="124">
        <v>10632</v>
      </c>
      <c r="K52" s="126">
        <v>0</v>
      </c>
      <c r="L52" s="127" t="s">
        <v>1028</v>
      </c>
      <c r="M52" s="122"/>
      <c r="O52" s="59"/>
    </row>
    <row r="53" spans="1:13" s="131" customFormat="1" ht="12.75">
      <c r="A53" s="122">
        <v>21</v>
      </c>
      <c r="B53" s="123" t="s">
        <v>2414</v>
      </c>
      <c r="C53" s="122" t="s">
        <v>801</v>
      </c>
      <c r="D53" s="124" t="s">
        <v>2413</v>
      </c>
      <c r="E53" s="124" t="s">
        <v>1018</v>
      </c>
      <c r="F53" s="125">
        <v>40634</v>
      </c>
      <c r="G53" s="125">
        <v>40847</v>
      </c>
      <c r="H53" s="124"/>
      <c r="I53" s="124">
        <v>102000</v>
      </c>
      <c r="J53" s="124">
        <v>15000</v>
      </c>
      <c r="K53" s="126">
        <v>0</v>
      </c>
      <c r="L53" s="127" t="s">
        <v>1031</v>
      </c>
      <c r="M53" s="122"/>
    </row>
    <row r="54" spans="1:15" s="42" customFormat="1" ht="38.25">
      <c r="A54" s="122">
        <v>22</v>
      </c>
      <c r="B54" s="123" t="s">
        <v>1055</v>
      </c>
      <c r="C54" s="122" t="s">
        <v>804</v>
      </c>
      <c r="D54" s="124" t="s">
        <v>242</v>
      </c>
      <c r="E54" s="124" t="s">
        <v>1018</v>
      </c>
      <c r="F54" s="125">
        <v>40664</v>
      </c>
      <c r="G54" s="125">
        <v>40816</v>
      </c>
      <c r="H54" s="124"/>
      <c r="I54" s="124">
        <v>18000</v>
      </c>
      <c r="J54" s="124">
        <v>14000</v>
      </c>
      <c r="K54" s="126">
        <v>0</v>
      </c>
      <c r="L54" s="127" t="s">
        <v>1345</v>
      </c>
      <c r="M54" s="122"/>
      <c r="O54" s="59"/>
    </row>
    <row r="55" spans="1:15" s="42" customFormat="1" ht="25.5">
      <c r="A55" s="122">
        <v>23</v>
      </c>
      <c r="B55" s="123" t="s">
        <v>1056</v>
      </c>
      <c r="C55" s="122" t="s">
        <v>810</v>
      </c>
      <c r="D55" s="124" t="s">
        <v>243</v>
      </c>
      <c r="E55" s="124" t="s">
        <v>8</v>
      </c>
      <c r="F55" s="125">
        <v>40858</v>
      </c>
      <c r="G55" s="125">
        <v>40859</v>
      </c>
      <c r="H55" s="124"/>
      <c r="I55" s="124">
        <v>2000</v>
      </c>
      <c r="J55" s="124">
        <v>2000</v>
      </c>
      <c r="K55" s="126">
        <v>0</v>
      </c>
      <c r="L55" s="127" t="s">
        <v>1347</v>
      </c>
      <c r="M55" s="122"/>
      <c r="O55" s="59"/>
    </row>
    <row r="56" spans="1:15" s="42" customFormat="1" ht="25.5">
      <c r="A56" s="122">
        <v>24</v>
      </c>
      <c r="B56" s="123" t="s">
        <v>1056</v>
      </c>
      <c r="C56" s="122" t="s">
        <v>810</v>
      </c>
      <c r="D56" s="124" t="s">
        <v>244</v>
      </c>
      <c r="E56" s="124" t="s">
        <v>9</v>
      </c>
      <c r="F56" s="125">
        <v>40755</v>
      </c>
      <c r="G56" s="125">
        <v>40761</v>
      </c>
      <c r="H56" s="124"/>
      <c r="I56" s="124">
        <v>4400</v>
      </c>
      <c r="J56" s="124">
        <v>3900</v>
      </c>
      <c r="K56" s="126">
        <v>0</v>
      </c>
      <c r="L56" s="127" t="s">
        <v>1030</v>
      </c>
      <c r="M56" s="122"/>
      <c r="O56" s="59"/>
    </row>
    <row r="57" spans="1:15" s="42" customFormat="1" ht="25.5">
      <c r="A57" s="122">
        <v>25</v>
      </c>
      <c r="B57" s="123" t="s">
        <v>1057</v>
      </c>
      <c r="C57" s="122" t="s">
        <v>813</v>
      </c>
      <c r="D57" s="124" t="s">
        <v>245</v>
      </c>
      <c r="E57" s="124" t="s">
        <v>10</v>
      </c>
      <c r="F57" s="125">
        <v>40702</v>
      </c>
      <c r="G57" s="125">
        <v>40702</v>
      </c>
      <c r="H57" s="124"/>
      <c r="I57" s="124">
        <v>7500</v>
      </c>
      <c r="J57" s="124">
        <v>7300</v>
      </c>
      <c r="K57" s="126">
        <v>0</v>
      </c>
      <c r="L57" s="127" t="s">
        <v>1030</v>
      </c>
      <c r="M57" s="122"/>
      <c r="O57" s="59"/>
    </row>
    <row r="58" spans="1:15" s="42" customFormat="1" ht="25.5">
      <c r="A58" s="122">
        <v>26</v>
      </c>
      <c r="B58" s="123" t="s">
        <v>1058</v>
      </c>
      <c r="C58" s="122" t="s">
        <v>816</v>
      </c>
      <c r="D58" s="124" t="s">
        <v>246</v>
      </c>
      <c r="E58" s="124" t="s">
        <v>1018</v>
      </c>
      <c r="F58" s="125">
        <v>40697</v>
      </c>
      <c r="G58" s="125">
        <v>40699</v>
      </c>
      <c r="H58" s="124"/>
      <c r="I58" s="124">
        <v>5700</v>
      </c>
      <c r="J58" s="124">
        <v>3000</v>
      </c>
      <c r="K58" s="126">
        <v>0</v>
      </c>
      <c r="L58" s="127" t="s">
        <v>1028</v>
      </c>
      <c r="M58" s="122"/>
      <c r="O58" s="59"/>
    </row>
    <row r="59" spans="1:15" s="42" customFormat="1" ht="51">
      <c r="A59" s="122">
        <v>27</v>
      </c>
      <c r="B59" s="123" t="s">
        <v>1059</v>
      </c>
      <c r="C59" s="122" t="s">
        <v>819</v>
      </c>
      <c r="D59" s="124" t="s">
        <v>247</v>
      </c>
      <c r="E59" s="124" t="s">
        <v>1018</v>
      </c>
      <c r="F59" s="125">
        <v>40603</v>
      </c>
      <c r="G59" s="125">
        <v>40897</v>
      </c>
      <c r="H59" s="124"/>
      <c r="I59" s="124">
        <v>22750</v>
      </c>
      <c r="J59" s="124">
        <v>22000</v>
      </c>
      <c r="K59" s="126">
        <v>0</v>
      </c>
      <c r="L59" s="127" t="s">
        <v>1030</v>
      </c>
      <c r="M59" s="122"/>
      <c r="O59" s="59"/>
    </row>
    <row r="60" spans="1:15" s="42" customFormat="1" ht="63.75">
      <c r="A60" s="122">
        <v>28</v>
      </c>
      <c r="B60" s="123" t="s">
        <v>1061</v>
      </c>
      <c r="C60" s="122" t="s">
        <v>825</v>
      </c>
      <c r="D60" s="124" t="s">
        <v>248</v>
      </c>
      <c r="E60" s="124" t="s">
        <v>1</v>
      </c>
      <c r="F60" s="125">
        <v>40716</v>
      </c>
      <c r="G60" s="125">
        <v>40717</v>
      </c>
      <c r="H60" s="124"/>
      <c r="I60" s="124">
        <v>2998</v>
      </c>
      <c r="J60" s="124">
        <v>2798</v>
      </c>
      <c r="K60" s="126">
        <v>0</v>
      </c>
      <c r="L60" s="127" t="s">
        <v>1029</v>
      </c>
      <c r="M60" s="122"/>
      <c r="O60" s="59"/>
    </row>
    <row r="61" spans="1:15" s="42" customFormat="1" ht="25.5">
      <c r="A61" s="122">
        <v>29</v>
      </c>
      <c r="B61" s="123" t="s">
        <v>1062</v>
      </c>
      <c r="C61" s="122" t="s">
        <v>843</v>
      </c>
      <c r="D61" s="124" t="s">
        <v>249</v>
      </c>
      <c r="E61" s="124" t="s">
        <v>1018</v>
      </c>
      <c r="F61" s="125">
        <v>40698</v>
      </c>
      <c r="G61" s="125">
        <v>40780</v>
      </c>
      <c r="H61" s="124"/>
      <c r="I61" s="124">
        <v>11400</v>
      </c>
      <c r="J61" s="124">
        <v>6200</v>
      </c>
      <c r="K61" s="126">
        <v>0</v>
      </c>
      <c r="L61" s="127" t="s">
        <v>1348</v>
      </c>
      <c r="M61" s="122"/>
      <c r="O61" s="59"/>
    </row>
    <row r="62" spans="1:15" s="42" customFormat="1" ht="25.5">
      <c r="A62" s="122">
        <v>30</v>
      </c>
      <c r="B62" s="123" t="s">
        <v>1062</v>
      </c>
      <c r="C62" s="122" t="s">
        <v>843</v>
      </c>
      <c r="D62" s="124" t="s">
        <v>250</v>
      </c>
      <c r="E62" s="124" t="s">
        <v>1018</v>
      </c>
      <c r="F62" s="125">
        <v>40791</v>
      </c>
      <c r="G62" s="125">
        <v>40853</v>
      </c>
      <c r="H62" s="124"/>
      <c r="I62" s="124">
        <v>9600</v>
      </c>
      <c r="J62" s="124">
        <v>7400</v>
      </c>
      <c r="K62" s="126">
        <v>0</v>
      </c>
      <c r="L62" s="127" t="s">
        <v>1349</v>
      </c>
      <c r="M62" s="122"/>
      <c r="O62" s="59"/>
    </row>
    <row r="63" spans="1:15" s="42" customFormat="1" ht="63.75">
      <c r="A63" s="122">
        <v>31</v>
      </c>
      <c r="B63" s="123" t="s">
        <v>1063</v>
      </c>
      <c r="C63" s="122" t="s">
        <v>849</v>
      </c>
      <c r="D63" s="124" t="s">
        <v>251</v>
      </c>
      <c r="E63" s="124" t="s">
        <v>1018</v>
      </c>
      <c r="F63" s="125">
        <v>40603</v>
      </c>
      <c r="G63" s="125">
        <v>40786</v>
      </c>
      <c r="H63" s="124"/>
      <c r="I63" s="124">
        <v>10840</v>
      </c>
      <c r="J63" s="124">
        <v>9940</v>
      </c>
      <c r="K63" s="126">
        <v>0</v>
      </c>
      <c r="L63" s="127" t="s">
        <v>1028</v>
      </c>
      <c r="M63" s="122"/>
      <c r="O63" s="59"/>
    </row>
    <row r="64" spans="1:15" s="42" customFormat="1" ht="76.5">
      <c r="A64" s="122">
        <v>32</v>
      </c>
      <c r="B64" s="123" t="s">
        <v>1064</v>
      </c>
      <c r="C64" s="122" t="s">
        <v>870</v>
      </c>
      <c r="D64" s="124" t="s">
        <v>252</v>
      </c>
      <c r="E64" s="124" t="s">
        <v>11</v>
      </c>
      <c r="F64" s="125">
        <v>40544</v>
      </c>
      <c r="G64" s="125">
        <v>40908</v>
      </c>
      <c r="H64" s="124"/>
      <c r="I64" s="124">
        <v>3100</v>
      </c>
      <c r="J64" s="124">
        <v>3100</v>
      </c>
      <c r="K64" s="126">
        <v>0</v>
      </c>
      <c r="L64" s="127" t="s">
        <v>1028</v>
      </c>
      <c r="M64" s="122"/>
      <c r="O64" s="59"/>
    </row>
    <row r="65" spans="1:15" s="42" customFormat="1" ht="25.5">
      <c r="A65" s="122">
        <v>33</v>
      </c>
      <c r="B65" s="123" t="s">
        <v>1065</v>
      </c>
      <c r="C65" s="122" t="s">
        <v>882</v>
      </c>
      <c r="D65" s="124" t="s">
        <v>253</v>
      </c>
      <c r="E65" s="124" t="s">
        <v>1</v>
      </c>
      <c r="F65" s="125">
        <v>40705</v>
      </c>
      <c r="G65" s="125">
        <v>40706</v>
      </c>
      <c r="H65" s="124"/>
      <c r="I65" s="124">
        <v>3200</v>
      </c>
      <c r="J65" s="124">
        <v>1500</v>
      </c>
      <c r="K65" s="126">
        <v>0</v>
      </c>
      <c r="L65" s="127" t="s">
        <v>1028</v>
      </c>
      <c r="M65" s="122"/>
      <c r="O65" s="59"/>
    </row>
    <row r="66" spans="1:15" s="42" customFormat="1" ht="38.25">
      <c r="A66" s="122">
        <v>34</v>
      </c>
      <c r="B66" s="123" t="s">
        <v>1066</v>
      </c>
      <c r="C66" s="122" t="s">
        <v>136</v>
      </c>
      <c r="D66" s="124" t="s">
        <v>254</v>
      </c>
      <c r="E66" s="124" t="s">
        <v>12</v>
      </c>
      <c r="F66" s="125">
        <v>40760</v>
      </c>
      <c r="G66" s="125">
        <v>40762</v>
      </c>
      <c r="H66" s="124"/>
      <c r="I66" s="124">
        <v>7250</v>
      </c>
      <c r="J66" s="124">
        <v>4850</v>
      </c>
      <c r="K66" s="126">
        <v>0</v>
      </c>
      <c r="L66" s="127" t="s">
        <v>1037</v>
      </c>
      <c r="M66" s="122"/>
      <c r="O66" s="59"/>
    </row>
    <row r="67" spans="1:15" s="42" customFormat="1" ht="51">
      <c r="A67" s="122">
        <v>35</v>
      </c>
      <c r="B67" s="123" t="s">
        <v>1066</v>
      </c>
      <c r="C67" s="122" t="s">
        <v>136</v>
      </c>
      <c r="D67" s="124" t="s">
        <v>255</v>
      </c>
      <c r="E67" s="124" t="s">
        <v>13</v>
      </c>
      <c r="F67" s="125">
        <v>40774</v>
      </c>
      <c r="G67" s="125">
        <v>40776</v>
      </c>
      <c r="H67" s="124"/>
      <c r="I67" s="124">
        <v>7250</v>
      </c>
      <c r="J67" s="124">
        <v>4850</v>
      </c>
      <c r="K67" s="126">
        <v>0</v>
      </c>
      <c r="L67" s="127" t="s">
        <v>1037</v>
      </c>
      <c r="M67" s="122"/>
      <c r="O67" s="59"/>
    </row>
    <row r="68" spans="1:15" s="42" customFormat="1" ht="38.25">
      <c r="A68" s="122">
        <v>36</v>
      </c>
      <c r="B68" s="123" t="s">
        <v>1067</v>
      </c>
      <c r="C68" s="122" t="s">
        <v>897</v>
      </c>
      <c r="D68" s="124" t="s">
        <v>256</v>
      </c>
      <c r="E68" s="124" t="s">
        <v>1018</v>
      </c>
      <c r="F68" s="125">
        <v>40622</v>
      </c>
      <c r="G68" s="125">
        <v>40785</v>
      </c>
      <c r="H68" s="124"/>
      <c r="I68" s="124">
        <v>10300</v>
      </c>
      <c r="J68" s="124">
        <v>9800</v>
      </c>
      <c r="K68" s="126">
        <v>0</v>
      </c>
      <c r="L68" s="127" t="s">
        <v>1030</v>
      </c>
      <c r="M68" s="122"/>
      <c r="O68" s="59"/>
    </row>
    <row r="69" spans="1:15" s="42" customFormat="1" ht="51">
      <c r="A69" s="122">
        <v>37</v>
      </c>
      <c r="B69" s="123" t="s">
        <v>1067</v>
      </c>
      <c r="C69" s="122" t="s">
        <v>897</v>
      </c>
      <c r="D69" s="124" t="s">
        <v>257</v>
      </c>
      <c r="E69" s="124" t="s">
        <v>14</v>
      </c>
      <c r="F69" s="125">
        <v>40871</v>
      </c>
      <c r="G69" s="125">
        <v>40877</v>
      </c>
      <c r="H69" s="124"/>
      <c r="I69" s="124">
        <v>23800</v>
      </c>
      <c r="J69" s="124">
        <v>23300</v>
      </c>
      <c r="K69" s="126">
        <v>0</v>
      </c>
      <c r="L69" s="127" t="s">
        <v>1033</v>
      </c>
      <c r="M69" s="122"/>
      <c r="O69" s="59"/>
    </row>
    <row r="70" spans="1:15" s="42" customFormat="1" ht="51">
      <c r="A70" s="122">
        <v>38</v>
      </c>
      <c r="B70" s="123" t="s">
        <v>1068</v>
      </c>
      <c r="C70" s="122" t="s">
        <v>903</v>
      </c>
      <c r="D70" s="124" t="s">
        <v>209</v>
      </c>
      <c r="E70" s="124" t="s">
        <v>1018</v>
      </c>
      <c r="F70" s="125">
        <v>40634</v>
      </c>
      <c r="G70" s="125">
        <v>40694</v>
      </c>
      <c r="H70" s="124"/>
      <c r="I70" s="124">
        <v>14600</v>
      </c>
      <c r="J70" s="124">
        <v>8400</v>
      </c>
      <c r="K70" s="126">
        <v>0</v>
      </c>
      <c r="L70" s="127" t="s">
        <v>125</v>
      </c>
      <c r="M70" s="122"/>
      <c r="O70" s="59"/>
    </row>
    <row r="71" spans="1:15" s="42" customFormat="1" ht="25.5">
      <c r="A71" s="122">
        <v>39</v>
      </c>
      <c r="B71" s="123" t="s">
        <v>1069</v>
      </c>
      <c r="C71" s="122" t="s">
        <v>912</v>
      </c>
      <c r="D71" s="124" t="s">
        <v>259</v>
      </c>
      <c r="E71" s="124" t="s">
        <v>1018</v>
      </c>
      <c r="F71" s="125">
        <v>40817</v>
      </c>
      <c r="G71" s="125">
        <v>40892</v>
      </c>
      <c r="H71" s="124"/>
      <c r="I71" s="124">
        <v>5650</v>
      </c>
      <c r="J71" s="124">
        <v>4350</v>
      </c>
      <c r="K71" s="126">
        <v>0</v>
      </c>
      <c r="L71" s="127" t="s">
        <v>1034</v>
      </c>
      <c r="M71" s="122"/>
      <c r="O71" s="59"/>
    </row>
    <row r="72" spans="1:15" s="42" customFormat="1" ht="25.5">
      <c r="A72" s="122">
        <v>40</v>
      </c>
      <c r="B72" s="123" t="s">
        <v>1070</v>
      </c>
      <c r="C72" s="122" t="s">
        <v>927</v>
      </c>
      <c r="D72" s="124" t="s">
        <v>260</v>
      </c>
      <c r="E72" s="124" t="s">
        <v>1018</v>
      </c>
      <c r="F72" s="125">
        <v>40544</v>
      </c>
      <c r="G72" s="125">
        <v>40908</v>
      </c>
      <c r="H72" s="124"/>
      <c r="I72" s="124">
        <v>5000</v>
      </c>
      <c r="J72" s="124">
        <v>3000</v>
      </c>
      <c r="K72" s="126">
        <v>0</v>
      </c>
      <c r="L72" s="127" t="s">
        <v>1036</v>
      </c>
      <c r="M72" s="122"/>
      <c r="O72" s="59"/>
    </row>
    <row r="73" spans="1:15" s="42" customFormat="1" ht="38.25">
      <c r="A73" s="122">
        <v>41</v>
      </c>
      <c r="B73" s="123" t="s">
        <v>1070</v>
      </c>
      <c r="C73" s="122" t="s">
        <v>927</v>
      </c>
      <c r="D73" s="124" t="s">
        <v>261</v>
      </c>
      <c r="E73" s="124" t="s">
        <v>1018</v>
      </c>
      <c r="F73" s="125">
        <v>40603</v>
      </c>
      <c r="G73" s="125">
        <v>40786</v>
      </c>
      <c r="H73" s="124"/>
      <c r="I73" s="124">
        <v>58000</v>
      </c>
      <c r="J73" s="124">
        <v>28000</v>
      </c>
      <c r="K73" s="126">
        <v>0</v>
      </c>
      <c r="L73" s="127" t="s">
        <v>1032</v>
      </c>
      <c r="M73" s="122"/>
      <c r="O73" s="59"/>
    </row>
    <row r="74" spans="1:15" s="42" customFormat="1" ht="25.5">
      <c r="A74" s="122">
        <v>42</v>
      </c>
      <c r="B74" s="123" t="s">
        <v>1071</v>
      </c>
      <c r="C74" s="122" t="s">
        <v>930</v>
      </c>
      <c r="D74" s="124" t="s">
        <v>262</v>
      </c>
      <c r="E74" s="124" t="s">
        <v>1018</v>
      </c>
      <c r="F74" s="125">
        <v>40787</v>
      </c>
      <c r="G74" s="125">
        <v>40908</v>
      </c>
      <c r="H74" s="124"/>
      <c r="I74" s="124">
        <v>2800</v>
      </c>
      <c r="J74" s="124">
        <v>2400</v>
      </c>
      <c r="K74" s="126">
        <v>0</v>
      </c>
      <c r="L74" s="127" t="s">
        <v>1035</v>
      </c>
      <c r="M74" s="122"/>
      <c r="O74" s="59"/>
    </row>
    <row r="75" spans="1:15" s="42" customFormat="1" ht="25.5">
      <c r="A75" s="122">
        <v>43</v>
      </c>
      <c r="B75" s="123" t="s">
        <v>1072</v>
      </c>
      <c r="C75" s="122" t="s">
        <v>137</v>
      </c>
      <c r="D75" s="124" t="s">
        <v>263</v>
      </c>
      <c r="E75" s="124" t="s">
        <v>16</v>
      </c>
      <c r="F75" s="125">
        <v>40684</v>
      </c>
      <c r="G75" s="125">
        <v>40684</v>
      </c>
      <c r="H75" s="124"/>
      <c r="I75" s="124">
        <v>8750</v>
      </c>
      <c r="J75" s="124">
        <v>4750</v>
      </c>
      <c r="K75" s="126">
        <v>0</v>
      </c>
      <c r="L75" s="127" t="s">
        <v>1030</v>
      </c>
      <c r="M75" s="122"/>
      <c r="O75" s="59"/>
    </row>
    <row r="76" spans="1:15" s="42" customFormat="1" ht="38.25">
      <c r="A76" s="122">
        <v>44</v>
      </c>
      <c r="B76" s="123" t="s">
        <v>1074</v>
      </c>
      <c r="C76" s="122" t="s">
        <v>954</v>
      </c>
      <c r="D76" s="124" t="s">
        <v>264</v>
      </c>
      <c r="E76" s="124" t="s">
        <v>17</v>
      </c>
      <c r="F76" s="125">
        <v>40724</v>
      </c>
      <c r="G76" s="125">
        <v>40738</v>
      </c>
      <c r="H76" s="124"/>
      <c r="I76" s="124">
        <v>1160</v>
      </c>
      <c r="J76" s="124">
        <v>1160</v>
      </c>
      <c r="K76" s="126">
        <v>0</v>
      </c>
      <c r="L76" s="127" t="s">
        <v>1028</v>
      </c>
      <c r="M76" s="122"/>
      <c r="O76" s="59"/>
    </row>
    <row r="77" spans="1:15" s="42" customFormat="1" ht="38.25">
      <c r="A77" s="122">
        <v>45</v>
      </c>
      <c r="B77" s="123" t="s">
        <v>1075</v>
      </c>
      <c r="C77" s="122" t="s">
        <v>962</v>
      </c>
      <c r="D77" s="124" t="s">
        <v>265</v>
      </c>
      <c r="E77" s="124" t="s">
        <v>18</v>
      </c>
      <c r="F77" s="125">
        <v>40677</v>
      </c>
      <c r="G77" s="125">
        <v>40685</v>
      </c>
      <c r="H77" s="124"/>
      <c r="I77" s="124">
        <v>3246.4</v>
      </c>
      <c r="J77" s="124">
        <v>2996.4</v>
      </c>
      <c r="K77" s="126">
        <v>0</v>
      </c>
      <c r="L77" s="127" t="s">
        <v>1028</v>
      </c>
      <c r="M77" s="122"/>
      <c r="O77" s="59"/>
    </row>
    <row r="78" spans="1:15" s="42" customFormat="1" ht="38.25">
      <c r="A78" s="122">
        <v>46</v>
      </c>
      <c r="B78" s="123" t="s">
        <v>1076</v>
      </c>
      <c r="C78" s="122" t="s">
        <v>968</v>
      </c>
      <c r="D78" s="124" t="s">
        <v>266</v>
      </c>
      <c r="E78" s="124" t="s">
        <v>1</v>
      </c>
      <c r="F78" s="125">
        <v>40808</v>
      </c>
      <c r="G78" s="125">
        <v>40809</v>
      </c>
      <c r="H78" s="124"/>
      <c r="I78" s="124">
        <v>3550</v>
      </c>
      <c r="J78" s="124">
        <v>3550</v>
      </c>
      <c r="K78" s="126">
        <v>0</v>
      </c>
      <c r="L78" s="127" t="s">
        <v>1035</v>
      </c>
      <c r="M78" s="122"/>
      <c r="O78" s="59"/>
    </row>
    <row r="79" spans="1:15" s="42" customFormat="1" ht="38.25">
      <c r="A79" s="122">
        <v>47</v>
      </c>
      <c r="B79" s="123" t="s">
        <v>1024</v>
      </c>
      <c r="C79" s="122" t="s">
        <v>614</v>
      </c>
      <c r="D79" s="124" t="s">
        <v>267</v>
      </c>
      <c r="E79" s="124" t="s">
        <v>20</v>
      </c>
      <c r="F79" s="125">
        <v>40695</v>
      </c>
      <c r="G79" s="125">
        <v>40714</v>
      </c>
      <c r="H79" s="124"/>
      <c r="I79" s="124">
        <v>11815.8</v>
      </c>
      <c r="J79" s="124">
        <v>10265.8</v>
      </c>
      <c r="K79" s="126">
        <v>0</v>
      </c>
      <c r="L79" s="127" t="s">
        <v>1036</v>
      </c>
      <c r="M79" s="122"/>
      <c r="O79" s="59"/>
    </row>
    <row r="80" spans="1:15" s="42" customFormat="1" ht="38.25">
      <c r="A80" s="122">
        <v>48</v>
      </c>
      <c r="B80" s="123" t="s">
        <v>1024</v>
      </c>
      <c r="C80" s="122" t="s">
        <v>614</v>
      </c>
      <c r="D80" s="124" t="s">
        <v>268</v>
      </c>
      <c r="E80" s="124" t="s">
        <v>1018</v>
      </c>
      <c r="F80" s="125">
        <v>40664</v>
      </c>
      <c r="G80" s="125">
        <v>40694</v>
      </c>
      <c r="H80" s="124"/>
      <c r="I80" s="124">
        <v>9340</v>
      </c>
      <c r="J80" s="124">
        <v>8340</v>
      </c>
      <c r="K80" s="126">
        <v>0</v>
      </c>
      <c r="L80" s="127" t="s">
        <v>125</v>
      </c>
      <c r="M80" s="122"/>
      <c r="O80" s="59"/>
    </row>
    <row r="81" spans="1:15" s="42" customFormat="1" ht="38.25">
      <c r="A81" s="122">
        <v>49</v>
      </c>
      <c r="B81" s="123" t="s">
        <v>1024</v>
      </c>
      <c r="C81" s="122" t="s">
        <v>614</v>
      </c>
      <c r="D81" s="124" t="s">
        <v>269</v>
      </c>
      <c r="E81" s="124" t="s">
        <v>1018</v>
      </c>
      <c r="F81" s="125">
        <v>40603</v>
      </c>
      <c r="G81" s="125">
        <v>40678</v>
      </c>
      <c r="H81" s="124"/>
      <c r="I81" s="124">
        <v>5090</v>
      </c>
      <c r="J81" s="124">
        <v>1140</v>
      </c>
      <c r="K81" s="126">
        <v>0</v>
      </c>
      <c r="L81" s="127" t="s">
        <v>188</v>
      </c>
      <c r="M81" s="122"/>
      <c r="O81" s="59"/>
    </row>
    <row r="82" spans="1:15" s="42" customFormat="1" ht="38.25">
      <c r="A82" s="122">
        <v>50</v>
      </c>
      <c r="B82" s="123" t="s">
        <v>1024</v>
      </c>
      <c r="C82" s="122" t="s">
        <v>614</v>
      </c>
      <c r="D82" s="124" t="s">
        <v>270</v>
      </c>
      <c r="E82" s="124" t="s">
        <v>1</v>
      </c>
      <c r="F82" s="125">
        <v>40634</v>
      </c>
      <c r="G82" s="125">
        <v>40694</v>
      </c>
      <c r="H82" s="124"/>
      <c r="I82" s="124">
        <v>1000</v>
      </c>
      <c r="J82" s="124">
        <v>1000</v>
      </c>
      <c r="K82" s="126">
        <v>0</v>
      </c>
      <c r="L82" s="127" t="s">
        <v>1028</v>
      </c>
      <c r="M82" s="122"/>
      <c r="O82" s="59"/>
    </row>
    <row r="83" spans="1:15" s="42" customFormat="1" ht="38.25">
      <c r="A83" s="122">
        <v>51</v>
      </c>
      <c r="B83" s="123" t="s">
        <v>1024</v>
      </c>
      <c r="C83" s="122" t="s">
        <v>614</v>
      </c>
      <c r="D83" s="124" t="s">
        <v>271</v>
      </c>
      <c r="E83" s="124" t="s">
        <v>20</v>
      </c>
      <c r="F83" s="125">
        <v>40664</v>
      </c>
      <c r="G83" s="125">
        <v>40724</v>
      </c>
      <c r="H83" s="124"/>
      <c r="I83" s="124">
        <v>14481</v>
      </c>
      <c r="J83" s="124">
        <v>6481</v>
      </c>
      <c r="K83" s="126">
        <v>0</v>
      </c>
      <c r="L83" s="127" t="s">
        <v>126</v>
      </c>
      <c r="M83" s="122"/>
      <c r="O83" s="59"/>
    </row>
    <row r="84" spans="1:15" s="42" customFormat="1" ht="38.25">
      <c r="A84" s="122">
        <v>52</v>
      </c>
      <c r="B84" s="123" t="s">
        <v>1024</v>
      </c>
      <c r="C84" s="122" t="s">
        <v>614</v>
      </c>
      <c r="D84" s="124" t="s">
        <v>272</v>
      </c>
      <c r="E84" s="124" t="s">
        <v>21</v>
      </c>
      <c r="F84" s="125">
        <v>40664</v>
      </c>
      <c r="G84" s="125">
        <v>40724</v>
      </c>
      <c r="H84" s="124"/>
      <c r="I84" s="124">
        <v>10949</v>
      </c>
      <c r="J84" s="124">
        <v>3500</v>
      </c>
      <c r="K84" s="126">
        <v>0</v>
      </c>
      <c r="L84" s="127" t="s">
        <v>126</v>
      </c>
      <c r="M84" s="122"/>
      <c r="O84" s="59"/>
    </row>
    <row r="85" spans="1:15" s="42" customFormat="1" ht="63.75">
      <c r="A85" s="122">
        <v>53</v>
      </c>
      <c r="B85" s="123" t="s">
        <v>1024</v>
      </c>
      <c r="C85" s="122" t="s">
        <v>614</v>
      </c>
      <c r="D85" s="124" t="s">
        <v>273</v>
      </c>
      <c r="E85" s="124" t="s">
        <v>22</v>
      </c>
      <c r="F85" s="125">
        <v>40664</v>
      </c>
      <c r="G85" s="125">
        <v>40724</v>
      </c>
      <c r="H85" s="124"/>
      <c r="I85" s="124">
        <v>16248</v>
      </c>
      <c r="J85" s="124">
        <v>7000</v>
      </c>
      <c r="K85" s="126">
        <v>0</v>
      </c>
      <c r="L85" s="127" t="s">
        <v>1028</v>
      </c>
      <c r="M85" s="122"/>
      <c r="O85" s="59"/>
    </row>
    <row r="86" spans="1:15" s="42" customFormat="1" ht="38.25">
      <c r="A86" s="122">
        <v>54</v>
      </c>
      <c r="B86" s="123" t="s">
        <v>1024</v>
      </c>
      <c r="C86" s="122" t="s">
        <v>614</v>
      </c>
      <c r="D86" s="124" t="s">
        <v>274</v>
      </c>
      <c r="E86" s="124" t="s">
        <v>9</v>
      </c>
      <c r="F86" s="125">
        <v>40878</v>
      </c>
      <c r="G86" s="125">
        <v>40908</v>
      </c>
      <c r="H86" s="124"/>
      <c r="I86" s="124">
        <v>3033</v>
      </c>
      <c r="J86" s="124">
        <v>3033</v>
      </c>
      <c r="K86" s="126">
        <v>0</v>
      </c>
      <c r="L86" s="127" t="s">
        <v>1035</v>
      </c>
      <c r="M86" s="122"/>
      <c r="O86" s="59"/>
    </row>
    <row r="87" spans="1:15" s="42" customFormat="1" ht="51">
      <c r="A87" s="122">
        <v>55</v>
      </c>
      <c r="B87" s="123" t="s">
        <v>1024</v>
      </c>
      <c r="C87" s="122" t="s">
        <v>614</v>
      </c>
      <c r="D87" s="124" t="s">
        <v>275</v>
      </c>
      <c r="E87" s="124" t="s">
        <v>23</v>
      </c>
      <c r="F87" s="125">
        <v>40817</v>
      </c>
      <c r="G87" s="125">
        <v>40847</v>
      </c>
      <c r="H87" s="124"/>
      <c r="I87" s="124">
        <v>6117.2</v>
      </c>
      <c r="J87" s="124">
        <v>6117.2</v>
      </c>
      <c r="K87" s="126">
        <v>0</v>
      </c>
      <c r="L87" s="127" t="s">
        <v>1035</v>
      </c>
      <c r="M87" s="122"/>
      <c r="O87" s="59"/>
    </row>
    <row r="88" spans="1:15" s="42" customFormat="1" ht="51">
      <c r="A88" s="122">
        <v>56</v>
      </c>
      <c r="B88" s="123" t="s">
        <v>1024</v>
      </c>
      <c r="C88" s="122" t="s">
        <v>614</v>
      </c>
      <c r="D88" s="124" t="s">
        <v>276</v>
      </c>
      <c r="E88" s="124" t="s">
        <v>24</v>
      </c>
      <c r="F88" s="125">
        <v>40704</v>
      </c>
      <c r="G88" s="125">
        <v>40705</v>
      </c>
      <c r="H88" s="124"/>
      <c r="I88" s="124">
        <v>5706.4</v>
      </c>
      <c r="J88" s="124">
        <v>5706.4</v>
      </c>
      <c r="K88" s="126">
        <v>0</v>
      </c>
      <c r="L88" s="127" t="s">
        <v>1028</v>
      </c>
      <c r="M88" s="122"/>
      <c r="O88" s="59"/>
    </row>
    <row r="89" spans="1:15" s="42" customFormat="1" ht="38.25">
      <c r="A89" s="122">
        <v>57</v>
      </c>
      <c r="B89" s="123" t="s">
        <v>1024</v>
      </c>
      <c r="C89" s="122" t="s">
        <v>614</v>
      </c>
      <c r="D89" s="124" t="s">
        <v>277</v>
      </c>
      <c r="E89" s="124" t="s">
        <v>25</v>
      </c>
      <c r="F89" s="125">
        <v>40878</v>
      </c>
      <c r="G89" s="125">
        <v>40908</v>
      </c>
      <c r="H89" s="124"/>
      <c r="I89" s="124">
        <v>1583</v>
      </c>
      <c r="J89" s="124">
        <v>1583</v>
      </c>
      <c r="K89" s="126">
        <v>0</v>
      </c>
      <c r="L89" s="127" t="s">
        <v>1035</v>
      </c>
      <c r="M89" s="122"/>
      <c r="O89" s="59"/>
    </row>
    <row r="90" spans="1:15" s="42" customFormat="1" ht="51">
      <c r="A90" s="122">
        <v>58</v>
      </c>
      <c r="B90" s="123" t="s">
        <v>1024</v>
      </c>
      <c r="C90" s="122" t="s">
        <v>614</v>
      </c>
      <c r="D90" s="124" t="s">
        <v>278</v>
      </c>
      <c r="E90" s="124" t="s">
        <v>26</v>
      </c>
      <c r="F90" s="125">
        <v>40612</v>
      </c>
      <c r="G90" s="125">
        <v>40613</v>
      </c>
      <c r="H90" s="124"/>
      <c r="I90" s="124">
        <v>2781.6</v>
      </c>
      <c r="J90" s="124">
        <v>2781.6</v>
      </c>
      <c r="K90" s="126">
        <v>0</v>
      </c>
      <c r="L90" s="127" t="s">
        <v>1036</v>
      </c>
      <c r="M90" s="122"/>
      <c r="O90" s="59"/>
    </row>
    <row r="91" spans="1:15" s="42" customFormat="1" ht="51">
      <c r="A91" s="122">
        <v>59</v>
      </c>
      <c r="B91" s="123" t="s">
        <v>1024</v>
      </c>
      <c r="C91" s="122" t="s">
        <v>614</v>
      </c>
      <c r="D91" s="124" t="s">
        <v>279</v>
      </c>
      <c r="E91" s="124" t="s">
        <v>27</v>
      </c>
      <c r="F91" s="125">
        <v>40695</v>
      </c>
      <c r="G91" s="125">
        <v>40709</v>
      </c>
      <c r="H91" s="124"/>
      <c r="I91" s="124">
        <v>3077</v>
      </c>
      <c r="J91" s="124">
        <v>3077</v>
      </c>
      <c r="K91" s="126">
        <v>0</v>
      </c>
      <c r="L91" s="127" t="s">
        <v>1028</v>
      </c>
      <c r="M91" s="122"/>
      <c r="O91" s="59"/>
    </row>
    <row r="92" spans="1:15" s="42" customFormat="1" ht="38.25">
      <c r="A92" s="122">
        <v>60</v>
      </c>
      <c r="B92" s="123" t="s">
        <v>1024</v>
      </c>
      <c r="C92" s="122" t="s">
        <v>614</v>
      </c>
      <c r="D92" s="124" t="s">
        <v>280</v>
      </c>
      <c r="E92" s="124" t="s">
        <v>1018</v>
      </c>
      <c r="F92" s="125">
        <v>40603</v>
      </c>
      <c r="G92" s="125">
        <v>40673</v>
      </c>
      <c r="H92" s="124"/>
      <c r="I92" s="124">
        <v>8300</v>
      </c>
      <c r="J92" s="124">
        <v>7300</v>
      </c>
      <c r="K92" s="126">
        <v>0</v>
      </c>
      <c r="L92" s="127" t="s">
        <v>125</v>
      </c>
      <c r="M92" s="122"/>
      <c r="O92" s="59"/>
    </row>
    <row r="93" spans="1:15" s="42" customFormat="1" ht="38.25">
      <c r="A93" s="122">
        <v>61</v>
      </c>
      <c r="B93" s="123" t="s">
        <v>1024</v>
      </c>
      <c r="C93" s="122" t="s">
        <v>614</v>
      </c>
      <c r="D93" s="124" t="s">
        <v>281</v>
      </c>
      <c r="E93" s="124" t="s">
        <v>1018</v>
      </c>
      <c r="F93" s="125">
        <v>40544</v>
      </c>
      <c r="G93" s="125">
        <v>40617</v>
      </c>
      <c r="H93" s="124"/>
      <c r="I93" s="124">
        <v>7601</v>
      </c>
      <c r="J93" s="124">
        <v>2000</v>
      </c>
      <c r="K93" s="126">
        <v>0</v>
      </c>
      <c r="L93" s="127" t="s">
        <v>125</v>
      </c>
      <c r="M93" s="122"/>
      <c r="O93" s="59"/>
    </row>
    <row r="94" spans="1:15" s="42" customFormat="1" ht="38.25">
      <c r="A94" s="122">
        <v>62</v>
      </c>
      <c r="B94" s="123" t="s">
        <v>1024</v>
      </c>
      <c r="C94" s="122" t="s">
        <v>614</v>
      </c>
      <c r="D94" s="124" t="s">
        <v>282</v>
      </c>
      <c r="E94" s="124" t="s">
        <v>28</v>
      </c>
      <c r="F94" s="125">
        <v>40664</v>
      </c>
      <c r="G94" s="125">
        <v>40694</v>
      </c>
      <c r="H94" s="124"/>
      <c r="I94" s="124">
        <v>1388.8</v>
      </c>
      <c r="J94" s="124">
        <v>1388.8</v>
      </c>
      <c r="K94" s="126">
        <v>0</v>
      </c>
      <c r="L94" s="127" t="s">
        <v>189</v>
      </c>
      <c r="M94" s="122"/>
      <c r="O94" s="59"/>
    </row>
    <row r="95" spans="1:15" s="42" customFormat="1" ht="51">
      <c r="A95" s="122">
        <v>63</v>
      </c>
      <c r="B95" s="123" t="s">
        <v>1024</v>
      </c>
      <c r="C95" s="122" t="s">
        <v>614</v>
      </c>
      <c r="D95" s="124" t="s">
        <v>283</v>
      </c>
      <c r="E95" s="124" t="s">
        <v>19</v>
      </c>
      <c r="F95" s="125">
        <v>40695</v>
      </c>
      <c r="G95" s="125">
        <v>40724</v>
      </c>
      <c r="H95" s="124"/>
      <c r="I95" s="124">
        <v>1388.8</v>
      </c>
      <c r="J95" s="124">
        <v>1388.8</v>
      </c>
      <c r="K95" s="126">
        <v>0</v>
      </c>
      <c r="L95" s="127" t="s">
        <v>189</v>
      </c>
      <c r="M95" s="122"/>
      <c r="O95" s="59"/>
    </row>
    <row r="96" spans="1:15" s="42" customFormat="1" ht="38.25">
      <c r="A96" s="122">
        <v>64</v>
      </c>
      <c r="B96" s="123" t="s">
        <v>1024</v>
      </c>
      <c r="C96" s="122" t="s">
        <v>614</v>
      </c>
      <c r="D96" s="124" t="s">
        <v>284</v>
      </c>
      <c r="E96" s="124" t="s">
        <v>19</v>
      </c>
      <c r="F96" s="125">
        <v>40664</v>
      </c>
      <c r="G96" s="125">
        <v>40694</v>
      </c>
      <c r="H96" s="124"/>
      <c r="I96" s="124">
        <v>1388.8</v>
      </c>
      <c r="J96" s="124">
        <v>1388.8</v>
      </c>
      <c r="K96" s="126">
        <v>0</v>
      </c>
      <c r="L96" s="127" t="s">
        <v>189</v>
      </c>
      <c r="M96" s="122"/>
      <c r="O96" s="59"/>
    </row>
    <row r="97" spans="1:15" s="42" customFormat="1" ht="25.5">
      <c r="A97" s="122">
        <v>65</v>
      </c>
      <c r="B97" s="123" t="s">
        <v>1024</v>
      </c>
      <c r="C97" s="122" t="s">
        <v>614</v>
      </c>
      <c r="D97" s="124" t="s">
        <v>285</v>
      </c>
      <c r="E97" s="124" t="s">
        <v>19</v>
      </c>
      <c r="F97" s="125">
        <v>40634</v>
      </c>
      <c r="G97" s="125">
        <v>40648</v>
      </c>
      <c r="H97" s="124"/>
      <c r="I97" s="124">
        <v>5187.2</v>
      </c>
      <c r="J97" s="124">
        <v>5187.2</v>
      </c>
      <c r="K97" s="126">
        <v>0</v>
      </c>
      <c r="L97" s="127" t="s">
        <v>1028</v>
      </c>
      <c r="M97" s="122"/>
      <c r="O97" s="59"/>
    </row>
    <row r="98" spans="1:15" s="42" customFormat="1" ht="25.5">
      <c r="A98" s="122">
        <v>66</v>
      </c>
      <c r="B98" s="123" t="s">
        <v>1024</v>
      </c>
      <c r="C98" s="122" t="s">
        <v>614</v>
      </c>
      <c r="D98" s="124" t="s">
        <v>286</v>
      </c>
      <c r="E98" s="124" t="s">
        <v>29</v>
      </c>
      <c r="F98" s="125">
        <v>40848</v>
      </c>
      <c r="G98" s="125">
        <v>40877</v>
      </c>
      <c r="H98" s="124"/>
      <c r="I98" s="124">
        <v>5187.2</v>
      </c>
      <c r="J98" s="124">
        <v>5187.2</v>
      </c>
      <c r="K98" s="126">
        <v>0</v>
      </c>
      <c r="L98" s="127" t="s">
        <v>1035</v>
      </c>
      <c r="M98" s="122"/>
      <c r="O98" s="59"/>
    </row>
    <row r="99" spans="1:15" s="42" customFormat="1" ht="51">
      <c r="A99" s="122">
        <v>67</v>
      </c>
      <c r="B99" s="123" t="s">
        <v>1024</v>
      </c>
      <c r="C99" s="122" t="s">
        <v>614</v>
      </c>
      <c r="D99" s="124" t="s">
        <v>287</v>
      </c>
      <c r="E99" s="124" t="s">
        <v>20</v>
      </c>
      <c r="F99" s="125">
        <v>40787</v>
      </c>
      <c r="G99" s="125">
        <v>40908</v>
      </c>
      <c r="H99" s="124"/>
      <c r="I99" s="124">
        <v>1335</v>
      </c>
      <c r="J99" s="124">
        <v>1335</v>
      </c>
      <c r="K99" s="126">
        <v>0</v>
      </c>
      <c r="L99" s="127" t="s">
        <v>190</v>
      </c>
      <c r="M99" s="122"/>
      <c r="O99" s="59"/>
    </row>
    <row r="100" spans="1:15" s="42" customFormat="1" ht="51">
      <c r="A100" s="122">
        <v>68</v>
      </c>
      <c r="B100" s="123" t="s">
        <v>1024</v>
      </c>
      <c r="C100" s="122" t="s">
        <v>614</v>
      </c>
      <c r="D100" s="124" t="s">
        <v>288</v>
      </c>
      <c r="E100" s="124" t="s">
        <v>20</v>
      </c>
      <c r="F100" s="125">
        <v>40787</v>
      </c>
      <c r="G100" s="125">
        <v>40908</v>
      </c>
      <c r="H100" s="124"/>
      <c r="I100" s="124">
        <v>1335</v>
      </c>
      <c r="J100" s="124">
        <v>1335</v>
      </c>
      <c r="K100" s="126">
        <v>0</v>
      </c>
      <c r="L100" s="127" t="s">
        <v>190</v>
      </c>
      <c r="M100" s="122"/>
      <c r="O100" s="59"/>
    </row>
    <row r="101" spans="1:15" s="42" customFormat="1" ht="51">
      <c r="A101" s="122">
        <v>69</v>
      </c>
      <c r="B101" s="123" t="s">
        <v>1024</v>
      </c>
      <c r="C101" s="122" t="s">
        <v>614</v>
      </c>
      <c r="D101" s="124" t="s">
        <v>289</v>
      </c>
      <c r="E101" s="124" t="s">
        <v>20</v>
      </c>
      <c r="F101" s="125">
        <v>40787</v>
      </c>
      <c r="G101" s="125">
        <v>40908</v>
      </c>
      <c r="H101" s="124"/>
      <c r="I101" s="124">
        <v>1335</v>
      </c>
      <c r="J101" s="124">
        <v>1335</v>
      </c>
      <c r="K101" s="126">
        <v>0</v>
      </c>
      <c r="L101" s="127" t="s">
        <v>190</v>
      </c>
      <c r="M101" s="122"/>
      <c r="O101" s="59"/>
    </row>
    <row r="102" spans="1:15" s="42" customFormat="1" ht="51">
      <c r="A102" s="122">
        <v>70</v>
      </c>
      <c r="B102" s="123" t="s">
        <v>1024</v>
      </c>
      <c r="C102" s="122" t="s">
        <v>614</v>
      </c>
      <c r="D102" s="124" t="s">
        <v>290</v>
      </c>
      <c r="E102" s="124" t="s">
        <v>20</v>
      </c>
      <c r="F102" s="125">
        <v>40787</v>
      </c>
      <c r="G102" s="125">
        <v>40908</v>
      </c>
      <c r="H102" s="124"/>
      <c r="I102" s="124">
        <v>1335</v>
      </c>
      <c r="J102" s="124">
        <v>1335</v>
      </c>
      <c r="K102" s="126">
        <v>0</v>
      </c>
      <c r="L102" s="127" t="s">
        <v>190</v>
      </c>
      <c r="M102" s="122"/>
      <c r="O102" s="59"/>
    </row>
    <row r="103" spans="1:15" s="42" customFormat="1" ht="51">
      <c r="A103" s="122">
        <v>71</v>
      </c>
      <c r="B103" s="123" t="s">
        <v>1024</v>
      </c>
      <c r="C103" s="122" t="s">
        <v>614</v>
      </c>
      <c r="D103" s="124" t="s">
        <v>291</v>
      </c>
      <c r="E103" s="124" t="s">
        <v>20</v>
      </c>
      <c r="F103" s="125">
        <v>40787</v>
      </c>
      <c r="G103" s="125">
        <v>40908</v>
      </c>
      <c r="H103" s="124"/>
      <c r="I103" s="124">
        <v>1335</v>
      </c>
      <c r="J103" s="124">
        <v>1335</v>
      </c>
      <c r="K103" s="126">
        <v>0</v>
      </c>
      <c r="L103" s="127" t="s">
        <v>190</v>
      </c>
      <c r="M103" s="122"/>
      <c r="O103" s="59"/>
    </row>
    <row r="104" spans="1:15" s="42" customFormat="1" ht="38.25">
      <c r="A104" s="122">
        <v>72</v>
      </c>
      <c r="B104" s="123" t="s">
        <v>1024</v>
      </c>
      <c r="C104" s="122" t="s">
        <v>614</v>
      </c>
      <c r="D104" s="124" t="s">
        <v>292</v>
      </c>
      <c r="E104" s="124" t="s">
        <v>1</v>
      </c>
      <c r="F104" s="125">
        <v>40603</v>
      </c>
      <c r="G104" s="125">
        <v>40734</v>
      </c>
      <c r="H104" s="124"/>
      <c r="I104" s="124">
        <v>12370</v>
      </c>
      <c r="J104" s="124">
        <v>12370</v>
      </c>
      <c r="K104" s="126">
        <v>0</v>
      </c>
      <c r="L104" s="127" t="s">
        <v>1434</v>
      </c>
      <c r="M104" s="122"/>
      <c r="O104" s="59"/>
    </row>
    <row r="105" spans="1:15" s="42" customFormat="1" ht="51">
      <c r="A105" s="122">
        <v>73</v>
      </c>
      <c r="B105" s="123" t="s">
        <v>1080</v>
      </c>
      <c r="C105" s="122" t="s">
        <v>626</v>
      </c>
      <c r="D105" s="124" t="s">
        <v>293</v>
      </c>
      <c r="E105" s="124" t="s">
        <v>30</v>
      </c>
      <c r="F105" s="125">
        <v>40669</v>
      </c>
      <c r="G105" s="125">
        <v>40670</v>
      </c>
      <c r="H105" s="124"/>
      <c r="I105" s="124">
        <v>2100</v>
      </c>
      <c r="J105" s="124">
        <v>2100</v>
      </c>
      <c r="K105" s="126">
        <v>0</v>
      </c>
      <c r="L105" s="127" t="s">
        <v>1028</v>
      </c>
      <c r="M105" s="122"/>
      <c r="O105" s="59"/>
    </row>
    <row r="106" spans="1:15" s="42" customFormat="1" ht="38.25">
      <c r="A106" s="122">
        <v>74</v>
      </c>
      <c r="B106" s="123" t="s">
        <v>1080</v>
      </c>
      <c r="C106" s="122" t="s">
        <v>626</v>
      </c>
      <c r="D106" s="124" t="s">
        <v>294</v>
      </c>
      <c r="E106" s="124" t="s">
        <v>31</v>
      </c>
      <c r="F106" s="125">
        <v>40718</v>
      </c>
      <c r="G106" s="125">
        <v>40720</v>
      </c>
      <c r="H106" s="124"/>
      <c r="I106" s="124">
        <v>6950</v>
      </c>
      <c r="J106" s="124">
        <v>6450</v>
      </c>
      <c r="K106" s="126">
        <v>0</v>
      </c>
      <c r="L106" s="127" t="s">
        <v>1028</v>
      </c>
      <c r="M106" s="122"/>
      <c r="O106" s="59"/>
    </row>
    <row r="107" spans="1:15" s="42" customFormat="1" ht="63.75">
      <c r="A107" s="122">
        <v>75</v>
      </c>
      <c r="B107" s="123" t="s">
        <v>1080</v>
      </c>
      <c r="C107" s="122" t="s">
        <v>626</v>
      </c>
      <c r="D107" s="124" t="s">
        <v>295</v>
      </c>
      <c r="E107" s="124" t="s">
        <v>8</v>
      </c>
      <c r="F107" s="125">
        <v>40603</v>
      </c>
      <c r="G107" s="125">
        <v>40633</v>
      </c>
      <c r="H107" s="124"/>
      <c r="I107" s="124">
        <v>1850</v>
      </c>
      <c r="J107" s="124">
        <v>1700</v>
      </c>
      <c r="K107" s="126">
        <v>0</v>
      </c>
      <c r="L107" s="127" t="s">
        <v>1028</v>
      </c>
      <c r="M107" s="122"/>
      <c r="O107" s="59"/>
    </row>
    <row r="108" spans="1:15" s="42" customFormat="1" ht="63.75">
      <c r="A108" s="122">
        <v>76</v>
      </c>
      <c r="B108" s="123" t="s">
        <v>1080</v>
      </c>
      <c r="C108" s="122" t="s">
        <v>626</v>
      </c>
      <c r="D108" s="124" t="s">
        <v>296</v>
      </c>
      <c r="E108" s="124" t="s">
        <v>8</v>
      </c>
      <c r="F108" s="125">
        <v>40634</v>
      </c>
      <c r="G108" s="125">
        <v>40694</v>
      </c>
      <c r="H108" s="124"/>
      <c r="I108" s="124">
        <v>2350</v>
      </c>
      <c r="J108" s="124">
        <v>2150</v>
      </c>
      <c r="K108" s="126">
        <v>0</v>
      </c>
      <c r="L108" s="127" t="s">
        <v>1028</v>
      </c>
      <c r="M108" s="122"/>
      <c r="O108" s="59"/>
    </row>
    <row r="109" spans="1:15" s="42" customFormat="1" ht="51">
      <c r="A109" s="122">
        <v>77</v>
      </c>
      <c r="B109" s="123" t="s">
        <v>1082</v>
      </c>
      <c r="C109" s="122" t="s">
        <v>630</v>
      </c>
      <c r="D109" s="124" t="s">
        <v>297</v>
      </c>
      <c r="E109" s="124" t="s">
        <v>1018</v>
      </c>
      <c r="F109" s="125">
        <v>40603</v>
      </c>
      <c r="G109" s="125">
        <v>40724</v>
      </c>
      <c r="H109" s="124"/>
      <c r="I109" s="124">
        <v>1960</v>
      </c>
      <c r="J109" s="124">
        <v>1960</v>
      </c>
      <c r="K109" s="126">
        <v>0</v>
      </c>
      <c r="L109" s="127" t="s">
        <v>1028</v>
      </c>
      <c r="M109" s="122"/>
      <c r="O109" s="59"/>
    </row>
    <row r="110" spans="1:15" s="42" customFormat="1" ht="38.25">
      <c r="A110" s="122">
        <v>78</v>
      </c>
      <c r="B110" s="123" t="s">
        <v>1083</v>
      </c>
      <c r="C110" s="122" t="s">
        <v>632</v>
      </c>
      <c r="D110" s="124" t="s">
        <v>298</v>
      </c>
      <c r="E110" s="124" t="s">
        <v>33</v>
      </c>
      <c r="F110" s="125">
        <v>40641</v>
      </c>
      <c r="G110" s="125">
        <v>40642</v>
      </c>
      <c r="H110" s="124"/>
      <c r="I110" s="124">
        <v>3570</v>
      </c>
      <c r="J110" s="124">
        <v>3420</v>
      </c>
      <c r="K110" s="126">
        <v>0</v>
      </c>
      <c r="L110" s="127" t="s">
        <v>1028</v>
      </c>
      <c r="M110" s="122"/>
      <c r="O110" s="59"/>
    </row>
    <row r="111" spans="1:15" s="42" customFormat="1" ht="38.25">
      <c r="A111" s="122">
        <v>79</v>
      </c>
      <c r="B111" s="123" t="s">
        <v>1083</v>
      </c>
      <c r="C111" s="122" t="s">
        <v>632</v>
      </c>
      <c r="D111" s="124" t="s">
        <v>299</v>
      </c>
      <c r="E111" s="124" t="s">
        <v>26</v>
      </c>
      <c r="F111" s="125">
        <v>40711</v>
      </c>
      <c r="G111" s="125">
        <v>40712</v>
      </c>
      <c r="H111" s="124"/>
      <c r="I111" s="124">
        <v>3570</v>
      </c>
      <c r="J111" s="124">
        <v>3420</v>
      </c>
      <c r="K111" s="126">
        <v>0</v>
      </c>
      <c r="L111" s="127" t="s">
        <v>1028</v>
      </c>
      <c r="M111" s="122"/>
      <c r="O111" s="59"/>
    </row>
    <row r="112" spans="1:15" s="42" customFormat="1" ht="25.5">
      <c r="A112" s="122">
        <v>80</v>
      </c>
      <c r="B112" s="123" t="s">
        <v>1084</v>
      </c>
      <c r="C112" s="122" t="s">
        <v>634</v>
      </c>
      <c r="D112" s="124" t="s">
        <v>300</v>
      </c>
      <c r="E112" s="124" t="s">
        <v>35</v>
      </c>
      <c r="F112" s="125">
        <v>40664</v>
      </c>
      <c r="G112" s="125">
        <v>40733</v>
      </c>
      <c r="H112" s="124"/>
      <c r="I112" s="124">
        <v>10700</v>
      </c>
      <c r="J112" s="124">
        <v>9700</v>
      </c>
      <c r="K112" s="126">
        <v>0</v>
      </c>
      <c r="L112" s="127" t="s">
        <v>1028</v>
      </c>
      <c r="M112" s="122"/>
      <c r="O112" s="59"/>
    </row>
    <row r="113" spans="1:15" s="42" customFormat="1" ht="51">
      <c r="A113" s="122">
        <v>81</v>
      </c>
      <c r="B113" s="123" t="s">
        <v>1084</v>
      </c>
      <c r="C113" s="122" t="s">
        <v>634</v>
      </c>
      <c r="D113" s="124" t="s">
        <v>301</v>
      </c>
      <c r="E113" s="124" t="s">
        <v>34</v>
      </c>
      <c r="F113" s="125">
        <v>40558</v>
      </c>
      <c r="G113" s="125">
        <v>40688</v>
      </c>
      <c r="H113" s="124"/>
      <c r="I113" s="124">
        <v>12700</v>
      </c>
      <c r="J113" s="124">
        <v>12200</v>
      </c>
      <c r="K113" s="126">
        <v>0</v>
      </c>
      <c r="L113" s="127" t="s">
        <v>1030</v>
      </c>
      <c r="M113" s="122"/>
      <c r="O113" s="59"/>
    </row>
    <row r="114" spans="1:15" s="42" customFormat="1" ht="38.25">
      <c r="A114" s="122">
        <v>82</v>
      </c>
      <c r="B114" s="123" t="s">
        <v>1084</v>
      </c>
      <c r="C114" s="122" t="s">
        <v>634</v>
      </c>
      <c r="D114" s="124" t="s">
        <v>302</v>
      </c>
      <c r="E114" s="124" t="s">
        <v>9</v>
      </c>
      <c r="F114" s="125">
        <v>40634</v>
      </c>
      <c r="G114" s="125">
        <v>40691</v>
      </c>
      <c r="H114" s="124"/>
      <c r="I114" s="124">
        <v>10300</v>
      </c>
      <c r="J114" s="124">
        <v>8800</v>
      </c>
      <c r="K114" s="126">
        <v>0</v>
      </c>
      <c r="L114" s="127" t="s">
        <v>1028</v>
      </c>
      <c r="M114" s="122"/>
      <c r="O114" s="59"/>
    </row>
    <row r="115" spans="1:15" s="42" customFormat="1" ht="38.25">
      <c r="A115" s="122">
        <v>83</v>
      </c>
      <c r="B115" s="123" t="s">
        <v>1084</v>
      </c>
      <c r="C115" s="122" t="s">
        <v>634</v>
      </c>
      <c r="D115" s="124" t="s">
        <v>303</v>
      </c>
      <c r="E115" s="124" t="s">
        <v>34</v>
      </c>
      <c r="F115" s="125">
        <v>40603</v>
      </c>
      <c r="G115" s="125">
        <v>40681</v>
      </c>
      <c r="H115" s="124"/>
      <c r="I115" s="124">
        <v>10800</v>
      </c>
      <c r="J115" s="124">
        <v>9800</v>
      </c>
      <c r="K115" s="126">
        <v>0</v>
      </c>
      <c r="L115" s="127" t="s">
        <v>1030</v>
      </c>
      <c r="M115" s="122"/>
      <c r="O115" s="59"/>
    </row>
    <row r="116" spans="1:15" s="42" customFormat="1" ht="25.5">
      <c r="A116" s="122">
        <v>84</v>
      </c>
      <c r="B116" s="123" t="s">
        <v>1084</v>
      </c>
      <c r="C116" s="122" t="s">
        <v>634</v>
      </c>
      <c r="D116" s="124" t="s">
        <v>304</v>
      </c>
      <c r="E116" s="124" t="s">
        <v>34</v>
      </c>
      <c r="F116" s="125">
        <v>40634</v>
      </c>
      <c r="G116" s="125">
        <v>40703</v>
      </c>
      <c r="H116" s="124"/>
      <c r="I116" s="124">
        <v>15200</v>
      </c>
      <c r="J116" s="124">
        <v>14200</v>
      </c>
      <c r="K116" s="126">
        <v>0</v>
      </c>
      <c r="L116" s="127" t="s">
        <v>1028</v>
      </c>
      <c r="M116" s="122"/>
      <c r="O116" s="59"/>
    </row>
    <row r="117" spans="1:15" s="42" customFormat="1" ht="51">
      <c r="A117" s="122">
        <v>85</v>
      </c>
      <c r="B117" s="123" t="s">
        <v>1085</v>
      </c>
      <c r="C117" s="122" t="s">
        <v>636</v>
      </c>
      <c r="D117" s="124" t="s">
        <v>305</v>
      </c>
      <c r="E117" s="124" t="s">
        <v>1018</v>
      </c>
      <c r="F117" s="125">
        <v>40575</v>
      </c>
      <c r="G117" s="125">
        <v>40724</v>
      </c>
      <c r="H117" s="124"/>
      <c r="I117" s="124">
        <v>4000</v>
      </c>
      <c r="J117" s="124">
        <v>3500</v>
      </c>
      <c r="K117" s="126">
        <v>0</v>
      </c>
      <c r="L117" s="127" t="s">
        <v>1032</v>
      </c>
      <c r="M117" s="122"/>
      <c r="O117" s="59"/>
    </row>
    <row r="118" spans="1:15" s="42" customFormat="1" ht="38.25">
      <c r="A118" s="122">
        <v>86</v>
      </c>
      <c r="B118" s="123" t="s">
        <v>1086</v>
      </c>
      <c r="C118" s="122" t="s">
        <v>1004</v>
      </c>
      <c r="D118" s="124" t="s">
        <v>306</v>
      </c>
      <c r="E118" s="124" t="s">
        <v>36</v>
      </c>
      <c r="F118" s="125">
        <v>40816</v>
      </c>
      <c r="G118" s="125">
        <v>40817</v>
      </c>
      <c r="H118" s="124"/>
      <c r="I118" s="124">
        <v>4120</v>
      </c>
      <c r="J118" s="124">
        <v>3620</v>
      </c>
      <c r="K118" s="126">
        <v>0</v>
      </c>
      <c r="L118" s="127" t="s">
        <v>1033</v>
      </c>
      <c r="M118" s="122"/>
      <c r="O118" s="59"/>
    </row>
    <row r="119" spans="1:15" s="42" customFormat="1" ht="38.25">
      <c r="A119" s="122">
        <v>87</v>
      </c>
      <c r="B119" s="123" t="s">
        <v>1086</v>
      </c>
      <c r="C119" s="122" t="s">
        <v>1004</v>
      </c>
      <c r="D119" s="124" t="s">
        <v>307</v>
      </c>
      <c r="E119" s="124" t="s">
        <v>15</v>
      </c>
      <c r="F119" s="125">
        <v>40571</v>
      </c>
      <c r="G119" s="125">
        <v>40573</v>
      </c>
      <c r="H119" s="124"/>
      <c r="I119" s="124">
        <v>6335</v>
      </c>
      <c r="J119" s="124">
        <v>5835</v>
      </c>
      <c r="K119" s="126">
        <v>0</v>
      </c>
      <c r="L119" s="127" t="s">
        <v>1030</v>
      </c>
      <c r="M119" s="122"/>
      <c r="O119" s="59"/>
    </row>
    <row r="120" spans="1:15" s="42" customFormat="1" ht="38.25">
      <c r="A120" s="122">
        <v>88</v>
      </c>
      <c r="B120" s="123" t="s">
        <v>1086</v>
      </c>
      <c r="C120" s="122" t="s">
        <v>1004</v>
      </c>
      <c r="D120" s="124" t="s">
        <v>308</v>
      </c>
      <c r="E120" s="124" t="s">
        <v>37</v>
      </c>
      <c r="F120" s="125">
        <v>40612</v>
      </c>
      <c r="G120" s="125">
        <v>40614</v>
      </c>
      <c r="H120" s="124"/>
      <c r="I120" s="124">
        <v>9050</v>
      </c>
      <c r="J120" s="124">
        <v>7550</v>
      </c>
      <c r="K120" s="126">
        <v>0</v>
      </c>
      <c r="L120" s="127" t="s">
        <v>1030</v>
      </c>
      <c r="M120" s="122"/>
      <c r="O120" s="59"/>
    </row>
    <row r="121" spans="1:15" s="42" customFormat="1" ht="38.25">
      <c r="A121" s="122">
        <v>89</v>
      </c>
      <c r="B121" s="123" t="s">
        <v>1086</v>
      </c>
      <c r="C121" s="122" t="s">
        <v>1004</v>
      </c>
      <c r="D121" s="124" t="s">
        <v>309</v>
      </c>
      <c r="E121" s="124" t="s">
        <v>38</v>
      </c>
      <c r="F121" s="125">
        <v>40675</v>
      </c>
      <c r="G121" s="125">
        <v>40676</v>
      </c>
      <c r="H121" s="124"/>
      <c r="I121" s="124">
        <v>2250</v>
      </c>
      <c r="J121" s="124">
        <v>2050</v>
      </c>
      <c r="K121" s="126">
        <v>0</v>
      </c>
      <c r="L121" s="127" t="s">
        <v>1028</v>
      </c>
      <c r="M121" s="122"/>
      <c r="O121" s="59"/>
    </row>
    <row r="122" spans="1:15" s="42" customFormat="1" ht="38.25">
      <c r="A122" s="122">
        <v>90</v>
      </c>
      <c r="B122" s="123" t="s">
        <v>1086</v>
      </c>
      <c r="C122" s="122" t="s">
        <v>1004</v>
      </c>
      <c r="D122" s="124" t="s">
        <v>310</v>
      </c>
      <c r="E122" s="124" t="s">
        <v>20</v>
      </c>
      <c r="F122" s="125">
        <v>40682</v>
      </c>
      <c r="G122" s="125">
        <v>40683</v>
      </c>
      <c r="H122" s="124"/>
      <c r="I122" s="124">
        <v>2120</v>
      </c>
      <c r="J122" s="124">
        <v>2040</v>
      </c>
      <c r="K122" s="126">
        <v>0</v>
      </c>
      <c r="L122" s="127" t="s">
        <v>1028</v>
      </c>
      <c r="M122" s="122"/>
      <c r="O122" s="59"/>
    </row>
    <row r="123" spans="1:15" s="42" customFormat="1" ht="38.25">
      <c r="A123" s="122">
        <v>91</v>
      </c>
      <c r="B123" s="123" t="s">
        <v>1086</v>
      </c>
      <c r="C123" s="122" t="s">
        <v>1004</v>
      </c>
      <c r="D123" s="124" t="s">
        <v>311</v>
      </c>
      <c r="E123" s="124" t="s">
        <v>39</v>
      </c>
      <c r="F123" s="125">
        <v>40689</v>
      </c>
      <c r="G123" s="125">
        <v>40690</v>
      </c>
      <c r="H123" s="124"/>
      <c r="I123" s="124">
        <v>2100</v>
      </c>
      <c r="J123" s="124">
        <v>2020</v>
      </c>
      <c r="K123" s="126">
        <v>0</v>
      </c>
      <c r="L123" s="127" t="s">
        <v>1028</v>
      </c>
      <c r="M123" s="122"/>
      <c r="O123" s="59"/>
    </row>
    <row r="124" spans="1:15" s="42" customFormat="1" ht="38.25">
      <c r="A124" s="122">
        <v>92</v>
      </c>
      <c r="B124" s="123" t="s">
        <v>1086</v>
      </c>
      <c r="C124" s="122" t="s">
        <v>1004</v>
      </c>
      <c r="D124" s="124" t="s">
        <v>312</v>
      </c>
      <c r="E124" s="124" t="s">
        <v>40</v>
      </c>
      <c r="F124" s="125">
        <v>40719</v>
      </c>
      <c r="G124" s="125">
        <v>40720</v>
      </c>
      <c r="H124" s="124"/>
      <c r="I124" s="124">
        <v>3000</v>
      </c>
      <c r="J124" s="124">
        <v>3000</v>
      </c>
      <c r="K124" s="126">
        <v>0</v>
      </c>
      <c r="L124" s="127" t="s">
        <v>1028</v>
      </c>
      <c r="M124" s="122"/>
      <c r="O124" s="59"/>
    </row>
    <row r="125" spans="1:15" s="42" customFormat="1" ht="51">
      <c r="A125" s="122">
        <v>93</v>
      </c>
      <c r="B125" s="123" t="s">
        <v>1086</v>
      </c>
      <c r="C125" s="122" t="s">
        <v>1004</v>
      </c>
      <c r="D125" s="124" t="s">
        <v>313</v>
      </c>
      <c r="E125" s="124" t="s">
        <v>41</v>
      </c>
      <c r="F125" s="125">
        <v>40662</v>
      </c>
      <c r="G125" s="125">
        <v>40663</v>
      </c>
      <c r="H125" s="124"/>
      <c r="I125" s="124">
        <v>4760</v>
      </c>
      <c r="J125" s="124">
        <v>4360</v>
      </c>
      <c r="K125" s="126">
        <v>0</v>
      </c>
      <c r="L125" s="127" t="s">
        <v>1028</v>
      </c>
      <c r="M125" s="122"/>
      <c r="O125" s="59"/>
    </row>
    <row r="126" spans="1:15" s="42" customFormat="1" ht="38.25">
      <c r="A126" s="122">
        <v>94</v>
      </c>
      <c r="B126" s="123" t="s">
        <v>1086</v>
      </c>
      <c r="C126" s="122" t="s">
        <v>1004</v>
      </c>
      <c r="D126" s="124" t="s">
        <v>314</v>
      </c>
      <c r="E126" s="124" t="s">
        <v>42</v>
      </c>
      <c r="F126" s="125">
        <v>40704</v>
      </c>
      <c r="G126" s="125">
        <v>40705</v>
      </c>
      <c r="H126" s="124"/>
      <c r="I126" s="124">
        <v>5110</v>
      </c>
      <c r="J126" s="124">
        <v>4210</v>
      </c>
      <c r="K126" s="126">
        <v>0</v>
      </c>
      <c r="L126" s="127" t="s">
        <v>1030</v>
      </c>
      <c r="M126" s="122"/>
      <c r="O126" s="59"/>
    </row>
    <row r="127" spans="1:15" s="42" customFormat="1" ht="25.5">
      <c r="A127" s="122">
        <v>95</v>
      </c>
      <c r="B127" s="123" t="s">
        <v>1086</v>
      </c>
      <c r="C127" s="122" t="s">
        <v>1004</v>
      </c>
      <c r="D127" s="124" t="s">
        <v>315</v>
      </c>
      <c r="E127" s="124" t="s">
        <v>8</v>
      </c>
      <c r="F127" s="125">
        <v>40626</v>
      </c>
      <c r="G127" s="125">
        <v>40629</v>
      </c>
      <c r="H127" s="124"/>
      <c r="I127" s="124">
        <v>6335</v>
      </c>
      <c r="J127" s="124">
        <v>5835</v>
      </c>
      <c r="K127" s="126">
        <v>0</v>
      </c>
      <c r="L127" s="127" t="s">
        <v>1030</v>
      </c>
      <c r="M127" s="122"/>
      <c r="O127" s="59"/>
    </row>
    <row r="128" spans="1:15" s="42" customFormat="1" ht="38.25">
      <c r="A128" s="122">
        <v>96</v>
      </c>
      <c r="B128" s="123" t="s">
        <v>1086</v>
      </c>
      <c r="C128" s="122" t="s">
        <v>1004</v>
      </c>
      <c r="D128" s="124" t="s">
        <v>316</v>
      </c>
      <c r="E128" s="124" t="s">
        <v>9</v>
      </c>
      <c r="F128" s="125">
        <v>40829</v>
      </c>
      <c r="G128" s="125">
        <v>40830</v>
      </c>
      <c r="H128" s="124"/>
      <c r="I128" s="124">
        <v>6335</v>
      </c>
      <c r="J128" s="124">
        <v>6135</v>
      </c>
      <c r="K128" s="126">
        <v>0</v>
      </c>
      <c r="L128" s="127" t="s">
        <v>1033</v>
      </c>
      <c r="M128" s="122"/>
      <c r="O128" s="59"/>
    </row>
    <row r="129" spans="1:15" s="42" customFormat="1" ht="25.5">
      <c r="A129" s="122">
        <v>97</v>
      </c>
      <c r="B129" s="123" t="s">
        <v>1087</v>
      </c>
      <c r="C129" s="122" t="s">
        <v>138</v>
      </c>
      <c r="D129" s="124" t="s">
        <v>317</v>
      </c>
      <c r="E129" s="124" t="s">
        <v>1018</v>
      </c>
      <c r="F129" s="125">
        <v>40695</v>
      </c>
      <c r="G129" s="125">
        <v>40786</v>
      </c>
      <c r="H129" s="124"/>
      <c r="I129" s="124">
        <v>4830</v>
      </c>
      <c r="J129" s="124">
        <v>1330</v>
      </c>
      <c r="K129" s="126">
        <v>0</v>
      </c>
      <c r="L129" s="127" t="s">
        <v>1345</v>
      </c>
      <c r="M129" s="122"/>
      <c r="O129" s="59"/>
    </row>
    <row r="130" spans="1:15" s="42" customFormat="1" ht="38.25">
      <c r="A130" s="122">
        <v>98</v>
      </c>
      <c r="B130" s="123" t="s">
        <v>1088</v>
      </c>
      <c r="C130" s="122" t="s">
        <v>139</v>
      </c>
      <c r="D130" s="124" t="s">
        <v>318</v>
      </c>
      <c r="E130" s="124" t="s">
        <v>1</v>
      </c>
      <c r="F130" s="125">
        <v>40717</v>
      </c>
      <c r="G130" s="125">
        <v>40717</v>
      </c>
      <c r="H130" s="124"/>
      <c r="I130" s="124">
        <v>1500</v>
      </c>
      <c r="J130" s="124">
        <v>1300</v>
      </c>
      <c r="K130" s="126">
        <v>0</v>
      </c>
      <c r="L130" s="127" t="s">
        <v>1028</v>
      </c>
      <c r="M130" s="122"/>
      <c r="O130" s="59"/>
    </row>
    <row r="131" spans="1:15" s="42" customFormat="1" ht="51">
      <c r="A131" s="122">
        <v>99</v>
      </c>
      <c r="B131" s="123" t="s">
        <v>1088</v>
      </c>
      <c r="C131" s="122" t="s">
        <v>139</v>
      </c>
      <c r="D131" s="124" t="s">
        <v>319</v>
      </c>
      <c r="E131" s="124" t="s">
        <v>1</v>
      </c>
      <c r="F131" s="125">
        <v>40575</v>
      </c>
      <c r="G131" s="125">
        <v>40724</v>
      </c>
      <c r="H131" s="124"/>
      <c r="I131" s="124">
        <v>8200</v>
      </c>
      <c r="J131" s="124">
        <v>6200</v>
      </c>
      <c r="K131" s="126">
        <v>0</v>
      </c>
      <c r="L131" s="127" t="s">
        <v>1028</v>
      </c>
      <c r="M131" s="122"/>
      <c r="O131" s="59"/>
    </row>
    <row r="132" spans="1:15" s="42" customFormat="1" ht="25.5">
      <c r="A132" s="122">
        <v>100</v>
      </c>
      <c r="B132" s="123" t="s">
        <v>1088</v>
      </c>
      <c r="C132" s="122" t="s">
        <v>139</v>
      </c>
      <c r="D132" s="124" t="s">
        <v>320</v>
      </c>
      <c r="E132" s="124" t="s">
        <v>1</v>
      </c>
      <c r="F132" s="125">
        <v>40544</v>
      </c>
      <c r="G132" s="125">
        <v>40908</v>
      </c>
      <c r="H132" s="124"/>
      <c r="I132" s="124">
        <v>65490</v>
      </c>
      <c r="J132" s="124">
        <v>60490</v>
      </c>
      <c r="K132" s="126">
        <v>0</v>
      </c>
      <c r="L132" s="127" t="s">
        <v>1037</v>
      </c>
      <c r="M132" s="122"/>
      <c r="O132" s="59"/>
    </row>
    <row r="133" spans="1:15" s="42" customFormat="1" ht="25.5">
      <c r="A133" s="122">
        <v>101</v>
      </c>
      <c r="B133" s="123" t="s">
        <v>1090</v>
      </c>
      <c r="C133" s="122" t="s">
        <v>132</v>
      </c>
      <c r="D133" s="124" t="s">
        <v>321</v>
      </c>
      <c r="E133" s="124" t="s">
        <v>44</v>
      </c>
      <c r="F133" s="125">
        <v>40725</v>
      </c>
      <c r="G133" s="125">
        <v>40754</v>
      </c>
      <c r="H133" s="124"/>
      <c r="I133" s="124">
        <v>24500</v>
      </c>
      <c r="J133" s="124">
        <v>8500</v>
      </c>
      <c r="K133" s="126">
        <v>0</v>
      </c>
      <c r="L133" s="127" t="s">
        <v>1030</v>
      </c>
      <c r="M133" s="122"/>
      <c r="O133" s="59"/>
    </row>
    <row r="134" spans="1:15" s="42" customFormat="1" ht="38.25">
      <c r="A134" s="122">
        <v>102</v>
      </c>
      <c r="B134" s="123" t="s">
        <v>1090</v>
      </c>
      <c r="C134" s="122" t="s">
        <v>132</v>
      </c>
      <c r="D134" s="124" t="s">
        <v>219</v>
      </c>
      <c r="E134" s="124" t="s">
        <v>43</v>
      </c>
      <c r="F134" s="125">
        <v>40664</v>
      </c>
      <c r="G134" s="125">
        <v>40744</v>
      </c>
      <c r="H134" s="124">
        <v>0</v>
      </c>
      <c r="I134" s="124">
        <v>13100</v>
      </c>
      <c r="J134" s="124">
        <v>9800</v>
      </c>
      <c r="K134" s="126">
        <v>0</v>
      </c>
      <c r="L134" s="127" t="s">
        <v>2423</v>
      </c>
      <c r="M134" s="122" t="s">
        <v>2431</v>
      </c>
      <c r="O134" s="59"/>
    </row>
    <row r="135" spans="1:15" s="42" customFormat="1" ht="25.5">
      <c r="A135" s="122">
        <v>103</v>
      </c>
      <c r="B135" s="123" t="s">
        <v>1091</v>
      </c>
      <c r="C135" s="122" t="s">
        <v>140</v>
      </c>
      <c r="D135" s="124" t="s">
        <v>322</v>
      </c>
      <c r="E135" s="124" t="s">
        <v>45</v>
      </c>
      <c r="F135" s="125">
        <v>40664</v>
      </c>
      <c r="G135" s="125">
        <v>40693</v>
      </c>
      <c r="H135" s="124"/>
      <c r="I135" s="124">
        <v>10050</v>
      </c>
      <c r="J135" s="124">
        <v>7550</v>
      </c>
      <c r="K135" s="126">
        <v>0</v>
      </c>
      <c r="L135" s="127" t="s">
        <v>1030</v>
      </c>
      <c r="M135" s="122"/>
      <c r="O135" s="59"/>
    </row>
    <row r="136" spans="1:15" s="42" customFormat="1" ht="25.5">
      <c r="A136" s="122">
        <v>104</v>
      </c>
      <c r="B136" s="123" t="s">
        <v>1091</v>
      </c>
      <c r="C136" s="122" t="s">
        <v>140</v>
      </c>
      <c r="D136" s="124" t="s">
        <v>322</v>
      </c>
      <c r="E136" s="124" t="s">
        <v>45</v>
      </c>
      <c r="F136" s="125">
        <v>40664</v>
      </c>
      <c r="G136" s="125">
        <v>40693</v>
      </c>
      <c r="H136" s="124"/>
      <c r="I136" s="124">
        <v>10050</v>
      </c>
      <c r="J136" s="124">
        <v>7550</v>
      </c>
      <c r="K136" s="126">
        <v>0</v>
      </c>
      <c r="L136" s="127" t="s">
        <v>1030</v>
      </c>
      <c r="M136" s="122"/>
      <c r="O136" s="59"/>
    </row>
    <row r="137" spans="1:15" s="42" customFormat="1" ht="38.25">
      <c r="A137" s="122">
        <v>105</v>
      </c>
      <c r="B137" s="123" t="s">
        <v>1092</v>
      </c>
      <c r="C137" s="122" t="s">
        <v>141</v>
      </c>
      <c r="D137" s="124" t="s">
        <v>323</v>
      </c>
      <c r="E137" s="124" t="s">
        <v>46</v>
      </c>
      <c r="F137" s="125">
        <v>40544</v>
      </c>
      <c r="G137" s="125">
        <v>40908</v>
      </c>
      <c r="H137" s="124"/>
      <c r="I137" s="124">
        <v>8800</v>
      </c>
      <c r="J137" s="124">
        <v>-6700</v>
      </c>
      <c r="K137" s="126">
        <v>0</v>
      </c>
      <c r="L137" s="127" t="s">
        <v>1030</v>
      </c>
      <c r="M137" s="122"/>
      <c r="O137" s="59"/>
    </row>
    <row r="138" spans="1:15" s="42" customFormat="1" ht="38.25">
      <c r="A138" s="122">
        <v>106</v>
      </c>
      <c r="B138" s="123" t="s">
        <v>1093</v>
      </c>
      <c r="C138" s="122" t="s">
        <v>142</v>
      </c>
      <c r="D138" s="124" t="s">
        <v>324</v>
      </c>
      <c r="E138" s="124" t="s">
        <v>1018</v>
      </c>
      <c r="F138" s="125">
        <v>40634</v>
      </c>
      <c r="G138" s="125">
        <v>40816</v>
      </c>
      <c r="H138" s="124"/>
      <c r="I138" s="124">
        <v>6960</v>
      </c>
      <c r="J138" s="124">
        <v>2260</v>
      </c>
      <c r="K138" s="126">
        <v>0</v>
      </c>
      <c r="L138" s="127" t="s">
        <v>1028</v>
      </c>
      <c r="M138" s="122"/>
      <c r="O138" s="59"/>
    </row>
    <row r="139" spans="1:15" s="42" customFormat="1" ht="38.25">
      <c r="A139" s="122">
        <v>107</v>
      </c>
      <c r="B139" s="123" t="s">
        <v>1094</v>
      </c>
      <c r="C139" s="122" t="s">
        <v>143</v>
      </c>
      <c r="D139" s="124" t="s">
        <v>325</v>
      </c>
      <c r="E139" s="124" t="s">
        <v>47</v>
      </c>
      <c r="F139" s="125">
        <v>40781</v>
      </c>
      <c r="G139" s="125">
        <v>40782</v>
      </c>
      <c r="H139" s="124"/>
      <c r="I139" s="124">
        <v>12910</v>
      </c>
      <c r="J139" s="124">
        <v>11890</v>
      </c>
      <c r="K139" s="126">
        <v>0</v>
      </c>
      <c r="L139" s="127" t="s">
        <v>1028</v>
      </c>
      <c r="M139" s="122"/>
      <c r="O139" s="59"/>
    </row>
    <row r="140" spans="1:15" s="42" customFormat="1" ht="76.5">
      <c r="A140" s="122">
        <v>108</v>
      </c>
      <c r="B140" s="123" t="s">
        <v>1095</v>
      </c>
      <c r="C140" s="122" t="s">
        <v>144</v>
      </c>
      <c r="D140" s="124" t="s">
        <v>326</v>
      </c>
      <c r="E140" s="124" t="s">
        <v>48</v>
      </c>
      <c r="F140" s="125">
        <v>40725</v>
      </c>
      <c r="G140" s="125">
        <v>40729</v>
      </c>
      <c r="H140" s="124"/>
      <c r="I140" s="124">
        <v>16275</v>
      </c>
      <c r="J140" s="124">
        <v>14647.5</v>
      </c>
      <c r="K140" s="126">
        <v>0</v>
      </c>
      <c r="L140" s="127" t="s">
        <v>1351</v>
      </c>
      <c r="M140" s="122"/>
      <c r="O140" s="59"/>
    </row>
    <row r="141" spans="1:15" s="42" customFormat="1" ht="25.5">
      <c r="A141" s="122">
        <v>109</v>
      </c>
      <c r="B141" s="123" t="s">
        <v>1096</v>
      </c>
      <c r="C141" s="122" t="s">
        <v>145</v>
      </c>
      <c r="D141" s="124" t="s">
        <v>327</v>
      </c>
      <c r="E141" s="124" t="s">
        <v>49</v>
      </c>
      <c r="F141" s="125">
        <v>40718</v>
      </c>
      <c r="G141" s="125">
        <v>40873</v>
      </c>
      <c r="H141" s="124"/>
      <c r="I141" s="124">
        <v>19550</v>
      </c>
      <c r="J141" s="124">
        <v>19550</v>
      </c>
      <c r="K141" s="126">
        <v>0</v>
      </c>
      <c r="L141" s="127" t="s">
        <v>1030</v>
      </c>
      <c r="M141" s="122"/>
      <c r="O141" s="59"/>
    </row>
    <row r="142" spans="1:15" s="42" customFormat="1" ht="38.25">
      <c r="A142" s="122">
        <v>110</v>
      </c>
      <c r="B142" s="123" t="s">
        <v>1097</v>
      </c>
      <c r="C142" s="122" t="s">
        <v>146</v>
      </c>
      <c r="D142" s="124" t="s">
        <v>328</v>
      </c>
      <c r="E142" s="124" t="s">
        <v>50</v>
      </c>
      <c r="F142" s="125">
        <v>40725</v>
      </c>
      <c r="G142" s="125">
        <v>40786</v>
      </c>
      <c r="H142" s="124"/>
      <c r="I142" s="124">
        <v>11329</v>
      </c>
      <c r="J142" s="124">
        <v>10400</v>
      </c>
      <c r="K142" s="126">
        <v>0</v>
      </c>
      <c r="L142" s="127" t="s">
        <v>1028</v>
      </c>
      <c r="M142" s="122"/>
      <c r="O142" s="59"/>
    </row>
    <row r="143" spans="1:15" s="42" customFormat="1" ht="51">
      <c r="A143" s="122">
        <v>111</v>
      </c>
      <c r="B143" s="123" t="s">
        <v>1098</v>
      </c>
      <c r="C143" s="122" t="s">
        <v>147</v>
      </c>
      <c r="D143" s="124" t="s">
        <v>329</v>
      </c>
      <c r="E143" s="124" t="s">
        <v>51</v>
      </c>
      <c r="F143" s="125">
        <v>40753</v>
      </c>
      <c r="G143" s="125">
        <v>40755</v>
      </c>
      <c r="H143" s="124"/>
      <c r="I143" s="124">
        <v>25250</v>
      </c>
      <c r="J143" s="124">
        <v>18250</v>
      </c>
      <c r="K143" s="126">
        <v>0</v>
      </c>
      <c r="L143" s="127" t="s">
        <v>1037</v>
      </c>
      <c r="M143" s="122"/>
      <c r="O143" s="59"/>
    </row>
    <row r="144" spans="1:15" s="42" customFormat="1" ht="38.25">
      <c r="A144" s="122">
        <v>112</v>
      </c>
      <c r="B144" s="123" t="s">
        <v>1099</v>
      </c>
      <c r="C144" s="122" t="s">
        <v>148</v>
      </c>
      <c r="D144" s="124" t="s">
        <v>330</v>
      </c>
      <c r="E144" s="124" t="s">
        <v>52</v>
      </c>
      <c r="F144" s="125">
        <v>40725</v>
      </c>
      <c r="G144" s="125">
        <v>40786</v>
      </c>
      <c r="H144" s="124"/>
      <c r="I144" s="124">
        <v>22090</v>
      </c>
      <c r="J144" s="124">
        <v>20290</v>
      </c>
      <c r="K144" s="126">
        <v>0</v>
      </c>
      <c r="L144" s="127" t="s">
        <v>1030</v>
      </c>
      <c r="M144" s="122"/>
      <c r="O144" s="59"/>
    </row>
    <row r="145" spans="1:15" s="42" customFormat="1" ht="51">
      <c r="A145" s="122">
        <v>113</v>
      </c>
      <c r="B145" s="123" t="s">
        <v>1100</v>
      </c>
      <c r="C145" s="122" t="s">
        <v>149</v>
      </c>
      <c r="D145" s="124" t="s">
        <v>331</v>
      </c>
      <c r="E145" s="124" t="s">
        <v>1352</v>
      </c>
      <c r="F145" s="125">
        <v>40787</v>
      </c>
      <c r="G145" s="125">
        <v>40908</v>
      </c>
      <c r="H145" s="124"/>
      <c r="I145" s="124">
        <v>19900</v>
      </c>
      <c r="J145" s="124">
        <v>14900</v>
      </c>
      <c r="K145" s="126">
        <v>0</v>
      </c>
      <c r="L145" s="127" t="s">
        <v>1033</v>
      </c>
      <c r="M145" s="122"/>
      <c r="O145" s="59"/>
    </row>
    <row r="146" spans="1:15" s="42" customFormat="1" ht="51">
      <c r="A146" s="122">
        <v>114</v>
      </c>
      <c r="B146" s="123" t="s">
        <v>1101</v>
      </c>
      <c r="C146" s="122" t="s">
        <v>150</v>
      </c>
      <c r="D146" s="124" t="s">
        <v>332</v>
      </c>
      <c r="E146" s="124" t="s">
        <v>53</v>
      </c>
      <c r="F146" s="125">
        <v>40726</v>
      </c>
      <c r="G146" s="125">
        <v>40726</v>
      </c>
      <c r="H146" s="124"/>
      <c r="I146" s="124">
        <v>9227.82</v>
      </c>
      <c r="J146" s="124">
        <v>8977.82</v>
      </c>
      <c r="K146" s="126">
        <v>0</v>
      </c>
      <c r="L146" s="127" t="s">
        <v>1030</v>
      </c>
      <c r="M146" s="122"/>
      <c r="O146" s="59"/>
    </row>
    <row r="147" spans="1:15" s="42" customFormat="1" ht="51">
      <c r="A147" s="122">
        <v>115</v>
      </c>
      <c r="B147" s="123" t="s">
        <v>1102</v>
      </c>
      <c r="C147" s="122" t="s">
        <v>151</v>
      </c>
      <c r="D147" s="124" t="s">
        <v>333</v>
      </c>
      <c r="E147" s="124" t="s">
        <v>54</v>
      </c>
      <c r="F147" s="125">
        <v>40634</v>
      </c>
      <c r="G147" s="125">
        <v>40786</v>
      </c>
      <c r="H147" s="124"/>
      <c r="I147" s="124">
        <v>19870</v>
      </c>
      <c r="J147" s="124">
        <v>19690</v>
      </c>
      <c r="K147" s="126">
        <v>0</v>
      </c>
      <c r="L147" s="127" t="s">
        <v>1037</v>
      </c>
      <c r="M147" s="122"/>
      <c r="O147" s="59"/>
    </row>
    <row r="148" spans="1:15" s="42" customFormat="1" ht="63.75">
      <c r="A148" s="122">
        <v>116</v>
      </c>
      <c r="B148" s="123" t="s">
        <v>1102</v>
      </c>
      <c r="C148" s="122" t="s">
        <v>151</v>
      </c>
      <c r="D148" s="124" t="s">
        <v>334</v>
      </c>
      <c r="E148" s="124" t="s">
        <v>54</v>
      </c>
      <c r="F148" s="125">
        <v>40718</v>
      </c>
      <c r="G148" s="125">
        <v>40719</v>
      </c>
      <c r="H148" s="124"/>
      <c r="I148" s="124">
        <v>10600</v>
      </c>
      <c r="J148" s="124">
        <v>10500</v>
      </c>
      <c r="K148" s="126">
        <v>0</v>
      </c>
      <c r="L148" s="127" t="s">
        <v>1037</v>
      </c>
      <c r="M148" s="122"/>
      <c r="O148" s="59"/>
    </row>
    <row r="149" spans="1:15" s="42" customFormat="1" ht="38.25">
      <c r="A149" s="122">
        <v>117</v>
      </c>
      <c r="B149" s="123" t="s">
        <v>1102</v>
      </c>
      <c r="C149" s="122" t="s">
        <v>151</v>
      </c>
      <c r="D149" s="124" t="s">
        <v>335</v>
      </c>
      <c r="E149" s="124" t="s">
        <v>55</v>
      </c>
      <c r="F149" s="125">
        <v>40726</v>
      </c>
      <c r="G149" s="125">
        <v>40726</v>
      </c>
      <c r="H149" s="124"/>
      <c r="I149" s="124">
        <v>5950</v>
      </c>
      <c r="J149" s="124">
        <v>5850</v>
      </c>
      <c r="K149" s="126">
        <v>0</v>
      </c>
      <c r="L149" s="127" t="s">
        <v>1345</v>
      </c>
      <c r="M149" s="122"/>
      <c r="O149" s="59"/>
    </row>
    <row r="150" spans="1:15" s="42" customFormat="1" ht="25.5">
      <c r="A150" s="122">
        <v>118</v>
      </c>
      <c r="B150" s="123" t="s">
        <v>1103</v>
      </c>
      <c r="C150" s="122" t="s">
        <v>152</v>
      </c>
      <c r="D150" s="124" t="s">
        <v>336</v>
      </c>
      <c r="E150" s="124" t="s">
        <v>56</v>
      </c>
      <c r="F150" s="125">
        <v>40544</v>
      </c>
      <c r="G150" s="125">
        <v>40755</v>
      </c>
      <c r="H150" s="124"/>
      <c r="I150" s="124">
        <v>10000</v>
      </c>
      <c r="J150" s="124">
        <v>10000</v>
      </c>
      <c r="K150" s="126">
        <v>0</v>
      </c>
      <c r="L150" s="127" t="s">
        <v>1028</v>
      </c>
      <c r="M150" s="122"/>
      <c r="O150" s="59"/>
    </row>
    <row r="151" spans="1:15" s="42" customFormat="1" ht="76.5">
      <c r="A151" s="122">
        <v>119</v>
      </c>
      <c r="B151" s="123" t="s">
        <v>1104</v>
      </c>
      <c r="C151" s="122" t="s">
        <v>647</v>
      </c>
      <c r="D151" s="124" t="s">
        <v>337</v>
      </c>
      <c r="E151" s="124" t="s">
        <v>54</v>
      </c>
      <c r="F151" s="125">
        <v>40705</v>
      </c>
      <c r="G151" s="125">
        <v>40705</v>
      </c>
      <c r="H151" s="124"/>
      <c r="I151" s="124">
        <v>16500</v>
      </c>
      <c r="J151" s="124">
        <v>9000</v>
      </c>
      <c r="K151" s="126">
        <v>0</v>
      </c>
      <c r="L151" s="127" t="s">
        <v>1028</v>
      </c>
      <c r="M151" s="122"/>
      <c r="O151" s="59"/>
    </row>
    <row r="152" spans="1:15" s="42" customFormat="1" ht="38.25">
      <c r="A152" s="122">
        <v>120</v>
      </c>
      <c r="B152" s="123" t="s">
        <v>1105</v>
      </c>
      <c r="C152" s="122" t="s">
        <v>153</v>
      </c>
      <c r="D152" s="124" t="s">
        <v>338</v>
      </c>
      <c r="E152" s="124" t="s">
        <v>57</v>
      </c>
      <c r="F152" s="125">
        <v>40710</v>
      </c>
      <c r="G152" s="125">
        <v>40713</v>
      </c>
      <c r="H152" s="124"/>
      <c r="I152" s="124">
        <v>9470</v>
      </c>
      <c r="J152" s="124">
        <v>7770</v>
      </c>
      <c r="K152" s="126">
        <v>0</v>
      </c>
      <c r="L152" s="127" t="s">
        <v>1030</v>
      </c>
      <c r="M152" s="122"/>
      <c r="O152" s="59"/>
    </row>
    <row r="153" spans="1:15" s="42" customFormat="1" ht="38.25">
      <c r="A153" s="122">
        <v>121</v>
      </c>
      <c r="B153" s="123" t="s">
        <v>1106</v>
      </c>
      <c r="C153" s="122" t="s">
        <v>154</v>
      </c>
      <c r="D153" s="124" t="s">
        <v>339</v>
      </c>
      <c r="E153" s="124" t="s">
        <v>58</v>
      </c>
      <c r="F153" s="125">
        <v>40719</v>
      </c>
      <c r="G153" s="125">
        <v>40786</v>
      </c>
      <c r="H153" s="124"/>
      <c r="I153" s="124">
        <v>6760</v>
      </c>
      <c r="J153" s="124">
        <v>5860</v>
      </c>
      <c r="K153" s="126">
        <v>0</v>
      </c>
      <c r="L153" s="127" t="s">
        <v>1030</v>
      </c>
      <c r="M153" s="122"/>
      <c r="O153" s="59"/>
    </row>
    <row r="154" spans="1:15" s="42" customFormat="1" ht="38.25">
      <c r="A154" s="122">
        <v>122</v>
      </c>
      <c r="B154" s="123" t="s">
        <v>1107</v>
      </c>
      <c r="C154" s="122" t="s">
        <v>155</v>
      </c>
      <c r="D154" s="124" t="s">
        <v>340</v>
      </c>
      <c r="E154" s="124" t="s">
        <v>59</v>
      </c>
      <c r="F154" s="125">
        <v>40711</v>
      </c>
      <c r="G154" s="125">
        <v>40713</v>
      </c>
      <c r="H154" s="124"/>
      <c r="I154" s="124">
        <v>2360</v>
      </c>
      <c r="J154" s="124">
        <v>1110</v>
      </c>
      <c r="K154" s="126">
        <v>0</v>
      </c>
      <c r="L154" s="127" t="s">
        <v>1028</v>
      </c>
      <c r="M154" s="122"/>
      <c r="O154" s="59"/>
    </row>
    <row r="155" spans="1:15" s="42" customFormat="1" ht="38.25">
      <c r="A155" s="122">
        <v>123</v>
      </c>
      <c r="B155" s="123" t="s">
        <v>1107</v>
      </c>
      <c r="C155" s="122" t="s">
        <v>155</v>
      </c>
      <c r="D155" s="124" t="s">
        <v>341</v>
      </c>
      <c r="E155" s="124" t="s">
        <v>60</v>
      </c>
      <c r="F155" s="125">
        <v>40711</v>
      </c>
      <c r="G155" s="125">
        <v>40712</v>
      </c>
      <c r="H155" s="124"/>
      <c r="I155" s="124">
        <v>1140</v>
      </c>
      <c r="J155" s="124">
        <v>540</v>
      </c>
      <c r="K155" s="126">
        <v>0</v>
      </c>
      <c r="L155" s="127" t="s">
        <v>1028</v>
      </c>
      <c r="M155" s="122"/>
      <c r="O155" s="59"/>
    </row>
    <row r="156" spans="1:15" s="42" customFormat="1" ht="38.25">
      <c r="A156" s="122">
        <v>124</v>
      </c>
      <c r="B156" s="123" t="s">
        <v>1107</v>
      </c>
      <c r="C156" s="122" t="s">
        <v>155</v>
      </c>
      <c r="D156" s="124" t="s">
        <v>342</v>
      </c>
      <c r="E156" s="124" t="s">
        <v>59</v>
      </c>
      <c r="F156" s="125">
        <v>40719</v>
      </c>
      <c r="G156" s="125">
        <v>40720</v>
      </c>
      <c r="H156" s="124"/>
      <c r="I156" s="124">
        <v>2360</v>
      </c>
      <c r="J156" s="124">
        <v>1110</v>
      </c>
      <c r="K156" s="126">
        <v>0</v>
      </c>
      <c r="L156" s="127" t="s">
        <v>1028</v>
      </c>
      <c r="M156" s="122"/>
      <c r="O156" s="59"/>
    </row>
    <row r="157" spans="1:15" s="42" customFormat="1" ht="38.25">
      <c r="A157" s="122">
        <v>125</v>
      </c>
      <c r="B157" s="123" t="s">
        <v>1107</v>
      </c>
      <c r="C157" s="122" t="s">
        <v>155</v>
      </c>
      <c r="D157" s="124" t="s">
        <v>343</v>
      </c>
      <c r="E157" s="124" t="s">
        <v>61</v>
      </c>
      <c r="F157" s="125">
        <v>40692</v>
      </c>
      <c r="G157" s="125">
        <v>40693</v>
      </c>
      <c r="H157" s="124"/>
      <c r="I157" s="124">
        <v>1210</v>
      </c>
      <c r="J157" s="124">
        <v>580</v>
      </c>
      <c r="K157" s="126">
        <v>0</v>
      </c>
      <c r="L157" s="127" t="s">
        <v>1028</v>
      </c>
      <c r="M157" s="122"/>
      <c r="O157" s="59"/>
    </row>
    <row r="158" spans="1:15" s="42" customFormat="1" ht="38.25">
      <c r="A158" s="122">
        <v>126</v>
      </c>
      <c r="B158" s="123" t="s">
        <v>1108</v>
      </c>
      <c r="C158" s="122" t="s">
        <v>156</v>
      </c>
      <c r="D158" s="124" t="s">
        <v>344</v>
      </c>
      <c r="E158" s="124" t="s">
        <v>15</v>
      </c>
      <c r="F158" s="125">
        <v>40747</v>
      </c>
      <c r="G158" s="125">
        <v>40761</v>
      </c>
      <c r="H158" s="124"/>
      <c r="I158" s="124">
        <v>28400</v>
      </c>
      <c r="J158" s="124">
        <v>26200</v>
      </c>
      <c r="K158" s="126">
        <v>0</v>
      </c>
      <c r="L158" s="127" t="s">
        <v>1030</v>
      </c>
      <c r="M158" s="122"/>
      <c r="O158" s="59"/>
    </row>
    <row r="159" spans="1:15" s="42" customFormat="1" ht="51">
      <c r="A159" s="122">
        <v>127</v>
      </c>
      <c r="B159" s="123" t="s">
        <v>1109</v>
      </c>
      <c r="C159" s="122" t="s">
        <v>157</v>
      </c>
      <c r="D159" s="124" t="s">
        <v>345</v>
      </c>
      <c r="E159" s="124" t="s">
        <v>1018</v>
      </c>
      <c r="F159" s="125">
        <v>40637</v>
      </c>
      <c r="G159" s="125">
        <v>40705</v>
      </c>
      <c r="H159" s="124"/>
      <c r="I159" s="124">
        <v>43360</v>
      </c>
      <c r="J159" s="124">
        <v>15280</v>
      </c>
      <c r="K159" s="126">
        <v>0</v>
      </c>
      <c r="L159" s="127" t="s">
        <v>1348</v>
      </c>
      <c r="M159" s="122"/>
      <c r="O159" s="59"/>
    </row>
    <row r="160" spans="1:15" s="42" customFormat="1" ht="38.25">
      <c r="A160" s="122">
        <v>128</v>
      </c>
      <c r="B160" s="123" t="s">
        <v>1110</v>
      </c>
      <c r="C160" s="122" t="s">
        <v>158</v>
      </c>
      <c r="D160" s="124" t="s">
        <v>346</v>
      </c>
      <c r="E160" s="124" t="s">
        <v>62</v>
      </c>
      <c r="F160" s="125">
        <v>40732</v>
      </c>
      <c r="G160" s="125">
        <v>40733</v>
      </c>
      <c r="H160" s="124"/>
      <c r="I160" s="124">
        <v>3700</v>
      </c>
      <c r="J160" s="124">
        <v>3500</v>
      </c>
      <c r="K160" s="126">
        <v>0</v>
      </c>
      <c r="L160" s="127" t="s">
        <v>1028</v>
      </c>
      <c r="M160" s="122"/>
      <c r="O160" s="59"/>
    </row>
    <row r="161" spans="1:15" s="42" customFormat="1" ht="25.5">
      <c r="A161" s="122">
        <v>129</v>
      </c>
      <c r="B161" s="123" t="s">
        <v>1110</v>
      </c>
      <c r="C161" s="122" t="s">
        <v>158</v>
      </c>
      <c r="D161" s="124" t="s">
        <v>347</v>
      </c>
      <c r="E161" s="124" t="s">
        <v>63</v>
      </c>
      <c r="F161" s="125">
        <v>40607</v>
      </c>
      <c r="G161" s="125">
        <v>40607</v>
      </c>
      <c r="H161" s="124"/>
      <c r="I161" s="124">
        <v>3350</v>
      </c>
      <c r="J161" s="124">
        <v>3150</v>
      </c>
      <c r="K161" s="126">
        <v>0</v>
      </c>
      <c r="L161" s="127" t="s">
        <v>1028</v>
      </c>
      <c r="M161" s="122"/>
      <c r="O161" s="59"/>
    </row>
    <row r="162" spans="1:15" s="42" customFormat="1" ht="51">
      <c r="A162" s="122">
        <v>130</v>
      </c>
      <c r="B162" s="123" t="s">
        <v>1110</v>
      </c>
      <c r="C162" s="122" t="s">
        <v>158</v>
      </c>
      <c r="D162" s="124" t="s">
        <v>348</v>
      </c>
      <c r="E162" s="124" t="s">
        <v>64</v>
      </c>
      <c r="F162" s="125">
        <v>40728</v>
      </c>
      <c r="G162" s="125">
        <v>40742</v>
      </c>
      <c r="H162" s="124"/>
      <c r="I162" s="124">
        <v>3965</v>
      </c>
      <c r="J162" s="124">
        <v>3505</v>
      </c>
      <c r="K162" s="126">
        <v>0</v>
      </c>
      <c r="L162" s="127" t="s">
        <v>1030</v>
      </c>
      <c r="M162" s="122"/>
      <c r="O162" s="59"/>
    </row>
    <row r="163" spans="1:15" s="42" customFormat="1" ht="63.75">
      <c r="A163" s="122">
        <v>131</v>
      </c>
      <c r="B163" s="123" t="s">
        <v>1111</v>
      </c>
      <c r="C163" s="122" t="s">
        <v>159</v>
      </c>
      <c r="D163" s="124" t="s">
        <v>349</v>
      </c>
      <c r="E163" s="124" t="s">
        <v>65</v>
      </c>
      <c r="F163" s="125">
        <v>40744</v>
      </c>
      <c r="G163" s="125">
        <v>40758</v>
      </c>
      <c r="H163" s="124"/>
      <c r="I163" s="124">
        <v>11810</v>
      </c>
      <c r="J163" s="124">
        <v>5110</v>
      </c>
      <c r="K163" s="126">
        <v>0</v>
      </c>
      <c r="L163" s="127" t="s">
        <v>1028</v>
      </c>
      <c r="M163" s="122"/>
      <c r="O163" s="59"/>
    </row>
    <row r="164" spans="1:15" s="42" customFormat="1" ht="38.25">
      <c r="A164" s="122">
        <v>132</v>
      </c>
      <c r="B164" s="123" t="s">
        <v>1112</v>
      </c>
      <c r="C164" s="122" t="s">
        <v>160</v>
      </c>
      <c r="D164" s="124" t="s">
        <v>350</v>
      </c>
      <c r="E164" s="124" t="s">
        <v>66</v>
      </c>
      <c r="F164" s="125">
        <v>40725</v>
      </c>
      <c r="G164" s="125">
        <v>40786</v>
      </c>
      <c r="H164" s="124"/>
      <c r="I164" s="124">
        <v>3300</v>
      </c>
      <c r="J164" s="124">
        <v>3250</v>
      </c>
      <c r="K164" s="126">
        <v>0</v>
      </c>
      <c r="L164" s="127" t="s">
        <v>1345</v>
      </c>
      <c r="M164" s="122"/>
      <c r="O164" s="59"/>
    </row>
    <row r="165" spans="1:15" s="42" customFormat="1" ht="76.5">
      <c r="A165" s="122">
        <v>133</v>
      </c>
      <c r="B165" s="123" t="s">
        <v>1113</v>
      </c>
      <c r="C165" s="122" t="s">
        <v>161</v>
      </c>
      <c r="D165" s="124" t="s">
        <v>351</v>
      </c>
      <c r="E165" s="124" t="s">
        <v>67</v>
      </c>
      <c r="F165" s="125">
        <v>40781</v>
      </c>
      <c r="G165" s="125">
        <v>40783</v>
      </c>
      <c r="H165" s="124"/>
      <c r="I165" s="124">
        <v>39400</v>
      </c>
      <c r="J165" s="124">
        <v>26400</v>
      </c>
      <c r="K165" s="126">
        <v>0</v>
      </c>
      <c r="L165" s="127" t="s">
        <v>1037</v>
      </c>
      <c r="M165" s="122"/>
      <c r="O165" s="59"/>
    </row>
    <row r="166" spans="1:15" s="42" customFormat="1" ht="25.5">
      <c r="A166" s="122">
        <v>134</v>
      </c>
      <c r="B166" s="123" t="s">
        <v>1114</v>
      </c>
      <c r="C166" s="122" t="s">
        <v>162</v>
      </c>
      <c r="D166" s="124" t="s">
        <v>352</v>
      </c>
      <c r="E166" s="124" t="s">
        <v>68</v>
      </c>
      <c r="F166" s="125">
        <v>40695</v>
      </c>
      <c r="G166" s="125">
        <v>40724</v>
      </c>
      <c r="H166" s="124"/>
      <c r="I166" s="124">
        <v>2550</v>
      </c>
      <c r="J166" s="124">
        <v>2500</v>
      </c>
      <c r="K166" s="126">
        <v>0</v>
      </c>
      <c r="L166" s="127" t="s">
        <v>1030</v>
      </c>
      <c r="M166" s="122"/>
      <c r="O166" s="59"/>
    </row>
    <row r="167" spans="1:15" s="42" customFormat="1" ht="25.5">
      <c r="A167" s="122">
        <v>135</v>
      </c>
      <c r="B167" s="123" t="s">
        <v>1114</v>
      </c>
      <c r="C167" s="122" t="s">
        <v>162</v>
      </c>
      <c r="D167" s="124" t="s">
        <v>353</v>
      </c>
      <c r="E167" s="124" t="s">
        <v>68</v>
      </c>
      <c r="F167" s="125">
        <v>40695</v>
      </c>
      <c r="G167" s="125">
        <v>40724</v>
      </c>
      <c r="H167" s="124"/>
      <c r="I167" s="124">
        <v>4550</v>
      </c>
      <c r="J167" s="124">
        <v>4500</v>
      </c>
      <c r="K167" s="126">
        <v>0</v>
      </c>
      <c r="L167" s="127" t="s">
        <v>1028</v>
      </c>
      <c r="M167" s="122"/>
      <c r="O167" s="59"/>
    </row>
    <row r="168" spans="1:15" s="42" customFormat="1" ht="38.25">
      <c r="A168" s="122">
        <v>136</v>
      </c>
      <c r="B168" s="123" t="s">
        <v>1114</v>
      </c>
      <c r="C168" s="122" t="s">
        <v>162</v>
      </c>
      <c r="D168" s="124" t="s">
        <v>354</v>
      </c>
      <c r="E168" s="124" t="s">
        <v>68</v>
      </c>
      <c r="F168" s="125">
        <v>40695</v>
      </c>
      <c r="G168" s="125">
        <v>40724</v>
      </c>
      <c r="H168" s="124"/>
      <c r="I168" s="124">
        <v>3050</v>
      </c>
      <c r="J168" s="124">
        <v>3000</v>
      </c>
      <c r="K168" s="126">
        <v>0</v>
      </c>
      <c r="L168" s="127" t="s">
        <v>1030</v>
      </c>
      <c r="M168" s="122"/>
      <c r="O168" s="59"/>
    </row>
    <row r="169" spans="1:15" s="42" customFormat="1" ht="25.5">
      <c r="A169" s="122">
        <v>137</v>
      </c>
      <c r="B169" s="123" t="s">
        <v>1115</v>
      </c>
      <c r="C169" s="122" t="s">
        <v>163</v>
      </c>
      <c r="D169" s="124" t="s">
        <v>355</v>
      </c>
      <c r="E169" s="124" t="s">
        <v>69</v>
      </c>
      <c r="F169" s="125">
        <v>40655</v>
      </c>
      <c r="G169" s="125">
        <v>40657</v>
      </c>
      <c r="H169" s="124"/>
      <c r="I169" s="124">
        <v>11720</v>
      </c>
      <c r="J169" s="124">
        <v>1570</v>
      </c>
      <c r="K169" s="126">
        <v>0</v>
      </c>
      <c r="L169" s="127" t="s">
        <v>1345</v>
      </c>
      <c r="M169" s="122"/>
      <c r="O169" s="59"/>
    </row>
    <row r="170" spans="1:15" s="42" customFormat="1" ht="63.75">
      <c r="A170" s="122">
        <v>138</v>
      </c>
      <c r="B170" s="123" t="s">
        <v>1116</v>
      </c>
      <c r="C170" s="122" t="s">
        <v>164</v>
      </c>
      <c r="D170" s="124" t="s">
        <v>356</v>
      </c>
      <c r="E170" s="124" t="s">
        <v>70</v>
      </c>
      <c r="F170" s="125">
        <v>40634</v>
      </c>
      <c r="G170" s="125">
        <v>40724</v>
      </c>
      <c r="H170" s="124"/>
      <c r="I170" s="124">
        <v>2300</v>
      </c>
      <c r="J170" s="124">
        <v>1700</v>
      </c>
      <c r="K170" s="126">
        <v>0</v>
      </c>
      <c r="L170" s="127" t="s">
        <v>1028</v>
      </c>
      <c r="M170" s="122"/>
      <c r="O170" s="59"/>
    </row>
    <row r="171" spans="1:15" s="42" customFormat="1" ht="51">
      <c r="A171" s="122">
        <v>139</v>
      </c>
      <c r="B171" s="123" t="s">
        <v>1117</v>
      </c>
      <c r="C171" s="122" t="s">
        <v>165</v>
      </c>
      <c r="D171" s="124" t="s">
        <v>357</v>
      </c>
      <c r="E171" s="124" t="s">
        <v>71</v>
      </c>
      <c r="F171" s="125">
        <v>40679</v>
      </c>
      <c r="G171" s="125">
        <v>40694</v>
      </c>
      <c r="H171" s="124"/>
      <c r="I171" s="124">
        <v>66442</v>
      </c>
      <c r="J171" s="124">
        <v>66442</v>
      </c>
      <c r="K171" s="126">
        <v>0</v>
      </c>
      <c r="L171" s="127" t="s">
        <v>1032</v>
      </c>
      <c r="M171" s="122"/>
      <c r="O171" s="59"/>
    </row>
    <row r="172" spans="1:15" s="42" customFormat="1" ht="25.5">
      <c r="A172" s="122">
        <v>140</v>
      </c>
      <c r="B172" s="123" t="s">
        <v>1118</v>
      </c>
      <c r="C172" s="122" t="s">
        <v>133</v>
      </c>
      <c r="D172" s="124" t="s">
        <v>358</v>
      </c>
      <c r="E172" s="124" t="s">
        <v>1</v>
      </c>
      <c r="F172" s="125">
        <v>40621</v>
      </c>
      <c r="G172" s="125">
        <v>40622</v>
      </c>
      <c r="H172" s="124"/>
      <c r="I172" s="124">
        <v>700</v>
      </c>
      <c r="J172" s="124">
        <v>500</v>
      </c>
      <c r="K172" s="126">
        <v>0</v>
      </c>
      <c r="L172" s="127" t="s">
        <v>1345</v>
      </c>
      <c r="M172" s="122"/>
      <c r="O172" s="59"/>
    </row>
    <row r="173" spans="1:15" s="42" customFormat="1" ht="25.5">
      <c r="A173" s="122">
        <v>141</v>
      </c>
      <c r="B173" s="123" t="s">
        <v>1120</v>
      </c>
      <c r="C173" s="122" t="s">
        <v>166</v>
      </c>
      <c r="D173" s="124" t="s">
        <v>359</v>
      </c>
      <c r="E173" s="124" t="s">
        <v>28</v>
      </c>
      <c r="F173" s="125">
        <v>40803</v>
      </c>
      <c r="G173" s="125">
        <v>40803</v>
      </c>
      <c r="H173" s="124"/>
      <c r="I173" s="124">
        <v>1550</v>
      </c>
      <c r="J173" s="124">
        <v>1250</v>
      </c>
      <c r="K173" s="126">
        <v>0</v>
      </c>
      <c r="L173" s="127" t="s">
        <v>1347</v>
      </c>
      <c r="M173" s="122"/>
      <c r="O173" s="59"/>
    </row>
    <row r="174" spans="1:15" s="42" customFormat="1" ht="38.25">
      <c r="A174" s="122">
        <v>142</v>
      </c>
      <c r="B174" s="123" t="s">
        <v>1120</v>
      </c>
      <c r="C174" s="122" t="s">
        <v>166</v>
      </c>
      <c r="D174" s="124" t="s">
        <v>360</v>
      </c>
      <c r="E174" s="124" t="s">
        <v>74</v>
      </c>
      <c r="F174" s="125">
        <v>40699</v>
      </c>
      <c r="G174" s="125">
        <v>40776</v>
      </c>
      <c r="H174" s="124"/>
      <c r="I174" s="124">
        <v>1750</v>
      </c>
      <c r="J174" s="124">
        <v>1450</v>
      </c>
      <c r="K174" s="126">
        <v>0</v>
      </c>
      <c r="L174" s="127" t="s">
        <v>1028</v>
      </c>
      <c r="M174" s="122"/>
      <c r="O174" s="59"/>
    </row>
    <row r="175" spans="1:15" s="42" customFormat="1" ht="25.5">
      <c r="A175" s="122">
        <v>143</v>
      </c>
      <c r="B175" s="123" t="s">
        <v>1121</v>
      </c>
      <c r="C175" s="122" t="s">
        <v>167</v>
      </c>
      <c r="D175" s="124" t="s">
        <v>361</v>
      </c>
      <c r="E175" s="124" t="s">
        <v>75</v>
      </c>
      <c r="F175" s="125">
        <v>40761</v>
      </c>
      <c r="G175" s="125">
        <v>40764</v>
      </c>
      <c r="H175" s="124"/>
      <c r="I175" s="124">
        <v>2350</v>
      </c>
      <c r="J175" s="124">
        <v>2200</v>
      </c>
      <c r="K175" s="126">
        <v>0</v>
      </c>
      <c r="L175" s="127" t="s">
        <v>1028</v>
      </c>
      <c r="M175" s="122"/>
      <c r="O175" s="59"/>
    </row>
    <row r="176" spans="1:15" s="42" customFormat="1" ht="25.5">
      <c r="A176" s="122">
        <v>144</v>
      </c>
      <c r="B176" s="123" t="s">
        <v>1121</v>
      </c>
      <c r="C176" s="122" t="s">
        <v>167</v>
      </c>
      <c r="D176" s="124" t="s">
        <v>362</v>
      </c>
      <c r="E176" s="124" t="s">
        <v>75</v>
      </c>
      <c r="F176" s="125">
        <v>40614</v>
      </c>
      <c r="G176" s="125">
        <v>40616</v>
      </c>
      <c r="H176" s="124"/>
      <c r="I176" s="124">
        <v>1980</v>
      </c>
      <c r="J176" s="124">
        <v>1830</v>
      </c>
      <c r="K176" s="126">
        <v>0</v>
      </c>
      <c r="L176" s="127" t="s">
        <v>1030</v>
      </c>
      <c r="M176" s="122"/>
      <c r="O176" s="59"/>
    </row>
    <row r="177" spans="1:15" s="42" customFormat="1" ht="25.5">
      <c r="A177" s="122">
        <v>145</v>
      </c>
      <c r="B177" s="123" t="s">
        <v>1121</v>
      </c>
      <c r="C177" s="122" t="s">
        <v>167</v>
      </c>
      <c r="D177" s="124" t="s">
        <v>363</v>
      </c>
      <c r="E177" s="124" t="s">
        <v>75</v>
      </c>
      <c r="F177" s="125">
        <v>40620</v>
      </c>
      <c r="G177" s="125">
        <v>40629</v>
      </c>
      <c r="H177" s="124"/>
      <c r="I177" s="124">
        <v>8450</v>
      </c>
      <c r="J177" s="124">
        <v>7700</v>
      </c>
      <c r="K177" s="126">
        <v>0</v>
      </c>
      <c r="L177" s="127" t="s">
        <v>1030</v>
      </c>
      <c r="M177" s="122"/>
      <c r="O177" s="59"/>
    </row>
    <row r="178" spans="1:15" s="42" customFormat="1" ht="76.5">
      <c r="A178" s="122">
        <v>146</v>
      </c>
      <c r="B178" s="123" t="s">
        <v>1122</v>
      </c>
      <c r="C178" s="122" t="s">
        <v>168</v>
      </c>
      <c r="D178" s="124" t="s">
        <v>364</v>
      </c>
      <c r="E178" s="124" t="s">
        <v>76</v>
      </c>
      <c r="F178" s="125">
        <v>40558</v>
      </c>
      <c r="G178" s="125">
        <v>40781</v>
      </c>
      <c r="H178" s="124"/>
      <c r="I178" s="124">
        <v>17136</v>
      </c>
      <c r="J178" s="124">
        <v>12736</v>
      </c>
      <c r="K178" s="126">
        <v>0</v>
      </c>
      <c r="L178" s="127" t="s">
        <v>1028</v>
      </c>
      <c r="M178" s="122"/>
      <c r="O178" s="59"/>
    </row>
    <row r="179" spans="1:15" s="42" customFormat="1" ht="38.25">
      <c r="A179" s="122">
        <v>147</v>
      </c>
      <c r="B179" s="123" t="s">
        <v>1123</v>
      </c>
      <c r="C179" s="122" t="s">
        <v>169</v>
      </c>
      <c r="D179" s="124" t="s">
        <v>365</v>
      </c>
      <c r="E179" s="124" t="s">
        <v>33</v>
      </c>
      <c r="F179" s="125">
        <v>40782</v>
      </c>
      <c r="G179" s="125">
        <v>40783</v>
      </c>
      <c r="H179" s="124"/>
      <c r="I179" s="124">
        <v>3050</v>
      </c>
      <c r="J179" s="124">
        <v>2850</v>
      </c>
      <c r="K179" s="126">
        <v>0</v>
      </c>
      <c r="L179" s="127" t="s">
        <v>1037</v>
      </c>
      <c r="M179" s="122"/>
      <c r="O179" s="59"/>
    </row>
    <row r="180" spans="1:15" s="42" customFormat="1" ht="51">
      <c r="A180" s="122">
        <v>148</v>
      </c>
      <c r="B180" s="123" t="s">
        <v>1123</v>
      </c>
      <c r="C180" s="122" t="s">
        <v>169</v>
      </c>
      <c r="D180" s="124" t="s">
        <v>366</v>
      </c>
      <c r="E180" s="124" t="s">
        <v>77</v>
      </c>
      <c r="F180" s="125">
        <v>40760</v>
      </c>
      <c r="G180" s="125">
        <v>40763</v>
      </c>
      <c r="H180" s="124"/>
      <c r="I180" s="124">
        <v>1780</v>
      </c>
      <c r="J180" s="124">
        <v>1580</v>
      </c>
      <c r="K180" s="126">
        <v>0</v>
      </c>
      <c r="L180" s="127" t="s">
        <v>1028</v>
      </c>
      <c r="M180" s="122"/>
      <c r="O180" s="59"/>
    </row>
    <row r="181" spans="1:15" s="42" customFormat="1" ht="51">
      <c r="A181" s="122">
        <v>149</v>
      </c>
      <c r="B181" s="123" t="s">
        <v>1123</v>
      </c>
      <c r="C181" s="122" t="s">
        <v>169</v>
      </c>
      <c r="D181" s="124" t="s">
        <v>367</v>
      </c>
      <c r="E181" s="124" t="s">
        <v>77</v>
      </c>
      <c r="F181" s="125">
        <v>40725</v>
      </c>
      <c r="G181" s="125">
        <v>40728</v>
      </c>
      <c r="H181" s="124"/>
      <c r="I181" s="124">
        <v>1730</v>
      </c>
      <c r="J181" s="124">
        <v>1530</v>
      </c>
      <c r="K181" s="126">
        <v>0</v>
      </c>
      <c r="L181" s="127" t="s">
        <v>1028</v>
      </c>
      <c r="M181" s="122"/>
      <c r="O181" s="59"/>
    </row>
    <row r="182" spans="1:15" s="42" customFormat="1" ht="51">
      <c r="A182" s="122">
        <v>150</v>
      </c>
      <c r="B182" s="123" t="s">
        <v>1123</v>
      </c>
      <c r="C182" s="122" t="s">
        <v>169</v>
      </c>
      <c r="D182" s="124" t="s">
        <v>368</v>
      </c>
      <c r="E182" s="124" t="s">
        <v>10</v>
      </c>
      <c r="F182" s="125">
        <v>40749</v>
      </c>
      <c r="G182" s="125">
        <v>40755</v>
      </c>
      <c r="H182" s="124"/>
      <c r="I182" s="124">
        <v>20000</v>
      </c>
      <c r="J182" s="124">
        <v>19300</v>
      </c>
      <c r="K182" s="126">
        <v>0</v>
      </c>
      <c r="L182" s="127" t="s">
        <v>1030</v>
      </c>
      <c r="M182" s="122"/>
      <c r="O182" s="59"/>
    </row>
    <row r="183" spans="1:15" s="42" customFormat="1" ht="38.25">
      <c r="A183" s="122">
        <v>151</v>
      </c>
      <c r="B183" s="123" t="s">
        <v>1123</v>
      </c>
      <c r="C183" s="122" t="s">
        <v>169</v>
      </c>
      <c r="D183" s="124" t="s">
        <v>369</v>
      </c>
      <c r="E183" s="124" t="s">
        <v>78</v>
      </c>
      <c r="F183" s="125">
        <v>40775</v>
      </c>
      <c r="G183" s="125">
        <v>40776</v>
      </c>
      <c r="H183" s="124"/>
      <c r="I183" s="124">
        <v>7210</v>
      </c>
      <c r="J183" s="124">
        <v>6010</v>
      </c>
      <c r="K183" s="126">
        <v>0</v>
      </c>
      <c r="L183" s="127" t="s">
        <v>1030</v>
      </c>
      <c r="M183" s="122"/>
      <c r="O183" s="59"/>
    </row>
    <row r="184" spans="1:15" s="42" customFormat="1" ht="38.25">
      <c r="A184" s="122">
        <v>152</v>
      </c>
      <c r="B184" s="123" t="s">
        <v>1123</v>
      </c>
      <c r="C184" s="122" t="s">
        <v>169</v>
      </c>
      <c r="D184" s="124" t="s">
        <v>370</v>
      </c>
      <c r="E184" s="124" t="s">
        <v>79</v>
      </c>
      <c r="F184" s="125">
        <v>40606</v>
      </c>
      <c r="G184" s="125">
        <v>40783</v>
      </c>
      <c r="H184" s="124"/>
      <c r="I184" s="124">
        <v>80000</v>
      </c>
      <c r="J184" s="124">
        <v>30000</v>
      </c>
      <c r="K184" s="126">
        <v>0</v>
      </c>
      <c r="L184" s="127" t="s">
        <v>1037</v>
      </c>
      <c r="M184" s="122"/>
      <c r="O184" s="59"/>
    </row>
    <row r="185" spans="1:15" s="42" customFormat="1" ht="38.25">
      <c r="A185" s="122">
        <v>153</v>
      </c>
      <c r="B185" s="123" t="s">
        <v>1123</v>
      </c>
      <c r="C185" s="122" t="s">
        <v>169</v>
      </c>
      <c r="D185" s="124" t="s">
        <v>371</v>
      </c>
      <c r="E185" s="124" t="s">
        <v>80</v>
      </c>
      <c r="F185" s="125">
        <v>40718</v>
      </c>
      <c r="G185" s="125">
        <v>40720</v>
      </c>
      <c r="H185" s="124"/>
      <c r="I185" s="124">
        <v>1450</v>
      </c>
      <c r="J185" s="124">
        <v>1250</v>
      </c>
      <c r="K185" s="126">
        <v>0</v>
      </c>
      <c r="L185" s="127" t="s">
        <v>1028</v>
      </c>
      <c r="M185" s="122"/>
      <c r="O185" s="59"/>
    </row>
    <row r="186" spans="1:15" s="42" customFormat="1" ht="25.5">
      <c r="A186" s="122">
        <v>154</v>
      </c>
      <c r="B186" s="123" t="s">
        <v>1123</v>
      </c>
      <c r="C186" s="122" t="s">
        <v>169</v>
      </c>
      <c r="D186" s="124" t="s">
        <v>372</v>
      </c>
      <c r="E186" s="124" t="s">
        <v>81</v>
      </c>
      <c r="F186" s="125">
        <v>40725</v>
      </c>
      <c r="G186" s="125">
        <v>40727</v>
      </c>
      <c r="H186" s="124"/>
      <c r="I186" s="124">
        <v>11650</v>
      </c>
      <c r="J186" s="124">
        <v>11450</v>
      </c>
      <c r="K186" s="126">
        <v>0</v>
      </c>
      <c r="L186" s="127" t="s">
        <v>1030</v>
      </c>
      <c r="M186" s="122"/>
      <c r="O186" s="59"/>
    </row>
    <row r="187" spans="1:15" s="42" customFormat="1" ht="25.5">
      <c r="A187" s="122">
        <v>155</v>
      </c>
      <c r="B187" s="123" t="s">
        <v>1123</v>
      </c>
      <c r="C187" s="122" t="s">
        <v>169</v>
      </c>
      <c r="D187" s="124" t="s">
        <v>373</v>
      </c>
      <c r="E187" s="124" t="s">
        <v>77</v>
      </c>
      <c r="F187" s="125">
        <v>40733</v>
      </c>
      <c r="G187" s="125">
        <v>40734</v>
      </c>
      <c r="H187" s="124"/>
      <c r="I187" s="124">
        <v>8650</v>
      </c>
      <c r="J187" s="124">
        <v>6650</v>
      </c>
      <c r="K187" s="126">
        <v>0</v>
      </c>
      <c r="L187" s="127" t="s">
        <v>1028</v>
      </c>
      <c r="M187" s="122"/>
      <c r="O187" s="59"/>
    </row>
    <row r="188" spans="1:15" s="42" customFormat="1" ht="25.5">
      <c r="A188" s="122">
        <v>156</v>
      </c>
      <c r="B188" s="123" t="s">
        <v>1123</v>
      </c>
      <c r="C188" s="122" t="s">
        <v>169</v>
      </c>
      <c r="D188" s="124" t="s">
        <v>374</v>
      </c>
      <c r="E188" s="124" t="s">
        <v>82</v>
      </c>
      <c r="F188" s="125">
        <v>40670</v>
      </c>
      <c r="G188" s="125">
        <v>40670</v>
      </c>
      <c r="H188" s="124"/>
      <c r="I188" s="124">
        <v>545</v>
      </c>
      <c r="J188" s="124">
        <v>545</v>
      </c>
      <c r="K188" s="126">
        <v>0</v>
      </c>
      <c r="L188" s="127" t="s">
        <v>1028</v>
      </c>
      <c r="M188" s="122"/>
      <c r="O188" s="59"/>
    </row>
    <row r="189" spans="1:15" s="42" customFormat="1" ht="25.5">
      <c r="A189" s="122">
        <v>157</v>
      </c>
      <c r="B189" s="123" t="s">
        <v>1123</v>
      </c>
      <c r="C189" s="122" t="s">
        <v>169</v>
      </c>
      <c r="D189" s="124" t="s">
        <v>375</v>
      </c>
      <c r="E189" s="124" t="s">
        <v>83</v>
      </c>
      <c r="F189" s="125">
        <v>40565</v>
      </c>
      <c r="G189" s="125">
        <v>40565</v>
      </c>
      <c r="H189" s="124"/>
      <c r="I189" s="124">
        <v>1900</v>
      </c>
      <c r="J189" s="124">
        <v>1700</v>
      </c>
      <c r="K189" s="126">
        <v>0</v>
      </c>
      <c r="L189" s="127" t="s">
        <v>1028</v>
      </c>
      <c r="M189" s="122"/>
      <c r="O189" s="59"/>
    </row>
    <row r="190" spans="1:15" s="42" customFormat="1" ht="38.25">
      <c r="A190" s="122">
        <v>158</v>
      </c>
      <c r="B190" s="123" t="s">
        <v>1123</v>
      </c>
      <c r="C190" s="122" t="s">
        <v>169</v>
      </c>
      <c r="D190" s="124" t="s">
        <v>376</v>
      </c>
      <c r="E190" s="124" t="s">
        <v>78</v>
      </c>
      <c r="F190" s="125">
        <v>40648</v>
      </c>
      <c r="G190" s="125">
        <v>40648</v>
      </c>
      <c r="H190" s="124"/>
      <c r="I190" s="124">
        <v>2260</v>
      </c>
      <c r="J190" s="124">
        <v>1960</v>
      </c>
      <c r="K190" s="126">
        <v>0</v>
      </c>
      <c r="L190" s="127" t="s">
        <v>1028</v>
      </c>
      <c r="M190" s="122"/>
      <c r="O190" s="59"/>
    </row>
    <row r="191" spans="1:15" s="42" customFormat="1" ht="63.75">
      <c r="A191" s="122">
        <v>159</v>
      </c>
      <c r="B191" s="123" t="s">
        <v>1124</v>
      </c>
      <c r="C191" s="122" t="s">
        <v>170</v>
      </c>
      <c r="D191" s="124" t="s">
        <v>377</v>
      </c>
      <c r="E191" s="124" t="s">
        <v>84</v>
      </c>
      <c r="F191" s="125">
        <v>40634</v>
      </c>
      <c r="G191" s="125">
        <v>40908</v>
      </c>
      <c r="H191" s="124"/>
      <c r="I191" s="124">
        <v>9521</v>
      </c>
      <c r="J191" s="124">
        <v>9321</v>
      </c>
      <c r="K191" s="126">
        <v>0</v>
      </c>
      <c r="L191" s="127" t="s">
        <v>1030</v>
      </c>
      <c r="M191" s="122"/>
      <c r="O191" s="59"/>
    </row>
    <row r="192" spans="1:15" s="42" customFormat="1" ht="25.5">
      <c r="A192" s="122">
        <v>160</v>
      </c>
      <c r="B192" s="123" t="s">
        <v>1125</v>
      </c>
      <c r="C192" s="122" t="s">
        <v>171</v>
      </c>
      <c r="D192" s="124" t="s">
        <v>378</v>
      </c>
      <c r="E192" s="124" t="s">
        <v>29</v>
      </c>
      <c r="F192" s="125">
        <v>40747</v>
      </c>
      <c r="G192" s="125">
        <v>40747</v>
      </c>
      <c r="H192" s="124"/>
      <c r="I192" s="124">
        <v>2650</v>
      </c>
      <c r="J192" s="124">
        <v>2150</v>
      </c>
      <c r="K192" s="126">
        <v>0</v>
      </c>
      <c r="L192" s="127" t="s">
        <v>1345</v>
      </c>
      <c r="M192" s="122"/>
      <c r="O192" s="59"/>
    </row>
    <row r="193" spans="1:15" s="42" customFormat="1" ht="51">
      <c r="A193" s="122">
        <v>161</v>
      </c>
      <c r="B193" s="123" t="s">
        <v>1125</v>
      </c>
      <c r="C193" s="122" t="s">
        <v>171</v>
      </c>
      <c r="D193" s="124" t="s">
        <v>379</v>
      </c>
      <c r="E193" s="124" t="s">
        <v>85</v>
      </c>
      <c r="F193" s="125">
        <v>40586</v>
      </c>
      <c r="G193" s="125">
        <v>40587</v>
      </c>
      <c r="H193" s="124"/>
      <c r="I193" s="124">
        <v>5800</v>
      </c>
      <c r="J193" s="124">
        <v>3000</v>
      </c>
      <c r="K193" s="126">
        <v>0</v>
      </c>
      <c r="L193" s="127" t="s">
        <v>1345</v>
      </c>
      <c r="M193" s="122"/>
      <c r="O193" s="59"/>
    </row>
    <row r="194" spans="1:15" s="42" customFormat="1" ht="102">
      <c r="A194" s="122">
        <v>162</v>
      </c>
      <c r="B194" s="123" t="s">
        <v>1126</v>
      </c>
      <c r="C194" s="122" t="s">
        <v>172</v>
      </c>
      <c r="D194" s="124" t="s">
        <v>380</v>
      </c>
      <c r="E194" s="124" t="s">
        <v>86</v>
      </c>
      <c r="F194" s="125">
        <v>40603</v>
      </c>
      <c r="G194" s="125">
        <v>40877</v>
      </c>
      <c r="H194" s="124"/>
      <c r="I194" s="124">
        <v>15197</v>
      </c>
      <c r="J194" s="124">
        <v>4197</v>
      </c>
      <c r="K194" s="126">
        <v>0</v>
      </c>
      <c r="L194" s="127" t="s">
        <v>1030</v>
      </c>
      <c r="M194" s="122"/>
      <c r="O194" s="59"/>
    </row>
    <row r="195" spans="1:15" s="42" customFormat="1" ht="38.25">
      <c r="A195" s="122">
        <v>163</v>
      </c>
      <c r="B195" s="123" t="s">
        <v>1127</v>
      </c>
      <c r="C195" s="122" t="s">
        <v>173</v>
      </c>
      <c r="D195" s="124" t="s">
        <v>381</v>
      </c>
      <c r="E195" s="124" t="s">
        <v>87</v>
      </c>
      <c r="F195" s="125">
        <v>40649</v>
      </c>
      <c r="G195" s="125">
        <v>40839</v>
      </c>
      <c r="H195" s="124"/>
      <c r="I195" s="124">
        <v>9902</v>
      </c>
      <c r="J195" s="124">
        <v>8352</v>
      </c>
      <c r="K195" s="126">
        <v>0</v>
      </c>
      <c r="L195" s="127" t="s">
        <v>1028</v>
      </c>
      <c r="M195" s="122"/>
      <c r="O195" s="59"/>
    </row>
    <row r="196" spans="1:15" s="42" customFormat="1" ht="51">
      <c r="A196" s="122">
        <v>164</v>
      </c>
      <c r="B196" s="123" t="s">
        <v>1128</v>
      </c>
      <c r="C196" s="122" t="s">
        <v>174</v>
      </c>
      <c r="D196" s="124" t="s">
        <v>382</v>
      </c>
      <c r="E196" s="124" t="s">
        <v>88</v>
      </c>
      <c r="F196" s="125">
        <v>40684</v>
      </c>
      <c r="G196" s="125">
        <v>40684</v>
      </c>
      <c r="H196" s="124"/>
      <c r="I196" s="124">
        <v>1700</v>
      </c>
      <c r="J196" s="124">
        <v>1700</v>
      </c>
      <c r="K196" s="126">
        <v>0</v>
      </c>
      <c r="L196" s="127" t="s">
        <v>1028</v>
      </c>
      <c r="M196" s="122"/>
      <c r="O196" s="59"/>
    </row>
    <row r="197" spans="1:15" s="42" customFormat="1" ht="51">
      <c r="A197" s="122">
        <v>165</v>
      </c>
      <c r="B197" s="123" t="s">
        <v>1128</v>
      </c>
      <c r="C197" s="122" t="s">
        <v>174</v>
      </c>
      <c r="D197" s="124" t="s">
        <v>383</v>
      </c>
      <c r="E197" s="124" t="s">
        <v>88</v>
      </c>
      <c r="F197" s="125">
        <v>40719</v>
      </c>
      <c r="G197" s="125">
        <v>40720</v>
      </c>
      <c r="H197" s="124"/>
      <c r="I197" s="124">
        <v>6100</v>
      </c>
      <c r="J197" s="124">
        <v>6100</v>
      </c>
      <c r="K197" s="126">
        <v>0</v>
      </c>
      <c r="L197" s="127" t="s">
        <v>1037</v>
      </c>
      <c r="M197" s="122"/>
      <c r="O197" s="59"/>
    </row>
    <row r="198" spans="1:15" s="42" customFormat="1" ht="25.5">
      <c r="A198" s="122">
        <v>166</v>
      </c>
      <c r="B198" s="123" t="s">
        <v>1129</v>
      </c>
      <c r="C198" s="122" t="s">
        <v>175</v>
      </c>
      <c r="D198" s="124" t="s">
        <v>384</v>
      </c>
      <c r="E198" s="124" t="s">
        <v>89</v>
      </c>
      <c r="F198" s="125">
        <v>40646</v>
      </c>
      <c r="G198" s="125">
        <v>40649</v>
      </c>
      <c r="H198" s="124"/>
      <c r="I198" s="124">
        <v>48400</v>
      </c>
      <c r="J198" s="124">
        <v>47100</v>
      </c>
      <c r="K198" s="126">
        <v>0</v>
      </c>
      <c r="L198" s="127" t="s">
        <v>1030</v>
      </c>
      <c r="M198" s="122"/>
      <c r="O198" s="59"/>
    </row>
    <row r="199" spans="1:15" s="42" customFormat="1" ht="63.75">
      <c r="A199" s="122">
        <v>167</v>
      </c>
      <c r="B199" s="123" t="s">
        <v>1129</v>
      </c>
      <c r="C199" s="122" t="s">
        <v>175</v>
      </c>
      <c r="D199" s="124" t="s">
        <v>385</v>
      </c>
      <c r="E199" s="124" t="s">
        <v>90</v>
      </c>
      <c r="F199" s="125">
        <v>40777</v>
      </c>
      <c r="G199" s="125">
        <v>40783</v>
      </c>
      <c r="H199" s="124"/>
      <c r="I199" s="124">
        <v>37520</v>
      </c>
      <c r="J199" s="124">
        <v>35170</v>
      </c>
      <c r="K199" s="126">
        <v>0</v>
      </c>
      <c r="L199" s="127" t="s">
        <v>1030</v>
      </c>
      <c r="M199" s="122"/>
      <c r="O199" s="59"/>
    </row>
    <row r="200" spans="1:15" s="42" customFormat="1" ht="25.5">
      <c r="A200" s="122">
        <v>168</v>
      </c>
      <c r="B200" s="123" t="s">
        <v>1129</v>
      </c>
      <c r="C200" s="122" t="s">
        <v>175</v>
      </c>
      <c r="D200" s="124" t="s">
        <v>386</v>
      </c>
      <c r="E200" s="124" t="s">
        <v>89</v>
      </c>
      <c r="F200" s="125">
        <v>40702</v>
      </c>
      <c r="G200" s="125">
        <v>40705</v>
      </c>
      <c r="H200" s="124"/>
      <c r="I200" s="124">
        <v>21700</v>
      </c>
      <c r="J200" s="124">
        <v>20200</v>
      </c>
      <c r="K200" s="126">
        <v>0</v>
      </c>
      <c r="L200" s="127" t="s">
        <v>1037</v>
      </c>
      <c r="M200" s="122"/>
      <c r="O200" s="59"/>
    </row>
    <row r="201" spans="1:15" s="42" customFormat="1" ht="38.25">
      <c r="A201" s="122">
        <v>169</v>
      </c>
      <c r="B201" s="123" t="s">
        <v>1130</v>
      </c>
      <c r="C201" s="122" t="s">
        <v>176</v>
      </c>
      <c r="D201" s="124" t="s">
        <v>387</v>
      </c>
      <c r="E201" s="124" t="s">
        <v>91</v>
      </c>
      <c r="F201" s="125">
        <v>40718</v>
      </c>
      <c r="G201" s="125">
        <v>40720</v>
      </c>
      <c r="H201" s="124"/>
      <c r="I201" s="124">
        <v>10800</v>
      </c>
      <c r="J201" s="124">
        <v>10700</v>
      </c>
      <c r="K201" s="126">
        <v>0</v>
      </c>
      <c r="L201" s="127" t="s">
        <v>1028</v>
      </c>
      <c r="M201" s="122"/>
      <c r="O201" s="59"/>
    </row>
    <row r="202" spans="1:15" s="42" customFormat="1" ht="38.25">
      <c r="A202" s="122">
        <v>170</v>
      </c>
      <c r="B202" s="123" t="s">
        <v>1131</v>
      </c>
      <c r="C202" s="122" t="s">
        <v>177</v>
      </c>
      <c r="D202" s="124" t="s">
        <v>388</v>
      </c>
      <c r="E202" s="124" t="s">
        <v>92</v>
      </c>
      <c r="F202" s="125">
        <v>40719</v>
      </c>
      <c r="G202" s="125">
        <v>40755</v>
      </c>
      <c r="H202" s="124"/>
      <c r="I202" s="124">
        <v>2360</v>
      </c>
      <c r="J202" s="124">
        <v>2160</v>
      </c>
      <c r="K202" s="126">
        <v>0</v>
      </c>
      <c r="L202" s="127" t="s">
        <v>1028</v>
      </c>
      <c r="M202" s="122"/>
      <c r="O202" s="59"/>
    </row>
    <row r="203" spans="1:15" s="42" customFormat="1" ht="38.25">
      <c r="A203" s="122">
        <v>171</v>
      </c>
      <c r="B203" s="123" t="s">
        <v>1132</v>
      </c>
      <c r="C203" s="122" t="s">
        <v>656</v>
      </c>
      <c r="D203" s="124" t="s">
        <v>318</v>
      </c>
      <c r="E203" s="124" t="s">
        <v>1</v>
      </c>
      <c r="F203" s="125">
        <v>40717</v>
      </c>
      <c r="G203" s="125">
        <v>40717</v>
      </c>
      <c r="H203" s="124"/>
      <c r="I203" s="124">
        <v>1500</v>
      </c>
      <c r="J203" s="124">
        <v>1300</v>
      </c>
      <c r="K203" s="126">
        <v>0</v>
      </c>
      <c r="L203" s="127" t="s">
        <v>1028</v>
      </c>
      <c r="M203" s="122"/>
      <c r="O203" s="59"/>
    </row>
    <row r="204" spans="1:15" s="42" customFormat="1" ht="51">
      <c r="A204" s="122">
        <v>172</v>
      </c>
      <c r="B204" s="123" t="s">
        <v>1132</v>
      </c>
      <c r="C204" s="122" t="s">
        <v>656</v>
      </c>
      <c r="D204" s="124" t="s">
        <v>389</v>
      </c>
      <c r="E204" s="124" t="s">
        <v>1</v>
      </c>
      <c r="F204" s="125">
        <v>40575</v>
      </c>
      <c r="G204" s="125">
        <v>40786</v>
      </c>
      <c r="H204" s="124"/>
      <c r="I204" s="124">
        <v>17900</v>
      </c>
      <c r="J204" s="124">
        <v>15100</v>
      </c>
      <c r="K204" s="126">
        <v>0</v>
      </c>
      <c r="L204" s="127" t="s">
        <v>1030</v>
      </c>
      <c r="M204" s="122"/>
      <c r="O204" s="59"/>
    </row>
    <row r="205" spans="1:15" s="42" customFormat="1" ht="25.5">
      <c r="A205" s="122">
        <v>173</v>
      </c>
      <c r="B205" s="123" t="s">
        <v>1132</v>
      </c>
      <c r="C205" s="122" t="s">
        <v>656</v>
      </c>
      <c r="D205" s="124" t="s">
        <v>390</v>
      </c>
      <c r="E205" s="124" t="s">
        <v>1</v>
      </c>
      <c r="F205" s="125">
        <v>40544</v>
      </c>
      <c r="G205" s="125">
        <v>40908</v>
      </c>
      <c r="H205" s="124"/>
      <c r="I205" s="124">
        <v>70000</v>
      </c>
      <c r="J205" s="124">
        <v>60000</v>
      </c>
      <c r="K205" s="126">
        <v>0</v>
      </c>
      <c r="L205" s="127" t="s">
        <v>1031</v>
      </c>
      <c r="M205" s="122"/>
      <c r="O205" s="59"/>
    </row>
    <row r="206" spans="1:15" s="42" customFormat="1" ht="25.5">
      <c r="A206" s="122">
        <v>174</v>
      </c>
      <c r="B206" s="123" t="s">
        <v>1133</v>
      </c>
      <c r="C206" s="122" t="s">
        <v>178</v>
      </c>
      <c r="D206" s="124" t="s">
        <v>391</v>
      </c>
      <c r="E206" s="124" t="s">
        <v>93</v>
      </c>
      <c r="F206" s="125">
        <v>40722</v>
      </c>
      <c r="G206" s="125">
        <v>40727</v>
      </c>
      <c r="H206" s="124"/>
      <c r="I206" s="124">
        <v>16380</v>
      </c>
      <c r="J206" s="124">
        <v>15280</v>
      </c>
      <c r="K206" s="126">
        <v>0</v>
      </c>
      <c r="L206" s="127" t="s">
        <v>1038</v>
      </c>
      <c r="M206" s="122"/>
      <c r="O206" s="59"/>
    </row>
    <row r="207" spans="1:15" s="42" customFormat="1" ht="38.25">
      <c r="A207" s="122">
        <v>175</v>
      </c>
      <c r="B207" s="123" t="s">
        <v>1133</v>
      </c>
      <c r="C207" s="122" t="s">
        <v>178</v>
      </c>
      <c r="D207" s="124" t="s">
        <v>392</v>
      </c>
      <c r="E207" s="124" t="s">
        <v>94</v>
      </c>
      <c r="F207" s="125">
        <v>40695</v>
      </c>
      <c r="G207" s="125">
        <v>40724</v>
      </c>
      <c r="H207" s="124"/>
      <c r="I207" s="124">
        <v>10960</v>
      </c>
      <c r="J207" s="124">
        <v>9460</v>
      </c>
      <c r="K207" s="126">
        <v>0</v>
      </c>
      <c r="L207" s="127" t="s">
        <v>1348</v>
      </c>
      <c r="M207" s="122"/>
      <c r="O207" s="59"/>
    </row>
    <row r="208" spans="1:15" s="42" customFormat="1" ht="25.5">
      <c r="A208" s="122">
        <v>176</v>
      </c>
      <c r="B208" s="123" t="s">
        <v>1134</v>
      </c>
      <c r="C208" s="122" t="s">
        <v>179</v>
      </c>
      <c r="D208" s="124" t="s">
        <v>393</v>
      </c>
      <c r="E208" s="124" t="s">
        <v>95</v>
      </c>
      <c r="F208" s="125">
        <v>40719</v>
      </c>
      <c r="G208" s="125">
        <v>40720</v>
      </c>
      <c r="H208" s="124"/>
      <c r="I208" s="124">
        <v>6630</v>
      </c>
      <c r="J208" s="124">
        <v>6630</v>
      </c>
      <c r="K208" s="126">
        <v>0</v>
      </c>
      <c r="L208" s="127" t="s">
        <v>1030</v>
      </c>
      <c r="M208" s="122"/>
      <c r="O208" s="59"/>
    </row>
    <row r="209" spans="1:15" s="42" customFormat="1" ht="63.75">
      <c r="A209" s="122">
        <v>177</v>
      </c>
      <c r="B209" s="123" t="s">
        <v>1135</v>
      </c>
      <c r="C209" s="122" t="s">
        <v>180</v>
      </c>
      <c r="D209" s="124" t="s">
        <v>394</v>
      </c>
      <c r="E209" s="124" t="s">
        <v>81</v>
      </c>
      <c r="F209" s="125">
        <v>40579</v>
      </c>
      <c r="G209" s="125">
        <v>40579</v>
      </c>
      <c r="H209" s="124"/>
      <c r="I209" s="124">
        <v>200</v>
      </c>
      <c r="J209" s="124">
        <v>200</v>
      </c>
      <c r="K209" s="126">
        <v>0</v>
      </c>
      <c r="L209" s="127" t="s">
        <v>1028</v>
      </c>
      <c r="M209" s="122"/>
      <c r="O209" s="59"/>
    </row>
    <row r="210" spans="1:15" s="42" customFormat="1" ht="51">
      <c r="A210" s="122">
        <v>178</v>
      </c>
      <c r="B210" s="123" t="s">
        <v>1136</v>
      </c>
      <c r="C210" s="122" t="s">
        <v>181</v>
      </c>
      <c r="D210" s="124" t="s">
        <v>395</v>
      </c>
      <c r="E210" s="124" t="s">
        <v>96</v>
      </c>
      <c r="F210" s="125">
        <v>40720</v>
      </c>
      <c r="G210" s="125">
        <v>40720</v>
      </c>
      <c r="H210" s="124"/>
      <c r="I210" s="124">
        <v>2200</v>
      </c>
      <c r="J210" s="124">
        <v>1000</v>
      </c>
      <c r="K210" s="126">
        <v>0</v>
      </c>
      <c r="L210" s="127" t="s">
        <v>1028</v>
      </c>
      <c r="M210" s="122"/>
      <c r="O210" s="59"/>
    </row>
    <row r="211" spans="1:15" s="42" customFormat="1" ht="51">
      <c r="A211" s="122">
        <v>179</v>
      </c>
      <c r="B211" s="123" t="s">
        <v>1137</v>
      </c>
      <c r="C211" s="122" t="s">
        <v>182</v>
      </c>
      <c r="D211" s="124" t="s">
        <v>396</v>
      </c>
      <c r="E211" s="124" t="s">
        <v>97</v>
      </c>
      <c r="F211" s="125">
        <v>40698</v>
      </c>
      <c r="G211" s="125">
        <v>40699</v>
      </c>
      <c r="H211" s="124"/>
      <c r="I211" s="124">
        <v>1280</v>
      </c>
      <c r="J211" s="124">
        <v>880</v>
      </c>
      <c r="K211" s="126">
        <v>0</v>
      </c>
      <c r="L211" s="127" t="s">
        <v>1345</v>
      </c>
      <c r="M211" s="122"/>
      <c r="O211" s="59"/>
    </row>
    <row r="212" spans="1:15" s="42" customFormat="1" ht="38.25">
      <c r="A212" s="122">
        <v>180</v>
      </c>
      <c r="B212" s="123" t="s">
        <v>1138</v>
      </c>
      <c r="C212" s="122" t="s">
        <v>183</v>
      </c>
      <c r="D212" s="124" t="s">
        <v>397</v>
      </c>
      <c r="E212" s="124" t="s">
        <v>1018</v>
      </c>
      <c r="F212" s="125">
        <v>40634</v>
      </c>
      <c r="G212" s="125">
        <v>40786</v>
      </c>
      <c r="H212" s="124"/>
      <c r="I212" s="124">
        <v>15682.2</v>
      </c>
      <c r="J212" s="124">
        <v>15682.2</v>
      </c>
      <c r="K212" s="126">
        <v>0</v>
      </c>
      <c r="L212" s="127" t="s">
        <v>1030</v>
      </c>
      <c r="M212" s="122"/>
      <c r="O212" s="59"/>
    </row>
    <row r="213" spans="1:15" s="42" customFormat="1" ht="25.5">
      <c r="A213" s="122">
        <v>181</v>
      </c>
      <c r="B213" s="123" t="s">
        <v>1139</v>
      </c>
      <c r="C213" s="122" t="s">
        <v>184</v>
      </c>
      <c r="D213" s="124" t="s">
        <v>398</v>
      </c>
      <c r="E213" s="124" t="s">
        <v>75</v>
      </c>
      <c r="F213" s="125">
        <v>40728</v>
      </c>
      <c r="G213" s="125">
        <v>40753</v>
      </c>
      <c r="H213" s="124"/>
      <c r="I213" s="124">
        <v>8900</v>
      </c>
      <c r="J213" s="124">
        <v>8200</v>
      </c>
      <c r="K213" s="126">
        <v>0</v>
      </c>
      <c r="L213" s="127" t="s">
        <v>1030</v>
      </c>
      <c r="M213" s="122"/>
      <c r="O213" s="59"/>
    </row>
    <row r="214" spans="1:15" s="42" customFormat="1" ht="25.5">
      <c r="A214" s="122">
        <v>182</v>
      </c>
      <c r="B214" s="123" t="s">
        <v>1140</v>
      </c>
      <c r="C214" s="122" t="s">
        <v>185</v>
      </c>
      <c r="D214" s="124" t="s">
        <v>399</v>
      </c>
      <c r="E214" s="124" t="s">
        <v>1</v>
      </c>
      <c r="F214" s="125">
        <v>40544</v>
      </c>
      <c r="G214" s="125">
        <v>40897</v>
      </c>
      <c r="H214" s="124"/>
      <c r="I214" s="124">
        <v>31850</v>
      </c>
      <c r="J214" s="124">
        <v>10850</v>
      </c>
      <c r="K214" s="126">
        <v>0</v>
      </c>
      <c r="L214" s="127" t="s">
        <v>1032</v>
      </c>
      <c r="M214" s="122"/>
      <c r="O214" s="59"/>
    </row>
    <row r="215" spans="1:15" s="42" customFormat="1" ht="38.25">
      <c r="A215" s="122">
        <v>183</v>
      </c>
      <c r="B215" s="123" t="s">
        <v>1142</v>
      </c>
      <c r="C215" s="122" t="s">
        <v>135</v>
      </c>
      <c r="D215" s="124" t="s">
        <v>223</v>
      </c>
      <c r="E215" s="124" t="s">
        <v>16</v>
      </c>
      <c r="F215" s="125">
        <v>40781</v>
      </c>
      <c r="G215" s="125">
        <v>40783</v>
      </c>
      <c r="H215" s="124">
        <v>0</v>
      </c>
      <c r="I215" s="124">
        <v>68300</v>
      </c>
      <c r="J215" s="124">
        <v>65300</v>
      </c>
      <c r="K215" s="126">
        <v>0</v>
      </c>
      <c r="L215" s="127" t="s">
        <v>1028</v>
      </c>
      <c r="M215" s="122" t="s">
        <v>2432</v>
      </c>
      <c r="O215" s="59"/>
    </row>
    <row r="216" spans="1:15" s="42" customFormat="1" ht="76.5">
      <c r="A216" s="122">
        <v>184</v>
      </c>
      <c r="B216" s="123" t="s">
        <v>1141</v>
      </c>
      <c r="C216" s="122" t="s">
        <v>660</v>
      </c>
      <c r="D216" s="124" t="s">
        <v>400</v>
      </c>
      <c r="E216" s="124" t="s">
        <v>98</v>
      </c>
      <c r="F216" s="125">
        <v>40815</v>
      </c>
      <c r="G216" s="125">
        <v>40818</v>
      </c>
      <c r="H216" s="124"/>
      <c r="I216" s="124">
        <v>59370</v>
      </c>
      <c r="J216" s="124">
        <v>55370</v>
      </c>
      <c r="K216" s="126">
        <v>0</v>
      </c>
      <c r="L216" s="127" t="s">
        <v>1350</v>
      </c>
      <c r="M216" s="122"/>
      <c r="O216" s="59"/>
    </row>
    <row r="217" spans="1:15" s="42" customFormat="1" ht="38.25">
      <c r="A217" s="122">
        <v>185</v>
      </c>
      <c r="B217" s="123" t="s">
        <v>1143</v>
      </c>
      <c r="C217" s="122" t="s">
        <v>186</v>
      </c>
      <c r="D217" s="124" t="s">
        <v>401</v>
      </c>
      <c r="E217" s="124" t="s">
        <v>99</v>
      </c>
      <c r="F217" s="125">
        <v>40777</v>
      </c>
      <c r="G217" s="125">
        <v>40783</v>
      </c>
      <c r="H217" s="124"/>
      <c r="I217" s="124">
        <v>5072</v>
      </c>
      <c r="J217" s="124">
        <v>4672</v>
      </c>
      <c r="K217" s="126">
        <v>0</v>
      </c>
      <c r="L217" s="127" t="s">
        <v>1037</v>
      </c>
      <c r="M217" s="122"/>
      <c r="O217" s="59"/>
    </row>
    <row r="218" spans="1:15" s="42" customFormat="1" ht="25.5">
      <c r="A218" s="122">
        <v>186</v>
      </c>
      <c r="B218" s="123" t="s">
        <v>1144</v>
      </c>
      <c r="C218" s="122" t="s">
        <v>1317</v>
      </c>
      <c r="D218" s="124" t="s">
        <v>402</v>
      </c>
      <c r="E218" s="124" t="s">
        <v>99</v>
      </c>
      <c r="F218" s="125">
        <v>40634</v>
      </c>
      <c r="G218" s="125">
        <v>40786</v>
      </c>
      <c r="H218" s="124"/>
      <c r="I218" s="124">
        <v>25950</v>
      </c>
      <c r="J218" s="124">
        <v>25150</v>
      </c>
      <c r="K218" s="126">
        <v>0</v>
      </c>
      <c r="L218" s="127" t="s">
        <v>1028</v>
      </c>
      <c r="M218" s="122"/>
      <c r="O218" s="59"/>
    </row>
    <row r="219" spans="1:15" s="42" customFormat="1" ht="51">
      <c r="A219" s="122">
        <v>187</v>
      </c>
      <c r="B219" s="123" t="s">
        <v>1145</v>
      </c>
      <c r="C219" s="122" t="s">
        <v>663</v>
      </c>
      <c r="D219" s="124" t="s">
        <v>403</v>
      </c>
      <c r="E219" s="124" t="s">
        <v>1</v>
      </c>
      <c r="F219" s="125">
        <v>40717</v>
      </c>
      <c r="G219" s="125">
        <v>40720</v>
      </c>
      <c r="H219" s="124"/>
      <c r="I219" s="124">
        <v>69612</v>
      </c>
      <c r="J219" s="124">
        <v>25612</v>
      </c>
      <c r="K219" s="126">
        <v>0</v>
      </c>
      <c r="L219" s="127" t="s">
        <v>1030</v>
      </c>
      <c r="M219" s="122"/>
      <c r="O219" s="59"/>
    </row>
    <row r="220" spans="1:15" s="42" customFormat="1" ht="89.25">
      <c r="A220" s="122">
        <v>188</v>
      </c>
      <c r="B220" s="123" t="s">
        <v>1146</v>
      </c>
      <c r="C220" s="122" t="s">
        <v>1318</v>
      </c>
      <c r="D220" s="124" t="s">
        <v>404</v>
      </c>
      <c r="E220" s="124" t="s">
        <v>100</v>
      </c>
      <c r="F220" s="125">
        <v>40634</v>
      </c>
      <c r="G220" s="125">
        <v>40756</v>
      </c>
      <c r="H220" s="124"/>
      <c r="I220" s="124">
        <v>4105</v>
      </c>
      <c r="J220" s="124">
        <v>3901</v>
      </c>
      <c r="K220" s="126">
        <v>0</v>
      </c>
      <c r="L220" s="127" t="s">
        <v>1030</v>
      </c>
      <c r="M220" s="122"/>
      <c r="O220" s="59"/>
    </row>
    <row r="221" spans="1:15" s="42" customFormat="1" ht="38.25">
      <c r="A221" s="122">
        <v>189</v>
      </c>
      <c r="B221" s="123" t="s">
        <v>1146</v>
      </c>
      <c r="C221" s="122" t="s">
        <v>1318</v>
      </c>
      <c r="D221" s="124" t="s">
        <v>405</v>
      </c>
      <c r="E221" s="124" t="s">
        <v>21</v>
      </c>
      <c r="F221" s="125">
        <v>40667</v>
      </c>
      <c r="G221" s="125">
        <v>40667</v>
      </c>
      <c r="H221" s="124"/>
      <c r="I221" s="124">
        <v>4380</v>
      </c>
      <c r="J221" s="124">
        <v>2155</v>
      </c>
      <c r="K221" s="126">
        <v>0</v>
      </c>
      <c r="L221" s="127" t="s">
        <v>1028</v>
      </c>
      <c r="M221" s="122"/>
      <c r="O221" s="59"/>
    </row>
    <row r="222" spans="1:15" s="42" customFormat="1" ht="51">
      <c r="A222" s="122">
        <v>190</v>
      </c>
      <c r="B222" s="123" t="s">
        <v>1147</v>
      </c>
      <c r="C222" s="122" t="s">
        <v>1319</v>
      </c>
      <c r="D222" s="124" t="s">
        <v>406</v>
      </c>
      <c r="E222" s="124" t="s">
        <v>54</v>
      </c>
      <c r="F222" s="125">
        <v>40745</v>
      </c>
      <c r="G222" s="125">
        <v>40748</v>
      </c>
      <c r="H222" s="124"/>
      <c r="I222" s="124">
        <v>11900</v>
      </c>
      <c r="J222" s="124">
        <v>4400</v>
      </c>
      <c r="K222" s="126">
        <v>0</v>
      </c>
      <c r="L222" s="127" t="s">
        <v>1348</v>
      </c>
      <c r="M222" s="122"/>
      <c r="O222" s="59"/>
    </row>
    <row r="223" spans="1:15" s="42" customFormat="1" ht="38.25">
      <c r="A223" s="122">
        <v>191</v>
      </c>
      <c r="B223" s="123" t="s">
        <v>1148</v>
      </c>
      <c r="C223" s="122" t="s">
        <v>1025</v>
      </c>
      <c r="D223" s="124" t="s">
        <v>407</v>
      </c>
      <c r="E223" s="124" t="s">
        <v>1025</v>
      </c>
      <c r="F223" s="125">
        <v>40712</v>
      </c>
      <c r="G223" s="125">
        <v>40712</v>
      </c>
      <c r="H223" s="124"/>
      <c r="I223" s="124">
        <v>4370</v>
      </c>
      <c r="J223" s="124">
        <v>2070</v>
      </c>
      <c r="K223" s="126">
        <v>0</v>
      </c>
      <c r="L223" s="127" t="s">
        <v>1028</v>
      </c>
      <c r="M223" s="122"/>
      <c r="O223" s="59"/>
    </row>
    <row r="224" spans="1:15" s="42" customFormat="1" ht="25.5">
      <c r="A224" s="122">
        <v>192</v>
      </c>
      <c r="B224" s="123" t="s">
        <v>1149</v>
      </c>
      <c r="C224" s="122" t="s">
        <v>1320</v>
      </c>
      <c r="D224" s="124" t="s">
        <v>408</v>
      </c>
      <c r="E224" s="124" t="s">
        <v>101</v>
      </c>
      <c r="F224" s="125">
        <v>40799</v>
      </c>
      <c r="G224" s="125">
        <v>40800</v>
      </c>
      <c r="H224" s="124"/>
      <c r="I224" s="124">
        <v>600</v>
      </c>
      <c r="J224" s="124">
        <v>600</v>
      </c>
      <c r="K224" s="126">
        <v>0</v>
      </c>
      <c r="L224" s="127" t="s">
        <v>1035</v>
      </c>
      <c r="M224" s="122"/>
      <c r="O224" s="59"/>
    </row>
    <row r="225" spans="1:15" s="42" customFormat="1" ht="25.5">
      <c r="A225" s="122">
        <v>193</v>
      </c>
      <c r="B225" s="123" t="s">
        <v>1150</v>
      </c>
      <c r="C225" s="122" t="s">
        <v>1321</v>
      </c>
      <c r="D225" s="124" t="s">
        <v>409</v>
      </c>
      <c r="E225" s="124" t="s">
        <v>102</v>
      </c>
      <c r="F225" s="125">
        <v>40773</v>
      </c>
      <c r="G225" s="125">
        <v>40776</v>
      </c>
      <c r="H225" s="124"/>
      <c r="I225" s="124">
        <v>8700</v>
      </c>
      <c r="J225" s="124">
        <v>8700</v>
      </c>
      <c r="K225" s="126">
        <v>0</v>
      </c>
      <c r="L225" s="127" t="s">
        <v>1030</v>
      </c>
      <c r="M225" s="122"/>
      <c r="O225" s="59"/>
    </row>
    <row r="226" spans="1:15" s="42" customFormat="1" ht="25.5">
      <c r="A226" s="122">
        <v>194</v>
      </c>
      <c r="B226" s="123" t="s">
        <v>1150</v>
      </c>
      <c r="C226" s="122" t="s">
        <v>1321</v>
      </c>
      <c r="D226" s="124" t="s">
        <v>410</v>
      </c>
      <c r="E226" s="124" t="s">
        <v>103</v>
      </c>
      <c r="F226" s="125">
        <v>40717</v>
      </c>
      <c r="G226" s="125">
        <v>40720</v>
      </c>
      <c r="H226" s="124"/>
      <c r="I226" s="124">
        <v>19300</v>
      </c>
      <c r="J226" s="124">
        <v>18400</v>
      </c>
      <c r="K226" s="126">
        <v>0</v>
      </c>
      <c r="L226" s="127" t="s">
        <v>1039</v>
      </c>
      <c r="M226" s="122"/>
      <c r="O226" s="59"/>
    </row>
    <row r="227" spans="1:15" s="42" customFormat="1" ht="51">
      <c r="A227" s="122">
        <v>195</v>
      </c>
      <c r="B227" s="123" t="s">
        <v>1151</v>
      </c>
      <c r="C227" s="122" t="s">
        <v>1322</v>
      </c>
      <c r="D227" s="124" t="s">
        <v>411</v>
      </c>
      <c r="E227" s="124" t="s">
        <v>104</v>
      </c>
      <c r="F227" s="125">
        <v>40719</v>
      </c>
      <c r="G227" s="125">
        <v>40720</v>
      </c>
      <c r="H227" s="124"/>
      <c r="I227" s="124">
        <v>4650</v>
      </c>
      <c r="J227" s="124">
        <v>3850</v>
      </c>
      <c r="K227" s="126">
        <v>0</v>
      </c>
      <c r="L227" s="127" t="s">
        <v>1028</v>
      </c>
      <c r="M227" s="122"/>
      <c r="O227" s="59"/>
    </row>
    <row r="228" spans="1:15" s="42" customFormat="1" ht="25.5">
      <c r="A228" s="122">
        <v>196</v>
      </c>
      <c r="B228" s="123" t="s">
        <v>1152</v>
      </c>
      <c r="C228" s="122" t="s">
        <v>1323</v>
      </c>
      <c r="D228" s="124" t="s">
        <v>412</v>
      </c>
      <c r="E228" s="124" t="s">
        <v>26</v>
      </c>
      <c r="F228" s="125">
        <v>40664</v>
      </c>
      <c r="G228" s="125">
        <v>40725</v>
      </c>
      <c r="H228" s="124"/>
      <c r="I228" s="124">
        <v>1915</v>
      </c>
      <c r="J228" s="124">
        <v>1915</v>
      </c>
      <c r="K228" s="126">
        <v>0</v>
      </c>
      <c r="L228" s="127" t="s">
        <v>1028</v>
      </c>
      <c r="M228" s="122"/>
      <c r="O228" s="59"/>
    </row>
    <row r="229" spans="1:15" s="42" customFormat="1" ht="76.5">
      <c r="A229" s="122">
        <v>197</v>
      </c>
      <c r="B229" s="123" t="s">
        <v>1153</v>
      </c>
      <c r="C229" s="122" t="s">
        <v>1324</v>
      </c>
      <c r="D229" s="124" t="s">
        <v>413</v>
      </c>
      <c r="E229" s="124" t="s">
        <v>105</v>
      </c>
      <c r="F229" s="125">
        <v>40634</v>
      </c>
      <c r="G229" s="125">
        <v>40817</v>
      </c>
      <c r="H229" s="124"/>
      <c r="I229" s="124">
        <v>830</v>
      </c>
      <c r="J229" s="124">
        <v>590</v>
      </c>
      <c r="K229" s="126">
        <v>0</v>
      </c>
      <c r="L229" s="127" t="s">
        <v>1028</v>
      </c>
      <c r="M229" s="122"/>
      <c r="O229" s="59"/>
    </row>
    <row r="230" spans="1:15" s="42" customFormat="1" ht="51">
      <c r="A230" s="122">
        <v>198</v>
      </c>
      <c r="B230" s="123" t="s">
        <v>1154</v>
      </c>
      <c r="C230" s="122" t="s">
        <v>1325</v>
      </c>
      <c r="D230" s="124" t="s">
        <v>414</v>
      </c>
      <c r="E230" s="124" t="s">
        <v>106</v>
      </c>
      <c r="F230" s="125">
        <v>40544</v>
      </c>
      <c r="G230" s="125">
        <v>40724</v>
      </c>
      <c r="H230" s="124"/>
      <c r="I230" s="124">
        <v>8800</v>
      </c>
      <c r="J230" s="124">
        <v>8800</v>
      </c>
      <c r="K230" s="126">
        <v>0</v>
      </c>
      <c r="L230" s="127" t="s">
        <v>1037</v>
      </c>
      <c r="M230" s="122"/>
      <c r="O230" s="59"/>
    </row>
    <row r="231" spans="1:15" s="42" customFormat="1" ht="25.5">
      <c r="A231" s="122">
        <v>199</v>
      </c>
      <c r="B231" s="123" t="s">
        <v>1155</v>
      </c>
      <c r="C231" s="122" t="s">
        <v>1326</v>
      </c>
      <c r="D231" s="124" t="s">
        <v>415</v>
      </c>
      <c r="E231" s="124" t="s">
        <v>28</v>
      </c>
      <c r="F231" s="125">
        <v>40705</v>
      </c>
      <c r="G231" s="125">
        <v>40705</v>
      </c>
      <c r="H231" s="124"/>
      <c r="I231" s="124">
        <v>2500</v>
      </c>
      <c r="J231" s="124">
        <v>2000</v>
      </c>
      <c r="K231" s="126">
        <v>0</v>
      </c>
      <c r="L231" s="127" t="s">
        <v>1028</v>
      </c>
      <c r="M231" s="122"/>
      <c r="O231" s="59"/>
    </row>
    <row r="232" spans="1:15" s="42" customFormat="1" ht="51">
      <c r="A232" s="122">
        <v>200</v>
      </c>
      <c r="B232" s="123" t="s">
        <v>1156</v>
      </c>
      <c r="C232" s="122" t="s">
        <v>1327</v>
      </c>
      <c r="D232" s="124" t="s">
        <v>416</v>
      </c>
      <c r="E232" s="124" t="s">
        <v>107</v>
      </c>
      <c r="F232" s="125">
        <v>40688</v>
      </c>
      <c r="G232" s="125">
        <v>40694</v>
      </c>
      <c r="H232" s="124"/>
      <c r="I232" s="124">
        <v>2488</v>
      </c>
      <c r="J232" s="124">
        <v>2000</v>
      </c>
      <c r="K232" s="126">
        <v>0</v>
      </c>
      <c r="L232" s="127" t="s">
        <v>1028</v>
      </c>
      <c r="M232" s="122"/>
      <c r="O232" s="59"/>
    </row>
    <row r="233" spans="1:15" s="42" customFormat="1" ht="38.25">
      <c r="A233" s="122">
        <v>201</v>
      </c>
      <c r="B233" s="123" t="s">
        <v>1157</v>
      </c>
      <c r="C233" s="122" t="s">
        <v>1328</v>
      </c>
      <c r="D233" s="124" t="s">
        <v>417</v>
      </c>
      <c r="E233" s="124" t="s">
        <v>108</v>
      </c>
      <c r="F233" s="125">
        <v>40604</v>
      </c>
      <c r="G233" s="125">
        <v>40606</v>
      </c>
      <c r="H233" s="124"/>
      <c r="I233" s="124">
        <v>2550</v>
      </c>
      <c r="J233" s="124">
        <v>2050</v>
      </c>
      <c r="K233" s="126">
        <v>0</v>
      </c>
      <c r="L233" s="127" t="s">
        <v>1028</v>
      </c>
      <c r="M233" s="122"/>
      <c r="O233" s="59"/>
    </row>
    <row r="234" spans="1:15" s="42" customFormat="1" ht="89.25">
      <c r="A234" s="122">
        <v>202</v>
      </c>
      <c r="B234" s="123" t="s">
        <v>1157</v>
      </c>
      <c r="C234" s="122" t="s">
        <v>1328</v>
      </c>
      <c r="D234" s="124" t="s">
        <v>418</v>
      </c>
      <c r="E234" s="124" t="s">
        <v>109</v>
      </c>
      <c r="F234" s="125">
        <v>40599</v>
      </c>
      <c r="G234" s="125">
        <v>40600</v>
      </c>
      <c r="H234" s="124"/>
      <c r="I234" s="124">
        <v>4190</v>
      </c>
      <c r="J234" s="124">
        <v>3220</v>
      </c>
      <c r="K234" s="126">
        <v>0</v>
      </c>
      <c r="L234" s="127" t="s">
        <v>1028</v>
      </c>
      <c r="M234" s="122"/>
      <c r="O234" s="59"/>
    </row>
    <row r="235" spans="1:15" s="42" customFormat="1" ht="25.5">
      <c r="A235" s="122">
        <v>203</v>
      </c>
      <c r="B235" s="123" t="s">
        <v>1158</v>
      </c>
      <c r="C235" s="122" t="s">
        <v>1329</v>
      </c>
      <c r="D235" s="124" t="s">
        <v>419</v>
      </c>
      <c r="E235" s="124" t="s">
        <v>33</v>
      </c>
      <c r="F235" s="125">
        <v>40647</v>
      </c>
      <c r="G235" s="125">
        <v>40649</v>
      </c>
      <c r="H235" s="124"/>
      <c r="I235" s="124">
        <v>2937.4</v>
      </c>
      <c r="J235" s="124">
        <v>2687.4</v>
      </c>
      <c r="K235" s="126">
        <v>0</v>
      </c>
      <c r="L235" s="127" t="s">
        <v>1028</v>
      </c>
      <c r="M235" s="122"/>
      <c r="O235" s="59"/>
    </row>
    <row r="236" spans="1:15" s="42" customFormat="1" ht="25.5">
      <c r="A236" s="122">
        <v>204</v>
      </c>
      <c r="B236" s="123" t="s">
        <v>1158</v>
      </c>
      <c r="C236" s="122" t="s">
        <v>1329</v>
      </c>
      <c r="D236" s="124" t="s">
        <v>420</v>
      </c>
      <c r="E236" s="124" t="s">
        <v>33</v>
      </c>
      <c r="F236" s="125">
        <v>40711</v>
      </c>
      <c r="G236" s="125">
        <v>40713</v>
      </c>
      <c r="H236" s="124"/>
      <c r="I236" s="124">
        <v>11228</v>
      </c>
      <c r="J236" s="124">
        <v>10748</v>
      </c>
      <c r="K236" s="126">
        <v>0</v>
      </c>
      <c r="L236" s="127" t="s">
        <v>1028</v>
      </c>
      <c r="M236" s="122"/>
      <c r="O236" s="59"/>
    </row>
    <row r="237" spans="1:15" s="42" customFormat="1" ht="12.75">
      <c r="A237" s="122">
        <v>205</v>
      </c>
      <c r="B237" s="123" t="s">
        <v>1158</v>
      </c>
      <c r="C237" s="122" t="s">
        <v>1329</v>
      </c>
      <c r="D237" s="124" t="s">
        <v>421</v>
      </c>
      <c r="E237" s="124" t="s">
        <v>33</v>
      </c>
      <c r="F237" s="125">
        <v>40682</v>
      </c>
      <c r="G237" s="125">
        <v>40684</v>
      </c>
      <c r="H237" s="124"/>
      <c r="I237" s="124">
        <v>2025.4</v>
      </c>
      <c r="J237" s="124">
        <v>1675.4</v>
      </c>
      <c r="K237" s="126">
        <v>0</v>
      </c>
      <c r="L237" s="127" t="s">
        <v>1028</v>
      </c>
      <c r="M237" s="122"/>
      <c r="O237" s="59"/>
    </row>
    <row r="238" spans="1:15" s="42" customFormat="1" ht="102">
      <c r="A238" s="122">
        <v>206</v>
      </c>
      <c r="B238" s="123" t="s">
        <v>1159</v>
      </c>
      <c r="C238" s="122" t="s">
        <v>1330</v>
      </c>
      <c r="D238" s="124" t="s">
        <v>422</v>
      </c>
      <c r="E238" s="124" t="s">
        <v>110</v>
      </c>
      <c r="F238" s="125">
        <v>40569</v>
      </c>
      <c r="G238" s="125">
        <v>40611</v>
      </c>
      <c r="H238" s="124"/>
      <c r="I238" s="124">
        <v>2328</v>
      </c>
      <c r="J238" s="124">
        <v>2328</v>
      </c>
      <c r="K238" s="126">
        <v>0</v>
      </c>
      <c r="L238" s="127" t="s">
        <v>1028</v>
      </c>
      <c r="M238" s="122"/>
      <c r="O238" s="59"/>
    </row>
    <row r="239" spans="1:15" s="42" customFormat="1" ht="38.25">
      <c r="A239" s="122">
        <v>207</v>
      </c>
      <c r="B239" s="123" t="s">
        <v>1160</v>
      </c>
      <c r="C239" s="122" t="s">
        <v>1331</v>
      </c>
      <c r="D239" s="124" t="s">
        <v>423</v>
      </c>
      <c r="E239" s="124" t="s">
        <v>111</v>
      </c>
      <c r="F239" s="125">
        <v>40544</v>
      </c>
      <c r="G239" s="125">
        <v>40724</v>
      </c>
      <c r="H239" s="124"/>
      <c r="I239" s="124">
        <v>13225</v>
      </c>
      <c r="J239" s="124">
        <v>12225</v>
      </c>
      <c r="K239" s="126">
        <v>0</v>
      </c>
      <c r="L239" s="127" t="s">
        <v>1030</v>
      </c>
      <c r="M239" s="122"/>
      <c r="O239" s="59"/>
    </row>
    <row r="240" spans="1:15" s="42" customFormat="1" ht="25.5">
      <c r="A240" s="122">
        <v>208</v>
      </c>
      <c r="B240" s="123" t="s">
        <v>1161</v>
      </c>
      <c r="C240" s="122" t="s">
        <v>1332</v>
      </c>
      <c r="D240" s="124" t="s">
        <v>424</v>
      </c>
      <c r="E240" s="124" t="s">
        <v>112</v>
      </c>
      <c r="F240" s="125">
        <v>40726</v>
      </c>
      <c r="G240" s="125">
        <v>40726</v>
      </c>
      <c r="H240" s="124"/>
      <c r="I240" s="124">
        <v>1200</v>
      </c>
      <c r="J240" s="124">
        <v>1100</v>
      </c>
      <c r="K240" s="126">
        <v>0</v>
      </c>
      <c r="L240" s="127" t="s">
        <v>1028</v>
      </c>
      <c r="M240" s="122"/>
      <c r="O240" s="59"/>
    </row>
    <row r="241" spans="1:15" s="42" customFormat="1" ht="25.5">
      <c r="A241" s="122">
        <v>209</v>
      </c>
      <c r="B241" s="123" t="s">
        <v>1162</v>
      </c>
      <c r="C241" s="122" t="s">
        <v>1333</v>
      </c>
      <c r="D241" s="124" t="s">
        <v>425</v>
      </c>
      <c r="E241" s="124" t="s">
        <v>113</v>
      </c>
      <c r="F241" s="125">
        <v>40689</v>
      </c>
      <c r="G241" s="125">
        <v>40691</v>
      </c>
      <c r="H241" s="124"/>
      <c r="I241" s="124">
        <v>4000</v>
      </c>
      <c r="J241" s="124">
        <v>3670</v>
      </c>
      <c r="K241" s="126">
        <v>0</v>
      </c>
      <c r="L241" s="127" t="s">
        <v>1030</v>
      </c>
      <c r="M241" s="122"/>
      <c r="O241" s="59"/>
    </row>
    <row r="242" spans="1:15" s="42" customFormat="1" ht="51">
      <c r="A242" s="122">
        <v>210</v>
      </c>
      <c r="B242" s="123" t="s">
        <v>1163</v>
      </c>
      <c r="C242" s="122" t="s">
        <v>1334</v>
      </c>
      <c r="D242" s="124" t="s">
        <v>426</v>
      </c>
      <c r="E242" s="124" t="s">
        <v>114</v>
      </c>
      <c r="F242" s="125">
        <v>40634</v>
      </c>
      <c r="G242" s="125">
        <v>40786</v>
      </c>
      <c r="H242" s="124"/>
      <c r="I242" s="124">
        <v>4550</v>
      </c>
      <c r="J242" s="124">
        <v>3400</v>
      </c>
      <c r="K242" s="126">
        <v>0</v>
      </c>
      <c r="L242" s="127" t="s">
        <v>1037</v>
      </c>
      <c r="M242" s="122"/>
      <c r="O242" s="59"/>
    </row>
    <row r="243" spans="1:15" s="42" customFormat="1" ht="38.25">
      <c r="A243" s="122">
        <v>211</v>
      </c>
      <c r="B243" s="123" t="s">
        <v>1164</v>
      </c>
      <c r="C243" s="122" t="s">
        <v>1335</v>
      </c>
      <c r="D243" s="124" t="s">
        <v>427</v>
      </c>
      <c r="E243" s="124" t="s">
        <v>115</v>
      </c>
      <c r="F243" s="125">
        <v>40739</v>
      </c>
      <c r="G243" s="125">
        <v>40740</v>
      </c>
      <c r="H243" s="124"/>
      <c r="I243" s="124">
        <v>3300</v>
      </c>
      <c r="J243" s="124">
        <v>3000</v>
      </c>
      <c r="K243" s="126">
        <v>0</v>
      </c>
      <c r="L243" s="127" t="s">
        <v>1030</v>
      </c>
      <c r="M243" s="122"/>
      <c r="O243" s="59"/>
    </row>
    <row r="244" spans="1:15" s="42" customFormat="1" ht="25.5">
      <c r="A244" s="122">
        <v>212</v>
      </c>
      <c r="B244" s="123" t="s">
        <v>1165</v>
      </c>
      <c r="C244" s="122" t="s">
        <v>1336</v>
      </c>
      <c r="D244" s="124" t="s">
        <v>428</v>
      </c>
      <c r="E244" s="124" t="s">
        <v>116</v>
      </c>
      <c r="F244" s="125">
        <v>40671</v>
      </c>
      <c r="G244" s="125">
        <v>40671</v>
      </c>
      <c r="H244" s="124"/>
      <c r="I244" s="124">
        <v>3000</v>
      </c>
      <c r="J244" s="124">
        <v>2620</v>
      </c>
      <c r="K244" s="126">
        <v>0</v>
      </c>
      <c r="L244" s="127" t="s">
        <v>1028</v>
      </c>
      <c r="M244" s="122"/>
      <c r="O244" s="59"/>
    </row>
    <row r="245" spans="1:15" s="42" customFormat="1" ht="51">
      <c r="A245" s="122">
        <v>213</v>
      </c>
      <c r="B245" s="123" t="s">
        <v>1166</v>
      </c>
      <c r="C245" s="122" t="s">
        <v>1337</v>
      </c>
      <c r="D245" s="124" t="s">
        <v>429</v>
      </c>
      <c r="E245" s="124" t="s">
        <v>117</v>
      </c>
      <c r="F245" s="125">
        <v>40725</v>
      </c>
      <c r="G245" s="125">
        <v>40786</v>
      </c>
      <c r="H245" s="124"/>
      <c r="I245" s="124">
        <v>7000</v>
      </c>
      <c r="J245" s="124">
        <v>3100</v>
      </c>
      <c r="K245" s="126">
        <v>0</v>
      </c>
      <c r="L245" s="127" t="s">
        <v>1030</v>
      </c>
      <c r="M245" s="122"/>
      <c r="O245" s="59"/>
    </row>
    <row r="246" spans="1:15" s="42" customFormat="1" ht="25.5">
      <c r="A246" s="122">
        <v>214</v>
      </c>
      <c r="B246" s="123" t="s">
        <v>1167</v>
      </c>
      <c r="C246" s="122" t="s">
        <v>1026</v>
      </c>
      <c r="D246" s="124" t="s">
        <v>430</v>
      </c>
      <c r="E246" s="124" t="s">
        <v>1026</v>
      </c>
      <c r="F246" s="125">
        <v>40754</v>
      </c>
      <c r="G246" s="125">
        <v>40755</v>
      </c>
      <c r="H246" s="124"/>
      <c r="I246" s="124">
        <v>1050</v>
      </c>
      <c r="J246" s="124">
        <v>900</v>
      </c>
      <c r="K246" s="126">
        <v>0</v>
      </c>
      <c r="L246" s="127" t="s">
        <v>1028</v>
      </c>
      <c r="M246" s="122"/>
      <c r="O246" s="59"/>
    </row>
    <row r="247" spans="1:15" s="42" customFormat="1" ht="25.5">
      <c r="A247" s="122">
        <v>215</v>
      </c>
      <c r="B247" s="123" t="s">
        <v>1168</v>
      </c>
      <c r="C247" s="122" t="s">
        <v>1338</v>
      </c>
      <c r="D247" s="124" t="s">
        <v>431</v>
      </c>
      <c r="E247" s="124" t="s">
        <v>118</v>
      </c>
      <c r="F247" s="125">
        <v>40664</v>
      </c>
      <c r="G247" s="125">
        <v>40695</v>
      </c>
      <c r="H247" s="124"/>
      <c r="I247" s="124">
        <v>30321.6</v>
      </c>
      <c r="J247" s="124">
        <v>30321.6</v>
      </c>
      <c r="K247" s="126">
        <v>0</v>
      </c>
      <c r="L247" s="127" t="s">
        <v>1037</v>
      </c>
      <c r="M247" s="122"/>
      <c r="O247" s="59"/>
    </row>
    <row r="248" spans="1:15" s="42" customFormat="1" ht="38.25">
      <c r="A248" s="122">
        <v>216</v>
      </c>
      <c r="B248" s="123" t="s">
        <v>1169</v>
      </c>
      <c r="C248" s="122" t="s">
        <v>1339</v>
      </c>
      <c r="D248" s="124" t="s">
        <v>432</v>
      </c>
      <c r="E248" s="124" t="s">
        <v>119</v>
      </c>
      <c r="F248" s="125">
        <v>40663</v>
      </c>
      <c r="G248" s="125">
        <v>40664</v>
      </c>
      <c r="H248" s="124"/>
      <c r="I248" s="124">
        <v>3448</v>
      </c>
      <c r="J248" s="124">
        <v>3448</v>
      </c>
      <c r="K248" s="126">
        <v>0</v>
      </c>
      <c r="L248" s="127" t="s">
        <v>1028</v>
      </c>
      <c r="M248" s="122"/>
      <c r="O248" s="59"/>
    </row>
    <row r="249" spans="1:15" s="42" customFormat="1" ht="25.5">
      <c r="A249" s="122">
        <v>217</v>
      </c>
      <c r="B249" s="123" t="s">
        <v>1170</v>
      </c>
      <c r="C249" s="122" t="s">
        <v>1340</v>
      </c>
      <c r="D249" s="124" t="s">
        <v>433</v>
      </c>
      <c r="E249" s="124" t="s">
        <v>120</v>
      </c>
      <c r="F249" s="125">
        <v>40671</v>
      </c>
      <c r="G249" s="125">
        <v>40671</v>
      </c>
      <c r="H249" s="124"/>
      <c r="I249" s="124">
        <v>1378</v>
      </c>
      <c r="J249" s="124">
        <v>1028</v>
      </c>
      <c r="K249" s="126">
        <v>0</v>
      </c>
      <c r="L249" s="127" t="s">
        <v>1345</v>
      </c>
      <c r="M249" s="122"/>
      <c r="O249" s="59"/>
    </row>
    <row r="250" spans="1:15" s="42" customFormat="1" ht="38.25">
      <c r="A250" s="122">
        <v>218</v>
      </c>
      <c r="B250" s="123" t="s">
        <v>1171</v>
      </c>
      <c r="C250" s="122" t="s">
        <v>1341</v>
      </c>
      <c r="D250" s="124" t="s">
        <v>434</v>
      </c>
      <c r="E250" s="124" t="s">
        <v>121</v>
      </c>
      <c r="F250" s="125">
        <v>40634</v>
      </c>
      <c r="G250" s="125">
        <v>40786</v>
      </c>
      <c r="H250" s="124"/>
      <c r="I250" s="124">
        <v>9335</v>
      </c>
      <c r="J250" s="124">
        <v>8915</v>
      </c>
      <c r="K250" s="126">
        <v>0</v>
      </c>
      <c r="L250" s="127" t="s">
        <v>1037</v>
      </c>
      <c r="M250" s="122"/>
      <c r="O250" s="59"/>
    </row>
    <row r="251" spans="1:15" s="42" customFormat="1" ht="38.25">
      <c r="A251" s="122">
        <v>219</v>
      </c>
      <c r="B251" s="123" t="s">
        <v>1172</v>
      </c>
      <c r="C251" s="122" t="s">
        <v>1342</v>
      </c>
      <c r="D251" s="124" t="s">
        <v>435</v>
      </c>
      <c r="E251" s="124" t="s">
        <v>122</v>
      </c>
      <c r="F251" s="125">
        <v>40695</v>
      </c>
      <c r="G251" s="125">
        <v>40786</v>
      </c>
      <c r="H251" s="124"/>
      <c r="I251" s="124">
        <v>4000</v>
      </c>
      <c r="J251" s="124">
        <v>4000</v>
      </c>
      <c r="K251" s="126">
        <v>0</v>
      </c>
      <c r="L251" s="127" t="s">
        <v>1037</v>
      </c>
      <c r="M251" s="122"/>
      <c r="O251" s="59"/>
    </row>
    <row r="252" spans="1:15" s="42" customFormat="1" ht="38.25">
      <c r="A252" s="122">
        <v>220</v>
      </c>
      <c r="B252" s="123" t="s">
        <v>1173</v>
      </c>
      <c r="C252" s="122" t="s">
        <v>1343</v>
      </c>
      <c r="D252" s="124" t="s">
        <v>436</v>
      </c>
      <c r="E252" s="124" t="s">
        <v>123</v>
      </c>
      <c r="F252" s="125">
        <v>40603</v>
      </c>
      <c r="G252" s="125">
        <v>40786</v>
      </c>
      <c r="H252" s="124"/>
      <c r="I252" s="124">
        <v>1900</v>
      </c>
      <c r="J252" s="124">
        <v>1750</v>
      </c>
      <c r="K252" s="126">
        <v>0</v>
      </c>
      <c r="L252" s="127" t="s">
        <v>1030</v>
      </c>
      <c r="M252" s="122"/>
      <c r="O252" s="59"/>
    </row>
    <row r="253" spans="1:15" s="42" customFormat="1" ht="38.25">
      <c r="A253" s="122">
        <v>221</v>
      </c>
      <c r="B253" s="123" t="s">
        <v>1173</v>
      </c>
      <c r="C253" s="122" t="s">
        <v>1343</v>
      </c>
      <c r="D253" s="124" t="s">
        <v>437</v>
      </c>
      <c r="E253" s="124" t="s">
        <v>123</v>
      </c>
      <c r="F253" s="125">
        <v>40634</v>
      </c>
      <c r="G253" s="125">
        <v>40786</v>
      </c>
      <c r="H253" s="124"/>
      <c r="I253" s="124">
        <v>11050</v>
      </c>
      <c r="J253" s="124">
        <v>10900</v>
      </c>
      <c r="K253" s="126">
        <v>0</v>
      </c>
      <c r="L253" s="127" t="s">
        <v>1030</v>
      </c>
      <c r="M253" s="122"/>
      <c r="O253" s="59"/>
    </row>
    <row r="254" spans="1:15" s="42" customFormat="1" ht="38.25">
      <c r="A254" s="122">
        <v>222</v>
      </c>
      <c r="B254" s="123" t="s">
        <v>1173</v>
      </c>
      <c r="C254" s="122" t="s">
        <v>1343</v>
      </c>
      <c r="D254" s="124" t="s">
        <v>438</v>
      </c>
      <c r="E254" s="124" t="s">
        <v>123</v>
      </c>
      <c r="F254" s="125">
        <v>40603</v>
      </c>
      <c r="G254" s="125">
        <v>40786</v>
      </c>
      <c r="H254" s="124"/>
      <c r="I254" s="124">
        <v>2450</v>
      </c>
      <c r="J254" s="124">
        <v>2300</v>
      </c>
      <c r="K254" s="126">
        <v>0</v>
      </c>
      <c r="L254" s="127" t="s">
        <v>1030</v>
      </c>
      <c r="M254" s="122"/>
      <c r="O254" s="59"/>
    </row>
    <row r="255" spans="1:15" s="42" customFormat="1" ht="38.25">
      <c r="A255" s="122">
        <v>223</v>
      </c>
      <c r="B255" s="123" t="s">
        <v>1174</v>
      </c>
      <c r="C255" s="122" t="s">
        <v>1344</v>
      </c>
      <c r="D255" s="124" t="s">
        <v>439</v>
      </c>
      <c r="E255" s="124" t="s">
        <v>124</v>
      </c>
      <c r="F255" s="125">
        <v>40727</v>
      </c>
      <c r="G255" s="125">
        <v>40727</v>
      </c>
      <c r="H255" s="124"/>
      <c r="I255" s="124">
        <v>535</v>
      </c>
      <c r="J255" s="124">
        <v>435</v>
      </c>
      <c r="K255" s="126">
        <v>0</v>
      </c>
      <c r="L255" s="127" t="s">
        <v>1028</v>
      </c>
      <c r="M255" s="122"/>
      <c r="O255" s="59"/>
    </row>
    <row r="256" spans="1:13" ht="12.75">
      <c r="A256" s="35"/>
      <c r="B256" s="35"/>
      <c r="C256" s="35" t="s">
        <v>985</v>
      </c>
      <c r="D256" s="36"/>
      <c r="E256" s="36"/>
      <c r="F256" s="36"/>
      <c r="G256" s="35"/>
      <c r="H256" s="36"/>
      <c r="I256" s="36">
        <f>SUM(I4:I255)</f>
        <v>3715605.6399999997</v>
      </c>
      <c r="J256" s="36">
        <f>SUM(J4:J255)</f>
        <v>2967156.14</v>
      </c>
      <c r="K256" s="36">
        <f>SUM(K4:K255)</f>
        <v>389700</v>
      </c>
      <c r="L256" s="36"/>
      <c r="M256" s="36"/>
    </row>
    <row r="258" spans="1:12" ht="12.75">
      <c r="A258" s="165" t="s">
        <v>1668</v>
      </c>
      <c r="B258" s="165"/>
      <c r="C258" s="165"/>
      <c r="D258" s="165"/>
      <c r="E258" s="165"/>
      <c r="F258" s="165"/>
      <c r="G258" s="165"/>
      <c r="H258" s="165"/>
      <c r="I258" s="165"/>
      <c r="J258" s="165"/>
      <c r="K258" s="165"/>
      <c r="L258" s="165"/>
    </row>
    <row r="259" spans="1:12" ht="12.75">
      <c r="A259" s="165" t="s">
        <v>1646</v>
      </c>
      <c r="B259" s="165"/>
      <c r="C259" s="165"/>
      <c r="D259" s="165"/>
      <c r="E259" s="165"/>
      <c r="F259" s="165"/>
      <c r="G259" s="165"/>
      <c r="H259" s="165"/>
      <c r="I259" s="165"/>
      <c r="J259" s="165"/>
      <c r="K259" s="165"/>
      <c r="L259" s="165"/>
    </row>
    <row r="260" spans="1:12" ht="12.75">
      <c r="A260" s="165" t="s">
        <v>1666</v>
      </c>
      <c r="B260" s="165"/>
      <c r="C260" s="165"/>
      <c r="D260" s="165"/>
      <c r="E260" s="165"/>
      <c r="F260" s="165"/>
      <c r="G260" s="165"/>
      <c r="H260" s="165"/>
      <c r="I260" s="165"/>
      <c r="J260" s="165"/>
      <c r="K260" s="165"/>
      <c r="L260" s="165"/>
    </row>
    <row r="261" spans="1:12" ht="12.75">
      <c r="A261" s="165" t="s">
        <v>1647</v>
      </c>
      <c r="B261" s="165"/>
      <c r="C261" s="165"/>
      <c r="D261" s="165"/>
      <c r="E261" s="165"/>
      <c r="F261" s="165"/>
      <c r="G261" s="165"/>
      <c r="H261" s="165"/>
      <c r="I261" s="165"/>
      <c r="J261" s="165"/>
      <c r="K261" s="165"/>
      <c r="L261" s="165"/>
    </row>
    <row r="262" spans="1:12" ht="12.75">
      <c r="A262" s="165" t="s">
        <v>1667</v>
      </c>
      <c r="B262" s="165"/>
      <c r="C262" s="165"/>
      <c r="D262" s="165"/>
      <c r="E262" s="165"/>
      <c r="F262" s="165"/>
      <c r="G262" s="165"/>
      <c r="H262" s="165"/>
      <c r="I262" s="165"/>
      <c r="J262" s="165"/>
      <c r="K262" s="165"/>
      <c r="L262" s="165"/>
    </row>
    <row r="263" spans="1:12" ht="12.75">
      <c r="A263" s="165" t="s">
        <v>1671</v>
      </c>
      <c r="B263" s="165"/>
      <c r="C263" s="165"/>
      <c r="D263" s="165"/>
      <c r="E263" s="165"/>
      <c r="F263" s="165"/>
      <c r="G263" s="165"/>
      <c r="H263" s="165"/>
      <c r="I263" s="165"/>
      <c r="J263" s="165"/>
      <c r="K263" s="165"/>
      <c r="L263" s="165"/>
    </row>
    <row r="264" spans="1:12" ht="12.75">
      <c r="A264" s="165" t="s">
        <v>1648</v>
      </c>
      <c r="B264" s="165"/>
      <c r="C264" s="165"/>
      <c r="D264" s="165"/>
      <c r="E264" s="165"/>
      <c r="F264" s="165"/>
      <c r="G264" s="165"/>
      <c r="H264" s="165"/>
      <c r="I264" s="165"/>
      <c r="J264" s="165"/>
      <c r="K264" s="165"/>
      <c r="L264" s="165"/>
    </row>
    <row r="265" spans="1:12" ht="12.75">
      <c r="A265" s="165" t="s">
        <v>2424</v>
      </c>
      <c r="B265" s="165"/>
      <c r="C265" s="165"/>
      <c r="D265" s="165"/>
      <c r="E265" s="165"/>
      <c r="F265" s="165"/>
      <c r="G265" s="165"/>
      <c r="H265" s="165"/>
      <c r="I265" s="165"/>
      <c r="J265" s="165"/>
      <c r="K265" s="165"/>
      <c r="L265" s="165"/>
    </row>
    <row r="266" spans="1:12" ht="12.75">
      <c r="A266" s="166" t="s">
        <v>2425</v>
      </c>
      <c r="B266" s="166"/>
      <c r="C266" s="166"/>
      <c r="D266" s="166"/>
      <c r="E266" s="166"/>
      <c r="F266" s="166"/>
      <c r="G266" s="166"/>
      <c r="H266" s="166"/>
      <c r="I266" s="166"/>
      <c r="J266" s="166"/>
      <c r="K266" s="166"/>
      <c r="L266" s="166"/>
    </row>
    <row r="267" ht="12.75">
      <c r="A267" s="33" t="s">
        <v>2440</v>
      </c>
    </row>
    <row r="273" ht="12.75">
      <c r="C273" s="34"/>
    </row>
    <row r="274" ht="12.75">
      <c r="C274" s="34"/>
    </row>
    <row r="275" ht="12.75">
      <c r="C275" s="34"/>
    </row>
    <row r="276" ht="12.75">
      <c r="C276" s="34"/>
    </row>
  </sheetData>
  <sheetProtection/>
  <mergeCells count="10">
    <mergeCell ref="A1:L1"/>
    <mergeCell ref="A259:L259"/>
    <mergeCell ref="A258:L258"/>
    <mergeCell ref="A263:L263"/>
    <mergeCell ref="A266:L266"/>
    <mergeCell ref="A265:L265"/>
    <mergeCell ref="A260:L260"/>
    <mergeCell ref="A261:L261"/>
    <mergeCell ref="A262:L262"/>
    <mergeCell ref="A264:L264"/>
  </mergeCells>
  <printOptions horizontalCentered="1"/>
  <pageMargins left="0.4724409448818898" right="0.4724409448818898" top="0.37" bottom="0.52" header="0.18" footer="0.22"/>
  <pageSetup fitToHeight="0" fitToWidth="1" horizontalDpi="600" verticalDpi="600" orientation="landscape" paperSize="9" r:id="rId1"/>
  <headerFooter>
    <oddFooter>&amp;C&amp;8strana &amp;P/&amp;N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134"/>
  <sheetViews>
    <sheetView zoomScalePageLayoutView="0" workbookViewId="0" topLeftCell="A1">
      <pane ySplit="3" topLeftCell="A4" activePane="bottomLeft" state="frozen"/>
      <selection pane="topLeft" activeCell="A1" sqref="A1"/>
      <selection pane="bottomLeft" activeCell="A1" sqref="A1:O1"/>
    </sheetView>
  </sheetViews>
  <sheetFormatPr defaultColWidth="9.140625" defaultRowHeight="12.75"/>
  <cols>
    <col min="1" max="1" width="4.7109375" style="33" customWidth="1"/>
    <col min="2" max="2" width="56.57421875" style="33" hidden="1" customWidth="1"/>
    <col min="3" max="3" width="39.57421875" style="33" customWidth="1"/>
    <col min="4" max="4" width="25.7109375" style="34" customWidth="1"/>
    <col min="5" max="5" width="12.57421875" style="34" customWidth="1"/>
    <col min="6" max="6" width="7.140625" style="34" bestFit="1" customWidth="1"/>
    <col min="7" max="7" width="8.140625" style="34" customWidth="1"/>
    <col min="8" max="8" width="11.7109375" style="33" hidden="1" customWidth="1"/>
    <col min="9" max="10" width="12.7109375" style="33" customWidth="1"/>
    <col min="11" max="11" width="12.7109375" style="33" bestFit="1" customWidth="1"/>
    <col min="12" max="12" width="12.8515625" style="34" customWidth="1"/>
    <col min="13" max="13" width="12.8515625" style="145" customWidth="1"/>
    <col min="14" max="14" width="2.28125" style="33" bestFit="1" customWidth="1"/>
    <col min="15" max="15" width="9.140625" style="34" bestFit="1" customWidth="1"/>
    <col min="16" max="16" width="9.140625" style="33" customWidth="1"/>
    <col min="17" max="17" width="11.7109375" style="33" bestFit="1" customWidth="1"/>
    <col min="18" max="16384" width="9.140625" style="33" customWidth="1"/>
  </cols>
  <sheetData>
    <row r="1" spans="1:15" s="136" customFormat="1" ht="12.75">
      <c r="A1" s="164" t="s">
        <v>2337</v>
      </c>
      <c r="B1" s="164"/>
      <c r="C1" s="164"/>
      <c r="D1" s="164"/>
      <c r="E1" s="164"/>
      <c r="F1" s="164"/>
      <c r="G1" s="164"/>
      <c r="H1" s="164"/>
      <c r="I1" s="164"/>
      <c r="J1" s="164"/>
      <c r="K1" s="164"/>
      <c r="L1" s="164"/>
      <c r="M1" s="164"/>
      <c r="N1" s="164"/>
      <c r="O1" s="164"/>
    </row>
    <row r="2" spans="4:15" s="136" customFormat="1" ht="12.75">
      <c r="D2" s="34"/>
      <c r="E2" s="34"/>
      <c r="F2" s="34"/>
      <c r="G2" s="34"/>
      <c r="L2" s="34"/>
      <c r="M2" s="145"/>
      <c r="O2" s="34"/>
    </row>
    <row r="3" spans="1:15" s="37" customFormat="1" ht="38.25">
      <c r="A3" s="38" t="s">
        <v>984</v>
      </c>
      <c r="B3" s="38" t="s">
        <v>996</v>
      </c>
      <c r="C3" s="38" t="s">
        <v>692</v>
      </c>
      <c r="D3" s="38" t="s">
        <v>987</v>
      </c>
      <c r="E3" s="38" t="s">
        <v>988</v>
      </c>
      <c r="F3" s="39" t="s">
        <v>989</v>
      </c>
      <c r="G3" s="39" t="s">
        <v>990</v>
      </c>
      <c r="H3" s="38" t="s">
        <v>2434</v>
      </c>
      <c r="I3" s="40" t="s">
        <v>2435</v>
      </c>
      <c r="J3" s="40" t="s">
        <v>2436</v>
      </c>
      <c r="K3" s="41" t="s">
        <v>2437</v>
      </c>
      <c r="L3" s="52" t="s">
        <v>2433</v>
      </c>
      <c r="M3" s="52" t="s">
        <v>2441</v>
      </c>
      <c r="N3" s="41" t="s">
        <v>996</v>
      </c>
      <c r="O3" s="52" t="s">
        <v>997</v>
      </c>
    </row>
    <row r="4" spans="1:17" s="136" customFormat="1" ht="25.5">
      <c r="A4" s="47">
        <v>1</v>
      </c>
      <c r="B4" s="58"/>
      <c r="C4" s="61" t="s">
        <v>698</v>
      </c>
      <c r="D4" s="63" t="s">
        <v>995</v>
      </c>
      <c r="E4" s="63" t="s">
        <v>991</v>
      </c>
      <c r="F4" s="62">
        <v>40544</v>
      </c>
      <c r="G4" s="62">
        <v>40908</v>
      </c>
      <c r="H4" s="63">
        <v>13300</v>
      </c>
      <c r="I4" s="63">
        <v>46600</v>
      </c>
      <c r="J4" s="63">
        <v>31900</v>
      </c>
      <c r="K4" s="49">
        <v>13300</v>
      </c>
      <c r="L4" s="143">
        <v>2500</v>
      </c>
      <c r="M4" s="143">
        <f aca="true" t="shared" si="0" ref="M4:M67">K4+L4</f>
        <v>15800</v>
      </c>
      <c r="N4" s="61"/>
      <c r="O4" s="63"/>
      <c r="Q4" s="34"/>
    </row>
    <row r="5" spans="1:17" s="136" customFormat="1" ht="25.5">
      <c r="A5" s="47">
        <v>2</v>
      </c>
      <c r="B5" s="58"/>
      <c r="C5" s="61" t="s">
        <v>701</v>
      </c>
      <c r="D5" s="63" t="s">
        <v>995</v>
      </c>
      <c r="E5" s="63" t="s">
        <v>991</v>
      </c>
      <c r="F5" s="62">
        <v>40544</v>
      </c>
      <c r="G5" s="62">
        <v>40908</v>
      </c>
      <c r="H5" s="63">
        <v>1248100</v>
      </c>
      <c r="I5" s="63">
        <v>4999000</v>
      </c>
      <c r="J5" s="63">
        <v>4749000</v>
      </c>
      <c r="K5" s="49">
        <v>1123300</v>
      </c>
      <c r="L5" s="143">
        <v>210500</v>
      </c>
      <c r="M5" s="143">
        <f t="shared" si="0"/>
        <v>1333800</v>
      </c>
      <c r="N5" s="61"/>
      <c r="O5" s="63"/>
      <c r="Q5" s="34"/>
    </row>
    <row r="6" spans="1:17" s="136" customFormat="1" ht="25.5">
      <c r="A6" s="47">
        <v>3</v>
      </c>
      <c r="B6" s="58"/>
      <c r="C6" s="61" t="s">
        <v>704</v>
      </c>
      <c r="D6" s="63" t="s">
        <v>995</v>
      </c>
      <c r="E6" s="63" t="s">
        <v>991</v>
      </c>
      <c r="F6" s="62">
        <v>40544</v>
      </c>
      <c r="G6" s="62">
        <v>40908</v>
      </c>
      <c r="H6" s="63">
        <v>244800</v>
      </c>
      <c r="I6" s="63">
        <v>870000</v>
      </c>
      <c r="J6" s="63">
        <v>795000</v>
      </c>
      <c r="K6" s="49">
        <v>190300</v>
      </c>
      <c r="L6" s="143">
        <v>41300</v>
      </c>
      <c r="M6" s="143">
        <f t="shared" si="0"/>
        <v>231600</v>
      </c>
      <c r="N6" s="61">
        <v>1</v>
      </c>
      <c r="O6" s="63">
        <v>30000</v>
      </c>
      <c r="Q6" s="34"/>
    </row>
    <row r="7" spans="1:17" s="136" customFormat="1" ht="25.5">
      <c r="A7" s="47">
        <v>4</v>
      </c>
      <c r="B7" s="58"/>
      <c r="C7" s="61" t="s">
        <v>707</v>
      </c>
      <c r="D7" s="63" t="s">
        <v>995</v>
      </c>
      <c r="E7" s="63" t="s">
        <v>991</v>
      </c>
      <c r="F7" s="62">
        <v>40544</v>
      </c>
      <c r="G7" s="62">
        <v>40908</v>
      </c>
      <c r="H7" s="63">
        <v>1372600</v>
      </c>
      <c r="I7" s="63">
        <v>3191000</v>
      </c>
      <c r="J7" s="63">
        <v>1996000</v>
      </c>
      <c r="K7" s="49">
        <v>1372600</v>
      </c>
      <c r="L7" s="143">
        <v>257200</v>
      </c>
      <c r="M7" s="143">
        <f t="shared" si="0"/>
        <v>1629800</v>
      </c>
      <c r="N7" s="61"/>
      <c r="O7" s="63"/>
      <c r="Q7" s="34"/>
    </row>
    <row r="8" spans="1:17" s="136" customFormat="1" ht="25.5">
      <c r="A8" s="47">
        <v>5</v>
      </c>
      <c r="B8" s="58"/>
      <c r="C8" s="61" t="s">
        <v>712</v>
      </c>
      <c r="D8" s="63" t="s">
        <v>995</v>
      </c>
      <c r="E8" s="63" t="s">
        <v>991</v>
      </c>
      <c r="F8" s="62">
        <v>40544</v>
      </c>
      <c r="G8" s="62">
        <v>40908</v>
      </c>
      <c r="H8" s="63">
        <v>90000</v>
      </c>
      <c r="I8" s="63">
        <v>348300</v>
      </c>
      <c r="J8" s="63">
        <v>325300</v>
      </c>
      <c r="K8" s="49">
        <v>81500</v>
      </c>
      <c r="L8" s="143">
        <v>15300</v>
      </c>
      <c r="M8" s="143">
        <f t="shared" si="0"/>
        <v>96800</v>
      </c>
      <c r="N8" s="61"/>
      <c r="O8" s="63"/>
      <c r="Q8" s="34"/>
    </row>
    <row r="9" spans="1:17" s="136" customFormat="1" ht="25.5">
      <c r="A9" s="47">
        <v>6</v>
      </c>
      <c r="B9" s="58"/>
      <c r="C9" s="61" t="s">
        <v>715</v>
      </c>
      <c r="D9" s="63" t="s">
        <v>995</v>
      </c>
      <c r="E9" s="63" t="s">
        <v>991</v>
      </c>
      <c r="F9" s="62">
        <v>40544</v>
      </c>
      <c r="G9" s="62">
        <v>40908</v>
      </c>
      <c r="H9" s="63">
        <v>216700</v>
      </c>
      <c r="I9" s="63">
        <v>315600</v>
      </c>
      <c r="J9" s="63">
        <v>299600</v>
      </c>
      <c r="K9" s="49">
        <v>151700</v>
      </c>
      <c r="L9" s="143">
        <v>28400</v>
      </c>
      <c r="M9" s="143">
        <f t="shared" si="0"/>
        <v>180100</v>
      </c>
      <c r="N9" s="61"/>
      <c r="O9" s="63"/>
      <c r="Q9" s="34"/>
    </row>
    <row r="10" spans="1:17" s="136" customFormat="1" ht="25.5">
      <c r="A10" s="47">
        <v>7</v>
      </c>
      <c r="B10" s="58"/>
      <c r="C10" s="61" t="s">
        <v>718</v>
      </c>
      <c r="D10" s="63" t="s">
        <v>995</v>
      </c>
      <c r="E10" s="63" t="s">
        <v>991</v>
      </c>
      <c r="F10" s="62">
        <v>40544</v>
      </c>
      <c r="G10" s="62">
        <v>40908</v>
      </c>
      <c r="H10" s="63">
        <v>407500</v>
      </c>
      <c r="I10" s="63">
        <v>1322000</v>
      </c>
      <c r="J10" s="63">
        <v>1122000</v>
      </c>
      <c r="K10" s="49">
        <v>366800</v>
      </c>
      <c r="L10" s="143">
        <v>68700</v>
      </c>
      <c r="M10" s="143">
        <f t="shared" si="0"/>
        <v>435500</v>
      </c>
      <c r="N10" s="61"/>
      <c r="O10" s="63"/>
      <c r="Q10" s="34"/>
    </row>
    <row r="11" spans="1:17" s="136" customFormat="1" ht="25.5">
      <c r="A11" s="47">
        <v>8</v>
      </c>
      <c r="B11" s="58"/>
      <c r="C11" s="61" t="s">
        <v>722</v>
      </c>
      <c r="D11" s="63" t="s">
        <v>995</v>
      </c>
      <c r="E11" s="63" t="s">
        <v>991</v>
      </c>
      <c r="F11" s="62">
        <v>40544</v>
      </c>
      <c r="G11" s="62">
        <v>40908</v>
      </c>
      <c r="H11" s="63">
        <v>242500</v>
      </c>
      <c r="I11" s="63">
        <v>592500</v>
      </c>
      <c r="J11" s="63">
        <v>551500</v>
      </c>
      <c r="K11" s="49">
        <v>222700</v>
      </c>
      <c r="L11" s="143">
        <v>41700</v>
      </c>
      <c r="M11" s="143">
        <f t="shared" si="0"/>
        <v>264400</v>
      </c>
      <c r="N11" s="61"/>
      <c r="O11" s="63"/>
      <c r="Q11" s="34"/>
    </row>
    <row r="12" spans="1:17" s="136" customFormat="1" ht="25.5">
      <c r="A12" s="47">
        <v>9</v>
      </c>
      <c r="B12" s="58"/>
      <c r="C12" s="61" t="s">
        <v>728</v>
      </c>
      <c r="D12" s="63" t="s">
        <v>995</v>
      </c>
      <c r="E12" s="63" t="s">
        <v>991</v>
      </c>
      <c r="F12" s="62">
        <v>40544</v>
      </c>
      <c r="G12" s="62">
        <v>40908</v>
      </c>
      <c r="H12" s="63">
        <v>54000</v>
      </c>
      <c r="I12" s="63">
        <v>107200</v>
      </c>
      <c r="J12" s="63">
        <v>77200</v>
      </c>
      <c r="K12" s="49">
        <v>48600</v>
      </c>
      <c r="L12" s="143">
        <v>9100</v>
      </c>
      <c r="M12" s="143">
        <f t="shared" si="0"/>
        <v>57700</v>
      </c>
      <c r="N12" s="61"/>
      <c r="O12" s="63"/>
      <c r="Q12" s="34"/>
    </row>
    <row r="13" spans="1:17" s="136" customFormat="1" ht="25.5">
      <c r="A13" s="47">
        <v>10</v>
      </c>
      <c r="B13" s="58"/>
      <c r="C13" s="61" t="s">
        <v>731</v>
      </c>
      <c r="D13" s="63" t="s">
        <v>995</v>
      </c>
      <c r="E13" s="63" t="s">
        <v>991</v>
      </c>
      <c r="F13" s="62">
        <v>40544</v>
      </c>
      <c r="G13" s="62">
        <v>40908</v>
      </c>
      <c r="H13" s="63">
        <v>210000</v>
      </c>
      <c r="I13" s="63">
        <v>359000</v>
      </c>
      <c r="J13" s="63">
        <v>319000</v>
      </c>
      <c r="K13" s="49">
        <v>210000</v>
      </c>
      <c r="L13" s="143">
        <v>39300</v>
      </c>
      <c r="M13" s="143">
        <f t="shared" si="0"/>
        <v>249300</v>
      </c>
      <c r="N13" s="61"/>
      <c r="O13" s="63"/>
      <c r="Q13" s="34"/>
    </row>
    <row r="14" spans="1:17" s="136" customFormat="1" ht="25.5">
      <c r="A14" s="47">
        <v>11</v>
      </c>
      <c r="B14" s="58"/>
      <c r="C14" s="61" t="s">
        <v>734</v>
      </c>
      <c r="D14" s="63" t="s">
        <v>995</v>
      </c>
      <c r="E14" s="63" t="s">
        <v>991</v>
      </c>
      <c r="F14" s="62">
        <v>40544</v>
      </c>
      <c r="G14" s="62">
        <v>40908</v>
      </c>
      <c r="H14" s="63">
        <v>90000</v>
      </c>
      <c r="I14" s="63">
        <v>191566</v>
      </c>
      <c r="J14" s="63">
        <v>181566</v>
      </c>
      <c r="K14" s="49">
        <v>63000</v>
      </c>
      <c r="L14" s="143">
        <v>11800</v>
      </c>
      <c r="M14" s="143">
        <f t="shared" si="0"/>
        <v>74800</v>
      </c>
      <c r="N14" s="61"/>
      <c r="O14" s="63"/>
      <c r="Q14" s="34"/>
    </row>
    <row r="15" spans="1:17" s="136" customFormat="1" ht="25.5">
      <c r="A15" s="47">
        <v>12</v>
      </c>
      <c r="B15" s="58"/>
      <c r="C15" s="61" t="s">
        <v>737</v>
      </c>
      <c r="D15" s="63" t="s">
        <v>995</v>
      </c>
      <c r="E15" s="63" t="s">
        <v>991</v>
      </c>
      <c r="F15" s="62">
        <v>40544</v>
      </c>
      <c r="G15" s="62">
        <v>40908</v>
      </c>
      <c r="H15" s="63">
        <v>48600</v>
      </c>
      <c r="I15" s="63">
        <v>551100</v>
      </c>
      <c r="J15" s="63">
        <v>521100</v>
      </c>
      <c r="K15" s="49">
        <v>46600</v>
      </c>
      <c r="L15" s="143">
        <v>8700</v>
      </c>
      <c r="M15" s="143">
        <f t="shared" si="0"/>
        <v>55300</v>
      </c>
      <c r="N15" s="61"/>
      <c r="O15" s="63"/>
      <c r="Q15" s="34"/>
    </row>
    <row r="16" spans="1:17" s="136" customFormat="1" ht="25.5">
      <c r="A16" s="47">
        <v>13</v>
      </c>
      <c r="B16" s="58"/>
      <c r="C16" s="61" t="s">
        <v>740</v>
      </c>
      <c r="D16" s="63" t="s">
        <v>995</v>
      </c>
      <c r="E16" s="63" t="s">
        <v>991</v>
      </c>
      <c r="F16" s="62">
        <v>40544</v>
      </c>
      <c r="G16" s="62">
        <v>40908</v>
      </c>
      <c r="H16" s="63">
        <v>152000</v>
      </c>
      <c r="I16" s="63">
        <v>319199</v>
      </c>
      <c r="J16" s="63">
        <v>283722</v>
      </c>
      <c r="K16" s="49">
        <v>136800</v>
      </c>
      <c r="L16" s="143">
        <v>25600</v>
      </c>
      <c r="M16" s="143">
        <f t="shared" si="0"/>
        <v>162400</v>
      </c>
      <c r="N16" s="61"/>
      <c r="O16" s="63"/>
      <c r="Q16" s="34"/>
    </row>
    <row r="17" spans="1:17" s="136" customFormat="1" ht="25.5">
      <c r="A17" s="47">
        <v>14</v>
      </c>
      <c r="B17" s="58"/>
      <c r="C17" s="61" t="s">
        <v>759</v>
      </c>
      <c r="D17" s="63" t="s">
        <v>995</v>
      </c>
      <c r="E17" s="63" t="s">
        <v>991</v>
      </c>
      <c r="F17" s="62">
        <v>40544</v>
      </c>
      <c r="G17" s="62">
        <v>40908</v>
      </c>
      <c r="H17" s="63">
        <v>89000</v>
      </c>
      <c r="I17" s="63">
        <v>217700</v>
      </c>
      <c r="J17" s="63">
        <v>205700</v>
      </c>
      <c r="K17" s="49">
        <v>82400</v>
      </c>
      <c r="L17" s="143">
        <v>15400</v>
      </c>
      <c r="M17" s="143">
        <f t="shared" si="0"/>
        <v>97800</v>
      </c>
      <c r="N17" s="61"/>
      <c r="O17" s="63"/>
      <c r="Q17" s="34"/>
    </row>
    <row r="18" spans="1:17" s="136" customFormat="1" ht="25.5">
      <c r="A18" s="47">
        <v>15</v>
      </c>
      <c r="B18" s="58"/>
      <c r="C18" s="61" t="s">
        <v>743</v>
      </c>
      <c r="D18" s="63" t="s">
        <v>995</v>
      </c>
      <c r="E18" s="63" t="s">
        <v>991</v>
      </c>
      <c r="F18" s="62">
        <v>40544</v>
      </c>
      <c r="G18" s="62">
        <v>40908</v>
      </c>
      <c r="H18" s="63">
        <v>47100</v>
      </c>
      <c r="I18" s="63">
        <v>212000</v>
      </c>
      <c r="J18" s="63">
        <v>182000</v>
      </c>
      <c r="K18" s="49">
        <v>47100</v>
      </c>
      <c r="L18" s="143">
        <v>8800</v>
      </c>
      <c r="M18" s="143">
        <f t="shared" si="0"/>
        <v>55900</v>
      </c>
      <c r="N18" s="61"/>
      <c r="O18" s="63"/>
      <c r="Q18" s="34"/>
    </row>
    <row r="19" spans="1:17" s="136" customFormat="1" ht="25.5">
      <c r="A19" s="47">
        <v>16</v>
      </c>
      <c r="B19" s="58"/>
      <c r="C19" s="61" t="s">
        <v>746</v>
      </c>
      <c r="D19" s="63" t="s">
        <v>995</v>
      </c>
      <c r="E19" s="63" t="s">
        <v>991</v>
      </c>
      <c r="F19" s="62">
        <v>40544</v>
      </c>
      <c r="G19" s="62">
        <v>40908</v>
      </c>
      <c r="H19" s="63">
        <v>43000</v>
      </c>
      <c r="I19" s="63">
        <v>99300</v>
      </c>
      <c r="J19" s="63">
        <v>76000</v>
      </c>
      <c r="K19" s="49">
        <v>39300</v>
      </c>
      <c r="L19" s="143">
        <v>7400</v>
      </c>
      <c r="M19" s="143">
        <f t="shared" si="0"/>
        <v>46700</v>
      </c>
      <c r="N19" s="61"/>
      <c r="O19" s="63"/>
      <c r="Q19" s="34"/>
    </row>
    <row r="20" spans="1:17" s="136" customFormat="1" ht="25.5">
      <c r="A20" s="47">
        <v>17</v>
      </c>
      <c r="B20" s="58"/>
      <c r="C20" s="61" t="s">
        <v>749</v>
      </c>
      <c r="D20" s="63" t="s">
        <v>995</v>
      </c>
      <c r="E20" s="63" t="s">
        <v>991</v>
      </c>
      <c r="F20" s="62">
        <v>40544</v>
      </c>
      <c r="G20" s="62">
        <v>40908</v>
      </c>
      <c r="H20" s="63">
        <v>120600</v>
      </c>
      <c r="I20" s="63">
        <v>224670</v>
      </c>
      <c r="J20" s="63">
        <v>218670</v>
      </c>
      <c r="K20" s="49">
        <v>108500</v>
      </c>
      <c r="L20" s="143">
        <v>20300</v>
      </c>
      <c r="M20" s="143">
        <f t="shared" si="0"/>
        <v>128800</v>
      </c>
      <c r="N20" s="61"/>
      <c r="O20" s="63"/>
      <c r="Q20" s="34"/>
    </row>
    <row r="21" spans="1:17" s="137" customFormat="1" ht="25.5">
      <c r="A21" s="47">
        <v>18</v>
      </c>
      <c r="B21" s="58"/>
      <c r="C21" s="61" t="s">
        <v>749</v>
      </c>
      <c r="D21" s="63" t="s">
        <v>2415</v>
      </c>
      <c r="E21" s="63" t="s">
        <v>2416</v>
      </c>
      <c r="F21" s="62">
        <v>40734</v>
      </c>
      <c r="G21" s="62">
        <v>40741</v>
      </c>
      <c r="H21" s="63"/>
      <c r="I21" s="63">
        <v>101273.95</v>
      </c>
      <c r="J21" s="63">
        <v>21273.949999999997</v>
      </c>
      <c r="K21" s="46">
        <v>13200</v>
      </c>
      <c r="L21" s="144"/>
      <c r="M21" s="143">
        <f t="shared" si="0"/>
        <v>13200</v>
      </c>
      <c r="N21" s="61"/>
      <c r="O21" s="63"/>
      <c r="Q21" s="34"/>
    </row>
    <row r="22" spans="1:17" s="136" customFormat="1" ht="25.5">
      <c r="A22" s="47">
        <v>19</v>
      </c>
      <c r="B22" s="58"/>
      <c r="C22" s="61" t="s">
        <v>752</v>
      </c>
      <c r="D22" s="63" t="s">
        <v>995</v>
      </c>
      <c r="E22" s="63" t="s">
        <v>991</v>
      </c>
      <c r="F22" s="62">
        <v>40544</v>
      </c>
      <c r="G22" s="62">
        <v>40908</v>
      </c>
      <c r="H22" s="63">
        <v>55200</v>
      </c>
      <c r="I22" s="63">
        <v>244900</v>
      </c>
      <c r="J22" s="63">
        <v>231900</v>
      </c>
      <c r="K22" s="49">
        <v>53300</v>
      </c>
      <c r="L22" s="143">
        <v>10000</v>
      </c>
      <c r="M22" s="143">
        <f t="shared" si="0"/>
        <v>63300</v>
      </c>
      <c r="N22" s="61"/>
      <c r="O22" s="63"/>
      <c r="Q22" s="34"/>
    </row>
    <row r="23" spans="1:17" s="136" customFormat="1" ht="25.5">
      <c r="A23" s="47">
        <v>20</v>
      </c>
      <c r="B23" s="58"/>
      <c r="C23" s="61" t="s">
        <v>755</v>
      </c>
      <c r="D23" s="63" t="s">
        <v>995</v>
      </c>
      <c r="E23" s="63" t="s">
        <v>991</v>
      </c>
      <c r="F23" s="62">
        <v>40544</v>
      </c>
      <c r="G23" s="62">
        <v>40908</v>
      </c>
      <c r="H23" s="63">
        <v>59000</v>
      </c>
      <c r="I23" s="63">
        <v>180600</v>
      </c>
      <c r="J23" s="63">
        <v>145900</v>
      </c>
      <c r="K23" s="49">
        <v>53100</v>
      </c>
      <c r="L23" s="143">
        <v>9900</v>
      </c>
      <c r="M23" s="143">
        <f t="shared" si="0"/>
        <v>63000</v>
      </c>
      <c r="N23" s="61"/>
      <c r="O23" s="63"/>
      <c r="Q23" s="34"/>
    </row>
    <row r="24" spans="1:17" s="136" customFormat="1" ht="25.5">
      <c r="A24" s="47">
        <v>21</v>
      </c>
      <c r="B24" s="58"/>
      <c r="C24" s="61" t="s">
        <v>762</v>
      </c>
      <c r="D24" s="63" t="s">
        <v>995</v>
      </c>
      <c r="E24" s="63" t="s">
        <v>991</v>
      </c>
      <c r="F24" s="62">
        <v>40544</v>
      </c>
      <c r="G24" s="62">
        <v>40908</v>
      </c>
      <c r="H24" s="63">
        <v>455300</v>
      </c>
      <c r="I24" s="63">
        <v>657500</v>
      </c>
      <c r="J24" s="63">
        <v>600000</v>
      </c>
      <c r="K24" s="49">
        <v>409800</v>
      </c>
      <c r="L24" s="143">
        <v>76800</v>
      </c>
      <c r="M24" s="143">
        <f t="shared" si="0"/>
        <v>486600</v>
      </c>
      <c r="N24" s="61"/>
      <c r="O24" s="63"/>
      <c r="Q24" s="34"/>
    </row>
    <row r="25" spans="1:17" s="136" customFormat="1" ht="25.5">
      <c r="A25" s="47">
        <v>22</v>
      </c>
      <c r="B25" s="58"/>
      <c r="C25" s="61" t="s">
        <v>765</v>
      </c>
      <c r="D25" s="63" t="s">
        <v>995</v>
      </c>
      <c r="E25" s="63" t="s">
        <v>991</v>
      </c>
      <c r="F25" s="62">
        <v>40544</v>
      </c>
      <c r="G25" s="62">
        <v>40908</v>
      </c>
      <c r="H25" s="63">
        <v>337100</v>
      </c>
      <c r="I25" s="63">
        <v>643530</v>
      </c>
      <c r="J25" s="63">
        <v>610530</v>
      </c>
      <c r="K25" s="49">
        <v>303400</v>
      </c>
      <c r="L25" s="143">
        <v>56800</v>
      </c>
      <c r="M25" s="143">
        <f t="shared" si="0"/>
        <v>360200</v>
      </c>
      <c r="N25" s="61"/>
      <c r="O25" s="63"/>
      <c r="Q25" s="34"/>
    </row>
    <row r="26" spans="1:17" s="136" customFormat="1" ht="25.5">
      <c r="A26" s="47">
        <v>23</v>
      </c>
      <c r="B26" s="58"/>
      <c r="C26" s="61" t="s">
        <v>768</v>
      </c>
      <c r="D26" s="63" t="s">
        <v>995</v>
      </c>
      <c r="E26" s="63" t="s">
        <v>991</v>
      </c>
      <c r="F26" s="62">
        <v>40544</v>
      </c>
      <c r="G26" s="62">
        <v>40908</v>
      </c>
      <c r="H26" s="63">
        <v>42700</v>
      </c>
      <c r="I26" s="63">
        <v>229024</v>
      </c>
      <c r="J26" s="63">
        <v>217572</v>
      </c>
      <c r="K26" s="49">
        <v>42700</v>
      </c>
      <c r="L26" s="143">
        <v>8000</v>
      </c>
      <c r="M26" s="143">
        <f t="shared" si="0"/>
        <v>50700</v>
      </c>
      <c r="N26" s="61"/>
      <c r="O26" s="63"/>
      <c r="Q26" s="34"/>
    </row>
    <row r="27" spans="1:17" s="136" customFormat="1" ht="25.5">
      <c r="A27" s="47">
        <v>24</v>
      </c>
      <c r="B27" s="58"/>
      <c r="C27" s="61" t="s">
        <v>771</v>
      </c>
      <c r="D27" s="63" t="s">
        <v>995</v>
      </c>
      <c r="E27" s="63" t="s">
        <v>991</v>
      </c>
      <c r="F27" s="62">
        <v>40544</v>
      </c>
      <c r="G27" s="62">
        <v>40908</v>
      </c>
      <c r="H27" s="63">
        <v>42000</v>
      </c>
      <c r="I27" s="63">
        <v>151750</v>
      </c>
      <c r="J27" s="63">
        <v>130250</v>
      </c>
      <c r="K27" s="49">
        <v>39700</v>
      </c>
      <c r="L27" s="143">
        <v>7400</v>
      </c>
      <c r="M27" s="143">
        <f t="shared" si="0"/>
        <v>47100</v>
      </c>
      <c r="N27" s="61"/>
      <c r="O27" s="63"/>
      <c r="Q27" s="34"/>
    </row>
    <row r="28" spans="1:17" s="136" customFormat="1" ht="25.5">
      <c r="A28" s="47">
        <v>25</v>
      </c>
      <c r="B28" s="58"/>
      <c r="C28" s="61" t="s">
        <v>774</v>
      </c>
      <c r="D28" s="63" t="s">
        <v>995</v>
      </c>
      <c r="E28" s="63" t="s">
        <v>991</v>
      </c>
      <c r="F28" s="62">
        <v>40544</v>
      </c>
      <c r="G28" s="62">
        <v>40908</v>
      </c>
      <c r="H28" s="63">
        <v>233100</v>
      </c>
      <c r="I28" s="63">
        <v>545500</v>
      </c>
      <c r="J28" s="63">
        <v>508500</v>
      </c>
      <c r="K28" s="49">
        <v>206600</v>
      </c>
      <c r="L28" s="143">
        <v>38700</v>
      </c>
      <c r="M28" s="143">
        <f t="shared" si="0"/>
        <v>245300</v>
      </c>
      <c r="N28" s="61"/>
      <c r="O28" s="63"/>
      <c r="Q28" s="34"/>
    </row>
    <row r="29" spans="1:17" s="136" customFormat="1" ht="51">
      <c r="A29" s="47">
        <v>26</v>
      </c>
      <c r="B29" s="58"/>
      <c r="C29" s="61" t="s">
        <v>774</v>
      </c>
      <c r="D29" s="63" t="s">
        <v>2330</v>
      </c>
      <c r="E29" s="63" t="s">
        <v>991</v>
      </c>
      <c r="F29" s="62">
        <v>40544</v>
      </c>
      <c r="G29" s="62">
        <v>40908</v>
      </c>
      <c r="H29" s="63">
        <v>32700</v>
      </c>
      <c r="I29" s="63">
        <v>80000</v>
      </c>
      <c r="J29" s="63">
        <v>80000</v>
      </c>
      <c r="K29" s="49">
        <v>17700</v>
      </c>
      <c r="L29" s="143">
        <v>8000</v>
      </c>
      <c r="M29" s="143">
        <f t="shared" si="0"/>
        <v>25700</v>
      </c>
      <c r="N29" s="61">
        <v>1</v>
      </c>
      <c r="O29" s="63">
        <v>24800</v>
      </c>
      <c r="Q29" s="34"/>
    </row>
    <row r="30" spans="1:17" s="136" customFormat="1" ht="25.5">
      <c r="A30" s="47">
        <v>27</v>
      </c>
      <c r="B30" s="58"/>
      <c r="C30" s="61" t="s">
        <v>777</v>
      </c>
      <c r="D30" s="63" t="s">
        <v>995</v>
      </c>
      <c r="E30" s="63" t="s">
        <v>991</v>
      </c>
      <c r="F30" s="62">
        <v>40544</v>
      </c>
      <c r="G30" s="62">
        <v>40908</v>
      </c>
      <c r="H30" s="63">
        <v>49200</v>
      </c>
      <c r="I30" s="63">
        <v>61350</v>
      </c>
      <c r="J30" s="63">
        <v>58350</v>
      </c>
      <c r="K30" s="49">
        <v>44300</v>
      </c>
      <c r="L30" s="143">
        <v>8300</v>
      </c>
      <c r="M30" s="143">
        <f t="shared" si="0"/>
        <v>52600</v>
      </c>
      <c r="N30" s="61"/>
      <c r="O30" s="63"/>
      <c r="Q30" s="34"/>
    </row>
    <row r="31" spans="1:17" s="136" customFormat="1" ht="25.5">
      <c r="A31" s="47">
        <v>28</v>
      </c>
      <c r="B31" s="58"/>
      <c r="C31" s="61" t="s">
        <v>780</v>
      </c>
      <c r="D31" s="63" t="s">
        <v>995</v>
      </c>
      <c r="E31" s="63" t="s">
        <v>991</v>
      </c>
      <c r="F31" s="62">
        <v>40544</v>
      </c>
      <c r="G31" s="62">
        <v>40908</v>
      </c>
      <c r="H31" s="63">
        <v>178000</v>
      </c>
      <c r="I31" s="63">
        <v>296641</v>
      </c>
      <c r="J31" s="63">
        <v>281808</v>
      </c>
      <c r="K31" s="49">
        <v>160200</v>
      </c>
      <c r="L31" s="143">
        <v>30000</v>
      </c>
      <c r="M31" s="143">
        <f t="shared" si="0"/>
        <v>190200</v>
      </c>
      <c r="N31" s="61"/>
      <c r="O31" s="63"/>
      <c r="Q31" s="34"/>
    </row>
    <row r="32" spans="1:17" s="136" customFormat="1" ht="25.5">
      <c r="A32" s="47">
        <v>29</v>
      </c>
      <c r="B32" s="58"/>
      <c r="C32" s="61" t="s">
        <v>783</v>
      </c>
      <c r="D32" s="63" t="s">
        <v>995</v>
      </c>
      <c r="E32" s="63" t="s">
        <v>991</v>
      </c>
      <c r="F32" s="62">
        <v>40544</v>
      </c>
      <c r="G32" s="62">
        <v>40908</v>
      </c>
      <c r="H32" s="63">
        <v>31800</v>
      </c>
      <c r="I32" s="63">
        <v>90200</v>
      </c>
      <c r="J32" s="63">
        <v>41200</v>
      </c>
      <c r="K32" s="49">
        <v>31800</v>
      </c>
      <c r="L32" s="143">
        <v>6000</v>
      </c>
      <c r="M32" s="143">
        <f t="shared" si="0"/>
        <v>37800</v>
      </c>
      <c r="N32" s="61"/>
      <c r="O32" s="63"/>
      <c r="Q32" s="34"/>
    </row>
    <row r="33" spans="1:17" s="136" customFormat="1" ht="25.5">
      <c r="A33" s="47">
        <v>30</v>
      </c>
      <c r="B33" s="58"/>
      <c r="C33" s="61" t="s">
        <v>786</v>
      </c>
      <c r="D33" s="63" t="s">
        <v>995</v>
      </c>
      <c r="E33" s="63" t="s">
        <v>991</v>
      </c>
      <c r="F33" s="62">
        <v>40544</v>
      </c>
      <c r="G33" s="62">
        <v>40908</v>
      </c>
      <c r="H33" s="63">
        <v>84400</v>
      </c>
      <c r="I33" s="63">
        <v>226300</v>
      </c>
      <c r="J33" s="63">
        <v>214950</v>
      </c>
      <c r="K33" s="49">
        <v>67600</v>
      </c>
      <c r="L33" s="143">
        <v>12700</v>
      </c>
      <c r="M33" s="143">
        <f t="shared" si="0"/>
        <v>80300</v>
      </c>
      <c r="N33" s="61"/>
      <c r="O33" s="63"/>
      <c r="Q33" s="34"/>
    </row>
    <row r="34" spans="1:17" s="136" customFormat="1" ht="25.5">
      <c r="A34" s="47">
        <v>31</v>
      </c>
      <c r="B34" s="58"/>
      <c r="C34" s="61" t="s">
        <v>792</v>
      </c>
      <c r="D34" s="63" t="s">
        <v>995</v>
      </c>
      <c r="E34" s="63" t="s">
        <v>991</v>
      </c>
      <c r="F34" s="62">
        <v>40544</v>
      </c>
      <c r="G34" s="62">
        <v>40908</v>
      </c>
      <c r="H34" s="63">
        <v>126900</v>
      </c>
      <c r="I34" s="63">
        <v>278500</v>
      </c>
      <c r="J34" s="63">
        <v>265000</v>
      </c>
      <c r="K34" s="49">
        <v>126900</v>
      </c>
      <c r="L34" s="143">
        <v>23800</v>
      </c>
      <c r="M34" s="143">
        <f t="shared" si="0"/>
        <v>150700</v>
      </c>
      <c r="N34" s="61"/>
      <c r="O34" s="63"/>
      <c r="Q34" s="34"/>
    </row>
    <row r="35" spans="1:17" s="136" customFormat="1" ht="25.5">
      <c r="A35" s="47">
        <v>32</v>
      </c>
      <c r="B35" s="58"/>
      <c r="C35" s="61" t="s">
        <v>795</v>
      </c>
      <c r="D35" s="63" t="s">
        <v>995</v>
      </c>
      <c r="E35" s="63" t="s">
        <v>991</v>
      </c>
      <c r="F35" s="62">
        <v>40544</v>
      </c>
      <c r="G35" s="62">
        <v>40908</v>
      </c>
      <c r="H35" s="63">
        <v>449000</v>
      </c>
      <c r="I35" s="63">
        <v>2287656</v>
      </c>
      <c r="J35" s="63">
        <v>2172656</v>
      </c>
      <c r="K35" s="49">
        <v>445400</v>
      </c>
      <c r="L35" s="143">
        <v>83400</v>
      </c>
      <c r="M35" s="143">
        <f t="shared" si="0"/>
        <v>528800</v>
      </c>
      <c r="N35" s="61"/>
      <c r="O35" s="63"/>
      <c r="Q35" s="34"/>
    </row>
    <row r="36" spans="1:17" s="136" customFormat="1" ht="25.5">
      <c r="A36" s="47">
        <v>33</v>
      </c>
      <c r="B36" s="58"/>
      <c r="C36" s="61" t="s">
        <v>789</v>
      </c>
      <c r="D36" s="63" t="s">
        <v>995</v>
      </c>
      <c r="E36" s="63" t="s">
        <v>991</v>
      </c>
      <c r="F36" s="62">
        <v>40544</v>
      </c>
      <c r="G36" s="62">
        <v>40908</v>
      </c>
      <c r="H36" s="63">
        <v>71900</v>
      </c>
      <c r="I36" s="63">
        <v>160406</v>
      </c>
      <c r="J36" s="63">
        <v>144306</v>
      </c>
      <c r="K36" s="49">
        <v>64700</v>
      </c>
      <c r="L36" s="143">
        <v>12100</v>
      </c>
      <c r="M36" s="143">
        <f t="shared" si="0"/>
        <v>76800</v>
      </c>
      <c r="N36" s="61"/>
      <c r="O36" s="63"/>
      <c r="Q36" s="34"/>
    </row>
    <row r="37" spans="1:17" s="136" customFormat="1" ht="25.5">
      <c r="A37" s="47">
        <v>34</v>
      </c>
      <c r="B37" s="58"/>
      <c r="C37" s="61" t="s">
        <v>798</v>
      </c>
      <c r="D37" s="63" t="s">
        <v>995</v>
      </c>
      <c r="E37" s="63" t="s">
        <v>991</v>
      </c>
      <c r="F37" s="62">
        <v>40544</v>
      </c>
      <c r="G37" s="62">
        <v>40908</v>
      </c>
      <c r="H37" s="63">
        <v>43000</v>
      </c>
      <c r="I37" s="63">
        <v>109128.87</v>
      </c>
      <c r="J37" s="63">
        <v>103128.87</v>
      </c>
      <c r="K37" s="49">
        <v>43000</v>
      </c>
      <c r="L37" s="143">
        <v>8100</v>
      </c>
      <c r="M37" s="143">
        <f t="shared" si="0"/>
        <v>51100</v>
      </c>
      <c r="N37" s="61"/>
      <c r="O37" s="63"/>
      <c r="Q37" s="34"/>
    </row>
    <row r="38" spans="1:17" s="136" customFormat="1" ht="25.5">
      <c r="A38" s="47">
        <v>35</v>
      </c>
      <c r="B38" s="58"/>
      <c r="C38" s="61" t="s">
        <v>801</v>
      </c>
      <c r="D38" s="63" t="s">
        <v>995</v>
      </c>
      <c r="E38" s="63" t="s">
        <v>991</v>
      </c>
      <c r="F38" s="62">
        <v>40544</v>
      </c>
      <c r="G38" s="62">
        <v>40908</v>
      </c>
      <c r="H38" s="63">
        <v>281000</v>
      </c>
      <c r="I38" s="63">
        <v>477400</v>
      </c>
      <c r="J38" s="63">
        <v>427400</v>
      </c>
      <c r="K38" s="49">
        <v>252900</v>
      </c>
      <c r="L38" s="143">
        <v>47400</v>
      </c>
      <c r="M38" s="143">
        <f t="shared" si="0"/>
        <v>300300</v>
      </c>
      <c r="N38" s="61"/>
      <c r="O38" s="63"/>
      <c r="Q38" s="34"/>
    </row>
    <row r="39" spans="1:17" s="136" customFormat="1" ht="25.5">
      <c r="A39" s="47">
        <v>36</v>
      </c>
      <c r="B39" s="58"/>
      <c r="C39" s="61" t="s">
        <v>804</v>
      </c>
      <c r="D39" s="63" t="s">
        <v>995</v>
      </c>
      <c r="E39" s="63" t="s">
        <v>991</v>
      </c>
      <c r="F39" s="62">
        <v>40544</v>
      </c>
      <c r="G39" s="62">
        <v>40908</v>
      </c>
      <c r="H39" s="63">
        <v>64300</v>
      </c>
      <c r="I39" s="63">
        <v>144800</v>
      </c>
      <c r="J39" s="63">
        <v>144625</v>
      </c>
      <c r="K39" s="49">
        <v>58200</v>
      </c>
      <c r="L39" s="143">
        <v>10900</v>
      </c>
      <c r="M39" s="143">
        <f t="shared" si="0"/>
        <v>69100</v>
      </c>
      <c r="N39" s="61"/>
      <c r="O39" s="63"/>
      <c r="Q39" s="34"/>
    </row>
    <row r="40" spans="1:17" s="136" customFormat="1" ht="25.5">
      <c r="A40" s="47">
        <v>37</v>
      </c>
      <c r="B40" s="58"/>
      <c r="C40" s="61" t="s">
        <v>807</v>
      </c>
      <c r="D40" s="63" t="s">
        <v>995</v>
      </c>
      <c r="E40" s="63" t="s">
        <v>991</v>
      </c>
      <c r="F40" s="62">
        <v>40544</v>
      </c>
      <c r="G40" s="62">
        <v>40908</v>
      </c>
      <c r="H40" s="63">
        <v>51200</v>
      </c>
      <c r="I40" s="63">
        <v>68150</v>
      </c>
      <c r="J40" s="63">
        <v>64950</v>
      </c>
      <c r="K40" s="49">
        <v>49100</v>
      </c>
      <c r="L40" s="143">
        <v>9200</v>
      </c>
      <c r="M40" s="143">
        <f t="shared" si="0"/>
        <v>58300</v>
      </c>
      <c r="N40" s="61"/>
      <c r="O40" s="63"/>
      <c r="Q40" s="34"/>
    </row>
    <row r="41" spans="1:17" s="136" customFormat="1" ht="25.5">
      <c r="A41" s="47">
        <v>38</v>
      </c>
      <c r="B41" s="58"/>
      <c r="C41" s="61" t="s">
        <v>810</v>
      </c>
      <c r="D41" s="63" t="s">
        <v>995</v>
      </c>
      <c r="E41" s="63" t="s">
        <v>991</v>
      </c>
      <c r="F41" s="62">
        <v>40544</v>
      </c>
      <c r="G41" s="62">
        <v>40908</v>
      </c>
      <c r="H41" s="63">
        <v>81000</v>
      </c>
      <c r="I41" s="63">
        <v>165500</v>
      </c>
      <c r="J41" s="63">
        <v>160500</v>
      </c>
      <c r="K41" s="49">
        <v>81000</v>
      </c>
      <c r="L41" s="143">
        <v>15200</v>
      </c>
      <c r="M41" s="143">
        <f t="shared" si="0"/>
        <v>96200</v>
      </c>
      <c r="N41" s="61"/>
      <c r="O41" s="63"/>
      <c r="Q41" s="34"/>
    </row>
    <row r="42" spans="1:17" s="136" customFormat="1" ht="25.5">
      <c r="A42" s="47">
        <v>39</v>
      </c>
      <c r="B42" s="58"/>
      <c r="C42" s="61" t="s">
        <v>813</v>
      </c>
      <c r="D42" s="63" t="s">
        <v>995</v>
      </c>
      <c r="E42" s="63" t="s">
        <v>991</v>
      </c>
      <c r="F42" s="62">
        <v>40544</v>
      </c>
      <c r="G42" s="62">
        <v>40908</v>
      </c>
      <c r="H42" s="63">
        <v>118400</v>
      </c>
      <c r="I42" s="63">
        <v>144100</v>
      </c>
      <c r="J42" s="63">
        <v>141100</v>
      </c>
      <c r="K42" s="49">
        <v>113600</v>
      </c>
      <c r="L42" s="143">
        <v>21300</v>
      </c>
      <c r="M42" s="143">
        <f t="shared" si="0"/>
        <v>134900</v>
      </c>
      <c r="N42" s="61"/>
      <c r="O42" s="63"/>
      <c r="Q42" s="34"/>
    </row>
    <row r="43" spans="1:17" s="136" customFormat="1" ht="25.5">
      <c r="A43" s="47">
        <v>40</v>
      </c>
      <c r="B43" s="58"/>
      <c r="C43" s="61" t="s">
        <v>816</v>
      </c>
      <c r="D43" s="63" t="s">
        <v>995</v>
      </c>
      <c r="E43" s="63" t="s">
        <v>991</v>
      </c>
      <c r="F43" s="62">
        <v>40544</v>
      </c>
      <c r="G43" s="62">
        <v>40908</v>
      </c>
      <c r="H43" s="63">
        <v>43000</v>
      </c>
      <c r="I43" s="63">
        <v>62610</v>
      </c>
      <c r="J43" s="63">
        <v>51910</v>
      </c>
      <c r="K43" s="49">
        <v>30100</v>
      </c>
      <c r="L43" s="143">
        <v>5600</v>
      </c>
      <c r="M43" s="143">
        <f t="shared" si="0"/>
        <v>35700</v>
      </c>
      <c r="N43" s="61"/>
      <c r="O43" s="63"/>
      <c r="Q43" s="34"/>
    </row>
    <row r="44" spans="1:17" s="136" customFormat="1" ht="25.5">
      <c r="A44" s="47">
        <v>41</v>
      </c>
      <c r="B44" s="58"/>
      <c r="C44" s="61" t="s">
        <v>819</v>
      </c>
      <c r="D44" s="63" t="s">
        <v>995</v>
      </c>
      <c r="E44" s="63" t="s">
        <v>991</v>
      </c>
      <c r="F44" s="62">
        <v>40544</v>
      </c>
      <c r="G44" s="62">
        <v>40908</v>
      </c>
      <c r="H44" s="63">
        <v>27000</v>
      </c>
      <c r="I44" s="63">
        <v>204810</v>
      </c>
      <c r="J44" s="63">
        <v>194069.5</v>
      </c>
      <c r="K44" s="49">
        <v>25200</v>
      </c>
      <c r="L44" s="143">
        <v>4700</v>
      </c>
      <c r="M44" s="143">
        <f t="shared" si="0"/>
        <v>29900</v>
      </c>
      <c r="N44" s="61"/>
      <c r="O44" s="63"/>
      <c r="Q44" s="34"/>
    </row>
    <row r="45" spans="1:17" s="136" customFormat="1" ht="25.5">
      <c r="A45" s="47">
        <v>42</v>
      </c>
      <c r="B45" s="58"/>
      <c r="C45" s="61" t="s">
        <v>822</v>
      </c>
      <c r="D45" s="63" t="s">
        <v>995</v>
      </c>
      <c r="E45" s="63" t="s">
        <v>991</v>
      </c>
      <c r="F45" s="62">
        <v>40544</v>
      </c>
      <c r="G45" s="62">
        <v>40908</v>
      </c>
      <c r="H45" s="63">
        <v>39800</v>
      </c>
      <c r="I45" s="63">
        <v>119000</v>
      </c>
      <c r="J45" s="63">
        <v>114000</v>
      </c>
      <c r="K45" s="49">
        <v>39800</v>
      </c>
      <c r="L45" s="143">
        <v>7500</v>
      </c>
      <c r="M45" s="143">
        <f t="shared" si="0"/>
        <v>47300</v>
      </c>
      <c r="N45" s="61"/>
      <c r="O45" s="63"/>
      <c r="Q45" s="34"/>
    </row>
    <row r="46" spans="1:17" s="136" customFormat="1" ht="25.5">
      <c r="A46" s="47">
        <v>43</v>
      </c>
      <c r="B46" s="58"/>
      <c r="C46" s="61" t="s">
        <v>825</v>
      </c>
      <c r="D46" s="63" t="s">
        <v>995</v>
      </c>
      <c r="E46" s="63" t="s">
        <v>991</v>
      </c>
      <c r="F46" s="62">
        <v>40544</v>
      </c>
      <c r="G46" s="62">
        <v>40908</v>
      </c>
      <c r="H46" s="63">
        <v>98300</v>
      </c>
      <c r="I46" s="63">
        <v>198450</v>
      </c>
      <c r="J46" s="63">
        <v>188450</v>
      </c>
      <c r="K46" s="49">
        <v>68800</v>
      </c>
      <c r="L46" s="143">
        <v>12900</v>
      </c>
      <c r="M46" s="143">
        <f t="shared" si="0"/>
        <v>81700</v>
      </c>
      <c r="N46" s="61"/>
      <c r="O46" s="63"/>
      <c r="Q46" s="34"/>
    </row>
    <row r="47" spans="1:17" s="136" customFormat="1" ht="25.5">
      <c r="A47" s="47">
        <v>44</v>
      </c>
      <c r="B47" s="58"/>
      <c r="C47" s="61" t="s">
        <v>828</v>
      </c>
      <c r="D47" s="63" t="s">
        <v>995</v>
      </c>
      <c r="E47" s="63" t="s">
        <v>991</v>
      </c>
      <c r="F47" s="62">
        <v>40544</v>
      </c>
      <c r="G47" s="62">
        <v>40908</v>
      </c>
      <c r="H47" s="63">
        <v>4000</v>
      </c>
      <c r="I47" s="63">
        <v>4800</v>
      </c>
      <c r="J47" s="63">
        <v>3500</v>
      </c>
      <c r="K47" s="49">
        <v>3500</v>
      </c>
      <c r="L47" s="143">
        <v>0</v>
      </c>
      <c r="M47" s="143">
        <f t="shared" si="0"/>
        <v>3500</v>
      </c>
      <c r="N47" s="61"/>
      <c r="O47" s="63"/>
      <c r="Q47" s="34"/>
    </row>
    <row r="48" spans="1:17" s="136" customFormat="1" ht="25.5">
      <c r="A48" s="47">
        <v>45</v>
      </c>
      <c r="B48" s="58"/>
      <c r="C48" s="61" t="s">
        <v>834</v>
      </c>
      <c r="D48" s="63" t="s">
        <v>995</v>
      </c>
      <c r="E48" s="63" t="s">
        <v>991</v>
      </c>
      <c r="F48" s="62">
        <v>40544</v>
      </c>
      <c r="G48" s="62">
        <v>40908</v>
      </c>
      <c r="H48" s="63">
        <v>43000</v>
      </c>
      <c r="I48" s="63">
        <v>55800</v>
      </c>
      <c r="J48" s="63">
        <v>50800</v>
      </c>
      <c r="K48" s="49">
        <v>30100</v>
      </c>
      <c r="L48" s="143">
        <v>5600</v>
      </c>
      <c r="M48" s="143">
        <f t="shared" si="0"/>
        <v>35700</v>
      </c>
      <c r="N48" s="61"/>
      <c r="O48" s="63"/>
      <c r="Q48" s="34"/>
    </row>
    <row r="49" spans="1:17" s="136" customFormat="1" ht="25.5">
      <c r="A49" s="47">
        <v>46</v>
      </c>
      <c r="B49" s="58"/>
      <c r="C49" s="61" t="s">
        <v>1907</v>
      </c>
      <c r="D49" s="63" t="s">
        <v>995</v>
      </c>
      <c r="E49" s="63" t="s">
        <v>991</v>
      </c>
      <c r="F49" s="62">
        <v>40544</v>
      </c>
      <c r="G49" s="62">
        <v>40908</v>
      </c>
      <c r="H49" s="63">
        <v>28800</v>
      </c>
      <c r="I49" s="63">
        <v>104450</v>
      </c>
      <c r="J49" s="63">
        <v>95750</v>
      </c>
      <c r="K49" s="49">
        <v>28800</v>
      </c>
      <c r="L49" s="143">
        <v>5400</v>
      </c>
      <c r="M49" s="143">
        <f t="shared" si="0"/>
        <v>34200</v>
      </c>
      <c r="N49" s="61"/>
      <c r="O49" s="63"/>
      <c r="Q49" s="34"/>
    </row>
    <row r="50" spans="1:17" s="136" customFormat="1" ht="25.5">
      <c r="A50" s="47">
        <v>47</v>
      </c>
      <c r="B50" s="58"/>
      <c r="C50" s="61" t="s">
        <v>846</v>
      </c>
      <c r="D50" s="63" t="s">
        <v>995</v>
      </c>
      <c r="E50" s="63" t="s">
        <v>991</v>
      </c>
      <c r="F50" s="62">
        <v>40544</v>
      </c>
      <c r="G50" s="62">
        <v>40908</v>
      </c>
      <c r="H50" s="63">
        <v>23000</v>
      </c>
      <c r="I50" s="63">
        <v>36100</v>
      </c>
      <c r="J50" s="63">
        <v>30300</v>
      </c>
      <c r="K50" s="49">
        <v>20700</v>
      </c>
      <c r="L50" s="143">
        <v>3900</v>
      </c>
      <c r="M50" s="143">
        <f t="shared" si="0"/>
        <v>24600</v>
      </c>
      <c r="N50" s="61"/>
      <c r="O50" s="63"/>
      <c r="Q50" s="34"/>
    </row>
    <row r="51" spans="1:17" s="136" customFormat="1" ht="25.5">
      <c r="A51" s="47">
        <v>48</v>
      </c>
      <c r="B51" s="58"/>
      <c r="C51" s="61" t="s">
        <v>849</v>
      </c>
      <c r="D51" s="63" t="s">
        <v>995</v>
      </c>
      <c r="E51" s="63" t="s">
        <v>991</v>
      </c>
      <c r="F51" s="62">
        <v>40544</v>
      </c>
      <c r="G51" s="62">
        <v>40908</v>
      </c>
      <c r="H51" s="63">
        <v>4000</v>
      </c>
      <c r="I51" s="63">
        <v>10210</v>
      </c>
      <c r="J51" s="63">
        <v>9660</v>
      </c>
      <c r="K51" s="49">
        <v>4000</v>
      </c>
      <c r="L51" s="143">
        <v>700</v>
      </c>
      <c r="M51" s="143">
        <f t="shared" si="0"/>
        <v>4700</v>
      </c>
      <c r="N51" s="61"/>
      <c r="O51" s="63"/>
      <c r="Q51" s="34"/>
    </row>
    <row r="52" spans="1:17" s="136" customFormat="1" ht="25.5">
      <c r="A52" s="47">
        <v>49</v>
      </c>
      <c r="B52" s="58"/>
      <c r="C52" s="61" t="s">
        <v>852</v>
      </c>
      <c r="D52" s="63" t="s">
        <v>995</v>
      </c>
      <c r="E52" s="63" t="s">
        <v>991</v>
      </c>
      <c r="F52" s="62">
        <v>40544</v>
      </c>
      <c r="G52" s="62">
        <v>40908</v>
      </c>
      <c r="H52" s="63">
        <v>20000</v>
      </c>
      <c r="I52" s="63">
        <v>80560</v>
      </c>
      <c r="J52" s="63">
        <v>41070</v>
      </c>
      <c r="K52" s="49">
        <v>18400</v>
      </c>
      <c r="L52" s="143">
        <v>3400</v>
      </c>
      <c r="M52" s="143">
        <f t="shared" si="0"/>
        <v>21800</v>
      </c>
      <c r="N52" s="61"/>
      <c r="O52" s="63"/>
      <c r="Q52" s="34"/>
    </row>
    <row r="53" spans="1:17" s="136" customFormat="1" ht="25.5">
      <c r="A53" s="47">
        <v>50</v>
      </c>
      <c r="B53" s="58"/>
      <c r="C53" s="61" t="s">
        <v>855</v>
      </c>
      <c r="D53" s="63" t="s">
        <v>995</v>
      </c>
      <c r="E53" s="63" t="s">
        <v>991</v>
      </c>
      <c r="F53" s="62">
        <v>40544</v>
      </c>
      <c r="G53" s="62">
        <v>40908</v>
      </c>
      <c r="H53" s="63">
        <v>9060</v>
      </c>
      <c r="I53" s="63">
        <v>14860</v>
      </c>
      <c r="J53" s="63">
        <v>9160</v>
      </c>
      <c r="K53" s="49">
        <v>9100</v>
      </c>
      <c r="L53" s="143">
        <v>60</v>
      </c>
      <c r="M53" s="143">
        <f t="shared" si="0"/>
        <v>9160</v>
      </c>
      <c r="N53" s="61"/>
      <c r="O53" s="63"/>
      <c r="Q53" s="34"/>
    </row>
    <row r="54" spans="1:17" s="136" customFormat="1" ht="25.5">
      <c r="A54" s="47">
        <v>51</v>
      </c>
      <c r="B54" s="58"/>
      <c r="C54" s="61" t="s">
        <v>858</v>
      </c>
      <c r="D54" s="63" t="s">
        <v>995</v>
      </c>
      <c r="E54" s="63" t="s">
        <v>991</v>
      </c>
      <c r="F54" s="62">
        <v>40544</v>
      </c>
      <c r="G54" s="62">
        <v>40908</v>
      </c>
      <c r="H54" s="63">
        <v>24600</v>
      </c>
      <c r="I54" s="63">
        <v>68920</v>
      </c>
      <c r="J54" s="63">
        <v>64920</v>
      </c>
      <c r="K54" s="49">
        <v>17200</v>
      </c>
      <c r="L54" s="143">
        <v>3200</v>
      </c>
      <c r="M54" s="143">
        <f t="shared" si="0"/>
        <v>20400</v>
      </c>
      <c r="N54" s="61"/>
      <c r="O54" s="63"/>
      <c r="Q54" s="34"/>
    </row>
    <row r="55" spans="1:17" s="136" customFormat="1" ht="25.5">
      <c r="A55" s="47">
        <v>52</v>
      </c>
      <c r="B55" s="58"/>
      <c r="C55" s="61" t="s">
        <v>861</v>
      </c>
      <c r="D55" s="63" t="s">
        <v>995</v>
      </c>
      <c r="E55" s="63" t="s">
        <v>991</v>
      </c>
      <c r="F55" s="62">
        <v>40544</v>
      </c>
      <c r="G55" s="62">
        <v>40908</v>
      </c>
      <c r="H55" s="63">
        <v>9000</v>
      </c>
      <c r="I55" s="63">
        <v>42600</v>
      </c>
      <c r="J55" s="63">
        <v>37600</v>
      </c>
      <c r="K55" s="49">
        <v>9000</v>
      </c>
      <c r="L55" s="143">
        <v>1700</v>
      </c>
      <c r="M55" s="143">
        <f t="shared" si="0"/>
        <v>10700</v>
      </c>
      <c r="N55" s="61"/>
      <c r="O55" s="63"/>
      <c r="Q55" s="34"/>
    </row>
    <row r="56" spans="1:17" s="136" customFormat="1" ht="25.5">
      <c r="A56" s="47">
        <v>53</v>
      </c>
      <c r="B56" s="58"/>
      <c r="C56" s="61" t="s">
        <v>864</v>
      </c>
      <c r="D56" s="63" t="s">
        <v>995</v>
      </c>
      <c r="E56" s="63" t="s">
        <v>991</v>
      </c>
      <c r="F56" s="62">
        <v>40544</v>
      </c>
      <c r="G56" s="62">
        <v>40908</v>
      </c>
      <c r="H56" s="63">
        <v>15000</v>
      </c>
      <c r="I56" s="63">
        <v>34500</v>
      </c>
      <c r="J56" s="63">
        <v>21700</v>
      </c>
      <c r="K56" s="49">
        <v>14100</v>
      </c>
      <c r="L56" s="143">
        <v>2600</v>
      </c>
      <c r="M56" s="143">
        <f t="shared" si="0"/>
        <v>16700</v>
      </c>
      <c r="N56" s="61"/>
      <c r="O56" s="63"/>
      <c r="Q56" s="34"/>
    </row>
    <row r="57" spans="1:17" s="136" customFormat="1" ht="25.5">
      <c r="A57" s="47">
        <v>54</v>
      </c>
      <c r="B57" s="58"/>
      <c r="C57" s="61" t="s">
        <v>867</v>
      </c>
      <c r="D57" s="63" t="s">
        <v>995</v>
      </c>
      <c r="E57" s="63" t="s">
        <v>991</v>
      </c>
      <c r="F57" s="62">
        <v>40544</v>
      </c>
      <c r="G57" s="62">
        <v>40908</v>
      </c>
      <c r="H57" s="63">
        <v>34000</v>
      </c>
      <c r="I57" s="63">
        <v>147000</v>
      </c>
      <c r="J57" s="63">
        <v>68700</v>
      </c>
      <c r="K57" s="49">
        <v>30600</v>
      </c>
      <c r="L57" s="143">
        <v>5700</v>
      </c>
      <c r="M57" s="143">
        <f t="shared" si="0"/>
        <v>36300</v>
      </c>
      <c r="N57" s="61"/>
      <c r="O57" s="63"/>
      <c r="Q57" s="34"/>
    </row>
    <row r="58" spans="1:17" s="136" customFormat="1" ht="25.5">
      <c r="A58" s="47">
        <v>55</v>
      </c>
      <c r="B58" s="58"/>
      <c r="C58" s="61" t="s">
        <v>870</v>
      </c>
      <c r="D58" s="63" t="s">
        <v>995</v>
      </c>
      <c r="E58" s="63" t="s">
        <v>991</v>
      </c>
      <c r="F58" s="62">
        <v>40544</v>
      </c>
      <c r="G58" s="62">
        <v>40908</v>
      </c>
      <c r="H58" s="63">
        <v>63200</v>
      </c>
      <c r="I58" s="63">
        <v>169800</v>
      </c>
      <c r="J58" s="63">
        <v>151300</v>
      </c>
      <c r="K58" s="49">
        <v>63200</v>
      </c>
      <c r="L58" s="143">
        <v>11800</v>
      </c>
      <c r="M58" s="143">
        <f t="shared" si="0"/>
        <v>75000</v>
      </c>
      <c r="N58" s="61"/>
      <c r="O58" s="63"/>
      <c r="Q58" s="34"/>
    </row>
    <row r="59" spans="1:17" s="136" customFormat="1" ht="25.5">
      <c r="A59" s="47">
        <v>56</v>
      </c>
      <c r="B59" s="58"/>
      <c r="C59" s="61" t="s">
        <v>873</v>
      </c>
      <c r="D59" s="63" t="s">
        <v>995</v>
      </c>
      <c r="E59" s="63" t="s">
        <v>991</v>
      </c>
      <c r="F59" s="62">
        <v>40544</v>
      </c>
      <c r="G59" s="62">
        <v>40908</v>
      </c>
      <c r="H59" s="63">
        <v>50400</v>
      </c>
      <c r="I59" s="63">
        <v>187600</v>
      </c>
      <c r="J59" s="63">
        <v>173220</v>
      </c>
      <c r="K59" s="49">
        <v>45400</v>
      </c>
      <c r="L59" s="143">
        <v>8500</v>
      </c>
      <c r="M59" s="143">
        <f t="shared" si="0"/>
        <v>53900</v>
      </c>
      <c r="N59" s="61"/>
      <c r="O59" s="63"/>
      <c r="Q59" s="34"/>
    </row>
    <row r="60" spans="1:17" s="136" customFormat="1" ht="25.5">
      <c r="A60" s="47">
        <v>57</v>
      </c>
      <c r="B60" s="58"/>
      <c r="C60" s="61" t="s">
        <v>876</v>
      </c>
      <c r="D60" s="63" t="s">
        <v>995</v>
      </c>
      <c r="E60" s="63" t="s">
        <v>991</v>
      </c>
      <c r="F60" s="62">
        <v>40544</v>
      </c>
      <c r="G60" s="62">
        <v>40908</v>
      </c>
      <c r="H60" s="63">
        <v>51900</v>
      </c>
      <c r="I60" s="63">
        <v>115500</v>
      </c>
      <c r="J60" s="63">
        <v>107500</v>
      </c>
      <c r="K60" s="49">
        <v>36300</v>
      </c>
      <c r="L60" s="143">
        <v>6800</v>
      </c>
      <c r="M60" s="143">
        <f t="shared" si="0"/>
        <v>43100</v>
      </c>
      <c r="N60" s="61"/>
      <c r="O60" s="63"/>
      <c r="Q60" s="34"/>
    </row>
    <row r="61" spans="1:17" s="136" customFormat="1" ht="25.5">
      <c r="A61" s="47">
        <v>58</v>
      </c>
      <c r="B61" s="58"/>
      <c r="C61" s="61" t="s">
        <v>879</v>
      </c>
      <c r="D61" s="63" t="s">
        <v>995</v>
      </c>
      <c r="E61" s="63" t="s">
        <v>991</v>
      </c>
      <c r="F61" s="62">
        <v>40544</v>
      </c>
      <c r="G61" s="62">
        <v>40908</v>
      </c>
      <c r="H61" s="63">
        <v>49400</v>
      </c>
      <c r="I61" s="63">
        <v>131030</v>
      </c>
      <c r="J61" s="63">
        <v>116300</v>
      </c>
      <c r="K61" s="49">
        <v>44500</v>
      </c>
      <c r="L61" s="143">
        <v>8300</v>
      </c>
      <c r="M61" s="143">
        <f t="shared" si="0"/>
        <v>52800</v>
      </c>
      <c r="N61" s="61"/>
      <c r="O61" s="63"/>
      <c r="Q61" s="34"/>
    </row>
    <row r="62" spans="1:17" s="136" customFormat="1" ht="25.5">
      <c r="A62" s="47">
        <v>59</v>
      </c>
      <c r="B62" s="58"/>
      <c r="C62" s="61" t="s">
        <v>2333</v>
      </c>
      <c r="D62" s="63" t="s">
        <v>995</v>
      </c>
      <c r="E62" s="63" t="s">
        <v>991</v>
      </c>
      <c r="F62" s="62">
        <v>40544</v>
      </c>
      <c r="G62" s="62">
        <v>40908</v>
      </c>
      <c r="H62" s="63">
        <v>150300</v>
      </c>
      <c r="I62" s="63">
        <v>252500</v>
      </c>
      <c r="J62" s="63">
        <v>225000</v>
      </c>
      <c r="K62" s="49">
        <v>105200</v>
      </c>
      <c r="L62" s="143">
        <v>19700</v>
      </c>
      <c r="M62" s="143">
        <f t="shared" si="0"/>
        <v>124900</v>
      </c>
      <c r="N62" s="61"/>
      <c r="O62" s="63"/>
      <c r="Q62" s="34"/>
    </row>
    <row r="63" spans="1:17" s="136" customFormat="1" ht="25.5">
      <c r="A63" s="47">
        <v>60</v>
      </c>
      <c r="B63" s="58"/>
      <c r="C63" s="61" t="s">
        <v>2334</v>
      </c>
      <c r="D63" s="63" t="s">
        <v>995</v>
      </c>
      <c r="E63" s="63" t="s">
        <v>991</v>
      </c>
      <c r="F63" s="62">
        <v>40544</v>
      </c>
      <c r="G63" s="62">
        <v>40908</v>
      </c>
      <c r="H63" s="63">
        <v>4000</v>
      </c>
      <c r="I63" s="63">
        <v>12600</v>
      </c>
      <c r="J63" s="63">
        <v>11970</v>
      </c>
      <c r="K63" s="49">
        <v>4000</v>
      </c>
      <c r="L63" s="143">
        <v>700</v>
      </c>
      <c r="M63" s="143">
        <f t="shared" si="0"/>
        <v>4700</v>
      </c>
      <c r="N63" s="61"/>
      <c r="O63" s="63"/>
      <c r="Q63" s="34"/>
    </row>
    <row r="64" spans="1:17" s="136" customFormat="1" ht="25.5">
      <c r="A64" s="47">
        <v>61</v>
      </c>
      <c r="B64" s="58"/>
      <c r="C64" s="61" t="s">
        <v>888</v>
      </c>
      <c r="D64" s="63" t="s">
        <v>995</v>
      </c>
      <c r="E64" s="63" t="s">
        <v>991</v>
      </c>
      <c r="F64" s="62">
        <v>40544</v>
      </c>
      <c r="G64" s="62">
        <v>40908</v>
      </c>
      <c r="H64" s="63">
        <v>9000</v>
      </c>
      <c r="I64" s="63">
        <v>83000</v>
      </c>
      <c r="J64" s="63">
        <v>71000</v>
      </c>
      <c r="K64" s="49">
        <v>9000</v>
      </c>
      <c r="L64" s="143">
        <v>1700</v>
      </c>
      <c r="M64" s="143">
        <f t="shared" si="0"/>
        <v>10700</v>
      </c>
      <c r="N64" s="61"/>
      <c r="O64" s="63"/>
      <c r="Q64" s="34"/>
    </row>
    <row r="65" spans="1:17" s="136" customFormat="1" ht="25.5">
      <c r="A65" s="47">
        <v>62</v>
      </c>
      <c r="B65" s="58"/>
      <c r="C65" s="61" t="s">
        <v>837</v>
      </c>
      <c r="D65" s="63" t="s">
        <v>995</v>
      </c>
      <c r="E65" s="63" t="s">
        <v>991</v>
      </c>
      <c r="F65" s="62">
        <v>40544</v>
      </c>
      <c r="G65" s="62">
        <v>40908</v>
      </c>
      <c r="H65" s="63">
        <v>128300</v>
      </c>
      <c r="I65" s="63">
        <v>222200</v>
      </c>
      <c r="J65" s="63">
        <v>138200</v>
      </c>
      <c r="K65" s="49">
        <v>89800</v>
      </c>
      <c r="L65" s="143">
        <v>16800</v>
      </c>
      <c r="M65" s="143">
        <f t="shared" si="0"/>
        <v>106600</v>
      </c>
      <c r="N65" s="61"/>
      <c r="O65" s="63"/>
      <c r="Q65" s="34"/>
    </row>
    <row r="66" spans="1:17" s="136" customFormat="1" ht="25.5">
      <c r="A66" s="47">
        <v>63</v>
      </c>
      <c r="B66" s="58"/>
      <c r="C66" s="61" t="s">
        <v>891</v>
      </c>
      <c r="D66" s="63" t="s">
        <v>995</v>
      </c>
      <c r="E66" s="63" t="s">
        <v>991</v>
      </c>
      <c r="F66" s="62">
        <v>40544</v>
      </c>
      <c r="G66" s="62">
        <v>40908</v>
      </c>
      <c r="H66" s="63">
        <v>54300</v>
      </c>
      <c r="I66" s="63">
        <v>204000</v>
      </c>
      <c r="J66" s="63">
        <v>179000</v>
      </c>
      <c r="K66" s="49">
        <v>48900</v>
      </c>
      <c r="L66" s="143">
        <v>9200</v>
      </c>
      <c r="M66" s="143">
        <f t="shared" si="0"/>
        <v>58100</v>
      </c>
      <c r="N66" s="61"/>
      <c r="O66" s="63"/>
      <c r="Q66" s="34"/>
    </row>
    <row r="67" spans="1:17" s="136" customFormat="1" ht="25.5">
      <c r="A67" s="47">
        <v>64</v>
      </c>
      <c r="B67" s="58"/>
      <c r="C67" s="61" t="s">
        <v>894</v>
      </c>
      <c r="D67" s="63" t="s">
        <v>995</v>
      </c>
      <c r="E67" s="63" t="s">
        <v>991</v>
      </c>
      <c r="F67" s="62">
        <v>40544</v>
      </c>
      <c r="G67" s="62">
        <v>40908</v>
      </c>
      <c r="H67" s="63">
        <v>76900</v>
      </c>
      <c r="I67" s="63">
        <v>511400</v>
      </c>
      <c r="J67" s="63">
        <v>270000</v>
      </c>
      <c r="K67" s="49">
        <v>53800</v>
      </c>
      <c r="L67" s="143">
        <v>10100</v>
      </c>
      <c r="M67" s="143">
        <f t="shared" si="0"/>
        <v>63900</v>
      </c>
      <c r="N67" s="61"/>
      <c r="O67" s="63"/>
      <c r="Q67" s="34"/>
    </row>
    <row r="68" spans="1:17" s="136" customFormat="1" ht="25.5">
      <c r="A68" s="47">
        <v>65</v>
      </c>
      <c r="B68" s="58"/>
      <c r="C68" s="61" t="s">
        <v>897</v>
      </c>
      <c r="D68" s="63" t="s">
        <v>995</v>
      </c>
      <c r="E68" s="63" t="s">
        <v>991</v>
      </c>
      <c r="F68" s="62">
        <v>40544</v>
      </c>
      <c r="G68" s="62">
        <v>40908</v>
      </c>
      <c r="H68" s="63">
        <v>50900</v>
      </c>
      <c r="I68" s="63">
        <v>406500</v>
      </c>
      <c r="J68" s="63">
        <v>348500</v>
      </c>
      <c r="K68" s="49">
        <v>35600</v>
      </c>
      <c r="L68" s="143">
        <v>6700</v>
      </c>
      <c r="M68" s="143">
        <f aca="true" t="shared" si="1" ref="M68:M117">K68+L68</f>
        <v>42300</v>
      </c>
      <c r="N68" s="61"/>
      <c r="O68" s="63"/>
      <c r="Q68" s="34"/>
    </row>
    <row r="69" spans="1:17" s="136" customFormat="1" ht="25.5">
      <c r="A69" s="47">
        <v>66</v>
      </c>
      <c r="B69" s="58"/>
      <c r="C69" s="61" t="s">
        <v>900</v>
      </c>
      <c r="D69" s="63" t="s">
        <v>995</v>
      </c>
      <c r="E69" s="63" t="s">
        <v>991</v>
      </c>
      <c r="F69" s="62">
        <v>40544</v>
      </c>
      <c r="G69" s="62">
        <v>40908</v>
      </c>
      <c r="H69" s="63">
        <v>27400</v>
      </c>
      <c r="I69" s="63">
        <v>43270</v>
      </c>
      <c r="J69" s="63">
        <v>40970</v>
      </c>
      <c r="K69" s="49">
        <v>24700</v>
      </c>
      <c r="L69" s="143">
        <v>4600</v>
      </c>
      <c r="M69" s="143">
        <f t="shared" si="1"/>
        <v>29300</v>
      </c>
      <c r="N69" s="61"/>
      <c r="O69" s="63"/>
      <c r="Q69" s="34"/>
    </row>
    <row r="70" spans="1:17" s="136" customFormat="1" ht="25.5">
      <c r="A70" s="47">
        <v>67</v>
      </c>
      <c r="B70" s="58"/>
      <c r="C70" s="61" t="s">
        <v>903</v>
      </c>
      <c r="D70" s="63" t="s">
        <v>995</v>
      </c>
      <c r="E70" s="63" t="s">
        <v>991</v>
      </c>
      <c r="F70" s="62">
        <v>40544</v>
      </c>
      <c r="G70" s="62">
        <v>40908</v>
      </c>
      <c r="H70" s="63">
        <v>33000</v>
      </c>
      <c r="I70" s="63">
        <v>105100</v>
      </c>
      <c r="J70" s="63">
        <v>98100</v>
      </c>
      <c r="K70" s="49">
        <v>29700</v>
      </c>
      <c r="L70" s="143">
        <v>5600</v>
      </c>
      <c r="M70" s="143">
        <f t="shared" si="1"/>
        <v>35300</v>
      </c>
      <c r="N70" s="61"/>
      <c r="O70" s="63"/>
      <c r="Q70" s="34"/>
    </row>
    <row r="71" spans="1:17" s="136" customFormat="1" ht="25.5">
      <c r="A71" s="47">
        <v>68</v>
      </c>
      <c r="B71" s="58"/>
      <c r="C71" s="61" t="s">
        <v>906</v>
      </c>
      <c r="D71" s="63" t="s">
        <v>995</v>
      </c>
      <c r="E71" s="63" t="s">
        <v>991</v>
      </c>
      <c r="F71" s="62">
        <v>40544</v>
      </c>
      <c r="G71" s="62">
        <v>40908</v>
      </c>
      <c r="H71" s="63">
        <v>26300</v>
      </c>
      <c r="I71" s="63">
        <v>84557.28</v>
      </c>
      <c r="J71" s="63">
        <v>73757.28</v>
      </c>
      <c r="K71" s="49">
        <v>18400</v>
      </c>
      <c r="L71" s="143">
        <v>3400</v>
      </c>
      <c r="M71" s="143">
        <f t="shared" si="1"/>
        <v>21800</v>
      </c>
      <c r="N71" s="61"/>
      <c r="O71" s="63"/>
      <c r="Q71" s="34"/>
    </row>
    <row r="72" spans="1:17" s="136" customFormat="1" ht="25.5">
      <c r="A72" s="47">
        <v>69</v>
      </c>
      <c r="B72" s="58"/>
      <c r="C72" s="61" t="s">
        <v>912</v>
      </c>
      <c r="D72" s="63" t="s">
        <v>995</v>
      </c>
      <c r="E72" s="63" t="s">
        <v>991</v>
      </c>
      <c r="F72" s="62">
        <v>40544</v>
      </c>
      <c r="G72" s="62">
        <v>40908</v>
      </c>
      <c r="H72" s="63">
        <v>55900</v>
      </c>
      <c r="I72" s="63">
        <v>112745</v>
      </c>
      <c r="J72" s="63">
        <v>102745</v>
      </c>
      <c r="K72" s="49">
        <v>50300</v>
      </c>
      <c r="L72" s="143">
        <v>9400</v>
      </c>
      <c r="M72" s="143">
        <f t="shared" si="1"/>
        <v>59700</v>
      </c>
      <c r="N72" s="61"/>
      <c r="O72" s="63"/>
      <c r="Q72" s="34"/>
    </row>
    <row r="73" spans="1:17" s="136" customFormat="1" ht="25.5">
      <c r="A73" s="47">
        <v>70</v>
      </c>
      <c r="B73" s="58"/>
      <c r="C73" s="61" t="s">
        <v>915</v>
      </c>
      <c r="D73" s="63" t="s">
        <v>995</v>
      </c>
      <c r="E73" s="63" t="s">
        <v>991</v>
      </c>
      <c r="F73" s="62">
        <v>40544</v>
      </c>
      <c r="G73" s="62">
        <v>40908</v>
      </c>
      <c r="H73" s="63">
        <v>22600</v>
      </c>
      <c r="I73" s="63">
        <v>383830</v>
      </c>
      <c r="J73" s="63">
        <v>353830</v>
      </c>
      <c r="K73" s="49">
        <v>21600</v>
      </c>
      <c r="L73" s="143">
        <v>4000</v>
      </c>
      <c r="M73" s="143">
        <f t="shared" si="1"/>
        <v>25600</v>
      </c>
      <c r="N73" s="61"/>
      <c r="O73" s="63"/>
      <c r="Q73" s="34"/>
    </row>
    <row r="74" spans="1:17" s="136" customFormat="1" ht="25.5">
      <c r="A74" s="47">
        <v>71</v>
      </c>
      <c r="B74" s="58"/>
      <c r="C74" s="61" t="s">
        <v>918</v>
      </c>
      <c r="D74" s="63" t="s">
        <v>995</v>
      </c>
      <c r="E74" s="63" t="s">
        <v>991</v>
      </c>
      <c r="F74" s="62">
        <v>40544</v>
      </c>
      <c r="G74" s="62">
        <v>40908</v>
      </c>
      <c r="H74" s="63">
        <v>35000</v>
      </c>
      <c r="I74" s="63">
        <v>96850</v>
      </c>
      <c r="J74" s="63">
        <v>88850</v>
      </c>
      <c r="K74" s="49">
        <v>24500</v>
      </c>
      <c r="L74" s="143">
        <v>4600</v>
      </c>
      <c r="M74" s="143">
        <f t="shared" si="1"/>
        <v>29100</v>
      </c>
      <c r="N74" s="61"/>
      <c r="O74" s="63"/>
      <c r="Q74" s="34"/>
    </row>
    <row r="75" spans="1:17" s="136" customFormat="1" ht="25.5">
      <c r="A75" s="47">
        <v>72</v>
      </c>
      <c r="B75" s="58"/>
      <c r="C75" s="61" t="s">
        <v>951</v>
      </c>
      <c r="D75" s="63" t="s">
        <v>995</v>
      </c>
      <c r="E75" s="63" t="s">
        <v>991</v>
      </c>
      <c r="F75" s="62">
        <v>40544</v>
      </c>
      <c r="G75" s="62">
        <v>40908</v>
      </c>
      <c r="H75" s="63">
        <v>34500</v>
      </c>
      <c r="I75" s="63">
        <v>115700</v>
      </c>
      <c r="J75" s="63">
        <v>102700</v>
      </c>
      <c r="K75" s="49">
        <v>34500</v>
      </c>
      <c r="L75" s="143">
        <v>6500</v>
      </c>
      <c r="M75" s="143">
        <f t="shared" si="1"/>
        <v>41000</v>
      </c>
      <c r="N75" s="61"/>
      <c r="O75" s="63"/>
      <c r="Q75" s="34"/>
    </row>
    <row r="76" spans="1:17" s="136" customFormat="1" ht="25.5">
      <c r="A76" s="47">
        <v>73</v>
      </c>
      <c r="B76" s="58"/>
      <c r="C76" s="61" t="s">
        <v>2335</v>
      </c>
      <c r="D76" s="63" t="s">
        <v>995</v>
      </c>
      <c r="E76" s="63" t="s">
        <v>991</v>
      </c>
      <c r="F76" s="62">
        <v>40544</v>
      </c>
      <c r="G76" s="62">
        <v>40908</v>
      </c>
      <c r="H76" s="63">
        <v>31200</v>
      </c>
      <c r="I76" s="63">
        <v>121328</v>
      </c>
      <c r="J76" s="63">
        <v>91328</v>
      </c>
      <c r="K76" s="49">
        <v>21800</v>
      </c>
      <c r="L76" s="143">
        <v>4100</v>
      </c>
      <c r="M76" s="143">
        <f t="shared" si="1"/>
        <v>25900</v>
      </c>
      <c r="N76" s="61"/>
      <c r="O76" s="63"/>
      <c r="Q76" s="34"/>
    </row>
    <row r="77" spans="1:17" s="136" customFormat="1" ht="25.5">
      <c r="A77" s="47">
        <v>74</v>
      </c>
      <c r="B77" s="58"/>
      <c r="C77" s="61" t="s">
        <v>924</v>
      </c>
      <c r="D77" s="63" t="s">
        <v>995</v>
      </c>
      <c r="E77" s="63" t="s">
        <v>991</v>
      </c>
      <c r="F77" s="62">
        <v>40544</v>
      </c>
      <c r="G77" s="62">
        <v>40908</v>
      </c>
      <c r="H77" s="63">
        <v>23900</v>
      </c>
      <c r="I77" s="63">
        <v>41600</v>
      </c>
      <c r="J77" s="63">
        <v>39350</v>
      </c>
      <c r="K77" s="49">
        <v>23900</v>
      </c>
      <c r="L77" s="143">
        <v>4500</v>
      </c>
      <c r="M77" s="143">
        <f t="shared" si="1"/>
        <v>28400</v>
      </c>
      <c r="N77" s="61"/>
      <c r="O77" s="63"/>
      <c r="Q77" s="34"/>
    </row>
    <row r="78" spans="1:17" s="136" customFormat="1" ht="25.5">
      <c r="A78" s="47">
        <v>75</v>
      </c>
      <c r="B78" s="58"/>
      <c r="C78" s="61" t="s">
        <v>933</v>
      </c>
      <c r="D78" s="63" t="s">
        <v>995</v>
      </c>
      <c r="E78" s="63" t="s">
        <v>991</v>
      </c>
      <c r="F78" s="62">
        <v>40544</v>
      </c>
      <c r="G78" s="62">
        <v>40908</v>
      </c>
      <c r="H78" s="63">
        <v>11000</v>
      </c>
      <c r="I78" s="63">
        <v>32100</v>
      </c>
      <c r="J78" s="63">
        <v>27100</v>
      </c>
      <c r="K78" s="49">
        <v>11000</v>
      </c>
      <c r="L78" s="143">
        <v>2100</v>
      </c>
      <c r="M78" s="143">
        <f t="shared" si="1"/>
        <v>13100</v>
      </c>
      <c r="N78" s="61"/>
      <c r="O78" s="63"/>
      <c r="Q78" s="34"/>
    </row>
    <row r="79" spans="1:17" s="136" customFormat="1" ht="25.5">
      <c r="A79" s="47">
        <v>76</v>
      </c>
      <c r="B79" s="58"/>
      <c r="C79" s="61" t="s">
        <v>936</v>
      </c>
      <c r="D79" s="63" t="s">
        <v>995</v>
      </c>
      <c r="E79" s="63" t="s">
        <v>991</v>
      </c>
      <c r="F79" s="62">
        <v>40544</v>
      </c>
      <c r="G79" s="62">
        <v>40908</v>
      </c>
      <c r="H79" s="63">
        <v>25000</v>
      </c>
      <c r="I79" s="63">
        <v>66000</v>
      </c>
      <c r="J79" s="63">
        <v>36000</v>
      </c>
      <c r="K79" s="49">
        <v>17500</v>
      </c>
      <c r="L79" s="143">
        <v>3300</v>
      </c>
      <c r="M79" s="143">
        <f t="shared" si="1"/>
        <v>20800</v>
      </c>
      <c r="N79" s="61"/>
      <c r="O79" s="63"/>
      <c r="Q79" s="34"/>
    </row>
    <row r="80" spans="1:17" s="136" customFormat="1" ht="25.5">
      <c r="A80" s="47">
        <v>77</v>
      </c>
      <c r="B80" s="58"/>
      <c r="C80" s="61" t="s">
        <v>939</v>
      </c>
      <c r="D80" s="63" t="s">
        <v>995</v>
      </c>
      <c r="E80" s="63" t="s">
        <v>991</v>
      </c>
      <c r="F80" s="62">
        <v>40544</v>
      </c>
      <c r="G80" s="62">
        <v>40908</v>
      </c>
      <c r="H80" s="63">
        <v>20800</v>
      </c>
      <c r="I80" s="63">
        <v>61620</v>
      </c>
      <c r="J80" s="63">
        <v>56620</v>
      </c>
      <c r="K80" s="49">
        <v>14600</v>
      </c>
      <c r="L80" s="143">
        <v>2700</v>
      </c>
      <c r="M80" s="143">
        <f t="shared" si="1"/>
        <v>17300</v>
      </c>
      <c r="N80" s="61"/>
      <c r="O80" s="63"/>
      <c r="Q80" s="34"/>
    </row>
    <row r="81" spans="1:17" s="136" customFormat="1" ht="25.5">
      <c r="A81" s="47">
        <v>78</v>
      </c>
      <c r="B81" s="58"/>
      <c r="C81" s="61" t="s">
        <v>2091</v>
      </c>
      <c r="D81" s="63" t="s">
        <v>995</v>
      </c>
      <c r="E81" s="63" t="s">
        <v>991</v>
      </c>
      <c r="F81" s="62">
        <v>40544</v>
      </c>
      <c r="G81" s="62">
        <v>40908</v>
      </c>
      <c r="H81" s="63">
        <v>12000</v>
      </c>
      <c r="I81" s="63">
        <v>63950</v>
      </c>
      <c r="J81" s="63">
        <v>57950</v>
      </c>
      <c r="K81" s="49">
        <v>12000</v>
      </c>
      <c r="L81" s="143">
        <v>2200</v>
      </c>
      <c r="M81" s="143">
        <f t="shared" si="1"/>
        <v>14200</v>
      </c>
      <c r="N81" s="61"/>
      <c r="O81" s="63"/>
      <c r="Q81" s="34"/>
    </row>
    <row r="82" spans="1:17" s="136" customFormat="1" ht="25.5">
      <c r="A82" s="47">
        <v>79</v>
      </c>
      <c r="B82" s="58"/>
      <c r="C82" s="61" t="s">
        <v>927</v>
      </c>
      <c r="D82" s="63" t="s">
        <v>995</v>
      </c>
      <c r="E82" s="63" t="s">
        <v>991</v>
      </c>
      <c r="F82" s="62">
        <v>40544</v>
      </c>
      <c r="G82" s="62">
        <v>40908</v>
      </c>
      <c r="H82" s="63">
        <v>67800</v>
      </c>
      <c r="I82" s="63">
        <v>143200</v>
      </c>
      <c r="J82" s="63">
        <v>88200</v>
      </c>
      <c r="K82" s="49">
        <v>47500</v>
      </c>
      <c r="L82" s="143">
        <v>8900</v>
      </c>
      <c r="M82" s="143">
        <f t="shared" si="1"/>
        <v>56400</v>
      </c>
      <c r="N82" s="61"/>
      <c r="O82" s="63"/>
      <c r="Q82" s="34"/>
    </row>
    <row r="83" spans="1:17" s="136" customFormat="1" ht="25.5">
      <c r="A83" s="47">
        <v>80</v>
      </c>
      <c r="B83" s="58"/>
      <c r="C83" s="61" t="s">
        <v>930</v>
      </c>
      <c r="D83" s="63" t="s">
        <v>995</v>
      </c>
      <c r="E83" s="63" t="s">
        <v>991</v>
      </c>
      <c r="F83" s="62">
        <v>40544</v>
      </c>
      <c r="G83" s="62">
        <v>40908</v>
      </c>
      <c r="H83" s="63">
        <v>20500</v>
      </c>
      <c r="I83" s="63">
        <v>50556</v>
      </c>
      <c r="J83" s="63">
        <v>42056</v>
      </c>
      <c r="K83" s="49">
        <v>20500</v>
      </c>
      <c r="L83" s="143">
        <v>3800</v>
      </c>
      <c r="M83" s="143">
        <f t="shared" si="1"/>
        <v>24300</v>
      </c>
      <c r="N83" s="61"/>
      <c r="O83" s="63"/>
      <c r="Q83" s="34"/>
    </row>
    <row r="84" spans="1:17" s="136" customFormat="1" ht="25.5">
      <c r="A84" s="47">
        <v>81</v>
      </c>
      <c r="B84" s="58"/>
      <c r="C84" s="61" t="s">
        <v>137</v>
      </c>
      <c r="D84" s="63" t="s">
        <v>995</v>
      </c>
      <c r="E84" s="63" t="s">
        <v>991</v>
      </c>
      <c r="F84" s="62">
        <v>40544</v>
      </c>
      <c r="G84" s="62">
        <v>40908</v>
      </c>
      <c r="H84" s="63">
        <v>11000</v>
      </c>
      <c r="I84" s="63">
        <v>59842</v>
      </c>
      <c r="J84" s="63">
        <v>50342</v>
      </c>
      <c r="K84" s="49">
        <v>11000</v>
      </c>
      <c r="L84" s="143">
        <v>2100</v>
      </c>
      <c r="M84" s="143">
        <f t="shared" si="1"/>
        <v>13100</v>
      </c>
      <c r="N84" s="61"/>
      <c r="O84" s="63"/>
      <c r="Q84" s="34"/>
    </row>
    <row r="85" spans="1:17" s="136" customFormat="1" ht="25.5">
      <c r="A85" s="47">
        <v>82</v>
      </c>
      <c r="B85" s="58"/>
      <c r="C85" s="61" t="s">
        <v>945</v>
      </c>
      <c r="D85" s="63" t="s">
        <v>995</v>
      </c>
      <c r="E85" s="63" t="s">
        <v>991</v>
      </c>
      <c r="F85" s="62">
        <v>40544</v>
      </c>
      <c r="G85" s="62">
        <v>40908</v>
      </c>
      <c r="H85" s="63">
        <v>22600</v>
      </c>
      <c r="I85" s="63">
        <v>88480</v>
      </c>
      <c r="J85" s="63">
        <v>53480</v>
      </c>
      <c r="K85" s="49">
        <v>20300</v>
      </c>
      <c r="L85" s="143">
        <v>3800</v>
      </c>
      <c r="M85" s="143">
        <f t="shared" si="1"/>
        <v>24100</v>
      </c>
      <c r="N85" s="61"/>
      <c r="O85" s="63"/>
      <c r="Q85" s="34"/>
    </row>
    <row r="86" spans="1:17" s="136" customFormat="1" ht="25.5">
      <c r="A86" s="47">
        <v>83</v>
      </c>
      <c r="B86" s="58"/>
      <c r="C86" s="61" t="s">
        <v>948</v>
      </c>
      <c r="D86" s="63" t="s">
        <v>995</v>
      </c>
      <c r="E86" s="63" t="s">
        <v>991</v>
      </c>
      <c r="F86" s="62">
        <v>40544</v>
      </c>
      <c r="G86" s="62">
        <v>40908</v>
      </c>
      <c r="H86" s="63">
        <v>5000</v>
      </c>
      <c r="I86" s="63">
        <v>91000</v>
      </c>
      <c r="J86" s="63">
        <v>84800</v>
      </c>
      <c r="K86" s="49">
        <v>5000</v>
      </c>
      <c r="L86" s="143">
        <v>900</v>
      </c>
      <c r="M86" s="143">
        <f t="shared" si="1"/>
        <v>5900</v>
      </c>
      <c r="N86" s="61"/>
      <c r="O86" s="63"/>
      <c r="Q86" s="34"/>
    </row>
    <row r="87" spans="1:17" s="136" customFormat="1" ht="25.5">
      <c r="A87" s="47">
        <v>84</v>
      </c>
      <c r="B87" s="58"/>
      <c r="C87" s="61" t="s">
        <v>954</v>
      </c>
      <c r="D87" s="63" t="s">
        <v>995</v>
      </c>
      <c r="E87" s="63" t="s">
        <v>991</v>
      </c>
      <c r="F87" s="62">
        <v>40544</v>
      </c>
      <c r="G87" s="62">
        <v>40908</v>
      </c>
      <c r="H87" s="63">
        <v>36500</v>
      </c>
      <c r="I87" s="63">
        <v>97029</v>
      </c>
      <c r="J87" s="63">
        <v>92029</v>
      </c>
      <c r="K87" s="49">
        <v>25600</v>
      </c>
      <c r="L87" s="143">
        <v>4800</v>
      </c>
      <c r="M87" s="143">
        <f t="shared" si="1"/>
        <v>30400</v>
      </c>
      <c r="N87" s="61"/>
      <c r="O87" s="63"/>
      <c r="Q87" s="34"/>
    </row>
    <row r="88" spans="1:17" s="136" customFormat="1" ht="25.5">
      <c r="A88" s="47">
        <v>85</v>
      </c>
      <c r="B88" s="58"/>
      <c r="C88" s="61" t="s">
        <v>957</v>
      </c>
      <c r="D88" s="63" t="s">
        <v>995</v>
      </c>
      <c r="E88" s="63" t="s">
        <v>991</v>
      </c>
      <c r="F88" s="62">
        <v>40544</v>
      </c>
      <c r="G88" s="62">
        <v>40908</v>
      </c>
      <c r="H88" s="63">
        <v>35700</v>
      </c>
      <c r="I88" s="63">
        <v>74350</v>
      </c>
      <c r="J88" s="63">
        <v>60850</v>
      </c>
      <c r="K88" s="49">
        <v>26000</v>
      </c>
      <c r="L88" s="143">
        <v>4900</v>
      </c>
      <c r="M88" s="143">
        <f t="shared" si="1"/>
        <v>30900</v>
      </c>
      <c r="N88" s="61"/>
      <c r="O88" s="63"/>
      <c r="Q88" s="34"/>
    </row>
    <row r="89" spans="1:17" s="136" customFormat="1" ht="51">
      <c r="A89" s="47">
        <v>86</v>
      </c>
      <c r="B89" s="58"/>
      <c r="C89" s="61" t="s">
        <v>960</v>
      </c>
      <c r="D89" s="63" t="s">
        <v>2330</v>
      </c>
      <c r="E89" s="63" t="s">
        <v>991</v>
      </c>
      <c r="F89" s="62">
        <v>40544</v>
      </c>
      <c r="G89" s="62">
        <v>40908</v>
      </c>
      <c r="H89" s="63">
        <v>40000</v>
      </c>
      <c r="I89" s="63">
        <v>99727</v>
      </c>
      <c r="J89" s="63">
        <v>87317</v>
      </c>
      <c r="K89" s="49">
        <v>47800</v>
      </c>
      <c r="L89" s="143">
        <v>9700</v>
      </c>
      <c r="M89" s="143">
        <f t="shared" si="1"/>
        <v>57500</v>
      </c>
      <c r="N89" s="61">
        <v>1</v>
      </c>
      <c r="O89" s="63">
        <v>4200</v>
      </c>
      <c r="Q89" s="34"/>
    </row>
    <row r="90" spans="1:17" s="136" customFormat="1" ht="51">
      <c r="A90" s="47">
        <v>87</v>
      </c>
      <c r="B90" s="58"/>
      <c r="C90" s="61" t="s">
        <v>964</v>
      </c>
      <c r="D90" s="63" t="s">
        <v>2330</v>
      </c>
      <c r="E90" s="63" t="s">
        <v>991</v>
      </c>
      <c r="F90" s="62">
        <v>40544</v>
      </c>
      <c r="G90" s="62">
        <v>40908</v>
      </c>
      <c r="H90" s="63">
        <v>4500</v>
      </c>
      <c r="I90" s="63">
        <v>51800</v>
      </c>
      <c r="J90" s="63">
        <v>37800</v>
      </c>
      <c r="K90" s="49">
        <v>5900</v>
      </c>
      <c r="L90" s="143">
        <v>1100</v>
      </c>
      <c r="M90" s="143">
        <f t="shared" si="1"/>
        <v>7000</v>
      </c>
      <c r="N90" s="61"/>
      <c r="O90" s="63"/>
      <c r="Q90" s="34"/>
    </row>
    <row r="91" spans="1:17" s="136" customFormat="1" ht="51">
      <c r="A91" s="47">
        <v>88</v>
      </c>
      <c r="B91" s="58"/>
      <c r="C91" s="61" t="s">
        <v>966</v>
      </c>
      <c r="D91" s="63" t="s">
        <v>2330</v>
      </c>
      <c r="E91" s="63" t="s">
        <v>991</v>
      </c>
      <c r="F91" s="62">
        <v>40544</v>
      </c>
      <c r="G91" s="62">
        <v>40908</v>
      </c>
      <c r="H91" s="63">
        <v>10700</v>
      </c>
      <c r="I91" s="63">
        <v>11540</v>
      </c>
      <c r="J91" s="63">
        <v>10480</v>
      </c>
      <c r="K91" s="49">
        <v>10480</v>
      </c>
      <c r="L91" s="143">
        <v>0</v>
      </c>
      <c r="M91" s="143">
        <f t="shared" si="1"/>
        <v>10480</v>
      </c>
      <c r="N91" s="61"/>
      <c r="O91" s="63"/>
      <c r="Q91" s="34"/>
    </row>
    <row r="92" spans="1:17" s="136" customFormat="1" ht="51">
      <c r="A92" s="47">
        <v>89</v>
      </c>
      <c r="B92" s="58"/>
      <c r="C92" s="61" t="s">
        <v>968</v>
      </c>
      <c r="D92" s="63" t="s">
        <v>2330</v>
      </c>
      <c r="E92" s="63" t="s">
        <v>991</v>
      </c>
      <c r="F92" s="62">
        <v>40544</v>
      </c>
      <c r="G92" s="62">
        <v>40908</v>
      </c>
      <c r="H92" s="63">
        <v>150900</v>
      </c>
      <c r="I92" s="63">
        <v>567200</v>
      </c>
      <c r="J92" s="63">
        <v>537200</v>
      </c>
      <c r="K92" s="49">
        <v>133900</v>
      </c>
      <c r="L92" s="143">
        <v>28300</v>
      </c>
      <c r="M92" s="143">
        <f t="shared" si="1"/>
        <v>162200</v>
      </c>
      <c r="N92" s="61">
        <v>1</v>
      </c>
      <c r="O92" s="63">
        <v>17000</v>
      </c>
      <c r="Q92" s="34"/>
    </row>
    <row r="93" spans="1:17" s="137" customFormat="1" ht="25.5">
      <c r="A93" s="47">
        <v>90</v>
      </c>
      <c r="B93" s="58" t="s">
        <v>1024</v>
      </c>
      <c r="C93" s="61" t="s">
        <v>614</v>
      </c>
      <c r="D93" s="63" t="s">
        <v>1012</v>
      </c>
      <c r="E93" s="63" t="s">
        <v>1006</v>
      </c>
      <c r="F93" s="62"/>
      <c r="G93" s="62"/>
      <c r="H93" s="63"/>
      <c r="I93" s="63">
        <v>37907.1</v>
      </c>
      <c r="J93" s="63">
        <v>36048.1</v>
      </c>
      <c r="K93" s="49">
        <v>27500</v>
      </c>
      <c r="L93" s="144"/>
      <c r="M93" s="143">
        <f t="shared" si="1"/>
        <v>27500</v>
      </c>
      <c r="N93" s="61"/>
      <c r="O93" s="63"/>
      <c r="P93" s="136"/>
      <c r="Q93" s="34"/>
    </row>
    <row r="94" spans="1:17" s="137" customFormat="1" ht="38.25">
      <c r="A94" s="47">
        <v>91</v>
      </c>
      <c r="B94" s="58" t="s">
        <v>1024</v>
      </c>
      <c r="C94" s="61" t="s">
        <v>614</v>
      </c>
      <c r="D94" s="63" t="s">
        <v>1013</v>
      </c>
      <c r="E94" s="63" t="s">
        <v>1007</v>
      </c>
      <c r="F94" s="62"/>
      <c r="G94" s="62"/>
      <c r="H94" s="63"/>
      <c r="I94" s="63">
        <v>48062.7</v>
      </c>
      <c r="J94" s="63">
        <v>45722.7</v>
      </c>
      <c r="K94" s="49">
        <v>30000</v>
      </c>
      <c r="L94" s="144"/>
      <c r="M94" s="143">
        <f t="shared" si="1"/>
        <v>30000</v>
      </c>
      <c r="N94" s="61"/>
      <c r="O94" s="63"/>
      <c r="Q94" s="34"/>
    </row>
    <row r="95" spans="1:17" s="137" customFormat="1" ht="25.5">
      <c r="A95" s="47">
        <v>92</v>
      </c>
      <c r="B95" s="58" t="s">
        <v>1024</v>
      </c>
      <c r="C95" s="61" t="s">
        <v>614</v>
      </c>
      <c r="D95" s="63" t="s">
        <v>1014</v>
      </c>
      <c r="E95" s="63" t="s">
        <v>1008</v>
      </c>
      <c r="F95" s="62"/>
      <c r="G95" s="62"/>
      <c r="H95" s="63"/>
      <c r="I95" s="63">
        <v>21026.72</v>
      </c>
      <c r="J95" s="63">
        <v>19976.72</v>
      </c>
      <c r="K95" s="49">
        <v>11000</v>
      </c>
      <c r="L95" s="144"/>
      <c r="M95" s="143">
        <f t="shared" si="1"/>
        <v>11000</v>
      </c>
      <c r="N95" s="61"/>
      <c r="O95" s="63"/>
      <c r="Q95" s="34"/>
    </row>
    <row r="96" spans="1:17" s="137" customFormat="1" ht="38.25">
      <c r="A96" s="47">
        <v>93</v>
      </c>
      <c r="B96" s="58" t="s">
        <v>1024</v>
      </c>
      <c r="C96" s="61" t="s">
        <v>614</v>
      </c>
      <c r="D96" s="63" t="s">
        <v>1015</v>
      </c>
      <c r="E96" s="63" t="s">
        <v>1005</v>
      </c>
      <c r="F96" s="62"/>
      <c r="G96" s="62"/>
      <c r="H96" s="63"/>
      <c r="I96" s="63">
        <v>16564.1</v>
      </c>
      <c r="J96" s="63">
        <v>15738.1</v>
      </c>
      <c r="K96" s="49">
        <v>9000</v>
      </c>
      <c r="L96" s="144"/>
      <c r="M96" s="143">
        <f t="shared" si="1"/>
        <v>9000</v>
      </c>
      <c r="N96" s="61"/>
      <c r="O96" s="63"/>
      <c r="Q96" s="34"/>
    </row>
    <row r="97" spans="1:17" s="137" customFormat="1" ht="38.25">
      <c r="A97" s="47">
        <v>94</v>
      </c>
      <c r="B97" s="58" t="s">
        <v>1024</v>
      </c>
      <c r="C97" s="61" t="s">
        <v>614</v>
      </c>
      <c r="D97" s="63" t="s">
        <v>1016</v>
      </c>
      <c r="E97" s="63" t="s">
        <v>1009</v>
      </c>
      <c r="F97" s="62"/>
      <c r="G97" s="62"/>
      <c r="H97" s="63"/>
      <c r="I97" s="63">
        <v>16310.62</v>
      </c>
      <c r="J97" s="63">
        <v>15497.62</v>
      </c>
      <c r="K97" s="49">
        <v>16000</v>
      </c>
      <c r="L97" s="144"/>
      <c r="M97" s="143">
        <f t="shared" si="1"/>
        <v>16000</v>
      </c>
      <c r="N97" s="61"/>
      <c r="O97" s="63"/>
      <c r="Q97" s="34"/>
    </row>
    <row r="98" spans="1:17" s="137" customFormat="1" ht="25.5">
      <c r="A98" s="47">
        <v>95</v>
      </c>
      <c r="B98" s="58" t="s">
        <v>1024</v>
      </c>
      <c r="C98" s="61" t="s">
        <v>614</v>
      </c>
      <c r="D98" s="63" t="s">
        <v>1017</v>
      </c>
      <c r="E98" s="63" t="s">
        <v>1010</v>
      </c>
      <c r="F98" s="62"/>
      <c r="G98" s="62"/>
      <c r="H98" s="63"/>
      <c r="I98" s="63">
        <v>10754</v>
      </c>
      <c r="J98" s="63">
        <v>10218</v>
      </c>
      <c r="K98" s="49">
        <v>6000</v>
      </c>
      <c r="L98" s="144"/>
      <c r="M98" s="143">
        <f t="shared" si="1"/>
        <v>6000</v>
      </c>
      <c r="N98" s="61"/>
      <c r="O98" s="63"/>
      <c r="Q98" s="34"/>
    </row>
    <row r="99" spans="1:17" s="137" customFormat="1" ht="38.25">
      <c r="A99" s="47">
        <v>96</v>
      </c>
      <c r="B99" s="58" t="s">
        <v>1024</v>
      </c>
      <c r="C99" s="61" t="s">
        <v>614</v>
      </c>
      <c r="D99" s="63" t="s">
        <v>1649</v>
      </c>
      <c r="E99" s="63" t="s">
        <v>1011</v>
      </c>
      <c r="F99" s="62"/>
      <c r="G99" s="62"/>
      <c r="H99" s="63"/>
      <c r="I99" s="63">
        <v>2599.14</v>
      </c>
      <c r="J99" s="63">
        <v>2468.14</v>
      </c>
      <c r="K99" s="49">
        <v>2100</v>
      </c>
      <c r="L99" s="144"/>
      <c r="M99" s="143">
        <f t="shared" si="1"/>
        <v>2100</v>
      </c>
      <c r="N99" s="61"/>
      <c r="O99" s="63"/>
      <c r="Q99" s="34"/>
    </row>
    <row r="100" spans="1:17" s="137" customFormat="1" ht="12.75">
      <c r="A100" s="47">
        <v>97</v>
      </c>
      <c r="B100" s="58" t="s">
        <v>1024</v>
      </c>
      <c r="C100" s="61" t="s">
        <v>614</v>
      </c>
      <c r="D100" s="63" t="s">
        <v>1650</v>
      </c>
      <c r="E100" s="63"/>
      <c r="F100" s="62"/>
      <c r="G100" s="62"/>
      <c r="H100" s="63"/>
      <c r="I100" s="63">
        <v>916</v>
      </c>
      <c r="J100" s="63">
        <v>916</v>
      </c>
      <c r="K100" s="49">
        <v>916</v>
      </c>
      <c r="L100" s="144"/>
      <c r="M100" s="143">
        <f t="shared" si="1"/>
        <v>916</v>
      </c>
      <c r="N100" s="61"/>
      <c r="O100" s="63"/>
      <c r="Q100" s="34"/>
    </row>
    <row r="101" spans="1:15" s="137" customFormat="1" ht="25.5">
      <c r="A101" s="47">
        <v>98</v>
      </c>
      <c r="B101" s="58" t="s">
        <v>1024</v>
      </c>
      <c r="C101" s="61" t="s">
        <v>614</v>
      </c>
      <c r="D101" s="63" t="s">
        <v>1656</v>
      </c>
      <c r="E101" s="63" t="s">
        <v>1018</v>
      </c>
      <c r="F101" s="62">
        <v>40544</v>
      </c>
      <c r="G101" s="62">
        <v>40908</v>
      </c>
      <c r="H101" s="63"/>
      <c r="I101" s="63">
        <v>126455.85</v>
      </c>
      <c r="J101" s="63">
        <v>120024.85</v>
      </c>
      <c r="K101" s="49">
        <v>44300</v>
      </c>
      <c r="L101" s="144"/>
      <c r="M101" s="143">
        <f t="shared" si="1"/>
        <v>44300</v>
      </c>
      <c r="N101" s="61"/>
      <c r="O101" s="63"/>
    </row>
    <row r="102" spans="1:16" s="137" customFormat="1" ht="25.5">
      <c r="A102" s="47">
        <v>99</v>
      </c>
      <c r="B102" s="58" t="s">
        <v>1078</v>
      </c>
      <c r="C102" s="61" t="s">
        <v>616</v>
      </c>
      <c r="D102" s="63" t="s">
        <v>1019</v>
      </c>
      <c r="E102" s="63" t="s">
        <v>1022</v>
      </c>
      <c r="F102" s="62"/>
      <c r="G102" s="62"/>
      <c r="H102" s="63"/>
      <c r="I102" s="48">
        <v>113965</v>
      </c>
      <c r="J102" s="48">
        <v>113965</v>
      </c>
      <c r="K102" s="50">
        <v>74700</v>
      </c>
      <c r="L102" s="144"/>
      <c r="M102" s="143">
        <f t="shared" si="1"/>
        <v>74700</v>
      </c>
      <c r="N102" s="61"/>
      <c r="O102" s="63"/>
      <c r="P102" s="59"/>
    </row>
    <row r="103" spans="1:16" s="137" customFormat="1" ht="25.5">
      <c r="A103" s="47">
        <v>100</v>
      </c>
      <c r="B103" s="58" t="s">
        <v>1078</v>
      </c>
      <c r="C103" s="61" t="s">
        <v>616</v>
      </c>
      <c r="D103" s="63" t="s">
        <v>1020</v>
      </c>
      <c r="E103" s="63" t="s">
        <v>1023</v>
      </c>
      <c r="F103" s="62"/>
      <c r="G103" s="62"/>
      <c r="H103" s="63"/>
      <c r="I103" s="48">
        <v>219014.8</v>
      </c>
      <c r="J103" s="48">
        <v>219014.8</v>
      </c>
      <c r="K103" s="50">
        <v>219000</v>
      </c>
      <c r="L103" s="144"/>
      <c r="M103" s="143">
        <f t="shared" si="1"/>
        <v>219000</v>
      </c>
      <c r="N103" s="61"/>
      <c r="O103" s="63"/>
      <c r="P103" s="59"/>
    </row>
    <row r="104" spans="1:16" s="137" customFormat="1" ht="38.25">
      <c r="A104" s="47">
        <v>101</v>
      </c>
      <c r="B104" s="58" t="s">
        <v>1078</v>
      </c>
      <c r="C104" s="61" t="s">
        <v>616</v>
      </c>
      <c r="D104" s="63" t="s">
        <v>1672</v>
      </c>
      <c r="E104" s="63" t="s">
        <v>1018</v>
      </c>
      <c r="F104" s="62"/>
      <c r="G104" s="62"/>
      <c r="H104" s="63"/>
      <c r="I104" s="48">
        <v>5000</v>
      </c>
      <c r="J104" s="48">
        <v>5000</v>
      </c>
      <c r="K104" s="50">
        <v>5000</v>
      </c>
      <c r="L104" s="144"/>
      <c r="M104" s="143">
        <f t="shared" si="1"/>
        <v>5000</v>
      </c>
      <c r="N104" s="61"/>
      <c r="O104" s="63"/>
      <c r="P104" s="59"/>
    </row>
    <row r="105" spans="1:16" s="42" customFormat="1" ht="25.5">
      <c r="A105" s="47">
        <v>102</v>
      </c>
      <c r="B105" s="58" t="s">
        <v>1078</v>
      </c>
      <c r="C105" s="61" t="s">
        <v>616</v>
      </c>
      <c r="D105" s="63" t="s">
        <v>1021</v>
      </c>
      <c r="E105" s="63" t="s">
        <v>1018</v>
      </c>
      <c r="F105" s="62"/>
      <c r="G105" s="62"/>
      <c r="H105" s="63"/>
      <c r="I105" s="48">
        <v>20000</v>
      </c>
      <c r="J105" s="48">
        <v>20000</v>
      </c>
      <c r="K105" s="50">
        <v>20000</v>
      </c>
      <c r="L105" s="144"/>
      <c r="M105" s="143">
        <f t="shared" si="1"/>
        <v>20000</v>
      </c>
      <c r="N105" s="61"/>
      <c r="O105" s="63"/>
      <c r="P105" s="59"/>
    </row>
    <row r="106" spans="1:16" s="42" customFormat="1" ht="25.5">
      <c r="A106" s="47">
        <v>103</v>
      </c>
      <c r="B106" s="58" t="s">
        <v>1078</v>
      </c>
      <c r="C106" s="61" t="s">
        <v>616</v>
      </c>
      <c r="D106" s="63" t="s">
        <v>1657</v>
      </c>
      <c r="E106" s="63" t="s">
        <v>1018</v>
      </c>
      <c r="F106" s="62">
        <v>40544</v>
      </c>
      <c r="G106" s="62">
        <v>40908</v>
      </c>
      <c r="H106" s="63"/>
      <c r="I106" s="48">
        <v>136340.2</v>
      </c>
      <c r="J106" s="48">
        <v>112340.2</v>
      </c>
      <c r="K106" s="50">
        <v>71400</v>
      </c>
      <c r="L106" s="144"/>
      <c r="M106" s="143">
        <f t="shared" si="1"/>
        <v>71400</v>
      </c>
      <c r="N106" s="61"/>
      <c r="O106" s="63"/>
      <c r="P106" s="59"/>
    </row>
    <row r="107" spans="1:16" s="42" customFormat="1" ht="12.75">
      <c r="A107" s="47">
        <v>104</v>
      </c>
      <c r="B107" s="58" t="s">
        <v>1079</v>
      </c>
      <c r="C107" s="61" t="s">
        <v>624</v>
      </c>
      <c r="D107" s="63" t="s">
        <v>1651</v>
      </c>
      <c r="E107" s="63" t="s">
        <v>129</v>
      </c>
      <c r="F107" s="62"/>
      <c r="G107" s="62"/>
      <c r="H107" s="63"/>
      <c r="I107" s="63">
        <v>56600</v>
      </c>
      <c r="J107" s="63">
        <v>56600</v>
      </c>
      <c r="K107" s="49">
        <v>56600</v>
      </c>
      <c r="L107" s="144"/>
      <c r="M107" s="143">
        <f t="shared" si="1"/>
        <v>56600</v>
      </c>
      <c r="N107" s="61"/>
      <c r="O107" s="63"/>
      <c r="P107" s="59"/>
    </row>
    <row r="108" spans="1:16" s="42" customFormat="1" ht="12.75">
      <c r="A108" s="47">
        <v>105</v>
      </c>
      <c r="B108" s="58" t="s">
        <v>1079</v>
      </c>
      <c r="C108" s="61" t="s">
        <v>624</v>
      </c>
      <c r="D108" s="63" t="s">
        <v>1652</v>
      </c>
      <c r="E108" s="63" t="s">
        <v>130</v>
      </c>
      <c r="F108" s="62"/>
      <c r="G108" s="62"/>
      <c r="H108" s="63"/>
      <c r="I108" s="63">
        <v>91300</v>
      </c>
      <c r="J108" s="63">
        <v>91300</v>
      </c>
      <c r="K108" s="49">
        <v>91300</v>
      </c>
      <c r="L108" s="144"/>
      <c r="M108" s="143">
        <f t="shared" si="1"/>
        <v>91300</v>
      </c>
      <c r="N108" s="61"/>
      <c r="O108" s="63"/>
      <c r="P108" s="59"/>
    </row>
    <row r="109" spans="1:16" s="42" customFormat="1" ht="12.75">
      <c r="A109" s="47">
        <v>106</v>
      </c>
      <c r="B109" s="58" t="s">
        <v>1079</v>
      </c>
      <c r="C109" s="61" t="s">
        <v>624</v>
      </c>
      <c r="D109" s="63" t="s">
        <v>1653</v>
      </c>
      <c r="E109" s="63" t="s">
        <v>131</v>
      </c>
      <c r="F109" s="62"/>
      <c r="G109" s="62"/>
      <c r="H109" s="63"/>
      <c r="I109" s="63">
        <v>3400</v>
      </c>
      <c r="J109" s="63">
        <v>3400</v>
      </c>
      <c r="K109" s="49">
        <v>3400</v>
      </c>
      <c r="L109" s="144"/>
      <c r="M109" s="143">
        <f t="shared" si="1"/>
        <v>3400</v>
      </c>
      <c r="N109" s="61"/>
      <c r="O109" s="63"/>
      <c r="P109" s="59"/>
    </row>
    <row r="110" spans="1:16" s="42" customFormat="1" ht="38.25">
      <c r="A110" s="47">
        <v>107</v>
      </c>
      <c r="B110" s="58" t="s">
        <v>1079</v>
      </c>
      <c r="C110" s="61" t="s">
        <v>624</v>
      </c>
      <c r="D110" s="63" t="s">
        <v>1654</v>
      </c>
      <c r="E110" s="63" t="s">
        <v>1661</v>
      </c>
      <c r="F110" s="62"/>
      <c r="G110" s="62"/>
      <c r="H110" s="63"/>
      <c r="I110" s="63">
        <v>27000</v>
      </c>
      <c r="J110" s="63">
        <v>27000</v>
      </c>
      <c r="K110" s="49">
        <v>27000</v>
      </c>
      <c r="L110" s="144"/>
      <c r="M110" s="143">
        <f t="shared" si="1"/>
        <v>27000</v>
      </c>
      <c r="N110" s="61"/>
      <c r="O110" s="63"/>
      <c r="P110" s="59"/>
    </row>
    <row r="111" spans="1:16" s="42" customFormat="1" ht="25.5">
      <c r="A111" s="47">
        <v>108</v>
      </c>
      <c r="B111" s="58" t="s">
        <v>1079</v>
      </c>
      <c r="C111" s="61" t="s">
        <v>624</v>
      </c>
      <c r="D111" s="63" t="s">
        <v>1655</v>
      </c>
      <c r="E111" s="63"/>
      <c r="F111" s="62"/>
      <c r="G111" s="62"/>
      <c r="H111" s="63"/>
      <c r="I111" s="63">
        <v>8700</v>
      </c>
      <c r="J111" s="63">
        <v>8700</v>
      </c>
      <c r="K111" s="49">
        <v>8700</v>
      </c>
      <c r="L111" s="144"/>
      <c r="M111" s="143">
        <f t="shared" si="1"/>
        <v>8700</v>
      </c>
      <c r="N111" s="61"/>
      <c r="O111" s="63"/>
      <c r="P111" s="59"/>
    </row>
    <row r="112" spans="1:16" s="42" customFormat="1" ht="25.5">
      <c r="A112" s="47">
        <v>109</v>
      </c>
      <c r="B112" s="58"/>
      <c r="C112" s="61" t="s">
        <v>624</v>
      </c>
      <c r="D112" s="63" t="s">
        <v>1797</v>
      </c>
      <c r="E112" s="63"/>
      <c r="F112" s="62"/>
      <c r="G112" s="62"/>
      <c r="H112" s="63"/>
      <c r="I112" s="63">
        <v>100000</v>
      </c>
      <c r="J112" s="63">
        <v>100000</v>
      </c>
      <c r="K112" s="49">
        <v>100000</v>
      </c>
      <c r="L112" s="144"/>
      <c r="M112" s="143">
        <f t="shared" si="1"/>
        <v>100000</v>
      </c>
      <c r="N112" s="61">
        <v>3</v>
      </c>
      <c r="O112" s="63"/>
      <c r="P112" s="59"/>
    </row>
    <row r="113" spans="1:16" s="42" customFormat="1" ht="25.5">
      <c r="A113" s="47">
        <v>110</v>
      </c>
      <c r="B113" s="58"/>
      <c r="C113" s="61" t="s">
        <v>624</v>
      </c>
      <c r="D113" s="63" t="s">
        <v>1316</v>
      </c>
      <c r="E113" s="63"/>
      <c r="F113" s="62"/>
      <c r="G113" s="62"/>
      <c r="H113" s="63"/>
      <c r="I113" s="63">
        <v>30000</v>
      </c>
      <c r="J113" s="63">
        <v>20000</v>
      </c>
      <c r="K113" s="49">
        <v>20000</v>
      </c>
      <c r="L113" s="63"/>
      <c r="M113" s="143">
        <f t="shared" si="1"/>
        <v>20000</v>
      </c>
      <c r="N113" s="61"/>
      <c r="O113" s="63"/>
      <c r="P113" s="59"/>
    </row>
    <row r="114" spans="1:16" s="42" customFormat="1" ht="12.75">
      <c r="A114" s="47">
        <v>111</v>
      </c>
      <c r="B114" s="58" t="s">
        <v>1079</v>
      </c>
      <c r="C114" s="61" t="s">
        <v>624</v>
      </c>
      <c r="D114" s="63" t="s">
        <v>1658</v>
      </c>
      <c r="E114" s="63"/>
      <c r="F114" s="62"/>
      <c r="G114" s="62"/>
      <c r="H114" s="63"/>
      <c r="I114" s="63">
        <v>839400</v>
      </c>
      <c r="J114" s="63">
        <v>231000</v>
      </c>
      <c r="K114" s="49">
        <v>229500</v>
      </c>
      <c r="L114" s="63"/>
      <c r="M114" s="143">
        <f t="shared" si="1"/>
        <v>229500</v>
      </c>
      <c r="N114" s="61"/>
      <c r="O114" s="63"/>
      <c r="P114" s="59"/>
    </row>
    <row r="115" spans="1:16" s="42" customFormat="1" ht="12.75">
      <c r="A115" s="47">
        <v>112</v>
      </c>
      <c r="B115" s="58" t="s">
        <v>1081</v>
      </c>
      <c r="C115" s="61" t="s">
        <v>628</v>
      </c>
      <c r="D115" s="63" t="s">
        <v>1660</v>
      </c>
      <c r="E115" s="63"/>
      <c r="F115" s="62"/>
      <c r="G115" s="62"/>
      <c r="H115" s="63"/>
      <c r="I115" s="63">
        <v>120500</v>
      </c>
      <c r="J115" s="63">
        <v>105500</v>
      </c>
      <c r="K115" s="49">
        <v>63000</v>
      </c>
      <c r="L115" s="63"/>
      <c r="M115" s="143">
        <f t="shared" si="1"/>
        <v>63000</v>
      </c>
      <c r="N115" s="61"/>
      <c r="O115" s="63"/>
      <c r="P115" s="59"/>
    </row>
    <row r="116" spans="1:16" s="42" customFormat="1" ht="12.75">
      <c r="A116" s="47">
        <v>113</v>
      </c>
      <c r="B116" s="58" t="s">
        <v>1081</v>
      </c>
      <c r="C116" s="61" t="s">
        <v>628</v>
      </c>
      <c r="D116" s="63" t="s">
        <v>1659</v>
      </c>
      <c r="E116" s="63"/>
      <c r="F116" s="62"/>
      <c r="G116" s="62"/>
      <c r="H116" s="63"/>
      <c r="I116" s="63">
        <v>516090</v>
      </c>
      <c r="J116" s="63">
        <v>441020</v>
      </c>
      <c r="K116" s="49">
        <v>99600</v>
      </c>
      <c r="L116" s="63"/>
      <c r="M116" s="143">
        <f t="shared" si="1"/>
        <v>99600</v>
      </c>
      <c r="N116" s="61"/>
      <c r="O116" s="63"/>
      <c r="P116" s="59"/>
    </row>
    <row r="117" spans="1:16" s="131" customFormat="1" ht="25.5">
      <c r="A117" s="47">
        <v>114</v>
      </c>
      <c r="B117" s="61" t="s">
        <v>2411</v>
      </c>
      <c r="C117" s="61" t="s">
        <v>962</v>
      </c>
      <c r="D117" s="63" t="s">
        <v>995</v>
      </c>
      <c r="E117" s="63" t="s">
        <v>2412</v>
      </c>
      <c r="F117" s="62">
        <v>40544</v>
      </c>
      <c r="G117" s="62">
        <v>40908</v>
      </c>
      <c r="H117" s="63">
        <v>8100</v>
      </c>
      <c r="I117" s="63">
        <v>87924.5</v>
      </c>
      <c r="J117" s="63">
        <v>84724.5</v>
      </c>
      <c r="K117" s="46">
        <v>14000</v>
      </c>
      <c r="L117" s="63"/>
      <c r="M117" s="143">
        <f t="shared" si="1"/>
        <v>14000</v>
      </c>
      <c r="N117" s="61"/>
      <c r="O117" s="63"/>
      <c r="P117" s="59"/>
    </row>
    <row r="118" spans="1:15" s="136" customFormat="1" ht="25.5">
      <c r="A118" s="122">
        <v>1</v>
      </c>
      <c r="B118" s="123"/>
      <c r="C118" s="122" t="s">
        <v>695</v>
      </c>
      <c r="D118" s="124" t="s">
        <v>995</v>
      </c>
      <c r="E118" s="124" t="s">
        <v>991</v>
      </c>
      <c r="F118" s="125">
        <v>40544</v>
      </c>
      <c r="G118" s="125">
        <v>40908</v>
      </c>
      <c r="H118" s="124">
        <v>309800</v>
      </c>
      <c r="I118" s="124">
        <v>948900</v>
      </c>
      <c r="J118" s="124">
        <v>587900</v>
      </c>
      <c r="K118" s="126">
        <v>0</v>
      </c>
      <c r="L118" s="130"/>
      <c r="M118" s="147">
        <f>K118+L118</f>
        <v>0</v>
      </c>
      <c r="N118" s="122">
        <v>5</v>
      </c>
      <c r="O118" s="124"/>
    </row>
    <row r="119" spans="1:15" ht="25.5">
      <c r="A119" s="122">
        <v>2</v>
      </c>
      <c r="B119" s="123"/>
      <c r="C119" s="122" t="s">
        <v>1355</v>
      </c>
      <c r="D119" s="124" t="s">
        <v>995</v>
      </c>
      <c r="E119" s="124" t="s">
        <v>991</v>
      </c>
      <c r="F119" s="125">
        <v>40544</v>
      </c>
      <c r="G119" s="125">
        <v>40908</v>
      </c>
      <c r="H119" s="124">
        <v>0</v>
      </c>
      <c r="I119" s="124">
        <v>25000</v>
      </c>
      <c r="J119" s="124">
        <v>18500</v>
      </c>
      <c r="K119" s="126">
        <v>0</v>
      </c>
      <c r="L119" s="124"/>
      <c r="M119" s="146">
        <v>0</v>
      </c>
      <c r="N119" s="122">
        <v>2</v>
      </c>
      <c r="O119" s="124"/>
    </row>
    <row r="120" spans="1:15" ht="25.5">
      <c r="A120" s="122">
        <v>3</v>
      </c>
      <c r="B120" s="123"/>
      <c r="C120" s="122" t="s">
        <v>2331</v>
      </c>
      <c r="D120" s="124" t="s">
        <v>995</v>
      </c>
      <c r="E120" s="124" t="s">
        <v>991</v>
      </c>
      <c r="F120" s="125">
        <v>40544</v>
      </c>
      <c r="G120" s="125">
        <v>40908</v>
      </c>
      <c r="H120" s="124">
        <v>0</v>
      </c>
      <c r="I120" s="124">
        <v>33390</v>
      </c>
      <c r="J120" s="124">
        <v>4740</v>
      </c>
      <c r="K120" s="126">
        <v>0</v>
      </c>
      <c r="L120" s="124"/>
      <c r="M120" s="146">
        <v>0</v>
      </c>
      <c r="N120" s="122">
        <v>2</v>
      </c>
      <c r="O120" s="124"/>
    </row>
    <row r="121" spans="1:15" ht="25.5">
      <c r="A121" s="122">
        <v>4</v>
      </c>
      <c r="B121" s="123"/>
      <c r="C121" s="122" t="s">
        <v>2332</v>
      </c>
      <c r="D121" s="124" t="s">
        <v>995</v>
      </c>
      <c r="E121" s="124" t="s">
        <v>991</v>
      </c>
      <c r="F121" s="125">
        <v>40544</v>
      </c>
      <c r="G121" s="125">
        <v>40908</v>
      </c>
      <c r="H121" s="124">
        <v>0</v>
      </c>
      <c r="I121" s="124">
        <v>7920</v>
      </c>
      <c r="J121" s="124">
        <v>6920</v>
      </c>
      <c r="K121" s="126">
        <v>0</v>
      </c>
      <c r="L121" s="124"/>
      <c r="M121" s="146">
        <v>0</v>
      </c>
      <c r="N121" s="122">
        <v>2</v>
      </c>
      <c r="O121" s="124"/>
    </row>
    <row r="122" spans="1:15" ht="25.5">
      <c r="A122" s="122">
        <v>5</v>
      </c>
      <c r="B122" s="123"/>
      <c r="C122" s="122" t="s">
        <v>1464</v>
      </c>
      <c r="D122" s="124" t="s">
        <v>995</v>
      </c>
      <c r="E122" s="124" t="s">
        <v>991</v>
      </c>
      <c r="F122" s="125">
        <v>40544</v>
      </c>
      <c r="G122" s="125">
        <v>40908</v>
      </c>
      <c r="H122" s="124">
        <v>0</v>
      </c>
      <c r="I122" s="124">
        <v>36000</v>
      </c>
      <c r="J122" s="124">
        <v>34200</v>
      </c>
      <c r="K122" s="126">
        <v>0</v>
      </c>
      <c r="L122" s="124"/>
      <c r="M122" s="146">
        <v>0</v>
      </c>
      <c r="N122" s="122">
        <v>2</v>
      </c>
      <c r="O122" s="124"/>
    </row>
    <row r="123" spans="1:15" ht="25.5">
      <c r="A123" s="122">
        <v>6</v>
      </c>
      <c r="B123" s="123"/>
      <c r="C123" s="122" t="s">
        <v>136</v>
      </c>
      <c r="D123" s="124" t="s">
        <v>995</v>
      </c>
      <c r="E123" s="124" t="s">
        <v>991</v>
      </c>
      <c r="F123" s="125">
        <v>40544</v>
      </c>
      <c r="G123" s="125">
        <v>40908</v>
      </c>
      <c r="H123" s="124">
        <v>0</v>
      </c>
      <c r="I123" s="124">
        <v>57250</v>
      </c>
      <c r="J123" s="124">
        <v>35250</v>
      </c>
      <c r="K123" s="126">
        <v>0</v>
      </c>
      <c r="L123" s="124"/>
      <c r="M123" s="146">
        <v>0</v>
      </c>
      <c r="N123" s="122">
        <v>2</v>
      </c>
      <c r="O123" s="124"/>
    </row>
    <row r="124" spans="1:15" ht="25.5">
      <c r="A124" s="122">
        <v>7</v>
      </c>
      <c r="B124" s="123"/>
      <c r="C124" s="122" t="s">
        <v>843</v>
      </c>
      <c r="D124" s="124" t="s">
        <v>995</v>
      </c>
      <c r="E124" s="124" t="s">
        <v>991</v>
      </c>
      <c r="F124" s="125">
        <v>40544</v>
      </c>
      <c r="G124" s="125">
        <v>40908</v>
      </c>
      <c r="H124" s="124">
        <v>0</v>
      </c>
      <c r="I124" s="124">
        <v>28000</v>
      </c>
      <c r="J124" s="124">
        <v>25100</v>
      </c>
      <c r="K124" s="126">
        <v>0</v>
      </c>
      <c r="L124" s="124"/>
      <c r="M124" s="146">
        <v>0</v>
      </c>
      <c r="N124" s="122">
        <v>2</v>
      </c>
      <c r="O124" s="124"/>
    </row>
    <row r="125" spans="1:15" ht="25.5">
      <c r="A125" s="122">
        <v>8</v>
      </c>
      <c r="B125" s="123"/>
      <c r="C125" s="122" t="s">
        <v>1717</v>
      </c>
      <c r="D125" s="124" t="s">
        <v>995</v>
      </c>
      <c r="E125" s="124" t="s">
        <v>991</v>
      </c>
      <c r="F125" s="125">
        <v>40544</v>
      </c>
      <c r="G125" s="125">
        <v>40908</v>
      </c>
      <c r="H125" s="124">
        <v>0</v>
      </c>
      <c r="I125" s="124">
        <v>1500</v>
      </c>
      <c r="J125" s="124">
        <v>950</v>
      </c>
      <c r="K125" s="126">
        <v>0</v>
      </c>
      <c r="L125" s="124"/>
      <c r="M125" s="146">
        <v>0</v>
      </c>
      <c r="N125" s="122">
        <v>2</v>
      </c>
      <c r="O125" s="124"/>
    </row>
    <row r="126" spans="1:15" ht="25.5">
      <c r="A126" s="122">
        <v>9</v>
      </c>
      <c r="B126" s="123"/>
      <c r="C126" s="122" t="s">
        <v>2336</v>
      </c>
      <c r="D126" s="124" t="s">
        <v>995</v>
      </c>
      <c r="E126" s="124" t="s">
        <v>991</v>
      </c>
      <c r="F126" s="125">
        <v>40544</v>
      </c>
      <c r="G126" s="125">
        <v>40908</v>
      </c>
      <c r="H126" s="124">
        <v>0</v>
      </c>
      <c r="I126" s="124">
        <v>15950</v>
      </c>
      <c r="J126" s="124">
        <v>11950</v>
      </c>
      <c r="K126" s="126">
        <v>0</v>
      </c>
      <c r="L126" s="124"/>
      <c r="M126" s="146">
        <v>0</v>
      </c>
      <c r="N126" s="122">
        <v>2</v>
      </c>
      <c r="O126" s="124"/>
    </row>
    <row r="127" spans="1:15" s="42" customFormat="1" ht="25.5">
      <c r="A127" s="122">
        <v>10</v>
      </c>
      <c r="B127" s="123" t="s">
        <v>1086</v>
      </c>
      <c r="C127" s="122" t="s">
        <v>1004</v>
      </c>
      <c r="D127" s="124" t="s">
        <v>995</v>
      </c>
      <c r="E127" s="124" t="s">
        <v>991</v>
      </c>
      <c r="F127" s="125">
        <v>40544</v>
      </c>
      <c r="G127" s="125">
        <v>40908</v>
      </c>
      <c r="H127" s="124"/>
      <c r="I127" s="124">
        <v>290626</v>
      </c>
      <c r="J127" s="124">
        <v>280626</v>
      </c>
      <c r="K127" s="126">
        <v>0</v>
      </c>
      <c r="L127" s="124"/>
      <c r="M127" s="146">
        <v>0</v>
      </c>
      <c r="N127" s="122">
        <v>4</v>
      </c>
      <c r="O127" s="124"/>
    </row>
    <row r="128" spans="1:15" ht="12.75">
      <c r="A128" s="35"/>
      <c r="B128" s="35"/>
      <c r="C128" s="35" t="s">
        <v>985</v>
      </c>
      <c r="D128" s="36"/>
      <c r="E128" s="36"/>
      <c r="F128" s="36"/>
      <c r="G128" s="35"/>
      <c r="H128" s="36">
        <f aca="true" t="shared" si="2" ref="H128:M128">SUM(H4:H127)</f>
        <v>9769860</v>
      </c>
      <c r="I128" s="36">
        <f t="shared" si="2"/>
        <v>31555485.830000006</v>
      </c>
      <c r="J128" s="36">
        <f t="shared" si="2"/>
        <v>26700902.330000006</v>
      </c>
      <c r="K128" s="36">
        <f t="shared" si="2"/>
        <v>9776296</v>
      </c>
      <c r="L128" s="36">
        <f t="shared" si="2"/>
        <v>1604560</v>
      </c>
      <c r="M128" s="98">
        <f t="shared" si="2"/>
        <v>11380856</v>
      </c>
      <c r="N128" s="36"/>
      <c r="O128" s="36"/>
    </row>
    <row r="129" spans="4:15" s="136" customFormat="1" ht="12.75">
      <c r="D129" s="34"/>
      <c r="E129" s="34"/>
      <c r="F129" s="34"/>
      <c r="G129" s="34"/>
      <c r="L129" s="34"/>
      <c r="M129" s="145"/>
      <c r="O129" s="34"/>
    </row>
    <row r="130" spans="1:15" s="136" customFormat="1" ht="12.75" customHeight="1">
      <c r="A130" s="167" t="s">
        <v>2405</v>
      </c>
      <c r="B130" s="167"/>
      <c r="C130" s="167"/>
      <c r="D130" s="167"/>
      <c r="E130" s="167"/>
      <c r="F130" s="167"/>
      <c r="G130" s="167"/>
      <c r="H130" s="167"/>
      <c r="I130" s="167"/>
      <c r="J130" s="167"/>
      <c r="K130" s="167"/>
      <c r="L130" s="167"/>
      <c r="M130" s="167"/>
      <c r="N130" s="167"/>
      <c r="O130" s="167"/>
    </row>
    <row r="131" spans="1:15" s="138" customFormat="1" ht="12.75" customHeight="1">
      <c r="A131" s="167" t="s">
        <v>2406</v>
      </c>
      <c r="B131" s="167"/>
      <c r="C131" s="167"/>
      <c r="D131" s="167"/>
      <c r="E131" s="167"/>
      <c r="F131" s="167"/>
      <c r="G131" s="167"/>
      <c r="H131" s="167"/>
      <c r="I131" s="167"/>
      <c r="J131" s="167"/>
      <c r="K131" s="167"/>
      <c r="L131" s="167"/>
      <c r="M131" s="167"/>
      <c r="N131" s="167"/>
      <c r="O131" s="167"/>
    </row>
    <row r="132" spans="1:15" s="138" customFormat="1" ht="12.75" customHeight="1">
      <c r="A132" s="167" t="s">
        <v>2403</v>
      </c>
      <c r="B132" s="167"/>
      <c r="C132" s="167"/>
      <c r="D132" s="167"/>
      <c r="E132" s="167"/>
      <c r="F132" s="167"/>
      <c r="G132" s="167"/>
      <c r="H132" s="167"/>
      <c r="I132" s="167"/>
      <c r="J132" s="167"/>
      <c r="K132" s="167"/>
      <c r="L132" s="167"/>
      <c r="M132" s="167"/>
      <c r="N132" s="167"/>
      <c r="O132" s="167"/>
    </row>
    <row r="133" spans="1:15" s="138" customFormat="1" ht="12.75" customHeight="1">
      <c r="A133" s="167" t="s">
        <v>2404</v>
      </c>
      <c r="B133" s="167"/>
      <c r="C133" s="167"/>
      <c r="D133" s="167"/>
      <c r="E133" s="167"/>
      <c r="F133" s="167"/>
      <c r="G133" s="167"/>
      <c r="H133" s="167"/>
      <c r="I133" s="167"/>
      <c r="J133" s="167"/>
      <c r="K133" s="167"/>
      <c r="L133" s="167"/>
      <c r="M133" s="167"/>
      <c r="N133" s="167"/>
      <c r="O133" s="167"/>
    </row>
    <row r="134" spans="1:15" s="136" customFormat="1" ht="12.75">
      <c r="A134" s="166" t="s">
        <v>2438</v>
      </c>
      <c r="B134" s="166"/>
      <c r="C134" s="166"/>
      <c r="D134" s="166"/>
      <c r="E134" s="166"/>
      <c r="F134" s="166"/>
      <c r="G134" s="166"/>
      <c r="H134" s="166"/>
      <c r="I134" s="166"/>
      <c r="J134" s="166"/>
      <c r="K134" s="166"/>
      <c r="L134" s="166"/>
      <c r="M134" s="166"/>
      <c r="N134" s="166"/>
      <c r="O134" s="166"/>
    </row>
  </sheetData>
  <sheetProtection/>
  <mergeCells count="6">
    <mergeCell ref="A1:O1"/>
    <mergeCell ref="A134:O134"/>
    <mergeCell ref="A130:O130"/>
    <mergeCell ref="A133:O133"/>
    <mergeCell ref="A132:O132"/>
    <mergeCell ref="A131:O131"/>
  </mergeCells>
  <printOptions horizontalCentered="1"/>
  <pageMargins left="0.4724409448818898" right="0.4724409448818898" top="0.35433070866141736" bottom="0.5511811023622047" header="0.1968503937007874" footer="0.2755905511811024"/>
  <pageSetup fitToHeight="7" fitToWidth="1" horizontalDpi="600" verticalDpi="600" orientation="landscape" paperSize="9" scale="80" r:id="rId1"/>
  <headerFooter>
    <oddFooter>&amp;C&amp;8strana &amp;P/&amp;N</oddFooter>
  </headerFooter>
</worksheet>
</file>

<file path=xl/worksheets/sheet5.xml><?xml version="1.0" encoding="utf-8"?>
<worksheet xmlns="http://schemas.openxmlformats.org/spreadsheetml/2006/main" xmlns:r="http://schemas.openxmlformats.org/officeDocument/2006/relationships">
  <dimension ref="A1:N219"/>
  <sheetViews>
    <sheetView zoomScalePageLayoutView="0" workbookViewId="0" topLeftCell="A1">
      <selection activeCell="A1" sqref="A1:G1"/>
    </sheetView>
  </sheetViews>
  <sheetFormatPr defaultColWidth="9.140625" defaultRowHeight="12.75"/>
  <cols>
    <col min="1" max="1" width="4.00390625" style="140" bestFit="1" customWidth="1"/>
    <col min="2" max="2" width="38.28125" style="154" customWidth="1"/>
    <col min="3" max="3" width="55.421875" style="154" customWidth="1"/>
    <col min="4" max="4" width="11.7109375" style="54" bestFit="1" customWidth="1"/>
    <col min="5" max="5" width="12.8515625" style="54" bestFit="1" customWidth="1"/>
    <col min="6" max="6" width="12.28125" style="54" bestFit="1" customWidth="1"/>
    <col min="7" max="7" width="2.28125" style="141" bestFit="1" customWidth="1"/>
    <col min="8" max="16384" width="9.140625" style="141" customWidth="1"/>
  </cols>
  <sheetData>
    <row r="1" spans="1:14" s="140" customFormat="1" ht="12.75">
      <c r="A1" s="168" t="s">
        <v>2446</v>
      </c>
      <c r="B1" s="168"/>
      <c r="C1" s="168"/>
      <c r="D1" s="168"/>
      <c r="E1" s="168"/>
      <c r="F1" s="168"/>
      <c r="G1" s="168"/>
      <c r="H1" s="64"/>
      <c r="I1" s="64"/>
      <c r="J1" s="64"/>
      <c r="K1" s="64"/>
      <c r="L1" s="64"/>
      <c r="M1" s="64"/>
      <c r="N1" s="64"/>
    </row>
    <row r="2" ht="12.75">
      <c r="A2" s="141"/>
    </row>
    <row r="3" spans="1:7" s="153" customFormat="1" ht="38.25">
      <c r="A3" s="69" t="s">
        <v>984</v>
      </c>
      <c r="B3" s="69" t="s">
        <v>692</v>
      </c>
      <c r="C3" s="69" t="s">
        <v>2447</v>
      </c>
      <c r="D3" s="70" t="s">
        <v>2448</v>
      </c>
      <c r="E3" s="70" t="s">
        <v>2449</v>
      </c>
      <c r="F3" s="70" t="s">
        <v>2437</v>
      </c>
      <c r="G3" s="155" t="s">
        <v>996</v>
      </c>
    </row>
    <row r="4" spans="1:7" ht="12.75">
      <c r="A4" s="58">
        <v>1</v>
      </c>
      <c r="B4" s="47" t="s">
        <v>704</v>
      </c>
      <c r="C4" s="47" t="s">
        <v>2450</v>
      </c>
      <c r="D4" s="55">
        <v>35000</v>
      </c>
      <c r="E4" s="55">
        <v>33250</v>
      </c>
      <c r="F4" s="55">
        <v>33200</v>
      </c>
      <c r="G4" s="58"/>
    </row>
    <row r="5" spans="1:7" ht="25.5">
      <c r="A5" s="58">
        <v>2</v>
      </c>
      <c r="B5" s="47" t="s">
        <v>718</v>
      </c>
      <c r="C5" s="47" t="s">
        <v>2451</v>
      </c>
      <c r="D5" s="55">
        <v>36000</v>
      </c>
      <c r="E5" s="55">
        <v>22000</v>
      </c>
      <c r="F5" s="55">
        <v>22000</v>
      </c>
      <c r="G5" s="58"/>
    </row>
    <row r="6" spans="1:7" ht="25.5">
      <c r="A6" s="58">
        <v>3</v>
      </c>
      <c r="B6" s="47" t="s">
        <v>718</v>
      </c>
      <c r="C6" s="47" t="s">
        <v>2452</v>
      </c>
      <c r="D6" s="55">
        <v>24800</v>
      </c>
      <c r="E6" s="55">
        <v>22800</v>
      </c>
      <c r="F6" s="55">
        <v>22800</v>
      </c>
      <c r="G6" s="58"/>
    </row>
    <row r="7" spans="1:7" ht="12.75">
      <c r="A7" s="58">
        <v>4</v>
      </c>
      <c r="B7" s="47" t="s">
        <v>722</v>
      </c>
      <c r="C7" s="47" t="s">
        <v>2453</v>
      </c>
      <c r="D7" s="55">
        <v>38500</v>
      </c>
      <c r="E7" s="55">
        <v>36575</v>
      </c>
      <c r="F7" s="55">
        <v>36500</v>
      </c>
      <c r="G7" s="58"/>
    </row>
    <row r="8" spans="1:7" ht="12.75">
      <c r="A8" s="58">
        <v>5</v>
      </c>
      <c r="B8" s="47" t="s">
        <v>722</v>
      </c>
      <c r="C8" s="47" t="s">
        <v>2454</v>
      </c>
      <c r="D8" s="55">
        <v>63000</v>
      </c>
      <c r="E8" s="55">
        <v>60000</v>
      </c>
      <c r="F8" s="55">
        <v>60000</v>
      </c>
      <c r="G8" s="58"/>
    </row>
    <row r="9" spans="1:7" ht="12.75">
      <c r="A9" s="58">
        <v>6</v>
      </c>
      <c r="B9" s="47" t="s">
        <v>722</v>
      </c>
      <c r="C9" s="47" t="s">
        <v>2455</v>
      </c>
      <c r="D9" s="55">
        <v>23500</v>
      </c>
      <c r="E9" s="55">
        <v>21000</v>
      </c>
      <c r="F9" s="55">
        <v>21000</v>
      </c>
      <c r="G9" s="58"/>
    </row>
    <row r="10" spans="1:7" ht="12.75">
      <c r="A10" s="58">
        <v>7</v>
      </c>
      <c r="B10" s="47" t="s">
        <v>731</v>
      </c>
      <c r="C10" s="47" t="s">
        <v>2456</v>
      </c>
      <c r="D10" s="55">
        <v>60000</v>
      </c>
      <c r="E10" s="55">
        <v>57000</v>
      </c>
      <c r="F10" s="55">
        <v>57000</v>
      </c>
      <c r="G10" s="58"/>
    </row>
    <row r="11" spans="1:7" ht="12.75">
      <c r="A11" s="58">
        <v>8</v>
      </c>
      <c r="B11" s="47" t="s">
        <v>731</v>
      </c>
      <c r="C11" s="47" t="s">
        <v>2457</v>
      </c>
      <c r="D11" s="55">
        <v>3000</v>
      </c>
      <c r="E11" s="55">
        <v>2500</v>
      </c>
      <c r="F11" s="55">
        <v>2500</v>
      </c>
      <c r="G11" s="58"/>
    </row>
    <row r="12" spans="1:7" ht="12.75">
      <c r="A12" s="58">
        <v>9</v>
      </c>
      <c r="B12" s="47" t="s">
        <v>731</v>
      </c>
      <c r="C12" s="47" t="s">
        <v>2571</v>
      </c>
      <c r="D12" s="55">
        <v>12000</v>
      </c>
      <c r="E12" s="55">
        <v>10000</v>
      </c>
      <c r="F12" s="55">
        <v>10000</v>
      </c>
      <c r="G12" s="58"/>
    </row>
    <row r="13" spans="1:7" ht="12.75">
      <c r="A13" s="58">
        <v>10</v>
      </c>
      <c r="B13" s="47" t="s">
        <v>731</v>
      </c>
      <c r="C13" s="47" t="s">
        <v>2458</v>
      </c>
      <c r="D13" s="55">
        <v>33000</v>
      </c>
      <c r="E13" s="55">
        <v>31000</v>
      </c>
      <c r="F13" s="55">
        <v>31000</v>
      </c>
      <c r="G13" s="58"/>
    </row>
    <row r="14" spans="1:7" ht="12.75">
      <c r="A14" s="58">
        <v>11</v>
      </c>
      <c r="B14" s="47" t="s">
        <v>731</v>
      </c>
      <c r="C14" s="47" t="s">
        <v>2459</v>
      </c>
      <c r="D14" s="55">
        <v>34000</v>
      </c>
      <c r="E14" s="55">
        <v>32300</v>
      </c>
      <c r="F14" s="55">
        <v>32300</v>
      </c>
      <c r="G14" s="58"/>
    </row>
    <row r="15" spans="1:7" ht="12.75">
      <c r="A15" s="58">
        <v>12</v>
      </c>
      <c r="B15" s="47" t="s">
        <v>731</v>
      </c>
      <c r="C15" s="47" t="s">
        <v>2572</v>
      </c>
      <c r="D15" s="55">
        <v>12000</v>
      </c>
      <c r="E15" s="55">
        <v>11400</v>
      </c>
      <c r="F15" s="55">
        <v>11400</v>
      </c>
      <c r="G15" s="58"/>
    </row>
    <row r="16" spans="1:7" ht="12.75">
      <c r="A16" s="58">
        <v>13</v>
      </c>
      <c r="B16" s="47" t="s">
        <v>740</v>
      </c>
      <c r="C16" s="47" t="s">
        <v>2460</v>
      </c>
      <c r="D16" s="55">
        <v>35000</v>
      </c>
      <c r="E16" s="55">
        <v>33250</v>
      </c>
      <c r="F16" s="55">
        <v>33200</v>
      </c>
      <c r="G16" s="58"/>
    </row>
    <row r="17" spans="1:7" ht="12.75">
      <c r="A17" s="58">
        <v>14</v>
      </c>
      <c r="B17" s="47" t="s">
        <v>740</v>
      </c>
      <c r="C17" s="47" t="s">
        <v>2461</v>
      </c>
      <c r="D17" s="55">
        <v>8200</v>
      </c>
      <c r="E17" s="55">
        <v>7790</v>
      </c>
      <c r="F17" s="55">
        <v>7700</v>
      </c>
      <c r="G17" s="58"/>
    </row>
    <row r="18" spans="1:7" ht="12.75">
      <c r="A18" s="58">
        <v>15</v>
      </c>
      <c r="B18" s="47" t="s">
        <v>740</v>
      </c>
      <c r="C18" s="47" t="s">
        <v>2462</v>
      </c>
      <c r="D18" s="55">
        <v>5000</v>
      </c>
      <c r="E18" s="55">
        <v>4750</v>
      </c>
      <c r="F18" s="55">
        <v>4700</v>
      </c>
      <c r="G18" s="58"/>
    </row>
    <row r="19" spans="1:7" ht="12.75">
      <c r="A19" s="58">
        <v>16</v>
      </c>
      <c r="B19" s="47" t="s">
        <v>740</v>
      </c>
      <c r="C19" s="47" t="s">
        <v>2463</v>
      </c>
      <c r="D19" s="55">
        <v>5000</v>
      </c>
      <c r="E19" s="55">
        <v>4750</v>
      </c>
      <c r="F19" s="55">
        <v>4700</v>
      </c>
      <c r="G19" s="58"/>
    </row>
    <row r="20" spans="1:7" ht="12.75">
      <c r="A20" s="58">
        <v>17</v>
      </c>
      <c r="B20" s="47" t="s">
        <v>740</v>
      </c>
      <c r="C20" s="47" t="s">
        <v>2464</v>
      </c>
      <c r="D20" s="55">
        <v>11000</v>
      </c>
      <c r="E20" s="55">
        <v>10450</v>
      </c>
      <c r="F20" s="55">
        <v>10400</v>
      </c>
      <c r="G20" s="58"/>
    </row>
    <row r="21" spans="1:7" ht="12.75">
      <c r="A21" s="58">
        <v>18</v>
      </c>
      <c r="B21" s="47" t="s">
        <v>749</v>
      </c>
      <c r="C21" s="47" t="s">
        <v>2465</v>
      </c>
      <c r="D21" s="55">
        <v>3300</v>
      </c>
      <c r="E21" s="55">
        <v>3135</v>
      </c>
      <c r="F21" s="55">
        <v>3100</v>
      </c>
      <c r="G21" s="58"/>
    </row>
    <row r="22" spans="1:7" ht="12.75">
      <c r="A22" s="58">
        <v>19</v>
      </c>
      <c r="B22" s="47" t="s">
        <v>749</v>
      </c>
      <c r="C22" s="47" t="s">
        <v>2466</v>
      </c>
      <c r="D22" s="55">
        <v>4400</v>
      </c>
      <c r="E22" s="55">
        <v>4180</v>
      </c>
      <c r="F22" s="55">
        <v>4100</v>
      </c>
      <c r="G22" s="58"/>
    </row>
    <row r="23" spans="1:7" ht="12.75">
      <c r="A23" s="58">
        <v>20</v>
      </c>
      <c r="B23" s="47" t="s">
        <v>749</v>
      </c>
      <c r="C23" s="47" t="s">
        <v>2467</v>
      </c>
      <c r="D23" s="55">
        <v>3300</v>
      </c>
      <c r="E23" s="55">
        <v>3135</v>
      </c>
      <c r="F23" s="55">
        <v>3100</v>
      </c>
      <c r="G23" s="58"/>
    </row>
    <row r="24" spans="1:7" ht="12.75">
      <c r="A24" s="58">
        <v>21</v>
      </c>
      <c r="B24" s="47" t="s">
        <v>749</v>
      </c>
      <c r="C24" s="47" t="s">
        <v>2468</v>
      </c>
      <c r="D24" s="55">
        <v>2400</v>
      </c>
      <c r="E24" s="55">
        <v>2280</v>
      </c>
      <c r="F24" s="55">
        <v>2200</v>
      </c>
      <c r="G24" s="58"/>
    </row>
    <row r="25" spans="1:7" ht="12.75">
      <c r="A25" s="58">
        <v>22</v>
      </c>
      <c r="B25" s="47" t="s">
        <v>752</v>
      </c>
      <c r="C25" s="47" t="s">
        <v>2469</v>
      </c>
      <c r="D25" s="55">
        <v>8000</v>
      </c>
      <c r="E25" s="55">
        <v>7600</v>
      </c>
      <c r="F25" s="55">
        <v>7600</v>
      </c>
      <c r="G25" s="58"/>
    </row>
    <row r="26" spans="1:7" ht="25.5">
      <c r="A26" s="58">
        <v>23</v>
      </c>
      <c r="B26" s="47" t="s">
        <v>762</v>
      </c>
      <c r="C26" s="47" t="s">
        <v>2655</v>
      </c>
      <c r="D26" s="55">
        <v>36000</v>
      </c>
      <c r="E26" s="55">
        <v>34200</v>
      </c>
      <c r="F26" s="55">
        <v>34200</v>
      </c>
      <c r="G26" s="58"/>
    </row>
    <row r="27" spans="1:7" ht="12.75">
      <c r="A27" s="58">
        <v>24</v>
      </c>
      <c r="B27" s="47" t="s">
        <v>762</v>
      </c>
      <c r="C27" s="47" t="s">
        <v>2470</v>
      </c>
      <c r="D27" s="55">
        <v>2800</v>
      </c>
      <c r="E27" s="55">
        <v>2600</v>
      </c>
      <c r="F27" s="55">
        <v>2600</v>
      </c>
      <c r="G27" s="58"/>
    </row>
    <row r="28" spans="1:7" ht="12.75">
      <c r="A28" s="58">
        <v>25</v>
      </c>
      <c r="B28" s="47" t="s">
        <v>762</v>
      </c>
      <c r="C28" s="47" t="s">
        <v>2471</v>
      </c>
      <c r="D28" s="55">
        <v>2000</v>
      </c>
      <c r="E28" s="55">
        <v>1900</v>
      </c>
      <c r="F28" s="55">
        <v>1900</v>
      </c>
      <c r="G28" s="58"/>
    </row>
    <row r="29" spans="1:7" ht="12.75">
      <c r="A29" s="58">
        <v>26</v>
      </c>
      <c r="B29" s="47" t="s">
        <v>762</v>
      </c>
      <c r="C29" s="47" t="s">
        <v>2472</v>
      </c>
      <c r="D29" s="55">
        <v>2000</v>
      </c>
      <c r="E29" s="55">
        <v>1900</v>
      </c>
      <c r="F29" s="55">
        <v>1900</v>
      </c>
      <c r="G29" s="58"/>
    </row>
    <row r="30" spans="1:7" ht="12.75">
      <c r="A30" s="58">
        <v>27</v>
      </c>
      <c r="B30" s="47" t="s">
        <v>762</v>
      </c>
      <c r="C30" s="47" t="s">
        <v>2473</v>
      </c>
      <c r="D30" s="55">
        <v>2000</v>
      </c>
      <c r="E30" s="55">
        <v>1900</v>
      </c>
      <c r="F30" s="55">
        <v>1900</v>
      </c>
      <c r="G30" s="58"/>
    </row>
    <row r="31" spans="1:7" ht="12.75">
      <c r="A31" s="58">
        <v>28</v>
      </c>
      <c r="B31" s="47" t="s">
        <v>762</v>
      </c>
      <c r="C31" s="47" t="s">
        <v>2474</v>
      </c>
      <c r="D31" s="55">
        <v>2000</v>
      </c>
      <c r="E31" s="55">
        <v>1900</v>
      </c>
      <c r="F31" s="55">
        <v>1900</v>
      </c>
      <c r="G31" s="58"/>
    </row>
    <row r="32" spans="1:7" ht="12.75">
      <c r="A32" s="58">
        <v>29</v>
      </c>
      <c r="B32" s="47" t="s">
        <v>762</v>
      </c>
      <c r="C32" s="47" t="s">
        <v>2475</v>
      </c>
      <c r="D32" s="55">
        <v>2800</v>
      </c>
      <c r="E32" s="55">
        <v>2600</v>
      </c>
      <c r="F32" s="55">
        <v>2600</v>
      </c>
      <c r="G32" s="58"/>
    </row>
    <row r="33" spans="1:7" ht="12.75">
      <c r="A33" s="58">
        <v>30</v>
      </c>
      <c r="B33" s="47" t="s">
        <v>762</v>
      </c>
      <c r="C33" s="47" t="s">
        <v>2476</v>
      </c>
      <c r="D33" s="55">
        <v>2000</v>
      </c>
      <c r="E33" s="55">
        <v>1900</v>
      </c>
      <c r="F33" s="55">
        <v>1900</v>
      </c>
      <c r="G33" s="58"/>
    </row>
    <row r="34" spans="1:7" ht="12.75">
      <c r="A34" s="58">
        <v>31</v>
      </c>
      <c r="B34" s="47" t="s">
        <v>762</v>
      </c>
      <c r="C34" s="47" t="s">
        <v>2477</v>
      </c>
      <c r="D34" s="55">
        <v>2800</v>
      </c>
      <c r="E34" s="55">
        <v>2600</v>
      </c>
      <c r="F34" s="55">
        <v>2600</v>
      </c>
      <c r="G34" s="58"/>
    </row>
    <row r="35" spans="1:7" ht="12.75">
      <c r="A35" s="58">
        <v>32</v>
      </c>
      <c r="B35" s="47" t="s">
        <v>762</v>
      </c>
      <c r="C35" s="47" t="s">
        <v>2478</v>
      </c>
      <c r="D35" s="55">
        <v>2000</v>
      </c>
      <c r="E35" s="55">
        <v>1900</v>
      </c>
      <c r="F35" s="55">
        <v>1900</v>
      </c>
      <c r="G35" s="58"/>
    </row>
    <row r="36" spans="1:7" ht="12.75">
      <c r="A36" s="58">
        <v>33</v>
      </c>
      <c r="B36" s="47" t="s">
        <v>762</v>
      </c>
      <c r="C36" s="47" t="s">
        <v>2479</v>
      </c>
      <c r="D36" s="55">
        <v>2000</v>
      </c>
      <c r="E36" s="55">
        <v>1900</v>
      </c>
      <c r="F36" s="55">
        <v>1900</v>
      </c>
      <c r="G36" s="58"/>
    </row>
    <row r="37" spans="1:7" ht="12.75">
      <c r="A37" s="58">
        <v>34</v>
      </c>
      <c r="B37" s="47" t="s">
        <v>762</v>
      </c>
      <c r="C37" s="47" t="s">
        <v>2480</v>
      </c>
      <c r="D37" s="55">
        <v>2000</v>
      </c>
      <c r="E37" s="55">
        <v>1900</v>
      </c>
      <c r="F37" s="55">
        <v>1900</v>
      </c>
      <c r="G37" s="58"/>
    </row>
    <row r="38" spans="1:7" ht="12.75">
      <c r="A38" s="58">
        <v>35</v>
      </c>
      <c r="B38" s="47" t="s">
        <v>762</v>
      </c>
      <c r="C38" s="47" t="s">
        <v>2481</v>
      </c>
      <c r="D38" s="55">
        <v>2000</v>
      </c>
      <c r="E38" s="55">
        <v>1900</v>
      </c>
      <c r="F38" s="55">
        <v>1900</v>
      </c>
      <c r="G38" s="58"/>
    </row>
    <row r="39" spans="1:7" ht="12.75">
      <c r="A39" s="58">
        <v>36</v>
      </c>
      <c r="B39" s="47" t="s">
        <v>765</v>
      </c>
      <c r="C39" s="47" t="s">
        <v>2482</v>
      </c>
      <c r="D39" s="55">
        <v>40000</v>
      </c>
      <c r="E39" s="55">
        <v>38000</v>
      </c>
      <c r="F39" s="55">
        <v>38000</v>
      </c>
      <c r="G39" s="58"/>
    </row>
    <row r="40" spans="1:7" ht="25.5">
      <c r="A40" s="58">
        <v>37</v>
      </c>
      <c r="B40" s="47" t="s">
        <v>765</v>
      </c>
      <c r="C40" s="47" t="s">
        <v>2483</v>
      </c>
      <c r="D40" s="55">
        <v>8000</v>
      </c>
      <c r="E40" s="55">
        <v>7600</v>
      </c>
      <c r="F40" s="55">
        <v>7600</v>
      </c>
      <c r="G40" s="58"/>
    </row>
    <row r="41" spans="1:7" ht="12.75">
      <c r="A41" s="58">
        <v>38</v>
      </c>
      <c r="B41" s="47" t="s">
        <v>765</v>
      </c>
      <c r="C41" s="47" t="s">
        <v>2484</v>
      </c>
      <c r="D41" s="55">
        <v>5000</v>
      </c>
      <c r="E41" s="55">
        <v>4750</v>
      </c>
      <c r="F41" s="55">
        <v>4700</v>
      </c>
      <c r="G41" s="58"/>
    </row>
    <row r="42" spans="1:7" ht="25.5">
      <c r="A42" s="58">
        <v>39</v>
      </c>
      <c r="B42" s="47" t="s">
        <v>765</v>
      </c>
      <c r="C42" s="47" t="s">
        <v>2485</v>
      </c>
      <c r="D42" s="55">
        <v>8000</v>
      </c>
      <c r="E42" s="55">
        <v>7600</v>
      </c>
      <c r="F42" s="55">
        <v>7600</v>
      </c>
      <c r="G42" s="58"/>
    </row>
    <row r="43" spans="1:7" ht="12.75">
      <c r="A43" s="58">
        <v>40</v>
      </c>
      <c r="B43" s="47" t="s">
        <v>765</v>
      </c>
      <c r="C43" s="47" t="s">
        <v>2589</v>
      </c>
      <c r="D43" s="55">
        <v>15000</v>
      </c>
      <c r="E43" s="55">
        <v>14250</v>
      </c>
      <c r="F43" s="55">
        <v>14200</v>
      </c>
      <c r="G43" s="58"/>
    </row>
    <row r="44" spans="1:7" ht="12.75">
      <c r="A44" s="58">
        <v>41</v>
      </c>
      <c r="B44" s="47" t="s">
        <v>765</v>
      </c>
      <c r="C44" s="47" t="s">
        <v>2486</v>
      </c>
      <c r="D44" s="55">
        <v>5000</v>
      </c>
      <c r="E44" s="55">
        <v>4750</v>
      </c>
      <c r="F44" s="55">
        <v>4700</v>
      </c>
      <c r="G44" s="58"/>
    </row>
    <row r="45" spans="1:7" ht="25.5">
      <c r="A45" s="58">
        <v>42</v>
      </c>
      <c r="B45" s="47" t="s">
        <v>765</v>
      </c>
      <c r="C45" s="47" t="s">
        <v>2487</v>
      </c>
      <c r="D45" s="55">
        <v>14000</v>
      </c>
      <c r="E45" s="55">
        <v>13300</v>
      </c>
      <c r="F45" s="55">
        <v>13300</v>
      </c>
      <c r="G45" s="58"/>
    </row>
    <row r="46" spans="1:7" ht="12.75">
      <c r="A46" s="58">
        <v>43</v>
      </c>
      <c r="B46" s="47" t="s">
        <v>765</v>
      </c>
      <c r="C46" s="47" t="s">
        <v>2488</v>
      </c>
      <c r="D46" s="55">
        <v>3500</v>
      </c>
      <c r="E46" s="55">
        <v>3320</v>
      </c>
      <c r="F46" s="55">
        <v>3300</v>
      </c>
      <c r="G46" s="58"/>
    </row>
    <row r="47" spans="1:7" ht="12.75">
      <c r="A47" s="58">
        <v>44</v>
      </c>
      <c r="B47" s="47" t="s">
        <v>765</v>
      </c>
      <c r="C47" s="47" t="s">
        <v>2489</v>
      </c>
      <c r="D47" s="55">
        <v>9900</v>
      </c>
      <c r="E47" s="55">
        <v>9400</v>
      </c>
      <c r="F47" s="55">
        <v>9400</v>
      </c>
      <c r="G47" s="58"/>
    </row>
    <row r="48" spans="1:7" ht="12.75">
      <c r="A48" s="58">
        <v>45</v>
      </c>
      <c r="B48" s="47" t="s">
        <v>774</v>
      </c>
      <c r="C48" s="47" t="s">
        <v>2546</v>
      </c>
      <c r="D48" s="55">
        <v>25000</v>
      </c>
      <c r="E48" s="55">
        <v>23750</v>
      </c>
      <c r="F48" s="55">
        <v>23700</v>
      </c>
      <c r="G48" s="58"/>
    </row>
    <row r="49" spans="1:7" ht="12.75">
      <c r="A49" s="58">
        <v>46</v>
      </c>
      <c r="B49" s="47" t="s">
        <v>774</v>
      </c>
      <c r="C49" s="47" t="s">
        <v>2490</v>
      </c>
      <c r="D49" s="55">
        <v>15000</v>
      </c>
      <c r="E49" s="55">
        <v>14250</v>
      </c>
      <c r="F49" s="55">
        <v>14200</v>
      </c>
      <c r="G49" s="58"/>
    </row>
    <row r="50" spans="1:7" ht="25.5">
      <c r="A50" s="58">
        <v>47</v>
      </c>
      <c r="B50" s="47" t="s">
        <v>774</v>
      </c>
      <c r="C50" s="47" t="s">
        <v>2599</v>
      </c>
      <c r="D50" s="55">
        <v>10000</v>
      </c>
      <c r="E50" s="55">
        <v>9500</v>
      </c>
      <c r="F50" s="55">
        <v>9500</v>
      </c>
      <c r="G50" s="58"/>
    </row>
    <row r="51" spans="1:7" ht="25.5">
      <c r="A51" s="58">
        <v>48</v>
      </c>
      <c r="B51" s="47" t="s">
        <v>774</v>
      </c>
      <c r="C51" s="47" t="s">
        <v>2491</v>
      </c>
      <c r="D51" s="55">
        <v>2000</v>
      </c>
      <c r="E51" s="55">
        <v>1900</v>
      </c>
      <c r="F51" s="55">
        <v>1900</v>
      </c>
      <c r="G51" s="58"/>
    </row>
    <row r="52" spans="1:7" ht="25.5">
      <c r="A52" s="58">
        <v>49</v>
      </c>
      <c r="B52" s="47" t="s">
        <v>774</v>
      </c>
      <c r="C52" s="47" t="s">
        <v>2492</v>
      </c>
      <c r="D52" s="55">
        <v>9000</v>
      </c>
      <c r="E52" s="55">
        <v>8550</v>
      </c>
      <c r="F52" s="55">
        <v>8500</v>
      </c>
      <c r="G52" s="58"/>
    </row>
    <row r="53" spans="1:7" ht="25.5">
      <c r="A53" s="58">
        <v>50</v>
      </c>
      <c r="B53" s="47" t="s">
        <v>774</v>
      </c>
      <c r="C53" s="47" t="s">
        <v>2493</v>
      </c>
      <c r="D53" s="55">
        <v>3000</v>
      </c>
      <c r="E53" s="55">
        <v>2750</v>
      </c>
      <c r="F53" s="55">
        <v>2700</v>
      </c>
      <c r="G53" s="58"/>
    </row>
    <row r="54" spans="1:7" ht="12.75">
      <c r="A54" s="58">
        <v>51</v>
      </c>
      <c r="B54" s="47" t="s">
        <v>774</v>
      </c>
      <c r="C54" s="47" t="s">
        <v>2494</v>
      </c>
      <c r="D54" s="55">
        <v>3000</v>
      </c>
      <c r="E54" s="55">
        <v>2750</v>
      </c>
      <c r="F54" s="55">
        <v>2700</v>
      </c>
      <c r="G54" s="58"/>
    </row>
    <row r="55" spans="1:7" ht="25.5">
      <c r="A55" s="58">
        <v>52</v>
      </c>
      <c r="B55" s="47" t="s">
        <v>774</v>
      </c>
      <c r="C55" s="47" t="s">
        <v>2495</v>
      </c>
      <c r="D55" s="55">
        <v>2500</v>
      </c>
      <c r="E55" s="55">
        <v>2250</v>
      </c>
      <c r="F55" s="55">
        <v>2200</v>
      </c>
      <c r="G55" s="58"/>
    </row>
    <row r="56" spans="1:7" ht="25.5">
      <c r="A56" s="58">
        <v>53</v>
      </c>
      <c r="B56" s="47" t="s">
        <v>774</v>
      </c>
      <c r="C56" s="47" t="s">
        <v>2496</v>
      </c>
      <c r="D56" s="55">
        <v>2500</v>
      </c>
      <c r="E56" s="55">
        <v>2250</v>
      </c>
      <c r="F56" s="55">
        <v>2200</v>
      </c>
      <c r="G56" s="58"/>
    </row>
    <row r="57" spans="1:7" ht="25.5">
      <c r="A57" s="58">
        <v>54</v>
      </c>
      <c r="B57" s="47" t="s">
        <v>774</v>
      </c>
      <c r="C57" s="47" t="s">
        <v>2497</v>
      </c>
      <c r="D57" s="55">
        <v>2500</v>
      </c>
      <c r="E57" s="55">
        <v>2250</v>
      </c>
      <c r="F57" s="55">
        <v>2200</v>
      </c>
      <c r="G57" s="58"/>
    </row>
    <row r="58" spans="1:7" ht="25.5">
      <c r="A58" s="58">
        <v>55</v>
      </c>
      <c r="B58" s="47" t="s">
        <v>774</v>
      </c>
      <c r="C58" s="47" t="s">
        <v>2498</v>
      </c>
      <c r="D58" s="55">
        <v>2500</v>
      </c>
      <c r="E58" s="55">
        <v>2375</v>
      </c>
      <c r="F58" s="55">
        <v>2300</v>
      </c>
      <c r="G58" s="58"/>
    </row>
    <row r="59" spans="1:7" ht="25.5">
      <c r="A59" s="58">
        <v>56</v>
      </c>
      <c r="B59" s="47" t="s">
        <v>774</v>
      </c>
      <c r="C59" s="47" t="s">
        <v>2499</v>
      </c>
      <c r="D59" s="55">
        <v>2500</v>
      </c>
      <c r="E59" s="55">
        <v>2375</v>
      </c>
      <c r="F59" s="55">
        <v>2300</v>
      </c>
      <c r="G59" s="58"/>
    </row>
    <row r="60" spans="1:7" ht="12.75">
      <c r="A60" s="58">
        <v>57</v>
      </c>
      <c r="B60" s="47" t="s">
        <v>774</v>
      </c>
      <c r="C60" s="47" t="s">
        <v>2500</v>
      </c>
      <c r="D60" s="55">
        <v>1900</v>
      </c>
      <c r="E60" s="55">
        <v>1805</v>
      </c>
      <c r="F60" s="55">
        <v>1800</v>
      </c>
      <c r="G60" s="58"/>
    </row>
    <row r="61" spans="1:7" ht="12.75">
      <c r="A61" s="58">
        <v>58</v>
      </c>
      <c r="B61" s="47" t="s">
        <v>774</v>
      </c>
      <c r="C61" s="47" t="s">
        <v>2501</v>
      </c>
      <c r="D61" s="55">
        <v>2500</v>
      </c>
      <c r="E61" s="55">
        <v>2375</v>
      </c>
      <c r="F61" s="55">
        <v>2300</v>
      </c>
      <c r="G61" s="58"/>
    </row>
    <row r="62" spans="1:7" ht="12.75">
      <c r="A62" s="58">
        <v>59</v>
      </c>
      <c r="B62" s="47" t="s">
        <v>2229</v>
      </c>
      <c r="C62" s="47" t="s">
        <v>2502</v>
      </c>
      <c r="D62" s="55">
        <v>2600</v>
      </c>
      <c r="E62" s="55">
        <v>2470</v>
      </c>
      <c r="F62" s="55">
        <v>2400</v>
      </c>
      <c r="G62" s="58"/>
    </row>
    <row r="63" spans="1:7" ht="12.75">
      <c r="A63" s="58">
        <v>60</v>
      </c>
      <c r="B63" s="47" t="s">
        <v>792</v>
      </c>
      <c r="C63" s="47" t="s">
        <v>2622</v>
      </c>
      <c r="D63" s="55">
        <v>35000</v>
      </c>
      <c r="E63" s="55">
        <v>33000</v>
      </c>
      <c r="F63" s="55">
        <v>33000</v>
      </c>
      <c r="G63" s="58"/>
    </row>
    <row r="64" spans="1:7" ht="25.5">
      <c r="A64" s="58">
        <v>61</v>
      </c>
      <c r="B64" s="47" t="s">
        <v>795</v>
      </c>
      <c r="C64" s="47" t="s">
        <v>2504</v>
      </c>
      <c r="D64" s="55">
        <v>30000</v>
      </c>
      <c r="E64" s="55">
        <v>28500</v>
      </c>
      <c r="F64" s="55">
        <v>28500</v>
      </c>
      <c r="G64" s="58"/>
    </row>
    <row r="65" spans="1:7" ht="25.5">
      <c r="A65" s="58">
        <v>62</v>
      </c>
      <c r="B65" s="47" t="s">
        <v>795</v>
      </c>
      <c r="C65" s="47" t="s">
        <v>2506</v>
      </c>
      <c r="D65" s="55">
        <v>10000</v>
      </c>
      <c r="E65" s="55">
        <v>9500</v>
      </c>
      <c r="F65" s="55">
        <v>9500</v>
      </c>
      <c r="G65" s="58"/>
    </row>
    <row r="66" spans="1:7" ht="25.5">
      <c r="A66" s="58">
        <v>63</v>
      </c>
      <c r="B66" s="47" t="s">
        <v>795</v>
      </c>
      <c r="C66" s="47" t="s">
        <v>2507</v>
      </c>
      <c r="D66" s="55">
        <v>10000</v>
      </c>
      <c r="E66" s="55">
        <v>9500</v>
      </c>
      <c r="F66" s="55">
        <v>9500</v>
      </c>
      <c r="G66" s="58"/>
    </row>
    <row r="67" spans="1:7" ht="25.5">
      <c r="A67" s="58">
        <v>64</v>
      </c>
      <c r="B67" s="47" t="s">
        <v>795</v>
      </c>
      <c r="C67" s="47" t="s">
        <v>2508</v>
      </c>
      <c r="D67" s="55">
        <v>10000</v>
      </c>
      <c r="E67" s="55">
        <v>9500</v>
      </c>
      <c r="F67" s="55">
        <v>9500</v>
      </c>
      <c r="G67" s="58"/>
    </row>
    <row r="68" spans="1:7" ht="12.75">
      <c r="A68" s="58">
        <v>65</v>
      </c>
      <c r="B68" s="47" t="s">
        <v>795</v>
      </c>
      <c r="C68" s="47" t="s">
        <v>2509</v>
      </c>
      <c r="D68" s="55">
        <v>2500</v>
      </c>
      <c r="E68" s="55">
        <v>2300</v>
      </c>
      <c r="F68" s="55">
        <v>2300</v>
      </c>
      <c r="G68" s="58"/>
    </row>
    <row r="69" spans="1:7" ht="25.5">
      <c r="A69" s="58">
        <v>66</v>
      </c>
      <c r="B69" s="47" t="s">
        <v>795</v>
      </c>
      <c r="C69" s="47" t="s">
        <v>2510</v>
      </c>
      <c r="D69" s="55">
        <v>2750</v>
      </c>
      <c r="E69" s="55">
        <v>2600</v>
      </c>
      <c r="F69" s="55">
        <v>2600</v>
      </c>
      <c r="G69" s="58"/>
    </row>
    <row r="70" spans="1:7" ht="12.75">
      <c r="A70" s="58">
        <v>67</v>
      </c>
      <c r="B70" s="47" t="s">
        <v>795</v>
      </c>
      <c r="C70" s="47" t="s">
        <v>2511</v>
      </c>
      <c r="D70" s="55">
        <v>10000</v>
      </c>
      <c r="E70" s="55">
        <v>9500</v>
      </c>
      <c r="F70" s="55">
        <v>9500</v>
      </c>
      <c r="G70" s="58"/>
    </row>
    <row r="71" spans="1:7" ht="25.5">
      <c r="A71" s="58">
        <v>68</v>
      </c>
      <c r="B71" s="47" t="s">
        <v>795</v>
      </c>
      <c r="C71" s="47" t="s">
        <v>2512</v>
      </c>
      <c r="D71" s="55">
        <v>8500</v>
      </c>
      <c r="E71" s="55">
        <v>8050</v>
      </c>
      <c r="F71" s="55">
        <v>8000</v>
      </c>
      <c r="G71" s="58"/>
    </row>
    <row r="72" spans="1:7" ht="12.75">
      <c r="A72" s="58">
        <v>69</v>
      </c>
      <c r="B72" s="47" t="s">
        <v>795</v>
      </c>
      <c r="C72" s="47" t="s">
        <v>2513</v>
      </c>
      <c r="D72" s="55">
        <v>2500</v>
      </c>
      <c r="E72" s="55">
        <v>2350</v>
      </c>
      <c r="F72" s="55">
        <v>2300</v>
      </c>
      <c r="G72" s="58"/>
    </row>
    <row r="73" spans="1:7" ht="12.75">
      <c r="A73" s="58">
        <v>70</v>
      </c>
      <c r="B73" s="47" t="s">
        <v>795</v>
      </c>
      <c r="C73" s="47" t="s">
        <v>2514</v>
      </c>
      <c r="D73" s="55">
        <v>2500</v>
      </c>
      <c r="E73" s="55">
        <v>2350</v>
      </c>
      <c r="F73" s="55">
        <v>2300</v>
      </c>
      <c r="G73" s="58"/>
    </row>
    <row r="74" spans="1:7" ht="25.5">
      <c r="A74" s="58">
        <v>71</v>
      </c>
      <c r="B74" s="47" t="s">
        <v>795</v>
      </c>
      <c r="C74" s="47" t="s">
        <v>2515</v>
      </c>
      <c r="D74" s="55">
        <v>2000</v>
      </c>
      <c r="E74" s="55">
        <v>1850</v>
      </c>
      <c r="F74" s="55">
        <v>1800</v>
      </c>
      <c r="G74" s="58"/>
    </row>
    <row r="75" spans="1:7" ht="25.5">
      <c r="A75" s="58">
        <v>72</v>
      </c>
      <c r="B75" s="47" t="s">
        <v>795</v>
      </c>
      <c r="C75" s="47" t="s">
        <v>2516</v>
      </c>
      <c r="D75" s="55">
        <v>2500</v>
      </c>
      <c r="E75" s="55">
        <v>2350</v>
      </c>
      <c r="F75" s="55">
        <v>2300</v>
      </c>
      <c r="G75" s="58"/>
    </row>
    <row r="76" spans="1:7" ht="25.5">
      <c r="A76" s="58">
        <v>73</v>
      </c>
      <c r="B76" s="47" t="s">
        <v>795</v>
      </c>
      <c r="C76" s="47" t="s">
        <v>2517</v>
      </c>
      <c r="D76" s="55">
        <v>2000</v>
      </c>
      <c r="E76" s="55">
        <v>1850</v>
      </c>
      <c r="F76" s="55">
        <v>1800</v>
      </c>
      <c r="G76" s="58"/>
    </row>
    <row r="77" spans="1:7" ht="25.5">
      <c r="A77" s="58">
        <v>74</v>
      </c>
      <c r="B77" s="47" t="s">
        <v>795</v>
      </c>
      <c r="C77" s="47" t="s">
        <v>2518</v>
      </c>
      <c r="D77" s="55">
        <v>9850</v>
      </c>
      <c r="E77" s="55">
        <v>9350</v>
      </c>
      <c r="F77" s="55">
        <v>9300</v>
      </c>
      <c r="G77" s="58"/>
    </row>
    <row r="78" spans="1:7" ht="25.5">
      <c r="A78" s="58">
        <v>75</v>
      </c>
      <c r="B78" s="47" t="s">
        <v>795</v>
      </c>
      <c r="C78" s="47" t="s">
        <v>2519</v>
      </c>
      <c r="D78" s="55">
        <v>10000</v>
      </c>
      <c r="E78" s="55">
        <v>9500</v>
      </c>
      <c r="F78" s="55">
        <v>9500</v>
      </c>
      <c r="G78" s="58"/>
    </row>
    <row r="79" spans="1:7" ht="12.75">
      <c r="A79" s="58">
        <v>76</v>
      </c>
      <c r="B79" s="47" t="s">
        <v>795</v>
      </c>
      <c r="C79" s="47" t="s">
        <v>2520</v>
      </c>
      <c r="D79" s="55">
        <v>10000</v>
      </c>
      <c r="E79" s="55">
        <v>9500</v>
      </c>
      <c r="F79" s="55">
        <v>9500</v>
      </c>
      <c r="G79" s="58"/>
    </row>
    <row r="80" spans="1:7" ht="12.75">
      <c r="A80" s="58">
        <v>77</v>
      </c>
      <c r="B80" s="47" t="s">
        <v>795</v>
      </c>
      <c r="C80" s="47" t="s">
        <v>2521</v>
      </c>
      <c r="D80" s="55">
        <v>10000</v>
      </c>
      <c r="E80" s="55">
        <v>9500</v>
      </c>
      <c r="F80" s="55">
        <v>9500</v>
      </c>
      <c r="G80" s="58"/>
    </row>
    <row r="81" spans="1:7" ht="12.75">
      <c r="A81" s="58">
        <v>78</v>
      </c>
      <c r="B81" s="47" t="s">
        <v>795</v>
      </c>
      <c r="C81" s="47" t="s">
        <v>2522</v>
      </c>
      <c r="D81" s="55">
        <v>10000</v>
      </c>
      <c r="E81" s="55">
        <v>9500</v>
      </c>
      <c r="F81" s="55">
        <v>9500</v>
      </c>
      <c r="G81" s="58"/>
    </row>
    <row r="82" spans="1:7" ht="25.5">
      <c r="A82" s="58">
        <v>79</v>
      </c>
      <c r="B82" s="47" t="s">
        <v>795</v>
      </c>
      <c r="C82" s="47" t="s">
        <v>2523</v>
      </c>
      <c r="D82" s="55">
        <v>9000</v>
      </c>
      <c r="E82" s="55">
        <v>8500</v>
      </c>
      <c r="F82" s="55">
        <v>8500</v>
      </c>
      <c r="G82" s="58"/>
    </row>
    <row r="83" spans="1:7" ht="25.5">
      <c r="A83" s="58">
        <v>80</v>
      </c>
      <c r="B83" s="47" t="s">
        <v>801</v>
      </c>
      <c r="C83" s="47" t="s">
        <v>2524</v>
      </c>
      <c r="D83" s="55">
        <v>60300</v>
      </c>
      <c r="E83" s="55">
        <v>51255</v>
      </c>
      <c r="F83" s="55">
        <v>51200</v>
      </c>
      <c r="G83" s="58"/>
    </row>
    <row r="84" spans="1:7" ht="25.5">
      <c r="A84" s="58">
        <v>81</v>
      </c>
      <c r="B84" s="47" t="s">
        <v>801</v>
      </c>
      <c r="C84" s="47" t="s">
        <v>2525</v>
      </c>
      <c r="D84" s="55">
        <v>39630</v>
      </c>
      <c r="E84" s="55">
        <v>33685.5</v>
      </c>
      <c r="F84" s="55">
        <v>33600</v>
      </c>
      <c r="G84" s="58"/>
    </row>
    <row r="85" spans="1:7" ht="12.75">
      <c r="A85" s="58">
        <v>82</v>
      </c>
      <c r="B85" s="47" t="s">
        <v>810</v>
      </c>
      <c r="C85" s="47" t="s">
        <v>2526</v>
      </c>
      <c r="D85" s="55">
        <v>25500</v>
      </c>
      <c r="E85" s="55">
        <v>24225</v>
      </c>
      <c r="F85" s="55">
        <v>24200</v>
      </c>
      <c r="G85" s="58"/>
    </row>
    <row r="86" spans="1:7" ht="12.75">
      <c r="A86" s="58">
        <v>83</v>
      </c>
      <c r="B86" s="47" t="s">
        <v>810</v>
      </c>
      <c r="C86" s="47" t="s">
        <v>2527</v>
      </c>
      <c r="D86" s="55">
        <v>8200</v>
      </c>
      <c r="E86" s="55">
        <v>7790</v>
      </c>
      <c r="F86" s="55">
        <v>7700</v>
      </c>
      <c r="G86" s="58"/>
    </row>
    <row r="87" spans="1:7" ht="12.75">
      <c r="A87" s="58">
        <v>84</v>
      </c>
      <c r="B87" s="47" t="s">
        <v>810</v>
      </c>
      <c r="C87" s="47" t="s">
        <v>2528</v>
      </c>
      <c r="D87" s="55">
        <v>8800</v>
      </c>
      <c r="E87" s="55">
        <v>8360</v>
      </c>
      <c r="F87" s="55">
        <v>8300</v>
      </c>
      <c r="G87" s="58"/>
    </row>
    <row r="88" spans="1:7" ht="12.75">
      <c r="A88" s="58">
        <v>85</v>
      </c>
      <c r="B88" s="47" t="s">
        <v>810</v>
      </c>
      <c r="C88" s="47" t="s">
        <v>2529</v>
      </c>
      <c r="D88" s="55">
        <v>4650</v>
      </c>
      <c r="E88" s="55">
        <v>4417.5</v>
      </c>
      <c r="F88" s="55">
        <v>1940</v>
      </c>
      <c r="G88" s="58"/>
    </row>
    <row r="89" spans="1:7" ht="12.75">
      <c r="A89" s="58">
        <v>86</v>
      </c>
      <c r="B89" s="47" t="s">
        <v>810</v>
      </c>
      <c r="C89" s="47" t="s">
        <v>2530</v>
      </c>
      <c r="D89" s="55">
        <v>3600</v>
      </c>
      <c r="E89" s="55">
        <v>3420</v>
      </c>
      <c r="F89" s="55">
        <v>3400</v>
      </c>
      <c r="G89" s="58"/>
    </row>
    <row r="90" spans="1:7" ht="25.5">
      <c r="A90" s="58">
        <v>87</v>
      </c>
      <c r="B90" s="47" t="s">
        <v>968</v>
      </c>
      <c r="C90" s="47" t="s">
        <v>2531</v>
      </c>
      <c r="D90" s="55">
        <v>9500</v>
      </c>
      <c r="E90" s="55">
        <v>9075</v>
      </c>
      <c r="F90" s="55">
        <v>9000</v>
      </c>
      <c r="G90" s="58"/>
    </row>
    <row r="91" spans="1:7" ht="25.5">
      <c r="A91" s="58">
        <v>88</v>
      </c>
      <c r="B91" s="47" t="s">
        <v>968</v>
      </c>
      <c r="C91" s="47" t="s">
        <v>2532</v>
      </c>
      <c r="D91" s="55">
        <v>9500</v>
      </c>
      <c r="E91" s="55">
        <v>9075</v>
      </c>
      <c r="F91" s="55">
        <v>9000</v>
      </c>
      <c r="G91" s="58"/>
    </row>
    <row r="92" spans="1:7" ht="25.5">
      <c r="A92" s="58">
        <v>89</v>
      </c>
      <c r="B92" s="47" t="s">
        <v>968</v>
      </c>
      <c r="C92" s="47" t="s">
        <v>2533</v>
      </c>
      <c r="D92" s="55">
        <v>6200</v>
      </c>
      <c r="E92" s="55">
        <v>5890</v>
      </c>
      <c r="F92" s="55">
        <v>5800</v>
      </c>
      <c r="G92" s="58"/>
    </row>
    <row r="93" spans="1:7" ht="25.5">
      <c r="A93" s="58">
        <v>90</v>
      </c>
      <c r="B93" s="47" t="s">
        <v>968</v>
      </c>
      <c r="C93" s="47" t="s">
        <v>2534</v>
      </c>
      <c r="D93" s="55">
        <v>4450</v>
      </c>
      <c r="E93" s="55">
        <v>4227.5</v>
      </c>
      <c r="F93" s="55">
        <v>4200</v>
      </c>
      <c r="G93" s="58"/>
    </row>
    <row r="94" spans="1:7" ht="25.5">
      <c r="A94" s="58">
        <v>91</v>
      </c>
      <c r="B94" s="47" t="s">
        <v>968</v>
      </c>
      <c r="C94" s="47" t="s">
        <v>2535</v>
      </c>
      <c r="D94" s="55">
        <v>2290</v>
      </c>
      <c r="E94" s="55">
        <v>2175</v>
      </c>
      <c r="F94" s="55">
        <v>2100</v>
      </c>
      <c r="G94" s="58"/>
    </row>
    <row r="95" spans="1:7" ht="25.5">
      <c r="A95" s="58">
        <v>92</v>
      </c>
      <c r="B95" s="47" t="s">
        <v>968</v>
      </c>
      <c r="C95" s="47" t="s">
        <v>2536</v>
      </c>
      <c r="D95" s="55">
        <v>2590</v>
      </c>
      <c r="E95" s="55">
        <v>2460.5</v>
      </c>
      <c r="F95" s="55">
        <v>2400</v>
      </c>
      <c r="G95" s="58"/>
    </row>
    <row r="96" spans="1:7" ht="25.5">
      <c r="A96" s="58">
        <v>93</v>
      </c>
      <c r="B96" s="47" t="s">
        <v>968</v>
      </c>
      <c r="C96" s="47" t="s">
        <v>2537</v>
      </c>
      <c r="D96" s="55">
        <v>11000</v>
      </c>
      <c r="E96" s="55">
        <v>10450</v>
      </c>
      <c r="F96" s="55">
        <v>10400</v>
      </c>
      <c r="G96" s="58"/>
    </row>
    <row r="97" spans="1:7" ht="25.5">
      <c r="A97" s="58">
        <v>94</v>
      </c>
      <c r="B97" s="47" t="s">
        <v>968</v>
      </c>
      <c r="C97" s="47" t="s">
        <v>2538</v>
      </c>
      <c r="D97" s="55">
        <v>4100</v>
      </c>
      <c r="E97" s="55">
        <v>3895</v>
      </c>
      <c r="F97" s="55">
        <v>3800</v>
      </c>
      <c r="G97" s="58"/>
    </row>
    <row r="98" spans="1:7" ht="25.5">
      <c r="A98" s="58">
        <v>95</v>
      </c>
      <c r="B98" s="47" t="s">
        <v>968</v>
      </c>
      <c r="C98" s="47" t="s">
        <v>2539</v>
      </c>
      <c r="D98" s="55">
        <v>3800</v>
      </c>
      <c r="E98" s="55">
        <v>3610</v>
      </c>
      <c r="F98" s="55">
        <v>3600</v>
      </c>
      <c r="G98" s="58"/>
    </row>
    <row r="99" spans="1:7" ht="25.5">
      <c r="A99" s="58">
        <v>96</v>
      </c>
      <c r="B99" s="47" t="s">
        <v>968</v>
      </c>
      <c r="C99" s="47" t="s">
        <v>2540</v>
      </c>
      <c r="D99" s="55">
        <v>3800</v>
      </c>
      <c r="E99" s="55">
        <v>3610</v>
      </c>
      <c r="F99" s="55">
        <v>3600</v>
      </c>
      <c r="G99" s="58"/>
    </row>
    <row r="100" spans="1:7" ht="25.5">
      <c r="A100" s="58">
        <v>97</v>
      </c>
      <c r="B100" s="61" t="s">
        <v>968</v>
      </c>
      <c r="C100" s="61" t="s">
        <v>2541</v>
      </c>
      <c r="D100" s="142">
        <v>3800</v>
      </c>
      <c r="E100" s="142">
        <v>3610</v>
      </c>
      <c r="F100" s="142">
        <v>3600</v>
      </c>
      <c r="G100" s="51"/>
    </row>
    <row r="101" spans="1:7" ht="25.5">
      <c r="A101" s="58">
        <v>98</v>
      </c>
      <c r="B101" s="61" t="s">
        <v>968</v>
      </c>
      <c r="C101" s="61" t="s">
        <v>2542</v>
      </c>
      <c r="D101" s="142">
        <v>3800</v>
      </c>
      <c r="E101" s="142">
        <v>3610</v>
      </c>
      <c r="F101" s="142">
        <v>3600</v>
      </c>
      <c r="G101" s="51"/>
    </row>
    <row r="102" spans="1:7" ht="25.5">
      <c r="A102" s="58">
        <v>99</v>
      </c>
      <c r="B102" s="47" t="s">
        <v>968</v>
      </c>
      <c r="C102" s="47" t="s">
        <v>2543</v>
      </c>
      <c r="D102" s="55">
        <v>3800</v>
      </c>
      <c r="E102" s="55">
        <v>3610</v>
      </c>
      <c r="F102" s="55">
        <v>3600</v>
      </c>
      <c r="G102" s="58"/>
    </row>
    <row r="103" spans="1:7" ht="25.5">
      <c r="A103" s="58">
        <v>100</v>
      </c>
      <c r="B103" s="47" t="s">
        <v>968</v>
      </c>
      <c r="C103" s="47" t="s">
        <v>2544</v>
      </c>
      <c r="D103" s="55">
        <v>3800</v>
      </c>
      <c r="E103" s="55">
        <v>3610</v>
      </c>
      <c r="F103" s="55">
        <v>3600</v>
      </c>
      <c r="G103" s="58"/>
    </row>
    <row r="104" spans="1:7" ht="25.5">
      <c r="A104" s="58">
        <v>101</v>
      </c>
      <c r="B104" s="47" t="s">
        <v>968</v>
      </c>
      <c r="C104" s="47" t="s">
        <v>2545</v>
      </c>
      <c r="D104" s="55">
        <v>3800</v>
      </c>
      <c r="E104" s="55">
        <v>3610</v>
      </c>
      <c r="F104" s="55">
        <v>3600</v>
      </c>
      <c r="G104" s="58"/>
    </row>
    <row r="105" spans="1:7" ht="12.75">
      <c r="A105" s="58">
        <v>102</v>
      </c>
      <c r="B105" s="47" t="s">
        <v>628</v>
      </c>
      <c r="C105" s="47" t="s">
        <v>2546</v>
      </c>
      <c r="D105" s="55">
        <v>40000</v>
      </c>
      <c r="E105" s="55">
        <v>35000</v>
      </c>
      <c r="F105" s="55">
        <v>35000</v>
      </c>
      <c r="G105" s="58"/>
    </row>
    <row r="106" spans="1:7" ht="12.75">
      <c r="A106" s="123">
        <v>1</v>
      </c>
      <c r="B106" s="122" t="s">
        <v>695</v>
      </c>
      <c r="C106" s="122" t="s">
        <v>2547</v>
      </c>
      <c r="D106" s="130">
        <v>27000</v>
      </c>
      <c r="E106" s="130">
        <v>25650</v>
      </c>
      <c r="F106" s="130">
        <v>0</v>
      </c>
      <c r="G106" s="123">
        <v>2</v>
      </c>
    </row>
    <row r="107" spans="1:7" ht="12.75">
      <c r="A107" s="123">
        <v>2</v>
      </c>
      <c r="B107" s="122" t="s">
        <v>695</v>
      </c>
      <c r="C107" s="122" t="s">
        <v>2548</v>
      </c>
      <c r="D107" s="130">
        <v>145000</v>
      </c>
      <c r="E107" s="130">
        <v>100000</v>
      </c>
      <c r="F107" s="130">
        <v>0</v>
      </c>
      <c r="G107" s="123">
        <v>2</v>
      </c>
    </row>
    <row r="108" spans="1:7" ht="12.75">
      <c r="A108" s="123">
        <v>3</v>
      </c>
      <c r="B108" s="122" t="s">
        <v>695</v>
      </c>
      <c r="C108" s="122" t="s">
        <v>2549</v>
      </c>
      <c r="D108" s="130">
        <v>25500</v>
      </c>
      <c r="E108" s="130">
        <v>24225</v>
      </c>
      <c r="F108" s="130">
        <v>0</v>
      </c>
      <c r="G108" s="123">
        <v>2</v>
      </c>
    </row>
    <row r="109" spans="1:7" ht="12.75">
      <c r="A109" s="123">
        <v>4</v>
      </c>
      <c r="B109" s="122" t="s">
        <v>701</v>
      </c>
      <c r="C109" s="122" t="s">
        <v>2550</v>
      </c>
      <c r="D109" s="130">
        <v>19950</v>
      </c>
      <c r="E109" s="130">
        <v>18800</v>
      </c>
      <c r="F109" s="130">
        <v>0</v>
      </c>
      <c r="G109" s="123">
        <v>1</v>
      </c>
    </row>
    <row r="110" spans="1:7" ht="25.5">
      <c r="A110" s="123">
        <v>5</v>
      </c>
      <c r="B110" s="122" t="s">
        <v>701</v>
      </c>
      <c r="C110" s="122" t="s">
        <v>2551</v>
      </c>
      <c r="D110" s="130">
        <v>12600</v>
      </c>
      <c r="E110" s="130">
        <v>12000</v>
      </c>
      <c r="F110" s="130">
        <v>0</v>
      </c>
      <c r="G110" s="123">
        <v>1</v>
      </c>
    </row>
    <row r="111" spans="1:7" ht="12.75">
      <c r="A111" s="123">
        <v>6</v>
      </c>
      <c r="B111" s="122" t="s">
        <v>701</v>
      </c>
      <c r="C111" s="122" t="s">
        <v>2552</v>
      </c>
      <c r="D111" s="130">
        <v>24600</v>
      </c>
      <c r="E111" s="130">
        <v>23400</v>
      </c>
      <c r="F111" s="130">
        <v>0</v>
      </c>
      <c r="G111" s="123">
        <v>1</v>
      </c>
    </row>
    <row r="112" spans="1:7" ht="12.75">
      <c r="A112" s="123">
        <v>7</v>
      </c>
      <c r="B112" s="122" t="s">
        <v>701</v>
      </c>
      <c r="C112" s="122" t="s">
        <v>2553</v>
      </c>
      <c r="D112" s="130">
        <v>14175</v>
      </c>
      <c r="E112" s="130">
        <v>13500</v>
      </c>
      <c r="F112" s="130">
        <v>0</v>
      </c>
      <c r="G112" s="123">
        <v>1</v>
      </c>
    </row>
    <row r="113" spans="1:7" ht="25.5">
      <c r="A113" s="123">
        <v>8</v>
      </c>
      <c r="B113" s="122" t="s">
        <v>701</v>
      </c>
      <c r="C113" s="122" t="s">
        <v>2554</v>
      </c>
      <c r="D113" s="130">
        <v>17600</v>
      </c>
      <c r="E113" s="130">
        <v>16750</v>
      </c>
      <c r="F113" s="130">
        <v>0</v>
      </c>
      <c r="G113" s="123">
        <v>1</v>
      </c>
    </row>
    <row r="114" spans="1:7" ht="12.75">
      <c r="A114" s="123">
        <v>9</v>
      </c>
      <c r="B114" s="122" t="s">
        <v>704</v>
      </c>
      <c r="C114" s="122" t="s">
        <v>2555</v>
      </c>
      <c r="D114" s="130">
        <v>1870</v>
      </c>
      <c r="E114" s="130">
        <v>1870</v>
      </c>
      <c r="F114" s="130">
        <v>0</v>
      </c>
      <c r="G114" s="123">
        <v>1</v>
      </c>
    </row>
    <row r="115" spans="1:7" ht="12.75">
      <c r="A115" s="123">
        <v>10</v>
      </c>
      <c r="B115" s="122" t="s">
        <v>704</v>
      </c>
      <c r="C115" s="122" t="s">
        <v>2556</v>
      </c>
      <c r="D115" s="130">
        <v>4600</v>
      </c>
      <c r="E115" s="130">
        <v>4600</v>
      </c>
      <c r="F115" s="130">
        <v>0</v>
      </c>
      <c r="G115" s="123">
        <v>1</v>
      </c>
    </row>
    <row r="116" spans="1:7" ht="12.75">
      <c r="A116" s="123">
        <v>11</v>
      </c>
      <c r="B116" s="122" t="s">
        <v>704</v>
      </c>
      <c r="C116" s="122" t="s">
        <v>2557</v>
      </c>
      <c r="D116" s="130">
        <v>2400</v>
      </c>
      <c r="E116" s="130">
        <v>2400</v>
      </c>
      <c r="F116" s="130">
        <v>0</v>
      </c>
      <c r="G116" s="123">
        <v>1</v>
      </c>
    </row>
    <row r="117" spans="1:7" ht="12.75">
      <c r="A117" s="123">
        <v>12</v>
      </c>
      <c r="B117" s="122" t="s">
        <v>704</v>
      </c>
      <c r="C117" s="122" t="s">
        <v>2558</v>
      </c>
      <c r="D117" s="130">
        <v>7600</v>
      </c>
      <c r="E117" s="130">
        <v>7600</v>
      </c>
      <c r="F117" s="130">
        <v>0</v>
      </c>
      <c r="G117" s="123">
        <v>1</v>
      </c>
    </row>
    <row r="118" spans="1:7" ht="12.75">
      <c r="A118" s="123">
        <v>13</v>
      </c>
      <c r="B118" s="122" t="s">
        <v>704</v>
      </c>
      <c r="C118" s="122" t="s">
        <v>2559</v>
      </c>
      <c r="D118" s="130">
        <v>10000</v>
      </c>
      <c r="E118" s="130">
        <v>10000</v>
      </c>
      <c r="F118" s="130">
        <v>0</v>
      </c>
      <c r="G118" s="123">
        <v>1</v>
      </c>
    </row>
    <row r="119" spans="1:7" ht="12.75">
      <c r="A119" s="123">
        <v>14</v>
      </c>
      <c r="B119" s="122" t="s">
        <v>704</v>
      </c>
      <c r="C119" s="122" t="s">
        <v>2560</v>
      </c>
      <c r="D119" s="130">
        <v>6415</v>
      </c>
      <c r="E119" s="130">
        <v>6415</v>
      </c>
      <c r="F119" s="130">
        <v>0</v>
      </c>
      <c r="G119" s="123">
        <v>1</v>
      </c>
    </row>
    <row r="120" spans="1:7" ht="12.75">
      <c r="A120" s="123">
        <v>15</v>
      </c>
      <c r="B120" s="122" t="s">
        <v>704</v>
      </c>
      <c r="C120" s="122" t="s">
        <v>2561</v>
      </c>
      <c r="D120" s="130">
        <v>1800</v>
      </c>
      <c r="E120" s="130">
        <v>1800</v>
      </c>
      <c r="F120" s="130">
        <v>0</v>
      </c>
      <c r="G120" s="123">
        <v>1</v>
      </c>
    </row>
    <row r="121" spans="1:7" ht="12.75">
      <c r="A121" s="123">
        <v>16</v>
      </c>
      <c r="B121" s="122" t="s">
        <v>704</v>
      </c>
      <c r="C121" s="122" t="s">
        <v>2562</v>
      </c>
      <c r="D121" s="130">
        <v>2155</v>
      </c>
      <c r="E121" s="130">
        <v>2155</v>
      </c>
      <c r="F121" s="130">
        <v>0</v>
      </c>
      <c r="G121" s="123">
        <v>1</v>
      </c>
    </row>
    <row r="122" spans="1:7" ht="12.75">
      <c r="A122" s="123">
        <v>17</v>
      </c>
      <c r="B122" s="122" t="s">
        <v>704</v>
      </c>
      <c r="C122" s="122" t="s">
        <v>2563</v>
      </c>
      <c r="D122" s="130">
        <v>2400</v>
      </c>
      <c r="E122" s="130">
        <v>2400</v>
      </c>
      <c r="F122" s="130">
        <v>0</v>
      </c>
      <c r="G122" s="123">
        <v>1</v>
      </c>
    </row>
    <row r="123" spans="1:7" ht="12.75">
      <c r="A123" s="123">
        <v>18</v>
      </c>
      <c r="B123" s="122" t="s">
        <v>715</v>
      </c>
      <c r="C123" s="122" t="s">
        <v>2564</v>
      </c>
      <c r="D123" s="130">
        <v>28086</v>
      </c>
      <c r="E123" s="130">
        <v>25000</v>
      </c>
      <c r="F123" s="130">
        <v>0</v>
      </c>
      <c r="G123" s="123">
        <v>1</v>
      </c>
    </row>
    <row r="124" spans="1:7" ht="12.75">
      <c r="A124" s="123">
        <v>19</v>
      </c>
      <c r="B124" s="122" t="s">
        <v>715</v>
      </c>
      <c r="C124" s="122" t="s">
        <v>2564</v>
      </c>
      <c r="D124" s="130">
        <v>28086</v>
      </c>
      <c r="E124" s="130">
        <v>25000</v>
      </c>
      <c r="F124" s="130">
        <v>0</v>
      </c>
      <c r="G124" s="123">
        <v>1</v>
      </c>
    </row>
    <row r="125" spans="1:7" ht="12.75">
      <c r="A125" s="123">
        <v>20</v>
      </c>
      <c r="B125" s="122" t="s">
        <v>715</v>
      </c>
      <c r="C125" s="122" t="s">
        <v>2565</v>
      </c>
      <c r="D125" s="130">
        <v>12000</v>
      </c>
      <c r="E125" s="130">
        <v>10000</v>
      </c>
      <c r="F125" s="130">
        <v>0</v>
      </c>
      <c r="G125" s="123">
        <v>1</v>
      </c>
    </row>
    <row r="126" spans="1:7" ht="12.75">
      <c r="A126" s="123">
        <v>21</v>
      </c>
      <c r="B126" s="122" t="s">
        <v>715</v>
      </c>
      <c r="C126" s="122" t="s">
        <v>2566</v>
      </c>
      <c r="D126" s="130">
        <v>120000</v>
      </c>
      <c r="E126" s="130">
        <v>110000</v>
      </c>
      <c r="F126" s="130">
        <v>0</v>
      </c>
      <c r="G126" s="123">
        <v>3</v>
      </c>
    </row>
    <row r="127" spans="1:7" ht="38.25">
      <c r="A127" s="123">
        <v>22</v>
      </c>
      <c r="B127" s="122" t="s">
        <v>718</v>
      </c>
      <c r="C127" s="122" t="s">
        <v>2567</v>
      </c>
      <c r="D127" s="130">
        <v>68266</v>
      </c>
      <c r="E127" s="130">
        <v>64266</v>
      </c>
      <c r="F127" s="130">
        <v>0</v>
      </c>
      <c r="G127" s="123">
        <v>1</v>
      </c>
    </row>
    <row r="128" spans="1:7" ht="12.75">
      <c r="A128" s="123">
        <v>23</v>
      </c>
      <c r="B128" s="122" t="s">
        <v>722</v>
      </c>
      <c r="C128" s="122" t="s">
        <v>2568</v>
      </c>
      <c r="D128" s="130">
        <v>5880</v>
      </c>
      <c r="E128" s="130">
        <v>5600</v>
      </c>
      <c r="F128" s="130">
        <v>0</v>
      </c>
      <c r="G128" s="123">
        <v>1</v>
      </c>
    </row>
    <row r="129" spans="1:7" ht="12.75">
      <c r="A129" s="123">
        <v>24</v>
      </c>
      <c r="B129" s="122" t="s">
        <v>722</v>
      </c>
      <c r="C129" s="122" t="s">
        <v>2569</v>
      </c>
      <c r="D129" s="130">
        <v>9000</v>
      </c>
      <c r="E129" s="130">
        <v>8550</v>
      </c>
      <c r="F129" s="130">
        <v>0</v>
      </c>
      <c r="G129" s="123">
        <v>1</v>
      </c>
    </row>
    <row r="130" spans="1:7" ht="12.75">
      <c r="A130" s="123">
        <v>25</v>
      </c>
      <c r="B130" s="122" t="s">
        <v>722</v>
      </c>
      <c r="C130" s="122" t="s">
        <v>2570</v>
      </c>
      <c r="D130" s="130">
        <v>11600</v>
      </c>
      <c r="E130" s="130">
        <v>11020</v>
      </c>
      <c r="F130" s="130">
        <v>0</v>
      </c>
      <c r="G130" s="123">
        <v>1</v>
      </c>
    </row>
    <row r="131" spans="1:7" ht="12.75">
      <c r="A131" s="123">
        <v>26</v>
      </c>
      <c r="B131" s="122" t="s">
        <v>734</v>
      </c>
      <c r="C131" s="122" t="s">
        <v>2573</v>
      </c>
      <c r="D131" s="130">
        <v>59000</v>
      </c>
      <c r="E131" s="130">
        <v>56000</v>
      </c>
      <c r="F131" s="130">
        <v>0</v>
      </c>
      <c r="G131" s="123">
        <v>1</v>
      </c>
    </row>
    <row r="132" spans="1:7" ht="12.75">
      <c r="A132" s="123">
        <v>27</v>
      </c>
      <c r="B132" s="122" t="s">
        <v>734</v>
      </c>
      <c r="C132" s="122" t="s">
        <v>2574</v>
      </c>
      <c r="D132" s="130">
        <v>5000</v>
      </c>
      <c r="E132" s="130">
        <v>4700</v>
      </c>
      <c r="F132" s="130">
        <v>0</v>
      </c>
      <c r="G132" s="123">
        <v>1</v>
      </c>
    </row>
    <row r="133" spans="1:7" ht="12.75">
      <c r="A133" s="123">
        <v>28</v>
      </c>
      <c r="B133" s="122" t="s">
        <v>734</v>
      </c>
      <c r="C133" s="122" t="s">
        <v>2575</v>
      </c>
      <c r="D133" s="130">
        <v>5000</v>
      </c>
      <c r="E133" s="130">
        <v>4700</v>
      </c>
      <c r="F133" s="130">
        <v>0</v>
      </c>
      <c r="G133" s="123">
        <v>1</v>
      </c>
    </row>
    <row r="134" spans="1:7" ht="12.75">
      <c r="A134" s="123">
        <v>29</v>
      </c>
      <c r="B134" s="122" t="s">
        <v>737</v>
      </c>
      <c r="C134" s="122" t="s">
        <v>2576</v>
      </c>
      <c r="D134" s="130">
        <v>13000</v>
      </c>
      <c r="E134" s="130">
        <v>11500</v>
      </c>
      <c r="F134" s="130">
        <v>0</v>
      </c>
      <c r="G134" s="123">
        <v>1</v>
      </c>
    </row>
    <row r="135" spans="1:7" ht="12.75">
      <c r="A135" s="123">
        <v>30</v>
      </c>
      <c r="B135" s="122" t="s">
        <v>737</v>
      </c>
      <c r="C135" s="122" t="s">
        <v>2577</v>
      </c>
      <c r="D135" s="130">
        <v>9900</v>
      </c>
      <c r="E135" s="130">
        <v>8400</v>
      </c>
      <c r="F135" s="130">
        <v>0</v>
      </c>
      <c r="G135" s="123">
        <v>1</v>
      </c>
    </row>
    <row r="136" spans="1:7" ht="12.75">
      <c r="A136" s="123">
        <v>31</v>
      </c>
      <c r="B136" s="122" t="s">
        <v>737</v>
      </c>
      <c r="C136" s="122" t="s">
        <v>2578</v>
      </c>
      <c r="D136" s="130">
        <v>1900</v>
      </c>
      <c r="E136" s="130">
        <v>1700</v>
      </c>
      <c r="F136" s="130">
        <v>0</v>
      </c>
      <c r="G136" s="123">
        <v>1</v>
      </c>
    </row>
    <row r="137" spans="1:7" ht="12.75">
      <c r="A137" s="123">
        <v>32</v>
      </c>
      <c r="B137" s="122" t="s">
        <v>749</v>
      </c>
      <c r="C137" s="122" t="s">
        <v>2579</v>
      </c>
      <c r="D137" s="130">
        <v>10300</v>
      </c>
      <c r="E137" s="130">
        <v>9785</v>
      </c>
      <c r="F137" s="130">
        <v>0</v>
      </c>
      <c r="G137" s="123">
        <v>1</v>
      </c>
    </row>
    <row r="138" spans="1:7" ht="12.75">
      <c r="A138" s="123">
        <v>33</v>
      </c>
      <c r="B138" s="122" t="s">
        <v>749</v>
      </c>
      <c r="C138" s="122" t="s">
        <v>2580</v>
      </c>
      <c r="D138" s="130">
        <v>2800</v>
      </c>
      <c r="E138" s="130">
        <v>2660</v>
      </c>
      <c r="F138" s="130">
        <v>0</v>
      </c>
      <c r="G138" s="123">
        <v>1</v>
      </c>
    </row>
    <row r="139" spans="1:7" ht="12.75">
      <c r="A139" s="123">
        <v>34</v>
      </c>
      <c r="B139" s="122" t="s">
        <v>749</v>
      </c>
      <c r="C139" s="122" t="s">
        <v>2581</v>
      </c>
      <c r="D139" s="130">
        <v>3200</v>
      </c>
      <c r="E139" s="130">
        <v>3040</v>
      </c>
      <c r="F139" s="130">
        <v>0</v>
      </c>
      <c r="G139" s="123">
        <v>1</v>
      </c>
    </row>
    <row r="140" spans="1:7" ht="12.75">
      <c r="A140" s="123">
        <v>35</v>
      </c>
      <c r="B140" s="122" t="s">
        <v>749</v>
      </c>
      <c r="C140" s="122" t="s">
        <v>2582</v>
      </c>
      <c r="D140" s="130">
        <v>2800</v>
      </c>
      <c r="E140" s="130">
        <v>2660</v>
      </c>
      <c r="F140" s="130">
        <v>0</v>
      </c>
      <c r="G140" s="123">
        <v>1</v>
      </c>
    </row>
    <row r="141" spans="1:7" ht="12.75">
      <c r="A141" s="123">
        <v>36</v>
      </c>
      <c r="B141" s="122" t="s">
        <v>752</v>
      </c>
      <c r="C141" s="122" t="s">
        <v>2583</v>
      </c>
      <c r="D141" s="130">
        <v>18570</v>
      </c>
      <c r="E141" s="130">
        <v>8641.5</v>
      </c>
      <c r="F141" s="130">
        <v>0</v>
      </c>
      <c r="G141" s="123">
        <v>1</v>
      </c>
    </row>
    <row r="142" spans="1:7" ht="12.75">
      <c r="A142" s="123">
        <v>37</v>
      </c>
      <c r="B142" s="122" t="s">
        <v>752</v>
      </c>
      <c r="C142" s="122" t="s">
        <v>2584</v>
      </c>
      <c r="D142" s="130">
        <v>20000</v>
      </c>
      <c r="E142" s="130">
        <v>19000</v>
      </c>
      <c r="F142" s="130">
        <v>0</v>
      </c>
      <c r="G142" s="123">
        <v>1</v>
      </c>
    </row>
    <row r="143" spans="1:7" ht="38.25">
      <c r="A143" s="123">
        <v>38</v>
      </c>
      <c r="B143" s="122" t="s">
        <v>762</v>
      </c>
      <c r="C143" s="122" t="s">
        <v>2585</v>
      </c>
      <c r="D143" s="130">
        <v>48000</v>
      </c>
      <c r="E143" s="130">
        <v>45500</v>
      </c>
      <c r="F143" s="130">
        <v>0</v>
      </c>
      <c r="G143" s="123">
        <v>1</v>
      </c>
    </row>
    <row r="144" spans="1:7" ht="25.5">
      <c r="A144" s="123">
        <v>39</v>
      </c>
      <c r="B144" s="122" t="s">
        <v>762</v>
      </c>
      <c r="C144" s="122" t="s">
        <v>2655</v>
      </c>
      <c r="D144" s="130">
        <v>36000</v>
      </c>
      <c r="E144" s="130">
        <v>32400</v>
      </c>
      <c r="F144" s="130">
        <v>0</v>
      </c>
      <c r="G144" s="123">
        <v>1</v>
      </c>
    </row>
    <row r="145" spans="1:7" ht="12.75">
      <c r="A145" s="123">
        <v>40</v>
      </c>
      <c r="B145" s="122" t="s">
        <v>762</v>
      </c>
      <c r="C145" s="122" t="s">
        <v>2586</v>
      </c>
      <c r="D145" s="130">
        <v>2000</v>
      </c>
      <c r="E145" s="130">
        <v>1900</v>
      </c>
      <c r="F145" s="130">
        <v>0</v>
      </c>
      <c r="G145" s="123">
        <v>1</v>
      </c>
    </row>
    <row r="146" spans="1:7" ht="38.25">
      <c r="A146" s="123">
        <v>41</v>
      </c>
      <c r="B146" s="122" t="s">
        <v>762</v>
      </c>
      <c r="C146" s="122" t="s">
        <v>2587</v>
      </c>
      <c r="D146" s="130">
        <v>10000</v>
      </c>
      <c r="E146" s="130">
        <v>9300</v>
      </c>
      <c r="F146" s="130">
        <v>0</v>
      </c>
      <c r="G146" s="123">
        <v>1</v>
      </c>
    </row>
    <row r="147" spans="1:7" ht="12.75">
      <c r="A147" s="123">
        <v>42</v>
      </c>
      <c r="B147" s="122" t="s">
        <v>765</v>
      </c>
      <c r="C147" s="122" t="s">
        <v>2588</v>
      </c>
      <c r="D147" s="130">
        <v>38000</v>
      </c>
      <c r="E147" s="130">
        <v>36100</v>
      </c>
      <c r="F147" s="130">
        <v>0</v>
      </c>
      <c r="G147" s="123">
        <v>1</v>
      </c>
    </row>
    <row r="148" spans="1:7" ht="12.75">
      <c r="A148" s="123">
        <v>43</v>
      </c>
      <c r="B148" s="122" t="s">
        <v>765</v>
      </c>
      <c r="C148" s="122" t="s">
        <v>2590</v>
      </c>
      <c r="D148" s="130">
        <v>6000</v>
      </c>
      <c r="E148" s="130">
        <v>5700</v>
      </c>
      <c r="F148" s="130">
        <v>0</v>
      </c>
      <c r="G148" s="123">
        <v>1</v>
      </c>
    </row>
    <row r="149" spans="1:7" ht="12.75">
      <c r="A149" s="123">
        <v>44</v>
      </c>
      <c r="B149" s="122" t="s">
        <v>765</v>
      </c>
      <c r="C149" s="122" t="s">
        <v>2489</v>
      </c>
      <c r="D149" s="130">
        <v>9900</v>
      </c>
      <c r="E149" s="130">
        <v>8900</v>
      </c>
      <c r="F149" s="130">
        <v>0</v>
      </c>
      <c r="G149" s="123">
        <v>1</v>
      </c>
    </row>
    <row r="150" spans="1:7" ht="25.5">
      <c r="A150" s="123">
        <v>45</v>
      </c>
      <c r="B150" s="122" t="s">
        <v>768</v>
      </c>
      <c r="C150" s="122" t="s">
        <v>2591</v>
      </c>
      <c r="D150" s="130">
        <v>51400</v>
      </c>
      <c r="E150" s="130">
        <v>48830</v>
      </c>
      <c r="F150" s="130">
        <v>0</v>
      </c>
      <c r="G150" s="123">
        <v>1</v>
      </c>
    </row>
    <row r="151" spans="1:7" ht="12.75">
      <c r="A151" s="123">
        <v>46</v>
      </c>
      <c r="B151" s="122" t="s">
        <v>1673</v>
      </c>
      <c r="C151" s="122" t="s">
        <v>2592</v>
      </c>
      <c r="D151" s="130">
        <v>5336</v>
      </c>
      <c r="E151" s="130">
        <v>4586</v>
      </c>
      <c r="F151" s="130">
        <v>0</v>
      </c>
      <c r="G151" s="123">
        <v>1</v>
      </c>
    </row>
    <row r="152" spans="1:7" ht="25.5">
      <c r="A152" s="123">
        <v>47</v>
      </c>
      <c r="B152" s="122" t="s">
        <v>1673</v>
      </c>
      <c r="C152" s="122" t="s">
        <v>2593</v>
      </c>
      <c r="D152" s="130">
        <v>10250</v>
      </c>
      <c r="E152" s="130">
        <v>8850</v>
      </c>
      <c r="F152" s="130">
        <v>0</v>
      </c>
      <c r="G152" s="123">
        <v>1</v>
      </c>
    </row>
    <row r="153" spans="1:7" ht="12.75">
      <c r="A153" s="123">
        <v>48</v>
      </c>
      <c r="B153" s="122" t="s">
        <v>774</v>
      </c>
      <c r="C153" s="122" t="s">
        <v>2656</v>
      </c>
      <c r="D153" s="130">
        <v>125000</v>
      </c>
      <c r="E153" s="130">
        <v>118750</v>
      </c>
      <c r="F153" s="130">
        <v>0</v>
      </c>
      <c r="G153" s="123">
        <v>1</v>
      </c>
    </row>
    <row r="154" spans="1:7" ht="25.5">
      <c r="A154" s="123">
        <v>49</v>
      </c>
      <c r="B154" s="122" t="s">
        <v>774</v>
      </c>
      <c r="C154" s="122" t="s">
        <v>2594</v>
      </c>
      <c r="D154" s="130">
        <v>3000</v>
      </c>
      <c r="E154" s="130">
        <v>2850</v>
      </c>
      <c r="F154" s="130">
        <v>0</v>
      </c>
      <c r="G154" s="123">
        <v>1</v>
      </c>
    </row>
    <row r="155" spans="1:7" ht="12.75">
      <c r="A155" s="123">
        <v>50</v>
      </c>
      <c r="B155" s="122" t="s">
        <v>774</v>
      </c>
      <c r="C155" s="122" t="s">
        <v>2595</v>
      </c>
      <c r="D155" s="130">
        <v>3500</v>
      </c>
      <c r="E155" s="130">
        <v>3325</v>
      </c>
      <c r="F155" s="130">
        <v>0</v>
      </c>
      <c r="G155" s="123">
        <v>1</v>
      </c>
    </row>
    <row r="156" spans="1:7" ht="12.75">
      <c r="A156" s="123">
        <v>51</v>
      </c>
      <c r="B156" s="122" t="s">
        <v>774</v>
      </c>
      <c r="C156" s="122" t="s">
        <v>2596</v>
      </c>
      <c r="D156" s="130">
        <v>6000</v>
      </c>
      <c r="E156" s="130">
        <v>5700</v>
      </c>
      <c r="F156" s="130">
        <v>0</v>
      </c>
      <c r="G156" s="123">
        <v>1</v>
      </c>
    </row>
    <row r="157" spans="1:7" ht="25.5">
      <c r="A157" s="123">
        <v>52</v>
      </c>
      <c r="B157" s="122" t="s">
        <v>774</v>
      </c>
      <c r="C157" s="122" t="s">
        <v>2597</v>
      </c>
      <c r="D157" s="130">
        <v>34000</v>
      </c>
      <c r="E157" s="130">
        <v>32300</v>
      </c>
      <c r="F157" s="130">
        <v>0</v>
      </c>
      <c r="G157" s="123">
        <v>1</v>
      </c>
    </row>
    <row r="158" spans="1:7" ht="25.5">
      <c r="A158" s="123">
        <v>53</v>
      </c>
      <c r="B158" s="122" t="s">
        <v>774</v>
      </c>
      <c r="C158" s="122" t="s">
        <v>2598</v>
      </c>
      <c r="D158" s="130">
        <v>15000</v>
      </c>
      <c r="E158" s="130">
        <v>14250</v>
      </c>
      <c r="F158" s="130">
        <v>0</v>
      </c>
      <c r="G158" s="123">
        <v>1</v>
      </c>
    </row>
    <row r="159" spans="1:7" ht="25.5">
      <c r="A159" s="123">
        <v>54</v>
      </c>
      <c r="B159" s="122" t="s">
        <v>774</v>
      </c>
      <c r="C159" s="122" t="s">
        <v>2600</v>
      </c>
      <c r="D159" s="130">
        <v>15000</v>
      </c>
      <c r="E159" s="130">
        <v>14250</v>
      </c>
      <c r="F159" s="130">
        <v>0</v>
      </c>
      <c r="G159" s="123">
        <v>1</v>
      </c>
    </row>
    <row r="160" spans="1:7" ht="12.75">
      <c r="A160" s="123">
        <v>55</v>
      </c>
      <c r="B160" s="122" t="s">
        <v>774</v>
      </c>
      <c r="C160" s="122" t="s">
        <v>2601</v>
      </c>
      <c r="D160" s="130">
        <v>10000</v>
      </c>
      <c r="E160" s="130">
        <v>9500</v>
      </c>
      <c r="F160" s="130">
        <v>0</v>
      </c>
      <c r="G160" s="123">
        <v>1</v>
      </c>
    </row>
    <row r="161" spans="1:7" ht="25.5">
      <c r="A161" s="123">
        <v>56</v>
      </c>
      <c r="B161" s="122" t="s">
        <v>774</v>
      </c>
      <c r="C161" s="122" t="s">
        <v>2602</v>
      </c>
      <c r="D161" s="130">
        <v>5000</v>
      </c>
      <c r="E161" s="130">
        <v>4750</v>
      </c>
      <c r="F161" s="130">
        <v>0</v>
      </c>
      <c r="G161" s="123">
        <v>1</v>
      </c>
    </row>
    <row r="162" spans="1:7" ht="25.5">
      <c r="A162" s="123">
        <v>57</v>
      </c>
      <c r="B162" s="122" t="s">
        <v>774</v>
      </c>
      <c r="C162" s="122" t="s">
        <v>2603</v>
      </c>
      <c r="D162" s="130">
        <v>20000</v>
      </c>
      <c r="E162" s="130">
        <v>19000</v>
      </c>
      <c r="F162" s="130">
        <v>0</v>
      </c>
      <c r="G162" s="123">
        <v>1</v>
      </c>
    </row>
    <row r="163" spans="1:7" ht="12.75">
      <c r="A163" s="123">
        <v>58</v>
      </c>
      <c r="B163" s="122" t="s">
        <v>774</v>
      </c>
      <c r="C163" s="122" t="s">
        <v>2604</v>
      </c>
      <c r="D163" s="130">
        <v>3500</v>
      </c>
      <c r="E163" s="130">
        <v>3325</v>
      </c>
      <c r="F163" s="130">
        <v>0</v>
      </c>
      <c r="G163" s="123">
        <v>1</v>
      </c>
    </row>
    <row r="164" spans="1:7" ht="12.75">
      <c r="A164" s="123">
        <v>59</v>
      </c>
      <c r="B164" s="122" t="s">
        <v>780</v>
      </c>
      <c r="C164" s="122" t="s">
        <v>2605</v>
      </c>
      <c r="D164" s="130">
        <v>3722</v>
      </c>
      <c r="E164" s="130">
        <v>3535.9</v>
      </c>
      <c r="F164" s="130">
        <v>0</v>
      </c>
      <c r="G164" s="123">
        <v>1</v>
      </c>
    </row>
    <row r="165" spans="1:7" ht="12.75">
      <c r="A165" s="123">
        <v>60</v>
      </c>
      <c r="B165" s="122" t="s">
        <v>780</v>
      </c>
      <c r="C165" s="122" t="s">
        <v>2606</v>
      </c>
      <c r="D165" s="130">
        <v>586</v>
      </c>
      <c r="E165" s="130">
        <v>556.7</v>
      </c>
      <c r="F165" s="130">
        <v>0</v>
      </c>
      <c r="G165" s="123">
        <v>1</v>
      </c>
    </row>
    <row r="166" spans="1:7" ht="12.75">
      <c r="A166" s="123">
        <v>61</v>
      </c>
      <c r="B166" s="122" t="s">
        <v>780</v>
      </c>
      <c r="C166" s="122" t="s">
        <v>2607</v>
      </c>
      <c r="D166" s="130">
        <v>726</v>
      </c>
      <c r="E166" s="130">
        <v>689.7</v>
      </c>
      <c r="F166" s="130">
        <v>0</v>
      </c>
      <c r="G166" s="123">
        <v>1</v>
      </c>
    </row>
    <row r="167" spans="1:7" ht="12.75">
      <c r="A167" s="123">
        <v>62</v>
      </c>
      <c r="B167" s="122" t="s">
        <v>780</v>
      </c>
      <c r="C167" s="122" t="s">
        <v>2608</v>
      </c>
      <c r="D167" s="130">
        <v>3518</v>
      </c>
      <c r="E167" s="130">
        <v>3342.1</v>
      </c>
      <c r="F167" s="130">
        <v>0</v>
      </c>
      <c r="G167" s="123">
        <v>1</v>
      </c>
    </row>
    <row r="168" spans="1:7" ht="12.75">
      <c r="A168" s="123">
        <v>63</v>
      </c>
      <c r="B168" s="122" t="s">
        <v>780</v>
      </c>
      <c r="C168" s="122" t="s">
        <v>2609</v>
      </c>
      <c r="D168" s="130">
        <v>1256</v>
      </c>
      <c r="E168" s="130">
        <v>1193.2</v>
      </c>
      <c r="F168" s="130">
        <v>0</v>
      </c>
      <c r="G168" s="123">
        <v>1</v>
      </c>
    </row>
    <row r="169" spans="1:7" ht="12.75">
      <c r="A169" s="123">
        <v>64</v>
      </c>
      <c r="B169" s="122" t="s">
        <v>780</v>
      </c>
      <c r="C169" s="122" t="s">
        <v>2610</v>
      </c>
      <c r="D169" s="130">
        <v>2699</v>
      </c>
      <c r="E169" s="130">
        <v>2564.05</v>
      </c>
      <c r="F169" s="130">
        <v>0</v>
      </c>
      <c r="G169" s="123">
        <v>1</v>
      </c>
    </row>
    <row r="170" spans="1:7" ht="25.5">
      <c r="A170" s="123">
        <v>65</v>
      </c>
      <c r="B170" s="122" t="s">
        <v>780</v>
      </c>
      <c r="C170" s="122" t="s">
        <v>2611</v>
      </c>
      <c r="D170" s="130">
        <v>326</v>
      </c>
      <c r="E170" s="130">
        <v>309.7</v>
      </c>
      <c r="F170" s="130">
        <v>0</v>
      </c>
      <c r="G170" s="123">
        <v>1</v>
      </c>
    </row>
    <row r="171" spans="1:7" ht="25.5">
      <c r="A171" s="123">
        <v>66</v>
      </c>
      <c r="B171" s="122" t="s">
        <v>780</v>
      </c>
      <c r="C171" s="122" t="s">
        <v>2612</v>
      </c>
      <c r="D171" s="130">
        <v>13884</v>
      </c>
      <c r="E171" s="130">
        <v>13189.8</v>
      </c>
      <c r="F171" s="130">
        <v>0</v>
      </c>
      <c r="G171" s="123">
        <v>1</v>
      </c>
    </row>
    <row r="172" spans="1:7" ht="25.5">
      <c r="A172" s="123">
        <v>67</v>
      </c>
      <c r="B172" s="122" t="s">
        <v>780</v>
      </c>
      <c r="C172" s="122" t="s">
        <v>2613</v>
      </c>
      <c r="D172" s="130">
        <v>1712</v>
      </c>
      <c r="E172" s="130">
        <v>1626.4</v>
      </c>
      <c r="F172" s="130">
        <v>0</v>
      </c>
      <c r="G172" s="123">
        <v>1</v>
      </c>
    </row>
    <row r="173" spans="1:7" ht="25.5">
      <c r="A173" s="123">
        <v>68</v>
      </c>
      <c r="B173" s="122" t="s">
        <v>780</v>
      </c>
      <c r="C173" s="122" t="s">
        <v>2614</v>
      </c>
      <c r="D173" s="130">
        <v>24790</v>
      </c>
      <c r="E173" s="130">
        <v>23550.5</v>
      </c>
      <c r="F173" s="130">
        <v>0</v>
      </c>
      <c r="G173" s="123">
        <v>1</v>
      </c>
    </row>
    <row r="174" spans="1:7" ht="25.5">
      <c r="A174" s="123">
        <v>69</v>
      </c>
      <c r="B174" s="122" t="s">
        <v>780</v>
      </c>
      <c r="C174" s="122" t="s">
        <v>2615</v>
      </c>
      <c r="D174" s="130">
        <v>3909.0000000000005</v>
      </c>
      <c r="E174" s="130">
        <v>3713.5500000000006</v>
      </c>
      <c r="F174" s="130">
        <v>0</v>
      </c>
      <c r="G174" s="123">
        <v>1</v>
      </c>
    </row>
    <row r="175" spans="1:7" ht="12.75">
      <c r="A175" s="123">
        <v>70</v>
      </c>
      <c r="B175" s="122" t="s">
        <v>780</v>
      </c>
      <c r="C175" s="122" t="s">
        <v>2616</v>
      </c>
      <c r="D175" s="130">
        <v>9082</v>
      </c>
      <c r="E175" s="130">
        <v>8627.9</v>
      </c>
      <c r="F175" s="130">
        <v>0</v>
      </c>
      <c r="G175" s="123">
        <v>1</v>
      </c>
    </row>
    <row r="176" spans="1:7" ht="12.75">
      <c r="A176" s="123">
        <v>71</v>
      </c>
      <c r="B176" s="122" t="s">
        <v>780</v>
      </c>
      <c r="C176" s="122" t="s">
        <v>2617</v>
      </c>
      <c r="D176" s="130">
        <v>121</v>
      </c>
      <c r="E176" s="130">
        <v>114.95</v>
      </c>
      <c r="F176" s="130">
        <v>0</v>
      </c>
      <c r="G176" s="123">
        <v>1</v>
      </c>
    </row>
    <row r="177" spans="1:7" ht="12.75">
      <c r="A177" s="123">
        <v>72</v>
      </c>
      <c r="B177" s="122" t="s">
        <v>780</v>
      </c>
      <c r="C177" s="122" t="s">
        <v>2618</v>
      </c>
      <c r="D177" s="130">
        <v>242</v>
      </c>
      <c r="E177" s="130">
        <v>229.9</v>
      </c>
      <c r="F177" s="130">
        <v>0</v>
      </c>
      <c r="G177" s="123">
        <v>1</v>
      </c>
    </row>
    <row r="178" spans="1:7" ht="12.75">
      <c r="A178" s="123">
        <v>73</v>
      </c>
      <c r="B178" s="122" t="s">
        <v>2229</v>
      </c>
      <c r="C178" s="122" t="s">
        <v>2619</v>
      </c>
      <c r="D178" s="130">
        <v>3600</v>
      </c>
      <c r="E178" s="130">
        <v>3420</v>
      </c>
      <c r="F178" s="130">
        <v>0</v>
      </c>
      <c r="G178" s="123">
        <v>1</v>
      </c>
    </row>
    <row r="179" spans="1:7" ht="12.75">
      <c r="A179" s="123">
        <v>74</v>
      </c>
      <c r="B179" s="122" t="s">
        <v>2229</v>
      </c>
      <c r="C179" s="122" t="s">
        <v>2620</v>
      </c>
      <c r="D179" s="130">
        <v>2600</v>
      </c>
      <c r="E179" s="130">
        <v>2470</v>
      </c>
      <c r="F179" s="130">
        <v>0</v>
      </c>
      <c r="G179" s="123">
        <v>1</v>
      </c>
    </row>
    <row r="180" spans="1:7" ht="12.75">
      <c r="A180" s="123">
        <v>75</v>
      </c>
      <c r="B180" s="122" t="s">
        <v>2229</v>
      </c>
      <c r="C180" s="122" t="s">
        <v>2621</v>
      </c>
      <c r="D180" s="130">
        <v>30000</v>
      </c>
      <c r="E180" s="130">
        <v>28500</v>
      </c>
      <c r="F180" s="130">
        <v>0</v>
      </c>
      <c r="G180" s="123">
        <v>1</v>
      </c>
    </row>
    <row r="181" spans="1:7" ht="25.5">
      <c r="A181" s="123">
        <v>76</v>
      </c>
      <c r="B181" s="122" t="s">
        <v>795</v>
      </c>
      <c r="C181" s="122" t="s">
        <v>2503</v>
      </c>
      <c r="D181" s="130">
        <v>67000</v>
      </c>
      <c r="E181" s="130">
        <v>63500</v>
      </c>
      <c r="F181" s="130">
        <v>0</v>
      </c>
      <c r="G181" s="123">
        <v>1</v>
      </c>
    </row>
    <row r="182" spans="1:7" ht="12.75">
      <c r="A182" s="123">
        <v>77</v>
      </c>
      <c r="B182" s="122" t="s">
        <v>795</v>
      </c>
      <c r="C182" s="122" t="s">
        <v>2505</v>
      </c>
      <c r="D182" s="130">
        <v>40000</v>
      </c>
      <c r="E182" s="130">
        <v>38000</v>
      </c>
      <c r="F182" s="130">
        <v>0</v>
      </c>
      <c r="G182" s="123">
        <v>1</v>
      </c>
    </row>
    <row r="183" spans="1:7" ht="12.75">
      <c r="A183" s="123">
        <v>78</v>
      </c>
      <c r="B183" s="122" t="s">
        <v>795</v>
      </c>
      <c r="C183" s="122" t="s">
        <v>2623</v>
      </c>
      <c r="D183" s="130">
        <v>25000</v>
      </c>
      <c r="E183" s="130">
        <v>23500</v>
      </c>
      <c r="F183" s="130">
        <v>0</v>
      </c>
      <c r="G183" s="123">
        <v>1</v>
      </c>
    </row>
    <row r="184" spans="1:7" ht="12.75">
      <c r="A184" s="123">
        <v>79</v>
      </c>
      <c r="B184" s="122" t="s">
        <v>795</v>
      </c>
      <c r="C184" s="122" t="s">
        <v>2624</v>
      </c>
      <c r="D184" s="130">
        <v>8500</v>
      </c>
      <c r="E184" s="130">
        <v>8050</v>
      </c>
      <c r="F184" s="130">
        <v>0</v>
      </c>
      <c r="G184" s="123">
        <v>1</v>
      </c>
    </row>
    <row r="185" spans="1:7" ht="12.75">
      <c r="A185" s="123">
        <v>80</v>
      </c>
      <c r="B185" s="122" t="s">
        <v>795</v>
      </c>
      <c r="C185" s="122" t="s">
        <v>2625</v>
      </c>
      <c r="D185" s="130">
        <v>9000</v>
      </c>
      <c r="E185" s="130">
        <v>8750</v>
      </c>
      <c r="F185" s="130">
        <v>0</v>
      </c>
      <c r="G185" s="123">
        <v>1</v>
      </c>
    </row>
    <row r="186" spans="1:7" ht="25.5">
      <c r="A186" s="123">
        <v>81</v>
      </c>
      <c r="B186" s="122" t="s">
        <v>795</v>
      </c>
      <c r="C186" s="122" t="s">
        <v>2626</v>
      </c>
      <c r="D186" s="130">
        <v>4000</v>
      </c>
      <c r="E186" s="130">
        <v>3800</v>
      </c>
      <c r="F186" s="130">
        <v>0</v>
      </c>
      <c r="G186" s="123">
        <v>1</v>
      </c>
    </row>
    <row r="187" spans="1:7" ht="12.75">
      <c r="A187" s="123">
        <v>82</v>
      </c>
      <c r="B187" s="122" t="s">
        <v>795</v>
      </c>
      <c r="C187" s="122" t="s">
        <v>2627</v>
      </c>
      <c r="D187" s="130">
        <v>5000</v>
      </c>
      <c r="E187" s="130">
        <v>4750</v>
      </c>
      <c r="F187" s="130">
        <v>0</v>
      </c>
      <c r="G187" s="123">
        <v>1</v>
      </c>
    </row>
    <row r="188" spans="1:7" ht="12.75">
      <c r="A188" s="123">
        <v>83</v>
      </c>
      <c r="B188" s="122" t="s">
        <v>795</v>
      </c>
      <c r="C188" s="122" t="s">
        <v>2628</v>
      </c>
      <c r="D188" s="130">
        <v>2500</v>
      </c>
      <c r="E188" s="130">
        <v>2350</v>
      </c>
      <c r="F188" s="130">
        <v>0</v>
      </c>
      <c r="G188" s="123">
        <v>1</v>
      </c>
    </row>
    <row r="189" spans="1:7" ht="12.75">
      <c r="A189" s="123">
        <v>84</v>
      </c>
      <c r="B189" s="122" t="s">
        <v>795</v>
      </c>
      <c r="C189" s="122" t="s">
        <v>2629</v>
      </c>
      <c r="D189" s="130">
        <v>5000</v>
      </c>
      <c r="E189" s="130">
        <v>4750</v>
      </c>
      <c r="F189" s="130">
        <v>0</v>
      </c>
      <c r="G189" s="123">
        <v>1</v>
      </c>
    </row>
    <row r="190" spans="1:7" ht="12.75">
      <c r="A190" s="123">
        <v>85</v>
      </c>
      <c r="B190" s="122" t="s">
        <v>795</v>
      </c>
      <c r="C190" s="122" t="s">
        <v>2630</v>
      </c>
      <c r="D190" s="130">
        <v>2500</v>
      </c>
      <c r="E190" s="130">
        <v>2350</v>
      </c>
      <c r="F190" s="130">
        <v>0</v>
      </c>
      <c r="G190" s="123">
        <v>1</v>
      </c>
    </row>
    <row r="191" spans="1:7" ht="25.5">
      <c r="A191" s="123">
        <v>86</v>
      </c>
      <c r="B191" s="122" t="s">
        <v>795</v>
      </c>
      <c r="C191" s="122" t="s">
        <v>2631</v>
      </c>
      <c r="D191" s="130">
        <v>9850</v>
      </c>
      <c r="E191" s="130">
        <v>9350</v>
      </c>
      <c r="F191" s="130">
        <v>0</v>
      </c>
      <c r="G191" s="123">
        <v>1</v>
      </c>
    </row>
    <row r="192" spans="1:7" ht="12.75">
      <c r="A192" s="123">
        <v>87</v>
      </c>
      <c r="B192" s="122" t="s">
        <v>795</v>
      </c>
      <c r="C192" s="122" t="s">
        <v>2632</v>
      </c>
      <c r="D192" s="130">
        <v>9850</v>
      </c>
      <c r="E192" s="130">
        <v>9350</v>
      </c>
      <c r="F192" s="130">
        <v>0</v>
      </c>
      <c r="G192" s="123">
        <v>1</v>
      </c>
    </row>
    <row r="193" spans="1:7" ht="25.5">
      <c r="A193" s="123">
        <v>88</v>
      </c>
      <c r="B193" s="122" t="s">
        <v>795</v>
      </c>
      <c r="C193" s="122" t="s">
        <v>2633</v>
      </c>
      <c r="D193" s="130">
        <v>13000</v>
      </c>
      <c r="E193" s="130">
        <v>12300</v>
      </c>
      <c r="F193" s="130">
        <v>0</v>
      </c>
      <c r="G193" s="123">
        <v>1</v>
      </c>
    </row>
    <row r="194" spans="1:7" ht="12.75">
      <c r="A194" s="123">
        <v>89</v>
      </c>
      <c r="B194" s="122" t="s">
        <v>789</v>
      </c>
      <c r="C194" s="122" t="s">
        <v>2634</v>
      </c>
      <c r="D194" s="130">
        <v>24320</v>
      </c>
      <c r="E194" s="130">
        <v>23070</v>
      </c>
      <c r="F194" s="130">
        <v>0</v>
      </c>
      <c r="G194" s="123">
        <v>1</v>
      </c>
    </row>
    <row r="195" spans="1:7" ht="25.5">
      <c r="A195" s="123">
        <v>90</v>
      </c>
      <c r="B195" s="122" t="s">
        <v>801</v>
      </c>
      <c r="C195" s="122" t="s">
        <v>2635</v>
      </c>
      <c r="D195" s="130">
        <v>26460</v>
      </c>
      <c r="E195" s="130">
        <v>22491</v>
      </c>
      <c r="F195" s="130">
        <v>0</v>
      </c>
      <c r="G195" s="123">
        <v>1</v>
      </c>
    </row>
    <row r="196" spans="1:7" ht="25.5">
      <c r="A196" s="123">
        <v>91</v>
      </c>
      <c r="B196" s="122" t="s">
        <v>801</v>
      </c>
      <c r="C196" s="122" t="s">
        <v>2636</v>
      </c>
      <c r="D196" s="130">
        <v>37200</v>
      </c>
      <c r="E196" s="130">
        <v>31620</v>
      </c>
      <c r="F196" s="130">
        <v>0</v>
      </c>
      <c r="G196" s="123">
        <v>1</v>
      </c>
    </row>
    <row r="197" spans="1:7" ht="12.75">
      <c r="A197" s="123">
        <v>92</v>
      </c>
      <c r="B197" s="122" t="s">
        <v>804</v>
      </c>
      <c r="C197" s="122" t="s">
        <v>2637</v>
      </c>
      <c r="D197" s="130">
        <v>25000</v>
      </c>
      <c r="E197" s="130">
        <v>17000</v>
      </c>
      <c r="F197" s="130">
        <v>0</v>
      </c>
      <c r="G197" s="123">
        <v>1</v>
      </c>
    </row>
    <row r="198" spans="1:7" ht="25.5">
      <c r="A198" s="123">
        <v>93</v>
      </c>
      <c r="B198" s="122" t="s">
        <v>810</v>
      </c>
      <c r="C198" s="122" t="s">
        <v>2638</v>
      </c>
      <c r="D198" s="130">
        <v>12800</v>
      </c>
      <c r="E198" s="130">
        <v>12160</v>
      </c>
      <c r="F198" s="130">
        <v>0</v>
      </c>
      <c r="G198" s="123">
        <v>1</v>
      </c>
    </row>
    <row r="199" spans="1:7" ht="12.75">
      <c r="A199" s="123">
        <v>94</v>
      </c>
      <c r="B199" s="122" t="s">
        <v>813</v>
      </c>
      <c r="C199" s="122" t="s">
        <v>2639</v>
      </c>
      <c r="D199" s="130">
        <v>700000</v>
      </c>
      <c r="E199" s="130">
        <v>500000</v>
      </c>
      <c r="F199" s="130">
        <v>0</v>
      </c>
      <c r="G199" s="123">
        <v>3</v>
      </c>
    </row>
    <row r="200" spans="1:7" ht="12.75">
      <c r="A200" s="123">
        <v>95</v>
      </c>
      <c r="B200" s="122" t="s">
        <v>813</v>
      </c>
      <c r="C200" s="122" t="s">
        <v>2640</v>
      </c>
      <c r="D200" s="130">
        <v>70000</v>
      </c>
      <c r="E200" s="130">
        <v>60000</v>
      </c>
      <c r="F200" s="130">
        <v>0</v>
      </c>
      <c r="G200" s="123">
        <v>1</v>
      </c>
    </row>
    <row r="201" spans="1:7" ht="25.5">
      <c r="A201" s="123">
        <v>96</v>
      </c>
      <c r="B201" s="122" t="s">
        <v>968</v>
      </c>
      <c r="C201" s="122" t="s">
        <v>2533</v>
      </c>
      <c r="D201" s="130">
        <v>6200</v>
      </c>
      <c r="E201" s="130">
        <v>5580</v>
      </c>
      <c r="F201" s="130">
        <v>0</v>
      </c>
      <c r="G201" s="123">
        <v>1</v>
      </c>
    </row>
    <row r="202" spans="1:7" ht="25.5">
      <c r="A202" s="123">
        <v>97</v>
      </c>
      <c r="B202" s="122" t="s">
        <v>968</v>
      </c>
      <c r="C202" s="122" t="s">
        <v>2534</v>
      </c>
      <c r="D202" s="130">
        <v>4450</v>
      </c>
      <c r="E202" s="130">
        <v>4005</v>
      </c>
      <c r="F202" s="130">
        <v>0</v>
      </c>
      <c r="G202" s="123">
        <v>1</v>
      </c>
    </row>
    <row r="203" spans="1:7" ht="25.5">
      <c r="A203" s="123">
        <v>98</v>
      </c>
      <c r="B203" s="122" t="s">
        <v>968</v>
      </c>
      <c r="C203" s="122" t="s">
        <v>2536</v>
      </c>
      <c r="D203" s="130">
        <v>2590</v>
      </c>
      <c r="E203" s="130">
        <v>2331</v>
      </c>
      <c r="F203" s="130">
        <v>0</v>
      </c>
      <c r="G203" s="123">
        <v>1</v>
      </c>
    </row>
    <row r="204" spans="1:7" ht="25.5">
      <c r="A204" s="123">
        <v>99</v>
      </c>
      <c r="B204" s="122" t="s">
        <v>968</v>
      </c>
      <c r="C204" s="122" t="s">
        <v>2641</v>
      </c>
      <c r="D204" s="130">
        <v>11000</v>
      </c>
      <c r="E204" s="130">
        <v>10450</v>
      </c>
      <c r="F204" s="130">
        <v>0</v>
      </c>
      <c r="G204" s="123">
        <v>1</v>
      </c>
    </row>
    <row r="205" spans="1:7" ht="25.5">
      <c r="A205" s="123">
        <v>100</v>
      </c>
      <c r="B205" s="122" t="s">
        <v>968</v>
      </c>
      <c r="C205" s="122" t="s">
        <v>2642</v>
      </c>
      <c r="D205" s="130">
        <v>3333</v>
      </c>
      <c r="E205" s="130">
        <v>3163</v>
      </c>
      <c r="F205" s="130">
        <v>0</v>
      </c>
      <c r="G205" s="123">
        <v>1</v>
      </c>
    </row>
    <row r="206" spans="1:7" ht="12.75">
      <c r="A206" s="123">
        <v>101</v>
      </c>
      <c r="B206" s="122" t="s">
        <v>954</v>
      </c>
      <c r="C206" s="122" t="s">
        <v>2643</v>
      </c>
      <c r="D206" s="130">
        <v>0</v>
      </c>
      <c r="E206" s="130">
        <v>0</v>
      </c>
      <c r="F206" s="130">
        <v>0</v>
      </c>
      <c r="G206" s="123">
        <v>4</v>
      </c>
    </row>
    <row r="207" spans="1:7" ht="12.75">
      <c r="A207" s="123">
        <v>102</v>
      </c>
      <c r="B207" s="122" t="s">
        <v>954</v>
      </c>
      <c r="C207" s="122" t="s">
        <v>2644</v>
      </c>
      <c r="D207" s="130">
        <v>0</v>
      </c>
      <c r="E207" s="130">
        <v>0</v>
      </c>
      <c r="F207" s="130">
        <v>0</v>
      </c>
      <c r="G207" s="123">
        <v>4</v>
      </c>
    </row>
    <row r="208" spans="1:7" s="140" customFormat="1" ht="12.75">
      <c r="A208" s="123">
        <v>103</v>
      </c>
      <c r="B208" s="122" t="s">
        <v>954</v>
      </c>
      <c r="C208" s="122" t="s">
        <v>2645</v>
      </c>
      <c r="D208" s="130">
        <v>487.51</v>
      </c>
      <c r="E208" s="130">
        <v>487.51</v>
      </c>
      <c r="F208" s="130">
        <v>0</v>
      </c>
      <c r="G208" s="123">
        <v>4</v>
      </c>
    </row>
    <row r="209" spans="1:7" ht="12.75">
      <c r="A209" s="123">
        <v>104</v>
      </c>
      <c r="B209" s="122" t="s">
        <v>954</v>
      </c>
      <c r="C209" s="122" t="s">
        <v>2646</v>
      </c>
      <c r="D209" s="130">
        <v>600</v>
      </c>
      <c r="E209" s="130">
        <v>600</v>
      </c>
      <c r="F209" s="130">
        <v>0</v>
      </c>
      <c r="G209" s="123">
        <v>4</v>
      </c>
    </row>
    <row r="210" spans="1:13" s="140" customFormat="1" ht="12.75">
      <c r="A210" s="123">
        <v>105</v>
      </c>
      <c r="B210" s="122" t="s">
        <v>954</v>
      </c>
      <c r="C210" s="122" t="s">
        <v>2647</v>
      </c>
      <c r="D210" s="130">
        <v>24.53</v>
      </c>
      <c r="E210" s="130">
        <v>24.53</v>
      </c>
      <c r="F210" s="130">
        <v>0</v>
      </c>
      <c r="G210" s="123">
        <v>4</v>
      </c>
      <c r="M210" s="34"/>
    </row>
    <row r="211" spans="1:12" ht="12.75">
      <c r="A211" s="123">
        <v>106</v>
      </c>
      <c r="B211" s="122" t="s">
        <v>954</v>
      </c>
      <c r="C211" s="122" t="s">
        <v>2648</v>
      </c>
      <c r="D211" s="130">
        <v>306.48</v>
      </c>
      <c r="E211" s="130">
        <v>306.48</v>
      </c>
      <c r="F211" s="130">
        <v>0</v>
      </c>
      <c r="G211" s="123">
        <v>4</v>
      </c>
      <c r="H211" s="140"/>
      <c r="I211" s="34"/>
      <c r="J211" s="34"/>
      <c r="K211" s="34"/>
      <c r="L211" s="140"/>
    </row>
    <row r="212" spans="1:12" ht="12.75">
      <c r="A212" s="123">
        <v>107</v>
      </c>
      <c r="B212" s="122" t="s">
        <v>954</v>
      </c>
      <c r="C212" s="122" t="s">
        <v>2649</v>
      </c>
      <c r="D212" s="130">
        <v>2000</v>
      </c>
      <c r="E212" s="130">
        <v>1000</v>
      </c>
      <c r="F212" s="130">
        <v>0</v>
      </c>
      <c r="G212" s="123">
        <v>4</v>
      </c>
      <c r="H212" s="140"/>
      <c r="I212" s="34"/>
      <c r="J212" s="34"/>
      <c r="K212" s="34"/>
      <c r="L212" s="140"/>
    </row>
    <row r="213" spans="1:12" ht="12.75">
      <c r="A213" s="156"/>
      <c r="B213" s="157" t="s">
        <v>985</v>
      </c>
      <c r="C213" s="157"/>
      <c r="D213" s="158">
        <f>SUM(D4:D212)</f>
        <v>3621393.5199999996</v>
      </c>
      <c r="E213" s="158">
        <f>SUM(E4:E212)</f>
        <v>3163112.3699999996</v>
      </c>
      <c r="F213" s="158">
        <f>SUM(F4:F212)</f>
        <v>1079240</v>
      </c>
      <c r="G213" s="156"/>
      <c r="H213" s="140"/>
      <c r="I213" s="34"/>
      <c r="J213" s="34"/>
      <c r="K213" s="34"/>
      <c r="L213" s="140"/>
    </row>
    <row r="214" spans="1:12" ht="12.75">
      <c r="A214" s="141"/>
      <c r="H214" s="140"/>
      <c r="I214" s="34"/>
      <c r="J214" s="34"/>
      <c r="K214" s="34"/>
      <c r="L214" s="140"/>
    </row>
    <row r="215" spans="1:12" ht="12.75">
      <c r="A215" s="141" t="s">
        <v>2650</v>
      </c>
      <c r="H215" s="140"/>
      <c r="I215" s="34"/>
      <c r="J215" s="34"/>
      <c r="K215" s="34"/>
      <c r="L215" s="140"/>
    </row>
    <row r="216" spans="1:12" ht="12.75">
      <c r="A216" s="141" t="s">
        <v>2651</v>
      </c>
      <c r="H216" s="140"/>
      <c r="I216" s="34"/>
      <c r="J216" s="34"/>
      <c r="K216" s="34"/>
      <c r="L216" s="140"/>
    </row>
    <row r="217" spans="1:12" ht="12.75">
      <c r="A217" s="141" t="s">
        <v>2652</v>
      </c>
      <c r="H217" s="140"/>
      <c r="I217" s="34"/>
      <c r="J217" s="34"/>
      <c r="K217" s="34"/>
      <c r="L217" s="140"/>
    </row>
    <row r="218" spans="1:12" ht="12.75">
      <c r="A218" s="141" t="s">
        <v>2653</v>
      </c>
      <c r="H218" s="140"/>
      <c r="I218" s="34"/>
      <c r="J218" s="34"/>
      <c r="K218" s="34"/>
      <c r="L218" s="140"/>
    </row>
    <row r="219" ht="12.75">
      <c r="A219" s="141"/>
    </row>
  </sheetData>
  <sheetProtection/>
  <mergeCells count="1">
    <mergeCell ref="A1:G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35"/>
  <sheetViews>
    <sheetView zoomScalePageLayoutView="0" workbookViewId="0" topLeftCell="A1">
      <pane ySplit="3" topLeftCell="A4" activePane="bottomLeft" state="frozen"/>
      <selection pane="topLeft" activeCell="A1" sqref="A1"/>
      <selection pane="bottomLeft" activeCell="A1" sqref="A1:F1"/>
    </sheetView>
  </sheetViews>
  <sheetFormatPr defaultColWidth="69.8515625" defaultRowHeight="12.75"/>
  <cols>
    <col min="1" max="1" width="4.00390625" style="84" customWidth="1"/>
    <col min="2" max="2" width="30.28125" style="66" customWidth="1"/>
    <col min="3" max="3" width="40.00390625" style="66" customWidth="1"/>
    <col min="4" max="4" width="33.421875" style="66" bestFit="1" customWidth="1"/>
    <col min="5" max="5" width="23.57421875" style="66" bestFit="1" customWidth="1"/>
    <col min="6" max="6" width="10.140625" style="85" bestFit="1" customWidth="1"/>
    <col min="7" max="16384" width="69.8515625" style="66" customWidth="1"/>
  </cols>
  <sheetData>
    <row r="1" spans="1:12" ht="12.75">
      <c r="A1" s="169" t="s">
        <v>2338</v>
      </c>
      <c r="B1" s="169"/>
      <c r="C1" s="169"/>
      <c r="D1" s="169"/>
      <c r="E1" s="169"/>
      <c r="F1" s="169"/>
      <c r="G1" s="65"/>
      <c r="L1" s="67"/>
    </row>
    <row r="3" spans="1:6" ht="25.5">
      <c r="A3" s="68" t="s">
        <v>984</v>
      </c>
      <c r="B3" s="69" t="s">
        <v>692</v>
      </c>
      <c r="C3" s="69" t="s">
        <v>1798</v>
      </c>
      <c r="D3" s="69" t="s">
        <v>1799</v>
      </c>
      <c r="E3" s="69" t="s">
        <v>1800</v>
      </c>
      <c r="F3" s="70" t="s">
        <v>1801</v>
      </c>
    </row>
    <row r="4" spans="1:6" ht="12.75">
      <c r="A4" s="71">
        <v>1</v>
      </c>
      <c r="B4" s="72" t="s">
        <v>722</v>
      </c>
      <c r="C4" s="72" t="s">
        <v>1802</v>
      </c>
      <c r="D4" s="72" t="s">
        <v>1803</v>
      </c>
      <c r="E4" s="72" t="s">
        <v>1804</v>
      </c>
      <c r="F4" s="73">
        <v>4150</v>
      </c>
    </row>
    <row r="5" spans="1:6" ht="12.75">
      <c r="A5" s="71">
        <v>2</v>
      </c>
      <c r="B5" s="74" t="s">
        <v>731</v>
      </c>
      <c r="C5" s="75" t="s">
        <v>1805</v>
      </c>
      <c r="D5" s="72" t="s">
        <v>1806</v>
      </c>
      <c r="E5" s="72" t="s">
        <v>1807</v>
      </c>
      <c r="F5" s="73">
        <v>1000</v>
      </c>
    </row>
    <row r="6" spans="1:6" ht="12.75">
      <c r="A6" s="71">
        <v>3</v>
      </c>
      <c r="B6" s="74" t="s">
        <v>731</v>
      </c>
      <c r="C6" s="75" t="s">
        <v>1805</v>
      </c>
      <c r="D6" s="72" t="s">
        <v>1808</v>
      </c>
      <c r="E6" s="72" t="s">
        <v>1807</v>
      </c>
      <c r="F6" s="73">
        <v>1000</v>
      </c>
    </row>
    <row r="7" spans="1:6" ht="12.75">
      <c r="A7" s="71">
        <v>4</v>
      </c>
      <c r="B7" s="74" t="s">
        <v>731</v>
      </c>
      <c r="C7" s="75" t="s">
        <v>1809</v>
      </c>
      <c r="D7" s="72" t="s">
        <v>1806</v>
      </c>
      <c r="E7" s="72" t="s">
        <v>1810</v>
      </c>
      <c r="F7" s="73">
        <v>500</v>
      </c>
    </row>
    <row r="8" spans="1:6" ht="12.75">
      <c r="A8" s="71">
        <v>5</v>
      </c>
      <c r="B8" s="74" t="s">
        <v>731</v>
      </c>
      <c r="C8" s="75" t="s">
        <v>1811</v>
      </c>
      <c r="D8" s="72" t="s">
        <v>1806</v>
      </c>
      <c r="E8" s="72" t="s">
        <v>1812</v>
      </c>
      <c r="F8" s="73">
        <v>170</v>
      </c>
    </row>
    <row r="9" spans="1:6" ht="12.75">
      <c r="A9" s="71">
        <v>6</v>
      </c>
      <c r="B9" s="72" t="s">
        <v>759</v>
      </c>
      <c r="C9" s="72" t="s">
        <v>1813</v>
      </c>
      <c r="D9" s="72" t="s">
        <v>1814</v>
      </c>
      <c r="E9" s="72" t="s">
        <v>1815</v>
      </c>
      <c r="F9" s="73">
        <v>340</v>
      </c>
    </row>
    <row r="10" spans="1:6" ht="25.5">
      <c r="A10" s="71">
        <v>7</v>
      </c>
      <c r="B10" s="74" t="s">
        <v>765</v>
      </c>
      <c r="C10" s="72" t="s">
        <v>1816</v>
      </c>
      <c r="D10" s="72" t="s">
        <v>1817</v>
      </c>
      <c r="E10" s="72" t="s">
        <v>1810</v>
      </c>
      <c r="F10" s="73">
        <v>750</v>
      </c>
    </row>
    <row r="11" spans="1:6" ht="25.5">
      <c r="A11" s="71">
        <v>8</v>
      </c>
      <c r="B11" s="74" t="s">
        <v>765</v>
      </c>
      <c r="C11" s="72" t="s">
        <v>1816</v>
      </c>
      <c r="D11" s="72" t="s">
        <v>1817</v>
      </c>
      <c r="E11" s="72" t="s">
        <v>1818</v>
      </c>
      <c r="F11" s="73">
        <v>1006</v>
      </c>
    </row>
    <row r="12" spans="1:6" ht="25.5">
      <c r="A12" s="71">
        <v>9</v>
      </c>
      <c r="B12" s="74" t="s">
        <v>765</v>
      </c>
      <c r="C12" s="72" t="s">
        <v>1819</v>
      </c>
      <c r="D12" s="72" t="s">
        <v>1820</v>
      </c>
      <c r="E12" s="72" t="s">
        <v>1821</v>
      </c>
      <c r="F12" s="73">
        <v>1000</v>
      </c>
    </row>
    <row r="13" spans="1:6" ht="25.5">
      <c r="A13" s="71">
        <v>10</v>
      </c>
      <c r="B13" s="74" t="s">
        <v>765</v>
      </c>
      <c r="C13" s="72" t="s">
        <v>1819</v>
      </c>
      <c r="D13" s="72" t="s">
        <v>1822</v>
      </c>
      <c r="E13" s="72" t="s">
        <v>1823</v>
      </c>
      <c r="F13" s="73">
        <v>700</v>
      </c>
    </row>
    <row r="14" spans="1:6" ht="25.5">
      <c r="A14" s="71">
        <v>11</v>
      </c>
      <c r="B14" s="74" t="s">
        <v>765</v>
      </c>
      <c r="C14" s="72" t="s">
        <v>1819</v>
      </c>
      <c r="D14" s="72" t="s">
        <v>1820</v>
      </c>
      <c r="E14" s="72" t="s">
        <v>1824</v>
      </c>
      <c r="F14" s="73">
        <v>469</v>
      </c>
    </row>
    <row r="15" spans="1:6" ht="25.5">
      <c r="A15" s="71">
        <v>12</v>
      </c>
      <c r="B15" s="74" t="s">
        <v>765</v>
      </c>
      <c r="C15" s="72" t="s">
        <v>1825</v>
      </c>
      <c r="D15" s="74" t="s">
        <v>1826</v>
      </c>
      <c r="E15" s="74" t="s">
        <v>1827</v>
      </c>
      <c r="F15" s="73">
        <v>852</v>
      </c>
    </row>
    <row r="16" spans="1:6" ht="25.5">
      <c r="A16" s="71">
        <v>13</v>
      </c>
      <c r="B16" s="74" t="s">
        <v>765</v>
      </c>
      <c r="C16" s="72" t="s">
        <v>1828</v>
      </c>
      <c r="D16" s="72" t="s">
        <v>1829</v>
      </c>
      <c r="E16" s="72" t="s">
        <v>1818</v>
      </c>
      <c r="F16" s="73">
        <v>670</v>
      </c>
    </row>
    <row r="17" spans="1:6" ht="25.5">
      <c r="A17" s="71">
        <v>14</v>
      </c>
      <c r="B17" s="74" t="s">
        <v>765</v>
      </c>
      <c r="C17" s="72" t="s">
        <v>1828</v>
      </c>
      <c r="D17" s="72" t="s">
        <v>1829</v>
      </c>
      <c r="E17" s="72" t="s">
        <v>1830</v>
      </c>
      <c r="F17" s="73">
        <v>238</v>
      </c>
    </row>
    <row r="18" spans="1:6" ht="25.5">
      <c r="A18" s="71">
        <v>15</v>
      </c>
      <c r="B18" s="74" t="s">
        <v>765</v>
      </c>
      <c r="C18" s="72" t="s">
        <v>1831</v>
      </c>
      <c r="D18" s="72" t="s">
        <v>1817</v>
      </c>
      <c r="E18" s="72" t="s">
        <v>1832</v>
      </c>
      <c r="F18" s="73">
        <v>150</v>
      </c>
    </row>
    <row r="19" spans="1:6" ht="12.75">
      <c r="A19" s="71">
        <v>16</v>
      </c>
      <c r="B19" s="74" t="s">
        <v>792</v>
      </c>
      <c r="C19" s="72" t="s">
        <v>1833</v>
      </c>
      <c r="D19" s="72" t="s">
        <v>1834</v>
      </c>
      <c r="E19" s="72" t="s">
        <v>1827</v>
      </c>
      <c r="F19" s="73">
        <v>340</v>
      </c>
    </row>
    <row r="20" spans="1:6" ht="12.75">
      <c r="A20" s="71">
        <v>17</v>
      </c>
      <c r="B20" s="74" t="s">
        <v>792</v>
      </c>
      <c r="C20" s="72" t="s">
        <v>1833</v>
      </c>
      <c r="D20" s="72" t="s">
        <v>1835</v>
      </c>
      <c r="E20" s="72" t="s">
        <v>1836</v>
      </c>
      <c r="F20" s="73">
        <v>255</v>
      </c>
    </row>
    <row r="21" spans="1:6" ht="12.75">
      <c r="A21" s="71">
        <v>18</v>
      </c>
      <c r="B21" s="74" t="s">
        <v>792</v>
      </c>
      <c r="C21" s="72" t="s">
        <v>1833</v>
      </c>
      <c r="D21" s="72" t="s">
        <v>1837</v>
      </c>
      <c r="E21" s="72" t="s">
        <v>1812</v>
      </c>
      <c r="F21" s="73">
        <v>128</v>
      </c>
    </row>
    <row r="22" spans="1:6" ht="12.75">
      <c r="A22" s="71">
        <v>19</v>
      </c>
      <c r="B22" s="74" t="s">
        <v>795</v>
      </c>
      <c r="C22" s="72" t="s">
        <v>1838</v>
      </c>
      <c r="D22" s="72" t="s">
        <v>1839</v>
      </c>
      <c r="E22" s="72" t="s">
        <v>1840</v>
      </c>
      <c r="F22" s="73">
        <v>8300</v>
      </c>
    </row>
    <row r="23" spans="1:6" ht="12.75">
      <c r="A23" s="71">
        <v>20</v>
      </c>
      <c r="B23" s="74" t="s">
        <v>795</v>
      </c>
      <c r="C23" s="72" t="s">
        <v>1838</v>
      </c>
      <c r="D23" s="72" t="s">
        <v>1839</v>
      </c>
      <c r="E23" s="72" t="s">
        <v>1841</v>
      </c>
      <c r="F23" s="73">
        <v>2490</v>
      </c>
    </row>
    <row r="24" spans="1:6" ht="12.75">
      <c r="A24" s="71">
        <v>21</v>
      </c>
      <c r="B24" s="74" t="s">
        <v>795</v>
      </c>
      <c r="C24" s="72" t="s">
        <v>1842</v>
      </c>
      <c r="D24" s="72" t="s">
        <v>1843</v>
      </c>
      <c r="E24" s="72" t="s">
        <v>1804</v>
      </c>
      <c r="F24" s="73">
        <v>4150</v>
      </c>
    </row>
    <row r="25" spans="1:6" ht="12.75">
      <c r="A25" s="71">
        <v>22</v>
      </c>
      <c r="B25" s="74" t="s">
        <v>795</v>
      </c>
      <c r="C25" s="72" t="s">
        <v>1842</v>
      </c>
      <c r="D25" s="72" t="s">
        <v>1843</v>
      </c>
      <c r="E25" s="72" t="s">
        <v>1844</v>
      </c>
      <c r="F25" s="73">
        <v>3320</v>
      </c>
    </row>
    <row r="26" spans="1:6" ht="12.75">
      <c r="A26" s="71">
        <v>23</v>
      </c>
      <c r="B26" s="74" t="s">
        <v>795</v>
      </c>
      <c r="C26" s="72" t="s">
        <v>1845</v>
      </c>
      <c r="D26" s="72" t="s">
        <v>1843</v>
      </c>
      <c r="E26" s="72" t="s">
        <v>1846</v>
      </c>
      <c r="F26" s="73">
        <v>1660</v>
      </c>
    </row>
    <row r="27" spans="1:6" ht="12.75">
      <c r="A27" s="71">
        <v>24</v>
      </c>
      <c r="B27" s="74" t="s">
        <v>795</v>
      </c>
      <c r="C27" s="72" t="s">
        <v>1847</v>
      </c>
      <c r="D27" s="72" t="s">
        <v>1848</v>
      </c>
      <c r="E27" s="72" t="s">
        <v>1849</v>
      </c>
      <c r="F27" s="73">
        <v>1660</v>
      </c>
    </row>
    <row r="28" spans="1:6" ht="12.75">
      <c r="A28" s="71">
        <v>25</v>
      </c>
      <c r="B28" s="74" t="s">
        <v>795</v>
      </c>
      <c r="C28" s="72" t="s">
        <v>1847</v>
      </c>
      <c r="D28" s="72" t="s">
        <v>1850</v>
      </c>
      <c r="E28" s="72" t="s">
        <v>1849</v>
      </c>
      <c r="F28" s="73">
        <v>1660</v>
      </c>
    </row>
    <row r="29" spans="1:6" ht="12.75">
      <c r="A29" s="71">
        <v>26</v>
      </c>
      <c r="B29" s="74" t="s">
        <v>795</v>
      </c>
      <c r="C29" s="72" t="s">
        <v>1847</v>
      </c>
      <c r="D29" s="72" t="s">
        <v>1851</v>
      </c>
      <c r="E29" s="72" t="s">
        <v>1818</v>
      </c>
      <c r="F29" s="73">
        <v>670</v>
      </c>
    </row>
    <row r="30" spans="1:6" ht="12.75">
      <c r="A30" s="71">
        <v>27</v>
      </c>
      <c r="B30" s="74" t="s">
        <v>795</v>
      </c>
      <c r="C30" s="72" t="s">
        <v>1847</v>
      </c>
      <c r="D30" s="72" t="s">
        <v>1852</v>
      </c>
      <c r="E30" s="72" t="s">
        <v>1818</v>
      </c>
      <c r="F30" s="73">
        <v>670</v>
      </c>
    </row>
    <row r="31" spans="1:6" ht="12.75">
      <c r="A31" s="71">
        <v>28</v>
      </c>
      <c r="B31" s="74" t="s">
        <v>795</v>
      </c>
      <c r="C31" s="72" t="s">
        <v>1853</v>
      </c>
      <c r="D31" s="72" t="s">
        <v>1854</v>
      </c>
      <c r="E31" s="72" t="s">
        <v>1855</v>
      </c>
      <c r="F31" s="73">
        <v>1660</v>
      </c>
    </row>
    <row r="32" spans="1:6" ht="12.75">
      <c r="A32" s="71">
        <v>29</v>
      </c>
      <c r="B32" s="74" t="s">
        <v>795</v>
      </c>
      <c r="C32" s="72" t="s">
        <v>1856</v>
      </c>
      <c r="D32" s="72" t="s">
        <v>1857</v>
      </c>
      <c r="E32" s="72" t="s">
        <v>1821</v>
      </c>
      <c r="F32" s="73">
        <v>1000</v>
      </c>
    </row>
    <row r="33" spans="1:6" ht="12.75">
      <c r="A33" s="71">
        <v>30</v>
      </c>
      <c r="B33" s="74" t="s">
        <v>795</v>
      </c>
      <c r="C33" s="72" t="s">
        <v>1858</v>
      </c>
      <c r="D33" s="72" t="s">
        <v>1839</v>
      </c>
      <c r="E33" s="72" t="s">
        <v>1859</v>
      </c>
      <c r="F33" s="73">
        <v>1000</v>
      </c>
    </row>
    <row r="34" spans="1:6" ht="12.75">
      <c r="A34" s="71">
        <v>31</v>
      </c>
      <c r="B34" s="74" t="s">
        <v>795</v>
      </c>
      <c r="C34" s="72" t="s">
        <v>1860</v>
      </c>
      <c r="D34" s="72" t="s">
        <v>1861</v>
      </c>
      <c r="E34" s="72" t="s">
        <v>1862</v>
      </c>
      <c r="F34" s="73">
        <v>1000</v>
      </c>
    </row>
    <row r="35" spans="1:6" ht="12.75">
      <c r="A35" s="71">
        <v>32</v>
      </c>
      <c r="B35" s="74" t="s">
        <v>795</v>
      </c>
      <c r="C35" s="72" t="s">
        <v>1863</v>
      </c>
      <c r="D35" s="72" t="s">
        <v>1864</v>
      </c>
      <c r="E35" s="72" t="s">
        <v>1846</v>
      </c>
      <c r="F35" s="73">
        <v>477</v>
      </c>
    </row>
    <row r="36" spans="1:6" ht="12.75">
      <c r="A36" s="71">
        <v>33</v>
      </c>
      <c r="B36" s="74" t="s">
        <v>795</v>
      </c>
      <c r="C36" s="72" t="s">
        <v>1865</v>
      </c>
      <c r="D36" s="72" t="s">
        <v>1866</v>
      </c>
      <c r="E36" s="72" t="s">
        <v>1867</v>
      </c>
      <c r="F36" s="73">
        <v>469</v>
      </c>
    </row>
    <row r="37" spans="1:6" ht="12.75">
      <c r="A37" s="71">
        <v>34</v>
      </c>
      <c r="B37" s="74" t="s">
        <v>801</v>
      </c>
      <c r="C37" s="72" t="s">
        <v>1868</v>
      </c>
      <c r="D37" s="72" t="s">
        <v>1835</v>
      </c>
      <c r="E37" s="72" t="s">
        <v>1869</v>
      </c>
      <c r="F37" s="73">
        <v>1006</v>
      </c>
    </row>
    <row r="38" spans="1:6" ht="12.75">
      <c r="A38" s="71">
        <v>35</v>
      </c>
      <c r="B38" s="74" t="s">
        <v>801</v>
      </c>
      <c r="C38" s="72" t="s">
        <v>1870</v>
      </c>
      <c r="D38" s="74" t="s">
        <v>1871</v>
      </c>
      <c r="E38" s="74" t="s">
        <v>1812</v>
      </c>
      <c r="F38" s="73">
        <v>342</v>
      </c>
    </row>
    <row r="39" spans="1:6" ht="12.75">
      <c r="A39" s="71">
        <v>36</v>
      </c>
      <c r="B39" s="74" t="s">
        <v>801</v>
      </c>
      <c r="C39" s="72" t="s">
        <v>1872</v>
      </c>
      <c r="D39" s="72" t="s">
        <v>1873</v>
      </c>
      <c r="E39" s="72" t="s">
        <v>1874</v>
      </c>
      <c r="F39" s="73">
        <v>670</v>
      </c>
    </row>
    <row r="40" spans="1:6" ht="12.75">
      <c r="A40" s="71">
        <v>37</v>
      </c>
      <c r="B40" s="74" t="s">
        <v>801</v>
      </c>
      <c r="C40" s="72" t="s">
        <v>1875</v>
      </c>
      <c r="D40" s="72" t="s">
        <v>1835</v>
      </c>
      <c r="E40" s="72" t="s">
        <v>1827</v>
      </c>
      <c r="F40" s="73">
        <v>510</v>
      </c>
    </row>
    <row r="41" spans="1:6" ht="12.75">
      <c r="A41" s="71">
        <v>38</v>
      </c>
      <c r="B41" s="74" t="s">
        <v>801</v>
      </c>
      <c r="C41" s="72" t="s">
        <v>1876</v>
      </c>
      <c r="D41" s="72" t="s">
        <v>1873</v>
      </c>
      <c r="E41" s="72" t="s">
        <v>1827</v>
      </c>
      <c r="F41" s="73">
        <v>340</v>
      </c>
    </row>
    <row r="42" spans="1:6" ht="12.75">
      <c r="A42" s="71">
        <v>39</v>
      </c>
      <c r="B42" s="74" t="s">
        <v>804</v>
      </c>
      <c r="C42" s="72" t="s">
        <v>1877</v>
      </c>
      <c r="D42" s="74" t="s">
        <v>1878</v>
      </c>
      <c r="E42" s="74" t="s">
        <v>1807</v>
      </c>
      <c r="F42" s="73">
        <v>2001</v>
      </c>
    </row>
    <row r="43" spans="1:6" ht="12.75">
      <c r="A43" s="71">
        <v>40</v>
      </c>
      <c r="B43" s="74" t="s">
        <v>804</v>
      </c>
      <c r="C43" s="72" t="s">
        <v>1879</v>
      </c>
      <c r="D43" s="72" t="s">
        <v>1880</v>
      </c>
      <c r="E43" s="72" t="s">
        <v>1830</v>
      </c>
      <c r="F43" s="73">
        <v>340</v>
      </c>
    </row>
    <row r="44" spans="1:6" ht="12.75">
      <c r="A44" s="71">
        <v>41</v>
      </c>
      <c r="B44" s="74" t="s">
        <v>807</v>
      </c>
      <c r="C44" s="72" t="s">
        <v>1000</v>
      </c>
      <c r="D44" s="74" t="s">
        <v>1881</v>
      </c>
      <c r="E44" s="72" t="s">
        <v>1821</v>
      </c>
      <c r="F44" s="73">
        <v>700</v>
      </c>
    </row>
    <row r="45" spans="1:6" ht="12.75">
      <c r="A45" s="71">
        <v>42</v>
      </c>
      <c r="B45" s="74" t="s">
        <v>807</v>
      </c>
      <c r="C45" s="72" t="s">
        <v>1000</v>
      </c>
      <c r="D45" s="74" t="s">
        <v>1881</v>
      </c>
      <c r="E45" s="72" t="s">
        <v>1830</v>
      </c>
      <c r="F45" s="73">
        <v>238</v>
      </c>
    </row>
    <row r="46" spans="1:6" ht="25.5">
      <c r="A46" s="71">
        <v>43</v>
      </c>
      <c r="B46" s="74" t="s">
        <v>762</v>
      </c>
      <c r="C46" s="72" t="s">
        <v>1882</v>
      </c>
      <c r="D46" s="74" t="s">
        <v>1883</v>
      </c>
      <c r="E46" s="74" t="s">
        <v>1840</v>
      </c>
      <c r="F46" s="73">
        <v>12450</v>
      </c>
    </row>
    <row r="47" spans="1:6" ht="25.5">
      <c r="A47" s="71">
        <v>44</v>
      </c>
      <c r="B47" s="74" t="s">
        <v>762</v>
      </c>
      <c r="C47" s="72" t="s">
        <v>1884</v>
      </c>
      <c r="D47" s="72" t="s">
        <v>1883</v>
      </c>
      <c r="E47" s="72" t="s">
        <v>1804</v>
      </c>
      <c r="F47" s="73">
        <v>6226</v>
      </c>
    </row>
    <row r="48" spans="1:6" ht="25.5">
      <c r="A48" s="71">
        <v>45</v>
      </c>
      <c r="B48" s="74" t="s">
        <v>762</v>
      </c>
      <c r="C48" s="72" t="s">
        <v>1885</v>
      </c>
      <c r="D48" s="74" t="s">
        <v>1886</v>
      </c>
      <c r="E48" s="72" t="s">
        <v>1887</v>
      </c>
      <c r="F48" s="73">
        <v>4980</v>
      </c>
    </row>
    <row r="49" spans="1:6" ht="25.5">
      <c r="A49" s="71">
        <v>46</v>
      </c>
      <c r="B49" s="74" t="s">
        <v>762</v>
      </c>
      <c r="C49" s="72" t="s">
        <v>1885</v>
      </c>
      <c r="D49" s="74" t="s">
        <v>1886</v>
      </c>
      <c r="E49" s="72" t="s">
        <v>1804</v>
      </c>
      <c r="F49" s="73">
        <v>4150</v>
      </c>
    </row>
    <row r="50" spans="1:6" ht="25.5">
      <c r="A50" s="71">
        <v>47</v>
      </c>
      <c r="B50" s="74" t="s">
        <v>762</v>
      </c>
      <c r="C50" s="72" t="s">
        <v>1885</v>
      </c>
      <c r="D50" s="74" t="s">
        <v>1886</v>
      </c>
      <c r="E50" s="72" t="s">
        <v>1849</v>
      </c>
      <c r="F50" s="73">
        <v>1660</v>
      </c>
    </row>
    <row r="51" spans="1:6" ht="25.5">
      <c r="A51" s="71">
        <v>48</v>
      </c>
      <c r="B51" s="74" t="s">
        <v>762</v>
      </c>
      <c r="C51" s="72" t="s">
        <v>1888</v>
      </c>
      <c r="D51" s="74" t="s">
        <v>1889</v>
      </c>
      <c r="E51" s="72" t="s">
        <v>1887</v>
      </c>
      <c r="F51" s="73">
        <v>4980</v>
      </c>
    </row>
    <row r="52" spans="1:6" ht="25.5">
      <c r="A52" s="71">
        <v>49</v>
      </c>
      <c r="B52" s="74" t="s">
        <v>762</v>
      </c>
      <c r="C52" s="72" t="s">
        <v>1888</v>
      </c>
      <c r="D52" s="74" t="s">
        <v>1889</v>
      </c>
      <c r="E52" s="72" t="s">
        <v>1804</v>
      </c>
      <c r="F52" s="73">
        <v>4150</v>
      </c>
    </row>
    <row r="53" spans="1:6" ht="25.5">
      <c r="A53" s="71">
        <v>50</v>
      </c>
      <c r="B53" s="74" t="s">
        <v>762</v>
      </c>
      <c r="C53" s="72" t="s">
        <v>1890</v>
      </c>
      <c r="D53" s="74" t="s">
        <v>1891</v>
      </c>
      <c r="E53" s="72" t="s">
        <v>1841</v>
      </c>
      <c r="F53" s="73">
        <v>2490</v>
      </c>
    </row>
    <row r="54" spans="1:6" ht="25.5">
      <c r="A54" s="71">
        <v>51</v>
      </c>
      <c r="B54" s="74" t="s">
        <v>762</v>
      </c>
      <c r="C54" s="72" t="s">
        <v>1890</v>
      </c>
      <c r="D54" s="74" t="s">
        <v>1891</v>
      </c>
      <c r="E54" s="72" t="s">
        <v>1892</v>
      </c>
      <c r="F54" s="73">
        <v>500</v>
      </c>
    </row>
    <row r="55" spans="1:6" ht="25.5">
      <c r="A55" s="71">
        <v>52</v>
      </c>
      <c r="B55" s="74" t="s">
        <v>762</v>
      </c>
      <c r="C55" s="72" t="s">
        <v>1893</v>
      </c>
      <c r="D55" s="72" t="s">
        <v>1891</v>
      </c>
      <c r="E55" s="72" t="s">
        <v>1846</v>
      </c>
      <c r="F55" s="73">
        <v>1660</v>
      </c>
    </row>
    <row r="56" spans="1:6" ht="25.5">
      <c r="A56" s="71">
        <v>53</v>
      </c>
      <c r="B56" s="74" t="s">
        <v>762</v>
      </c>
      <c r="C56" s="72" t="s">
        <v>1894</v>
      </c>
      <c r="D56" s="72" t="s">
        <v>1883</v>
      </c>
      <c r="E56" s="72" t="s">
        <v>1821</v>
      </c>
      <c r="F56" s="73">
        <v>1050</v>
      </c>
    </row>
    <row r="57" spans="1:6" ht="25.5">
      <c r="A57" s="71">
        <v>54</v>
      </c>
      <c r="B57" s="74" t="s">
        <v>762</v>
      </c>
      <c r="C57" s="72" t="s">
        <v>1895</v>
      </c>
      <c r="D57" s="72" t="s">
        <v>1883</v>
      </c>
      <c r="E57" s="72" t="s">
        <v>1818</v>
      </c>
      <c r="F57" s="73">
        <v>704</v>
      </c>
    </row>
    <row r="58" spans="1:6" ht="25.5">
      <c r="A58" s="71">
        <v>55</v>
      </c>
      <c r="B58" s="74" t="s">
        <v>762</v>
      </c>
      <c r="C58" s="72" t="s">
        <v>1896</v>
      </c>
      <c r="D58" s="72" t="s">
        <v>1886</v>
      </c>
      <c r="E58" s="72" t="s">
        <v>1812</v>
      </c>
      <c r="F58" s="73">
        <v>170</v>
      </c>
    </row>
    <row r="59" spans="1:6" ht="25.5">
      <c r="A59" s="71">
        <v>56</v>
      </c>
      <c r="B59" s="74" t="s">
        <v>762</v>
      </c>
      <c r="C59" s="72" t="s">
        <v>1897</v>
      </c>
      <c r="D59" s="72" t="s">
        <v>1898</v>
      </c>
      <c r="E59" s="72" t="s">
        <v>1899</v>
      </c>
      <c r="F59" s="73">
        <v>141</v>
      </c>
    </row>
    <row r="60" spans="1:6" ht="12.75">
      <c r="A60" s="71">
        <v>57</v>
      </c>
      <c r="B60" s="61" t="s">
        <v>813</v>
      </c>
      <c r="C60" s="72" t="s">
        <v>1900</v>
      </c>
      <c r="D60" s="72"/>
      <c r="E60" s="72" t="s">
        <v>1901</v>
      </c>
      <c r="F60" s="73">
        <v>340</v>
      </c>
    </row>
    <row r="61" spans="1:6" ht="114.75">
      <c r="A61" s="71">
        <v>58</v>
      </c>
      <c r="B61" s="61" t="s">
        <v>825</v>
      </c>
      <c r="C61" s="72" t="s">
        <v>1902</v>
      </c>
      <c r="D61" s="74" t="s">
        <v>1903</v>
      </c>
      <c r="E61" s="74" t="s">
        <v>1904</v>
      </c>
      <c r="F61" s="73">
        <v>7480</v>
      </c>
    </row>
    <row r="62" spans="1:6" ht="102">
      <c r="A62" s="71">
        <v>59</v>
      </c>
      <c r="B62" s="61" t="s">
        <v>825</v>
      </c>
      <c r="C62" s="76" t="s">
        <v>1905</v>
      </c>
      <c r="D62" s="74" t="s">
        <v>1906</v>
      </c>
      <c r="E62" s="74" t="s">
        <v>1867</v>
      </c>
      <c r="F62" s="73">
        <v>2200</v>
      </c>
    </row>
    <row r="63" spans="1:6" ht="114.75">
      <c r="A63" s="71">
        <v>60</v>
      </c>
      <c r="B63" s="61" t="s">
        <v>1907</v>
      </c>
      <c r="C63" s="72" t="s">
        <v>1908</v>
      </c>
      <c r="D63" s="74" t="s">
        <v>1909</v>
      </c>
      <c r="E63" s="74" t="s">
        <v>1910</v>
      </c>
      <c r="F63" s="73">
        <v>6390</v>
      </c>
    </row>
    <row r="64" spans="1:6" ht="12.75">
      <c r="A64" s="71">
        <v>61</v>
      </c>
      <c r="B64" s="61" t="s">
        <v>846</v>
      </c>
      <c r="C64" s="72" t="s">
        <v>1911</v>
      </c>
      <c r="D64" s="72" t="s">
        <v>1912</v>
      </c>
      <c r="E64" s="72" t="s">
        <v>1827</v>
      </c>
      <c r="F64" s="73">
        <v>201</v>
      </c>
    </row>
    <row r="65" spans="1:6" ht="12.75">
      <c r="A65" s="71">
        <v>62</v>
      </c>
      <c r="B65" s="61" t="s">
        <v>873</v>
      </c>
      <c r="C65" s="72" t="s">
        <v>1913</v>
      </c>
      <c r="D65" s="72" t="s">
        <v>1914</v>
      </c>
      <c r="E65" s="72" t="s">
        <v>1804</v>
      </c>
      <c r="F65" s="73">
        <v>700</v>
      </c>
    </row>
    <row r="66" spans="1:6" ht="12.75">
      <c r="A66" s="71">
        <v>63</v>
      </c>
      <c r="B66" s="61" t="s">
        <v>873</v>
      </c>
      <c r="C66" s="72" t="s">
        <v>1915</v>
      </c>
      <c r="D66" s="72" t="s">
        <v>1916</v>
      </c>
      <c r="E66" s="72" t="s">
        <v>1804</v>
      </c>
      <c r="F66" s="73">
        <v>700</v>
      </c>
    </row>
    <row r="67" spans="1:6" ht="12.75">
      <c r="A67" s="71">
        <v>64</v>
      </c>
      <c r="B67" s="61" t="s">
        <v>873</v>
      </c>
      <c r="C67" s="72" t="s">
        <v>1917</v>
      </c>
      <c r="D67" s="72" t="s">
        <v>1918</v>
      </c>
      <c r="E67" s="72" t="s">
        <v>1841</v>
      </c>
      <c r="F67" s="73">
        <v>500</v>
      </c>
    </row>
    <row r="68" spans="1:6" ht="12.75">
      <c r="A68" s="71">
        <v>65</v>
      </c>
      <c r="B68" s="61" t="s">
        <v>873</v>
      </c>
      <c r="C68" s="72" t="s">
        <v>1919</v>
      </c>
      <c r="D68" s="72" t="s">
        <v>1920</v>
      </c>
      <c r="E68" s="72" t="s">
        <v>1841</v>
      </c>
      <c r="F68" s="73">
        <v>500</v>
      </c>
    </row>
    <row r="69" spans="1:6" ht="12.75">
      <c r="A69" s="71">
        <v>66</v>
      </c>
      <c r="B69" s="61" t="s">
        <v>873</v>
      </c>
      <c r="C69" s="72" t="s">
        <v>1921</v>
      </c>
      <c r="D69" s="72" t="s">
        <v>1918</v>
      </c>
      <c r="E69" s="72" t="s">
        <v>1855</v>
      </c>
      <c r="F69" s="73">
        <v>340</v>
      </c>
    </row>
    <row r="70" spans="1:6" ht="12.75">
      <c r="A70" s="71">
        <v>67</v>
      </c>
      <c r="B70" s="61" t="s">
        <v>873</v>
      </c>
      <c r="C70" s="72" t="s">
        <v>1922</v>
      </c>
      <c r="D70" s="72" t="s">
        <v>1923</v>
      </c>
      <c r="E70" s="72" t="s">
        <v>1846</v>
      </c>
      <c r="F70" s="73">
        <v>340</v>
      </c>
    </row>
    <row r="71" spans="1:6" ht="12.75">
      <c r="A71" s="71">
        <v>68</v>
      </c>
      <c r="B71" s="61" t="s">
        <v>873</v>
      </c>
      <c r="C71" s="72" t="s">
        <v>1924</v>
      </c>
      <c r="D71" s="72" t="s">
        <v>1914</v>
      </c>
      <c r="E71" s="72" t="s">
        <v>1925</v>
      </c>
      <c r="F71" s="73">
        <v>340</v>
      </c>
    </row>
    <row r="72" spans="1:6" ht="12.75">
      <c r="A72" s="71">
        <v>69</v>
      </c>
      <c r="B72" s="61" t="s">
        <v>873</v>
      </c>
      <c r="C72" s="72" t="s">
        <v>1924</v>
      </c>
      <c r="D72" s="72" t="s">
        <v>1914</v>
      </c>
      <c r="E72" s="72" t="s">
        <v>1926</v>
      </c>
      <c r="F72" s="73">
        <v>170</v>
      </c>
    </row>
    <row r="73" spans="1:6" ht="25.5">
      <c r="A73" s="71">
        <v>70</v>
      </c>
      <c r="B73" s="61" t="s">
        <v>873</v>
      </c>
      <c r="C73" s="72" t="s">
        <v>1927</v>
      </c>
      <c r="D73" s="74" t="s">
        <v>1928</v>
      </c>
      <c r="E73" s="74" t="s">
        <v>1926</v>
      </c>
      <c r="F73" s="73">
        <v>342</v>
      </c>
    </row>
    <row r="74" spans="1:6" ht="12.75">
      <c r="A74" s="71">
        <v>71</v>
      </c>
      <c r="B74" s="61" t="s">
        <v>873</v>
      </c>
      <c r="C74" s="72" t="s">
        <v>1929</v>
      </c>
      <c r="D74" s="72" t="s">
        <v>1916</v>
      </c>
      <c r="E74" s="72" t="s">
        <v>1846</v>
      </c>
      <c r="F74" s="73">
        <v>238</v>
      </c>
    </row>
    <row r="75" spans="1:6" ht="12.75">
      <c r="A75" s="71">
        <v>72</v>
      </c>
      <c r="B75" s="61" t="s">
        <v>873</v>
      </c>
      <c r="C75" s="72" t="s">
        <v>1929</v>
      </c>
      <c r="D75" s="72" t="s">
        <v>1916</v>
      </c>
      <c r="E75" s="72" t="s">
        <v>1926</v>
      </c>
      <c r="F75" s="73">
        <v>170</v>
      </c>
    </row>
    <row r="76" spans="1:6" ht="12.75">
      <c r="A76" s="71">
        <v>73</v>
      </c>
      <c r="B76" s="61" t="s">
        <v>873</v>
      </c>
      <c r="C76" s="72" t="s">
        <v>1930</v>
      </c>
      <c r="D76" s="72" t="s">
        <v>1931</v>
      </c>
      <c r="E76" s="72" t="s">
        <v>1932</v>
      </c>
      <c r="F76" s="73">
        <v>170</v>
      </c>
    </row>
    <row r="77" spans="1:6" ht="12.75">
      <c r="A77" s="71">
        <v>74</v>
      </c>
      <c r="B77" s="61" t="s">
        <v>873</v>
      </c>
      <c r="C77" s="72" t="s">
        <v>1933</v>
      </c>
      <c r="D77" s="72" t="s">
        <v>1923</v>
      </c>
      <c r="E77" s="72" t="s">
        <v>1827</v>
      </c>
      <c r="F77" s="73">
        <v>100</v>
      </c>
    </row>
    <row r="78" spans="1:6" ht="25.5">
      <c r="A78" s="71">
        <v>75</v>
      </c>
      <c r="B78" s="61" t="s">
        <v>870</v>
      </c>
      <c r="C78" s="72" t="s">
        <v>1934</v>
      </c>
      <c r="D78" s="72" t="s">
        <v>1935</v>
      </c>
      <c r="E78" s="72" t="s">
        <v>1936</v>
      </c>
      <c r="F78" s="73">
        <v>1660</v>
      </c>
    </row>
    <row r="79" spans="1:6" ht="25.5">
      <c r="A79" s="71">
        <v>76</v>
      </c>
      <c r="B79" s="61" t="s">
        <v>870</v>
      </c>
      <c r="C79" s="72" t="s">
        <v>1934</v>
      </c>
      <c r="D79" s="72" t="s">
        <v>1937</v>
      </c>
      <c r="E79" s="72" t="s">
        <v>1936</v>
      </c>
      <c r="F79" s="73">
        <v>1660</v>
      </c>
    </row>
    <row r="80" spans="1:6" ht="25.5">
      <c r="A80" s="71">
        <v>77</v>
      </c>
      <c r="B80" s="61" t="s">
        <v>870</v>
      </c>
      <c r="C80" s="72" t="s">
        <v>1934</v>
      </c>
      <c r="D80" s="72" t="s">
        <v>1938</v>
      </c>
      <c r="E80" s="72" t="s">
        <v>1840</v>
      </c>
      <c r="F80" s="73">
        <v>1660</v>
      </c>
    </row>
    <row r="81" spans="1:6" ht="25.5">
      <c r="A81" s="71">
        <v>78</v>
      </c>
      <c r="B81" s="61" t="s">
        <v>870</v>
      </c>
      <c r="C81" s="72" t="s">
        <v>1934</v>
      </c>
      <c r="D81" s="72" t="s">
        <v>1939</v>
      </c>
      <c r="E81" s="72" t="s">
        <v>1936</v>
      </c>
      <c r="F81" s="73">
        <v>1660</v>
      </c>
    </row>
    <row r="82" spans="1:6" ht="25.5">
      <c r="A82" s="71">
        <v>79</v>
      </c>
      <c r="B82" s="61" t="s">
        <v>870</v>
      </c>
      <c r="C82" s="72" t="s">
        <v>1934</v>
      </c>
      <c r="D82" s="72" t="s">
        <v>1940</v>
      </c>
      <c r="E82" s="72" t="s">
        <v>1936</v>
      </c>
      <c r="F82" s="73">
        <v>1660</v>
      </c>
    </row>
    <row r="83" spans="1:6" ht="25.5">
      <c r="A83" s="71">
        <v>80</v>
      </c>
      <c r="B83" s="61" t="s">
        <v>870</v>
      </c>
      <c r="C83" s="72" t="s">
        <v>1934</v>
      </c>
      <c r="D83" s="72" t="s">
        <v>1941</v>
      </c>
      <c r="E83" s="72" t="s">
        <v>1936</v>
      </c>
      <c r="F83" s="73">
        <v>1660</v>
      </c>
    </row>
    <row r="84" spans="1:6" ht="25.5">
      <c r="A84" s="71">
        <v>81</v>
      </c>
      <c r="B84" s="61" t="s">
        <v>870</v>
      </c>
      <c r="C84" s="72" t="s">
        <v>1934</v>
      </c>
      <c r="D84" s="72" t="s">
        <v>1942</v>
      </c>
      <c r="E84" s="72" t="s">
        <v>1936</v>
      </c>
      <c r="F84" s="73">
        <v>1660</v>
      </c>
    </row>
    <row r="85" spans="1:6" ht="25.5">
      <c r="A85" s="71">
        <v>82</v>
      </c>
      <c r="B85" s="61" t="s">
        <v>870</v>
      </c>
      <c r="C85" s="72" t="s">
        <v>1934</v>
      </c>
      <c r="D85" s="72" t="s">
        <v>1943</v>
      </c>
      <c r="E85" s="72" t="s">
        <v>1887</v>
      </c>
      <c r="F85" s="73">
        <v>1000</v>
      </c>
    </row>
    <row r="86" spans="1:6" ht="25.5">
      <c r="A86" s="71">
        <v>83</v>
      </c>
      <c r="B86" s="61" t="s">
        <v>870</v>
      </c>
      <c r="C86" s="72" t="s">
        <v>1944</v>
      </c>
      <c r="D86" s="74" t="s">
        <v>1945</v>
      </c>
      <c r="E86" s="74" t="s">
        <v>1840</v>
      </c>
      <c r="F86" s="73">
        <v>4152</v>
      </c>
    </row>
    <row r="87" spans="1:6" ht="25.5">
      <c r="A87" s="71">
        <v>84</v>
      </c>
      <c r="B87" s="61" t="s">
        <v>870</v>
      </c>
      <c r="C87" s="72" t="s">
        <v>1946</v>
      </c>
      <c r="D87" s="72" t="s">
        <v>1947</v>
      </c>
      <c r="E87" s="72" t="s">
        <v>1840</v>
      </c>
      <c r="F87" s="73">
        <v>1660</v>
      </c>
    </row>
    <row r="88" spans="1:6" ht="25.5">
      <c r="A88" s="71">
        <v>85</v>
      </c>
      <c r="B88" s="61" t="s">
        <v>870</v>
      </c>
      <c r="C88" s="72" t="s">
        <v>1946</v>
      </c>
      <c r="D88" s="72" t="s">
        <v>1948</v>
      </c>
      <c r="E88" s="72" t="s">
        <v>1840</v>
      </c>
      <c r="F88" s="73">
        <v>1660</v>
      </c>
    </row>
    <row r="89" spans="1:6" ht="25.5">
      <c r="A89" s="71">
        <v>86</v>
      </c>
      <c r="B89" s="61" t="s">
        <v>870</v>
      </c>
      <c r="C89" s="72" t="s">
        <v>1949</v>
      </c>
      <c r="D89" s="72" t="s">
        <v>1950</v>
      </c>
      <c r="E89" s="72" t="s">
        <v>1951</v>
      </c>
      <c r="F89" s="73">
        <v>670</v>
      </c>
    </row>
    <row r="90" spans="1:6" ht="25.5">
      <c r="A90" s="71">
        <v>87</v>
      </c>
      <c r="B90" s="61" t="s">
        <v>870</v>
      </c>
      <c r="C90" s="72" t="s">
        <v>1952</v>
      </c>
      <c r="D90" s="72" t="s">
        <v>1953</v>
      </c>
      <c r="E90" s="72" t="s">
        <v>1840</v>
      </c>
      <c r="F90" s="73">
        <v>1660</v>
      </c>
    </row>
    <row r="91" spans="1:6" ht="25.5">
      <c r="A91" s="71">
        <v>88</v>
      </c>
      <c r="B91" s="61" t="s">
        <v>870</v>
      </c>
      <c r="C91" s="72" t="s">
        <v>1952</v>
      </c>
      <c r="D91" s="72" t="s">
        <v>1954</v>
      </c>
      <c r="E91" s="72" t="s">
        <v>1840</v>
      </c>
      <c r="F91" s="73">
        <v>1660</v>
      </c>
    </row>
    <row r="92" spans="1:6" ht="25.5">
      <c r="A92" s="71">
        <v>89</v>
      </c>
      <c r="B92" s="61" t="s">
        <v>870</v>
      </c>
      <c r="C92" s="72" t="s">
        <v>1955</v>
      </c>
      <c r="D92" s="72" t="s">
        <v>1956</v>
      </c>
      <c r="E92" s="72" t="s">
        <v>1840</v>
      </c>
      <c r="F92" s="73">
        <v>1660</v>
      </c>
    </row>
    <row r="93" spans="1:6" ht="25.5">
      <c r="A93" s="71">
        <v>90</v>
      </c>
      <c r="B93" s="61" t="s">
        <v>870</v>
      </c>
      <c r="C93" s="72" t="s">
        <v>1955</v>
      </c>
      <c r="D93" s="72" t="s">
        <v>1957</v>
      </c>
      <c r="E93" s="72" t="s">
        <v>1887</v>
      </c>
      <c r="F93" s="73">
        <v>1000</v>
      </c>
    </row>
    <row r="94" spans="1:6" ht="25.5">
      <c r="A94" s="71">
        <v>91</v>
      </c>
      <c r="B94" s="61" t="s">
        <v>870</v>
      </c>
      <c r="C94" s="72" t="s">
        <v>1955</v>
      </c>
      <c r="D94" s="72" t="s">
        <v>1958</v>
      </c>
      <c r="E94" s="72" t="s">
        <v>1887</v>
      </c>
      <c r="F94" s="73">
        <v>1000</v>
      </c>
    </row>
    <row r="95" spans="1:6" ht="25.5">
      <c r="A95" s="71">
        <v>92</v>
      </c>
      <c r="B95" s="61" t="s">
        <v>870</v>
      </c>
      <c r="C95" s="72" t="s">
        <v>1955</v>
      </c>
      <c r="D95" s="72" t="s">
        <v>1959</v>
      </c>
      <c r="E95" s="72" t="s">
        <v>1951</v>
      </c>
      <c r="F95" s="73">
        <v>670</v>
      </c>
    </row>
    <row r="96" spans="1:6" ht="25.5">
      <c r="A96" s="71">
        <v>93</v>
      </c>
      <c r="B96" s="61" t="s">
        <v>870</v>
      </c>
      <c r="C96" s="72" t="s">
        <v>1960</v>
      </c>
      <c r="D96" s="72" t="s">
        <v>1957</v>
      </c>
      <c r="E96" s="72" t="s">
        <v>1840</v>
      </c>
      <c r="F96" s="73">
        <v>1660</v>
      </c>
    </row>
    <row r="97" spans="1:6" ht="25.5">
      <c r="A97" s="71">
        <v>94</v>
      </c>
      <c r="B97" s="61" t="s">
        <v>870</v>
      </c>
      <c r="C97" s="72" t="s">
        <v>1960</v>
      </c>
      <c r="D97" s="72" t="s">
        <v>1958</v>
      </c>
      <c r="E97" s="72" t="s">
        <v>1840</v>
      </c>
      <c r="F97" s="73">
        <v>1660</v>
      </c>
    </row>
    <row r="98" spans="1:6" ht="25.5">
      <c r="A98" s="71">
        <v>95</v>
      </c>
      <c r="B98" s="61" t="s">
        <v>870</v>
      </c>
      <c r="C98" s="72" t="s">
        <v>1960</v>
      </c>
      <c r="D98" s="72" t="s">
        <v>1956</v>
      </c>
      <c r="E98" s="72" t="s">
        <v>1887</v>
      </c>
      <c r="F98" s="73">
        <v>1000</v>
      </c>
    </row>
    <row r="99" spans="1:6" ht="25.5">
      <c r="A99" s="71">
        <v>96</v>
      </c>
      <c r="B99" s="61" t="s">
        <v>870</v>
      </c>
      <c r="C99" s="72" t="s">
        <v>1960</v>
      </c>
      <c r="D99" s="72" t="s">
        <v>1961</v>
      </c>
      <c r="E99" s="72" t="s">
        <v>1951</v>
      </c>
      <c r="F99" s="73">
        <v>670</v>
      </c>
    </row>
    <row r="100" spans="1:6" ht="25.5">
      <c r="A100" s="71">
        <v>97</v>
      </c>
      <c r="B100" s="61" t="s">
        <v>870</v>
      </c>
      <c r="C100" s="72" t="s">
        <v>1960</v>
      </c>
      <c r="D100" s="72" t="s">
        <v>1962</v>
      </c>
      <c r="E100" s="72" t="s">
        <v>1951</v>
      </c>
      <c r="F100" s="73">
        <v>670</v>
      </c>
    </row>
    <row r="101" spans="1:6" ht="25.5">
      <c r="A101" s="71">
        <v>98</v>
      </c>
      <c r="B101" s="61" t="s">
        <v>870</v>
      </c>
      <c r="C101" s="72" t="s">
        <v>1963</v>
      </c>
      <c r="D101" s="74" t="s">
        <v>1945</v>
      </c>
      <c r="E101" s="74" t="s">
        <v>1840</v>
      </c>
      <c r="F101" s="73">
        <v>4152</v>
      </c>
    </row>
    <row r="102" spans="1:6" ht="25.5">
      <c r="A102" s="71">
        <v>99</v>
      </c>
      <c r="B102" s="61" t="s">
        <v>870</v>
      </c>
      <c r="C102" s="72" t="s">
        <v>1964</v>
      </c>
      <c r="D102" s="72" t="s">
        <v>1965</v>
      </c>
      <c r="E102" s="72" t="s">
        <v>1936</v>
      </c>
      <c r="F102" s="73">
        <v>1660</v>
      </c>
    </row>
    <row r="103" spans="1:6" ht="25.5">
      <c r="A103" s="71">
        <v>100</v>
      </c>
      <c r="B103" s="61" t="s">
        <v>870</v>
      </c>
      <c r="C103" s="72" t="s">
        <v>1966</v>
      </c>
      <c r="D103" s="72" t="s">
        <v>1967</v>
      </c>
      <c r="E103" s="72" t="s">
        <v>1840</v>
      </c>
      <c r="F103" s="73">
        <v>1660</v>
      </c>
    </row>
    <row r="104" spans="1:6" ht="25.5">
      <c r="A104" s="71">
        <v>101</v>
      </c>
      <c r="B104" s="61" t="s">
        <v>870</v>
      </c>
      <c r="C104" s="72" t="s">
        <v>1968</v>
      </c>
      <c r="D104" s="72" t="s">
        <v>1957</v>
      </c>
      <c r="E104" s="72" t="s">
        <v>1840</v>
      </c>
      <c r="F104" s="73">
        <v>1660</v>
      </c>
    </row>
    <row r="105" spans="1:6" ht="25.5">
      <c r="A105" s="71">
        <v>102</v>
      </c>
      <c r="B105" s="61" t="s">
        <v>870</v>
      </c>
      <c r="C105" s="72" t="s">
        <v>1968</v>
      </c>
      <c r="D105" s="72" t="s">
        <v>1969</v>
      </c>
      <c r="E105" s="72" t="s">
        <v>1840</v>
      </c>
      <c r="F105" s="73">
        <v>1660</v>
      </c>
    </row>
    <row r="106" spans="1:6" ht="25.5">
      <c r="A106" s="71">
        <v>103</v>
      </c>
      <c r="B106" s="61" t="s">
        <v>870</v>
      </c>
      <c r="C106" s="72" t="s">
        <v>1968</v>
      </c>
      <c r="D106" s="72" t="s">
        <v>1970</v>
      </c>
      <c r="E106" s="72" t="s">
        <v>1840</v>
      </c>
      <c r="F106" s="73">
        <v>1660</v>
      </c>
    </row>
    <row r="107" spans="1:6" ht="25.5">
      <c r="A107" s="71">
        <v>104</v>
      </c>
      <c r="B107" s="61" t="s">
        <v>870</v>
      </c>
      <c r="C107" s="72" t="s">
        <v>1968</v>
      </c>
      <c r="D107" s="72" t="s">
        <v>1971</v>
      </c>
      <c r="E107" s="72" t="s">
        <v>1887</v>
      </c>
      <c r="F107" s="73">
        <v>1000</v>
      </c>
    </row>
    <row r="108" spans="1:6" ht="25.5">
      <c r="A108" s="71">
        <v>105</v>
      </c>
      <c r="B108" s="61" t="s">
        <v>870</v>
      </c>
      <c r="C108" s="72" t="s">
        <v>1972</v>
      </c>
      <c r="D108" s="72" t="s">
        <v>1973</v>
      </c>
      <c r="E108" s="72" t="s">
        <v>1840</v>
      </c>
      <c r="F108" s="73">
        <v>1660</v>
      </c>
    </row>
    <row r="109" spans="1:6" ht="25.5">
      <c r="A109" s="71">
        <v>106</v>
      </c>
      <c r="B109" s="61" t="s">
        <v>870</v>
      </c>
      <c r="C109" s="72" t="s">
        <v>1972</v>
      </c>
      <c r="D109" s="72" t="s">
        <v>1974</v>
      </c>
      <c r="E109" s="72" t="s">
        <v>1840</v>
      </c>
      <c r="F109" s="73">
        <v>1660</v>
      </c>
    </row>
    <row r="110" spans="1:6" ht="25.5">
      <c r="A110" s="71">
        <v>107</v>
      </c>
      <c r="B110" s="61" t="s">
        <v>870</v>
      </c>
      <c r="C110" s="72" t="s">
        <v>1975</v>
      </c>
      <c r="D110" s="72" t="s">
        <v>1976</v>
      </c>
      <c r="E110" s="72" t="s">
        <v>1840</v>
      </c>
      <c r="F110" s="73">
        <v>1660</v>
      </c>
    </row>
    <row r="111" spans="1:6" ht="25.5">
      <c r="A111" s="71">
        <v>108</v>
      </c>
      <c r="B111" s="61" t="s">
        <v>870</v>
      </c>
      <c r="C111" s="72" t="s">
        <v>1975</v>
      </c>
      <c r="D111" s="72" t="s">
        <v>1973</v>
      </c>
      <c r="E111" s="72" t="s">
        <v>1887</v>
      </c>
      <c r="F111" s="73">
        <v>1000</v>
      </c>
    </row>
    <row r="112" spans="1:6" ht="25.5">
      <c r="A112" s="71">
        <v>109</v>
      </c>
      <c r="B112" s="61" t="s">
        <v>870</v>
      </c>
      <c r="C112" s="72" t="s">
        <v>1977</v>
      </c>
      <c r="D112" s="72" t="s">
        <v>1959</v>
      </c>
      <c r="E112" s="72" t="s">
        <v>1887</v>
      </c>
      <c r="F112" s="73">
        <v>1000</v>
      </c>
    </row>
    <row r="113" spans="1:6" ht="25.5">
      <c r="A113" s="71">
        <v>110</v>
      </c>
      <c r="B113" s="61" t="s">
        <v>870</v>
      </c>
      <c r="C113" s="72" t="s">
        <v>1977</v>
      </c>
      <c r="D113" s="72" t="s">
        <v>1956</v>
      </c>
      <c r="E113" s="72" t="s">
        <v>1887</v>
      </c>
      <c r="F113" s="73">
        <v>1000</v>
      </c>
    </row>
    <row r="114" spans="1:6" ht="25.5">
      <c r="A114" s="71">
        <v>111</v>
      </c>
      <c r="B114" s="61" t="s">
        <v>870</v>
      </c>
      <c r="C114" s="72" t="s">
        <v>1977</v>
      </c>
      <c r="D114" s="72" t="s">
        <v>1957</v>
      </c>
      <c r="E114" s="72" t="s">
        <v>1887</v>
      </c>
      <c r="F114" s="73">
        <v>1000</v>
      </c>
    </row>
    <row r="115" spans="1:6" ht="25.5">
      <c r="A115" s="71">
        <v>112</v>
      </c>
      <c r="B115" s="61" t="s">
        <v>870</v>
      </c>
      <c r="C115" s="72" t="s">
        <v>1978</v>
      </c>
      <c r="D115" s="72" t="s">
        <v>1979</v>
      </c>
      <c r="E115" s="72" t="s">
        <v>1887</v>
      </c>
      <c r="F115" s="73">
        <v>1000</v>
      </c>
    </row>
    <row r="116" spans="1:6" ht="25.5">
      <c r="A116" s="71">
        <v>113</v>
      </c>
      <c r="B116" s="61" t="s">
        <v>870</v>
      </c>
      <c r="C116" s="72" t="s">
        <v>1978</v>
      </c>
      <c r="D116" s="72" t="s">
        <v>1967</v>
      </c>
      <c r="E116" s="72" t="s">
        <v>1887</v>
      </c>
      <c r="F116" s="73">
        <v>1000</v>
      </c>
    </row>
    <row r="117" spans="1:6" ht="25.5">
      <c r="A117" s="71">
        <v>114</v>
      </c>
      <c r="B117" s="61" t="s">
        <v>870</v>
      </c>
      <c r="C117" s="72" t="s">
        <v>1980</v>
      </c>
      <c r="D117" s="72" t="s">
        <v>1956</v>
      </c>
      <c r="E117" s="72" t="s">
        <v>1904</v>
      </c>
      <c r="F117" s="73">
        <v>670</v>
      </c>
    </row>
    <row r="118" spans="1:6" ht="25.5">
      <c r="A118" s="71">
        <v>115</v>
      </c>
      <c r="B118" s="61" t="s">
        <v>870</v>
      </c>
      <c r="C118" s="72" t="s">
        <v>1981</v>
      </c>
      <c r="D118" s="72" t="s">
        <v>1982</v>
      </c>
      <c r="E118" s="72" t="s">
        <v>1904</v>
      </c>
      <c r="F118" s="73">
        <v>670</v>
      </c>
    </row>
    <row r="119" spans="1:6" ht="25.5">
      <c r="A119" s="71">
        <v>116</v>
      </c>
      <c r="B119" s="61" t="s">
        <v>870</v>
      </c>
      <c r="C119" s="72" t="s">
        <v>1983</v>
      </c>
      <c r="D119" s="72" t="s">
        <v>1984</v>
      </c>
      <c r="E119" s="72" t="s">
        <v>1951</v>
      </c>
      <c r="F119" s="73">
        <v>670</v>
      </c>
    </row>
    <row r="120" spans="1:6" ht="25.5">
      <c r="A120" s="71">
        <v>117</v>
      </c>
      <c r="B120" s="61" t="s">
        <v>870</v>
      </c>
      <c r="C120" s="72" t="s">
        <v>1985</v>
      </c>
      <c r="D120" s="72" t="s">
        <v>1957</v>
      </c>
      <c r="E120" s="72" t="s">
        <v>1951</v>
      </c>
      <c r="F120" s="73">
        <v>670</v>
      </c>
    </row>
    <row r="121" spans="1:6" ht="25.5">
      <c r="A121" s="71">
        <v>118</v>
      </c>
      <c r="B121" s="61" t="s">
        <v>870</v>
      </c>
      <c r="C121" s="72" t="s">
        <v>1985</v>
      </c>
      <c r="D121" s="72" t="s">
        <v>1962</v>
      </c>
      <c r="E121" s="72" t="s">
        <v>1951</v>
      </c>
      <c r="F121" s="73">
        <v>670</v>
      </c>
    </row>
    <row r="122" spans="1:6" ht="25.5">
      <c r="A122" s="71">
        <v>119</v>
      </c>
      <c r="B122" s="61" t="s">
        <v>870</v>
      </c>
      <c r="C122" s="72" t="s">
        <v>1986</v>
      </c>
      <c r="D122" s="72" t="s">
        <v>1976</v>
      </c>
      <c r="E122" s="72" t="s">
        <v>1951</v>
      </c>
      <c r="F122" s="73">
        <v>670</v>
      </c>
    </row>
    <row r="123" spans="1:6" ht="25.5">
      <c r="A123" s="71">
        <v>120</v>
      </c>
      <c r="B123" s="61" t="s">
        <v>870</v>
      </c>
      <c r="C123" s="72" t="s">
        <v>1987</v>
      </c>
      <c r="D123" s="72" t="s">
        <v>1988</v>
      </c>
      <c r="E123" s="72" t="s">
        <v>1951</v>
      </c>
      <c r="F123" s="73">
        <v>670</v>
      </c>
    </row>
    <row r="124" spans="1:6" ht="25.5">
      <c r="A124" s="71">
        <v>121</v>
      </c>
      <c r="B124" s="61" t="s">
        <v>870</v>
      </c>
      <c r="C124" s="72" t="s">
        <v>1989</v>
      </c>
      <c r="D124" s="72" t="s">
        <v>1971</v>
      </c>
      <c r="E124" s="72" t="s">
        <v>1951</v>
      </c>
      <c r="F124" s="73">
        <v>670</v>
      </c>
    </row>
    <row r="125" spans="1:6" ht="25.5">
      <c r="A125" s="71">
        <v>122</v>
      </c>
      <c r="B125" s="61" t="s">
        <v>870</v>
      </c>
      <c r="C125" s="72" t="s">
        <v>1989</v>
      </c>
      <c r="D125" s="72" t="s">
        <v>1990</v>
      </c>
      <c r="E125" s="72" t="s">
        <v>1951</v>
      </c>
      <c r="F125" s="73">
        <v>670</v>
      </c>
    </row>
    <row r="126" spans="1:6" ht="25.5">
      <c r="A126" s="71">
        <v>123</v>
      </c>
      <c r="B126" s="61" t="s">
        <v>870</v>
      </c>
      <c r="C126" s="72" t="s">
        <v>1991</v>
      </c>
      <c r="D126" s="72" t="s">
        <v>1971</v>
      </c>
      <c r="E126" s="72" t="s">
        <v>1887</v>
      </c>
      <c r="F126" s="73">
        <v>1000</v>
      </c>
    </row>
    <row r="127" spans="1:6" ht="25.5">
      <c r="A127" s="71">
        <v>124</v>
      </c>
      <c r="B127" s="61" t="s">
        <v>870</v>
      </c>
      <c r="C127" s="72" t="s">
        <v>1991</v>
      </c>
      <c r="D127" s="72" t="s">
        <v>1958</v>
      </c>
      <c r="E127" s="72" t="s">
        <v>1951</v>
      </c>
      <c r="F127" s="73">
        <v>670</v>
      </c>
    </row>
    <row r="128" spans="1:6" ht="12.75">
      <c r="A128" s="71">
        <v>125</v>
      </c>
      <c r="B128" s="61" t="s">
        <v>876</v>
      </c>
      <c r="C128" s="72" t="s">
        <v>1992</v>
      </c>
      <c r="D128" s="72" t="s">
        <v>1993</v>
      </c>
      <c r="E128" s="72" t="s">
        <v>1804</v>
      </c>
      <c r="F128" s="73">
        <v>1000</v>
      </c>
    </row>
    <row r="129" spans="1:6" ht="12.75">
      <c r="A129" s="71">
        <v>126</v>
      </c>
      <c r="B129" s="61" t="s">
        <v>876</v>
      </c>
      <c r="C129" s="72" t="s">
        <v>1994</v>
      </c>
      <c r="D129" s="72" t="s">
        <v>1995</v>
      </c>
      <c r="E129" s="72" t="s">
        <v>1841</v>
      </c>
      <c r="F129" s="73">
        <v>500</v>
      </c>
    </row>
    <row r="130" spans="1:6" ht="12.75">
      <c r="A130" s="71">
        <v>127</v>
      </c>
      <c r="B130" s="61" t="s">
        <v>876</v>
      </c>
      <c r="C130" s="72" t="s">
        <v>1996</v>
      </c>
      <c r="D130" s="72" t="s">
        <v>1997</v>
      </c>
      <c r="E130" s="72" t="s">
        <v>1904</v>
      </c>
      <c r="F130" s="73">
        <v>469</v>
      </c>
    </row>
    <row r="131" spans="1:6" ht="12.75">
      <c r="A131" s="71">
        <v>128</v>
      </c>
      <c r="B131" s="61" t="s">
        <v>876</v>
      </c>
      <c r="C131" s="72" t="s">
        <v>1998</v>
      </c>
      <c r="D131" s="72" t="s">
        <v>1997</v>
      </c>
      <c r="E131" s="72" t="s">
        <v>1904</v>
      </c>
      <c r="F131" s="73">
        <v>469</v>
      </c>
    </row>
    <row r="132" spans="1:6" ht="12.75">
      <c r="A132" s="71">
        <v>129</v>
      </c>
      <c r="B132" s="61" t="s">
        <v>876</v>
      </c>
      <c r="C132" s="72" t="s">
        <v>1999</v>
      </c>
      <c r="D132" s="72" t="s">
        <v>1995</v>
      </c>
      <c r="E132" s="72" t="s">
        <v>1846</v>
      </c>
      <c r="F132" s="73">
        <v>340</v>
      </c>
    </row>
    <row r="133" spans="1:6" ht="12.75">
      <c r="A133" s="71">
        <v>130</v>
      </c>
      <c r="B133" s="61" t="s">
        <v>876</v>
      </c>
      <c r="C133" s="72" t="s">
        <v>2000</v>
      </c>
      <c r="D133" s="72" t="s">
        <v>1997</v>
      </c>
      <c r="E133" s="72" t="s">
        <v>2001</v>
      </c>
      <c r="F133" s="73">
        <v>238</v>
      </c>
    </row>
    <row r="134" spans="1:6" ht="12.75">
      <c r="A134" s="71">
        <v>131</v>
      </c>
      <c r="B134" s="61" t="s">
        <v>876</v>
      </c>
      <c r="C134" s="72" t="s">
        <v>2002</v>
      </c>
      <c r="D134" s="72" t="s">
        <v>1993</v>
      </c>
      <c r="E134" s="72" t="s">
        <v>1867</v>
      </c>
      <c r="F134" s="73">
        <v>170</v>
      </c>
    </row>
    <row r="135" spans="1:6" ht="12.75">
      <c r="A135" s="71">
        <v>132</v>
      </c>
      <c r="B135" s="61" t="s">
        <v>876</v>
      </c>
      <c r="C135" s="72" t="s">
        <v>2003</v>
      </c>
      <c r="D135" s="72" t="s">
        <v>2004</v>
      </c>
      <c r="E135" s="72" t="s">
        <v>1867</v>
      </c>
      <c r="F135" s="73">
        <v>170</v>
      </c>
    </row>
    <row r="136" spans="1:6" ht="12.75">
      <c r="A136" s="71">
        <v>133</v>
      </c>
      <c r="B136" s="61" t="s">
        <v>876</v>
      </c>
      <c r="C136" s="72" t="s">
        <v>2005</v>
      </c>
      <c r="D136" s="72" t="s">
        <v>1997</v>
      </c>
      <c r="E136" s="72" t="s">
        <v>1867</v>
      </c>
      <c r="F136" s="73">
        <v>119</v>
      </c>
    </row>
    <row r="137" spans="1:6" ht="12.75">
      <c r="A137" s="71">
        <v>134</v>
      </c>
      <c r="B137" s="61" t="s">
        <v>876</v>
      </c>
      <c r="C137" s="72" t="s">
        <v>2006</v>
      </c>
      <c r="D137" s="72" t="s">
        <v>1995</v>
      </c>
      <c r="E137" s="72" t="s">
        <v>1867</v>
      </c>
      <c r="F137" s="73">
        <v>119</v>
      </c>
    </row>
    <row r="138" spans="1:6" ht="12.75">
      <c r="A138" s="71">
        <v>135</v>
      </c>
      <c r="B138" s="61" t="s">
        <v>876</v>
      </c>
      <c r="C138" s="72" t="s">
        <v>2007</v>
      </c>
      <c r="D138" s="72" t="s">
        <v>1993</v>
      </c>
      <c r="E138" s="72" t="s">
        <v>1867</v>
      </c>
      <c r="F138" s="73">
        <v>119</v>
      </c>
    </row>
    <row r="139" spans="1:6" ht="12.75">
      <c r="A139" s="71">
        <v>136</v>
      </c>
      <c r="B139" s="77" t="s">
        <v>879</v>
      </c>
      <c r="C139" s="72" t="s">
        <v>2008</v>
      </c>
      <c r="D139" s="72" t="s">
        <v>2009</v>
      </c>
      <c r="E139" s="72" t="s">
        <v>1951</v>
      </c>
      <c r="F139" s="73">
        <v>1006</v>
      </c>
    </row>
    <row r="140" spans="1:6" ht="12.75">
      <c r="A140" s="71">
        <v>137</v>
      </c>
      <c r="B140" s="77" t="s">
        <v>879</v>
      </c>
      <c r="C140" s="72" t="s">
        <v>2010</v>
      </c>
      <c r="D140" s="72" t="s">
        <v>2011</v>
      </c>
      <c r="E140" s="72" t="s">
        <v>1951</v>
      </c>
      <c r="F140" s="73">
        <v>670</v>
      </c>
    </row>
    <row r="141" spans="1:6" ht="25.5">
      <c r="A141" s="71">
        <v>138</v>
      </c>
      <c r="B141" s="77" t="s">
        <v>879</v>
      </c>
      <c r="C141" s="72" t="s">
        <v>2012</v>
      </c>
      <c r="D141" s="74" t="s">
        <v>2013</v>
      </c>
      <c r="E141" s="74" t="s">
        <v>2014</v>
      </c>
      <c r="F141" s="73">
        <v>595</v>
      </c>
    </row>
    <row r="142" spans="1:6" ht="12.75">
      <c r="A142" s="71">
        <v>139</v>
      </c>
      <c r="B142" s="77" t="s">
        <v>879</v>
      </c>
      <c r="C142" s="72" t="s">
        <v>2015</v>
      </c>
      <c r="D142" s="72" t="s">
        <v>2016</v>
      </c>
      <c r="E142" s="72" t="s">
        <v>2017</v>
      </c>
      <c r="F142" s="73">
        <v>510</v>
      </c>
    </row>
    <row r="143" spans="1:6" ht="12.75">
      <c r="A143" s="71">
        <v>140</v>
      </c>
      <c r="B143" s="77" t="s">
        <v>879</v>
      </c>
      <c r="C143" s="72" t="s">
        <v>2018</v>
      </c>
      <c r="D143" s="72" t="s">
        <v>2011</v>
      </c>
      <c r="E143" s="72" t="s">
        <v>2017</v>
      </c>
      <c r="F143" s="73">
        <v>340</v>
      </c>
    </row>
    <row r="144" spans="1:6" ht="12.75">
      <c r="A144" s="71">
        <v>141</v>
      </c>
      <c r="B144" s="77" t="s">
        <v>879</v>
      </c>
      <c r="C144" s="72" t="s">
        <v>2019</v>
      </c>
      <c r="D144" s="72" t="s">
        <v>2020</v>
      </c>
      <c r="E144" s="72" t="s">
        <v>2014</v>
      </c>
      <c r="F144" s="73">
        <v>170</v>
      </c>
    </row>
    <row r="145" spans="1:6" ht="25.5">
      <c r="A145" s="71">
        <v>142</v>
      </c>
      <c r="B145" s="78" t="s">
        <v>882</v>
      </c>
      <c r="C145" s="72" t="s">
        <v>2021</v>
      </c>
      <c r="D145" s="74" t="s">
        <v>2022</v>
      </c>
      <c r="E145" s="72" t="s">
        <v>1840</v>
      </c>
      <c r="F145" s="73">
        <v>1660</v>
      </c>
    </row>
    <row r="146" spans="1:6" ht="25.5">
      <c r="A146" s="71">
        <v>143</v>
      </c>
      <c r="B146" s="78" t="s">
        <v>882</v>
      </c>
      <c r="C146" s="72" t="s">
        <v>2021</v>
      </c>
      <c r="D146" s="74" t="s">
        <v>2022</v>
      </c>
      <c r="E146" s="72" t="s">
        <v>1841</v>
      </c>
      <c r="F146" s="73">
        <v>500</v>
      </c>
    </row>
    <row r="147" spans="1:6" ht="25.5">
      <c r="A147" s="71">
        <v>144</v>
      </c>
      <c r="B147" s="78" t="s">
        <v>882</v>
      </c>
      <c r="C147" s="72" t="s">
        <v>2023</v>
      </c>
      <c r="D147" s="72" t="s">
        <v>2024</v>
      </c>
      <c r="E147" s="72" t="s">
        <v>1840</v>
      </c>
      <c r="F147" s="73">
        <v>1162</v>
      </c>
    </row>
    <row r="148" spans="1:6" ht="25.5">
      <c r="A148" s="71">
        <v>145</v>
      </c>
      <c r="B148" s="78" t="s">
        <v>882</v>
      </c>
      <c r="C148" s="72" t="s">
        <v>2025</v>
      </c>
      <c r="D148" s="72" t="s">
        <v>2024</v>
      </c>
      <c r="E148" s="72" t="s">
        <v>1804</v>
      </c>
      <c r="F148" s="73">
        <v>1000</v>
      </c>
    </row>
    <row r="149" spans="1:6" ht="25.5">
      <c r="A149" s="71">
        <v>146</v>
      </c>
      <c r="B149" s="78" t="s">
        <v>882</v>
      </c>
      <c r="C149" s="72" t="s">
        <v>2026</v>
      </c>
      <c r="D149" s="72" t="s">
        <v>2024</v>
      </c>
      <c r="E149" s="72" t="s">
        <v>1804</v>
      </c>
      <c r="F149" s="73">
        <v>700</v>
      </c>
    </row>
    <row r="150" spans="1:6" ht="25.5">
      <c r="A150" s="71">
        <v>147</v>
      </c>
      <c r="B150" s="78" t="s">
        <v>882</v>
      </c>
      <c r="C150" s="72" t="s">
        <v>2027</v>
      </c>
      <c r="D150" s="72" t="s">
        <v>2024</v>
      </c>
      <c r="E150" s="72" t="s">
        <v>1804</v>
      </c>
      <c r="F150" s="73">
        <v>700</v>
      </c>
    </row>
    <row r="151" spans="1:6" ht="25.5">
      <c r="A151" s="71">
        <v>148</v>
      </c>
      <c r="B151" s="78" t="s">
        <v>882</v>
      </c>
      <c r="C151" s="72" t="s">
        <v>2028</v>
      </c>
      <c r="D151" s="72" t="s">
        <v>2029</v>
      </c>
      <c r="E151" s="72" t="s">
        <v>1887</v>
      </c>
      <c r="F151" s="73">
        <v>700</v>
      </c>
    </row>
    <row r="152" spans="1:6" ht="25.5">
      <c r="A152" s="71">
        <v>149</v>
      </c>
      <c r="B152" s="78" t="s">
        <v>882</v>
      </c>
      <c r="C152" s="72" t="s">
        <v>2030</v>
      </c>
      <c r="D152" s="72" t="s">
        <v>2031</v>
      </c>
      <c r="E152" s="72" t="s">
        <v>1887</v>
      </c>
      <c r="F152" s="73">
        <v>700</v>
      </c>
    </row>
    <row r="153" spans="1:6" ht="25.5">
      <c r="A153" s="71">
        <v>150</v>
      </c>
      <c r="B153" s="78" t="s">
        <v>882</v>
      </c>
      <c r="C153" s="72" t="s">
        <v>2032</v>
      </c>
      <c r="D153" s="74" t="s">
        <v>2022</v>
      </c>
      <c r="E153" s="72" t="s">
        <v>1887</v>
      </c>
      <c r="F153" s="73">
        <v>1000</v>
      </c>
    </row>
    <row r="154" spans="1:6" ht="25.5">
      <c r="A154" s="71">
        <v>151</v>
      </c>
      <c r="B154" s="78" t="s">
        <v>882</v>
      </c>
      <c r="C154" s="72" t="s">
        <v>2032</v>
      </c>
      <c r="D154" s="74" t="s">
        <v>2022</v>
      </c>
      <c r="E154" s="72" t="s">
        <v>1846</v>
      </c>
      <c r="F154" s="73">
        <v>238</v>
      </c>
    </row>
    <row r="155" spans="1:6" ht="25.5">
      <c r="A155" s="71">
        <v>152</v>
      </c>
      <c r="B155" s="78" t="s">
        <v>882</v>
      </c>
      <c r="C155" s="72" t="s">
        <v>2033</v>
      </c>
      <c r="D155" s="72" t="s">
        <v>2024</v>
      </c>
      <c r="E155" s="72" t="s">
        <v>1951</v>
      </c>
      <c r="F155" s="73">
        <v>670</v>
      </c>
    </row>
    <row r="156" spans="1:6" ht="25.5">
      <c r="A156" s="71">
        <v>153</v>
      </c>
      <c r="B156" s="78" t="s">
        <v>882</v>
      </c>
      <c r="C156" s="72" t="s">
        <v>2034</v>
      </c>
      <c r="D156" s="72" t="s">
        <v>2024</v>
      </c>
      <c r="E156" s="72" t="s">
        <v>1841</v>
      </c>
      <c r="F156" s="73">
        <v>350</v>
      </c>
    </row>
    <row r="157" spans="1:6" ht="25.5">
      <c r="A157" s="71">
        <v>154</v>
      </c>
      <c r="B157" s="78" t="s">
        <v>882</v>
      </c>
      <c r="C157" s="72" t="s">
        <v>2035</v>
      </c>
      <c r="D157" s="72" t="s">
        <v>2029</v>
      </c>
      <c r="E157" s="72" t="s">
        <v>1887</v>
      </c>
      <c r="F157" s="73">
        <v>700</v>
      </c>
    </row>
    <row r="158" spans="1:6" ht="25.5">
      <c r="A158" s="71">
        <v>155</v>
      </c>
      <c r="B158" s="78" t="s">
        <v>882</v>
      </c>
      <c r="C158" s="72" t="s">
        <v>2035</v>
      </c>
      <c r="D158" s="72" t="s">
        <v>2029</v>
      </c>
      <c r="E158" s="72" t="s">
        <v>1841</v>
      </c>
      <c r="F158" s="73">
        <v>350</v>
      </c>
    </row>
    <row r="159" spans="1:6" ht="25.5">
      <c r="A159" s="71">
        <v>156</v>
      </c>
      <c r="B159" s="78" t="s">
        <v>882</v>
      </c>
      <c r="C159" s="76" t="s">
        <v>2036</v>
      </c>
      <c r="D159" s="72" t="s">
        <v>2029</v>
      </c>
      <c r="E159" s="72" t="s">
        <v>1841</v>
      </c>
      <c r="F159" s="73">
        <v>340</v>
      </c>
    </row>
    <row r="160" spans="1:6" ht="25.5">
      <c r="A160" s="71">
        <v>157</v>
      </c>
      <c r="B160" s="78" t="s">
        <v>882</v>
      </c>
      <c r="C160" s="72" t="s">
        <v>2037</v>
      </c>
      <c r="D160" s="72" t="s">
        <v>2031</v>
      </c>
      <c r="E160" s="72" t="s">
        <v>1846</v>
      </c>
      <c r="F160" s="73">
        <v>238</v>
      </c>
    </row>
    <row r="161" spans="1:6" ht="12.75">
      <c r="A161" s="71">
        <v>158</v>
      </c>
      <c r="B161" s="78" t="s">
        <v>888</v>
      </c>
      <c r="C161" s="72" t="s">
        <v>2038</v>
      </c>
      <c r="D161" s="72" t="s">
        <v>2039</v>
      </c>
      <c r="E161" s="72" t="s">
        <v>1804</v>
      </c>
      <c r="F161" s="73">
        <v>1000</v>
      </c>
    </row>
    <row r="162" spans="1:6" ht="12.75">
      <c r="A162" s="71">
        <v>159</v>
      </c>
      <c r="B162" s="78" t="s">
        <v>891</v>
      </c>
      <c r="C162" s="72" t="s">
        <v>2040</v>
      </c>
      <c r="D162" s="72" t="s">
        <v>2041</v>
      </c>
      <c r="E162" s="72" t="s">
        <v>1840</v>
      </c>
      <c r="F162" s="73">
        <v>1660</v>
      </c>
    </row>
    <row r="163" spans="1:6" ht="12.75">
      <c r="A163" s="71">
        <v>160</v>
      </c>
      <c r="B163" s="78" t="s">
        <v>891</v>
      </c>
      <c r="C163" s="72" t="s">
        <v>2042</v>
      </c>
      <c r="D163" s="72" t="s">
        <v>2043</v>
      </c>
      <c r="E163" s="72" t="s">
        <v>1804</v>
      </c>
      <c r="F163" s="73">
        <v>1000</v>
      </c>
    </row>
    <row r="164" spans="1:6" ht="12.75">
      <c r="A164" s="71">
        <v>161</v>
      </c>
      <c r="B164" s="78" t="s">
        <v>891</v>
      </c>
      <c r="C164" s="72" t="s">
        <v>2044</v>
      </c>
      <c r="D164" s="72" t="s">
        <v>2041</v>
      </c>
      <c r="E164" s="72" t="s">
        <v>1887</v>
      </c>
      <c r="F164" s="73">
        <v>1000</v>
      </c>
    </row>
    <row r="165" spans="1:6" ht="12.75">
      <c r="A165" s="71">
        <v>162</v>
      </c>
      <c r="B165" s="78" t="s">
        <v>891</v>
      </c>
      <c r="C165" s="72" t="s">
        <v>2045</v>
      </c>
      <c r="D165" s="72" t="s">
        <v>2046</v>
      </c>
      <c r="E165" s="72" t="s">
        <v>2047</v>
      </c>
      <c r="F165" s="73">
        <v>830</v>
      </c>
    </row>
    <row r="166" spans="1:6" ht="25.5">
      <c r="A166" s="71">
        <v>163</v>
      </c>
      <c r="B166" s="78" t="s">
        <v>912</v>
      </c>
      <c r="C166" s="72" t="s">
        <v>2048</v>
      </c>
      <c r="D166" s="72" t="s">
        <v>2049</v>
      </c>
      <c r="E166" s="72" t="s">
        <v>2050</v>
      </c>
      <c r="F166" s="73">
        <v>1660</v>
      </c>
    </row>
    <row r="167" spans="1:6" ht="25.5">
      <c r="A167" s="71">
        <v>164</v>
      </c>
      <c r="B167" s="78" t="s">
        <v>912</v>
      </c>
      <c r="C167" s="72" t="s">
        <v>2048</v>
      </c>
      <c r="D167" s="72" t="s">
        <v>2051</v>
      </c>
      <c r="E167" s="72" t="s">
        <v>2052</v>
      </c>
      <c r="F167" s="73">
        <v>1000</v>
      </c>
    </row>
    <row r="168" spans="1:6" ht="25.5">
      <c r="A168" s="71">
        <v>165</v>
      </c>
      <c r="B168" s="78" t="s">
        <v>912</v>
      </c>
      <c r="C168" s="72" t="s">
        <v>2053</v>
      </c>
      <c r="D168" s="72" t="s">
        <v>2051</v>
      </c>
      <c r="E168" s="72" t="s">
        <v>2050</v>
      </c>
      <c r="F168" s="73">
        <v>1162</v>
      </c>
    </row>
    <row r="169" spans="1:6" ht="25.5">
      <c r="A169" s="71">
        <v>166</v>
      </c>
      <c r="B169" s="78" t="s">
        <v>912</v>
      </c>
      <c r="C169" s="72" t="s">
        <v>2053</v>
      </c>
      <c r="D169" s="72" t="s">
        <v>2049</v>
      </c>
      <c r="E169" s="72" t="s">
        <v>2052</v>
      </c>
      <c r="F169" s="73">
        <v>700</v>
      </c>
    </row>
    <row r="170" spans="1:6" ht="25.5">
      <c r="A170" s="71">
        <v>167</v>
      </c>
      <c r="B170" s="78" t="s">
        <v>912</v>
      </c>
      <c r="C170" s="72" t="s">
        <v>2053</v>
      </c>
      <c r="D170" s="72" t="s">
        <v>2049</v>
      </c>
      <c r="E170" s="72" t="s">
        <v>2054</v>
      </c>
      <c r="F170" s="73">
        <v>700</v>
      </c>
    </row>
    <row r="171" spans="1:6" ht="25.5">
      <c r="A171" s="71">
        <v>168</v>
      </c>
      <c r="B171" s="78" t="s">
        <v>912</v>
      </c>
      <c r="C171" s="72" t="s">
        <v>2053</v>
      </c>
      <c r="D171" s="72" t="s">
        <v>2051</v>
      </c>
      <c r="E171" s="72" t="s">
        <v>2055</v>
      </c>
      <c r="F171" s="73">
        <v>350</v>
      </c>
    </row>
    <row r="172" spans="1:6" ht="25.5">
      <c r="A172" s="71">
        <v>169</v>
      </c>
      <c r="B172" s="78" t="s">
        <v>912</v>
      </c>
      <c r="C172" s="72" t="s">
        <v>2056</v>
      </c>
      <c r="D172" s="72" t="s">
        <v>2049</v>
      </c>
      <c r="E172" s="72" t="s">
        <v>2052</v>
      </c>
      <c r="F172" s="73">
        <v>1000</v>
      </c>
    </row>
    <row r="173" spans="1:6" ht="25.5">
      <c r="A173" s="71">
        <v>170</v>
      </c>
      <c r="B173" s="78" t="s">
        <v>912</v>
      </c>
      <c r="C173" s="72" t="s">
        <v>2056</v>
      </c>
      <c r="D173" s="72" t="s">
        <v>2049</v>
      </c>
      <c r="E173" s="72" t="s">
        <v>2055</v>
      </c>
      <c r="F173" s="73">
        <v>350</v>
      </c>
    </row>
    <row r="174" spans="1:6" ht="25.5">
      <c r="A174" s="71">
        <v>171</v>
      </c>
      <c r="B174" s="78" t="s">
        <v>912</v>
      </c>
      <c r="C174" s="72" t="s">
        <v>2057</v>
      </c>
      <c r="D174" s="72" t="s">
        <v>2051</v>
      </c>
      <c r="E174" s="72" t="s">
        <v>2058</v>
      </c>
      <c r="F174" s="73">
        <v>238</v>
      </c>
    </row>
    <row r="175" spans="1:6" ht="25.5">
      <c r="A175" s="71">
        <v>172</v>
      </c>
      <c r="B175" s="78" t="s">
        <v>912</v>
      </c>
      <c r="C175" s="72" t="s">
        <v>2059</v>
      </c>
      <c r="D175" s="72" t="s">
        <v>2051</v>
      </c>
      <c r="E175" s="72" t="s">
        <v>2058</v>
      </c>
      <c r="F175" s="73">
        <v>238</v>
      </c>
    </row>
    <row r="176" spans="1:6" ht="25.5">
      <c r="A176" s="71">
        <v>173</v>
      </c>
      <c r="B176" s="78" t="s">
        <v>912</v>
      </c>
      <c r="C176" s="72" t="s">
        <v>2060</v>
      </c>
      <c r="D176" s="72" t="s">
        <v>2049</v>
      </c>
      <c r="E176" s="72" t="s">
        <v>2058</v>
      </c>
      <c r="F176" s="73">
        <v>238</v>
      </c>
    </row>
    <row r="177" spans="1:6" ht="12.75">
      <c r="A177" s="71">
        <v>174</v>
      </c>
      <c r="B177" s="78" t="s">
        <v>915</v>
      </c>
      <c r="C177" s="72" t="s">
        <v>2061</v>
      </c>
      <c r="D177" s="72" t="s">
        <v>2062</v>
      </c>
      <c r="E177" s="72" t="s">
        <v>2054</v>
      </c>
      <c r="F177" s="73">
        <v>700</v>
      </c>
    </row>
    <row r="178" spans="1:6" ht="12.75">
      <c r="A178" s="71">
        <v>175</v>
      </c>
      <c r="B178" s="78" t="s">
        <v>915</v>
      </c>
      <c r="C178" s="72" t="s">
        <v>2063</v>
      </c>
      <c r="D178" s="72" t="s">
        <v>2064</v>
      </c>
      <c r="E178" s="72" t="s">
        <v>2052</v>
      </c>
      <c r="F178" s="73">
        <v>700</v>
      </c>
    </row>
    <row r="179" spans="1:6" ht="12.75">
      <c r="A179" s="71">
        <v>176</v>
      </c>
      <c r="B179" s="78" t="s">
        <v>915</v>
      </c>
      <c r="C179" s="72" t="s">
        <v>2063</v>
      </c>
      <c r="D179" s="72" t="s">
        <v>2065</v>
      </c>
      <c r="E179" s="72" t="s">
        <v>2055</v>
      </c>
      <c r="F179" s="73">
        <v>350</v>
      </c>
    </row>
    <row r="180" spans="1:6" ht="12.75">
      <c r="A180" s="71">
        <v>177</v>
      </c>
      <c r="B180" s="78" t="s">
        <v>915</v>
      </c>
      <c r="C180" s="72" t="s">
        <v>2066</v>
      </c>
      <c r="D180" s="72" t="s">
        <v>2065</v>
      </c>
      <c r="E180" s="72" t="s">
        <v>2054</v>
      </c>
      <c r="F180" s="73">
        <v>700</v>
      </c>
    </row>
    <row r="181" spans="1:6" ht="12.75">
      <c r="A181" s="71">
        <v>178</v>
      </c>
      <c r="B181" s="78" t="s">
        <v>915</v>
      </c>
      <c r="C181" s="72" t="s">
        <v>2067</v>
      </c>
      <c r="D181" s="72" t="s">
        <v>2068</v>
      </c>
      <c r="E181" s="72" t="s">
        <v>2055</v>
      </c>
      <c r="F181" s="73">
        <v>350</v>
      </c>
    </row>
    <row r="182" spans="1:6" ht="12.75">
      <c r="A182" s="71">
        <v>179</v>
      </c>
      <c r="B182" s="78" t="s">
        <v>915</v>
      </c>
      <c r="C182" s="72" t="s">
        <v>2069</v>
      </c>
      <c r="D182" s="72" t="s">
        <v>2070</v>
      </c>
      <c r="E182" s="72" t="s">
        <v>2071</v>
      </c>
      <c r="F182" s="73">
        <v>238</v>
      </c>
    </row>
    <row r="183" spans="1:6" ht="12.75">
      <c r="A183" s="71">
        <v>180</v>
      </c>
      <c r="B183" s="78" t="s">
        <v>915</v>
      </c>
      <c r="C183" s="72" t="s">
        <v>2072</v>
      </c>
      <c r="D183" s="72" t="s">
        <v>2073</v>
      </c>
      <c r="E183" s="72" t="s">
        <v>2074</v>
      </c>
      <c r="F183" s="73">
        <v>119</v>
      </c>
    </row>
    <row r="184" spans="1:6" ht="12.75">
      <c r="A184" s="71">
        <v>181</v>
      </c>
      <c r="B184" s="78" t="s">
        <v>918</v>
      </c>
      <c r="C184" s="72" t="s">
        <v>2075</v>
      </c>
      <c r="D184" s="72" t="s">
        <v>2076</v>
      </c>
      <c r="E184" s="72" t="s">
        <v>2077</v>
      </c>
      <c r="F184" s="73">
        <v>340</v>
      </c>
    </row>
    <row r="185" spans="1:6" ht="12.75">
      <c r="A185" s="71">
        <v>182</v>
      </c>
      <c r="B185" s="78" t="s">
        <v>918</v>
      </c>
      <c r="C185" s="72" t="s">
        <v>2078</v>
      </c>
      <c r="D185" s="72" t="s">
        <v>2076</v>
      </c>
      <c r="E185" s="72" t="s">
        <v>2077</v>
      </c>
      <c r="F185" s="73">
        <v>340</v>
      </c>
    </row>
    <row r="186" spans="1:6" ht="25.5">
      <c r="A186" s="71">
        <v>183</v>
      </c>
      <c r="B186" s="78" t="s">
        <v>918</v>
      </c>
      <c r="C186" s="72" t="s">
        <v>2079</v>
      </c>
      <c r="D186" s="74" t="s">
        <v>1912</v>
      </c>
      <c r="E186" s="74" t="s">
        <v>2080</v>
      </c>
      <c r="F186" s="73">
        <v>240</v>
      </c>
    </row>
    <row r="187" spans="1:6" ht="25.5">
      <c r="A187" s="71">
        <v>184</v>
      </c>
      <c r="B187" s="78" t="s">
        <v>921</v>
      </c>
      <c r="C187" s="72" t="s">
        <v>2081</v>
      </c>
      <c r="D187" s="74" t="s">
        <v>2082</v>
      </c>
      <c r="E187" s="74" t="s">
        <v>2083</v>
      </c>
      <c r="F187" s="73">
        <v>2346</v>
      </c>
    </row>
    <row r="188" spans="1:6" ht="25.5">
      <c r="A188" s="71">
        <v>185</v>
      </c>
      <c r="B188" s="78" t="s">
        <v>921</v>
      </c>
      <c r="C188" s="72" t="s">
        <v>2084</v>
      </c>
      <c r="D188" s="74" t="s">
        <v>2085</v>
      </c>
      <c r="E188" s="74" t="s">
        <v>2080</v>
      </c>
      <c r="F188" s="73">
        <v>300</v>
      </c>
    </row>
    <row r="189" spans="1:6" ht="25.5">
      <c r="A189" s="71">
        <v>186</v>
      </c>
      <c r="B189" s="78" t="s">
        <v>924</v>
      </c>
      <c r="C189" s="72" t="s">
        <v>2086</v>
      </c>
      <c r="D189" s="74" t="s">
        <v>2087</v>
      </c>
      <c r="E189" s="74" t="s">
        <v>2088</v>
      </c>
      <c r="F189" s="73">
        <v>1176</v>
      </c>
    </row>
    <row r="190" spans="1:6" ht="25.5">
      <c r="A190" s="71">
        <v>187</v>
      </c>
      <c r="B190" s="78" t="s">
        <v>924</v>
      </c>
      <c r="C190" s="72" t="s">
        <v>2089</v>
      </c>
      <c r="D190" s="72" t="s">
        <v>2090</v>
      </c>
      <c r="E190" s="72" t="s">
        <v>2052</v>
      </c>
      <c r="F190" s="73">
        <v>1000</v>
      </c>
    </row>
    <row r="191" spans="1:6" ht="25.5">
      <c r="A191" s="71">
        <v>188</v>
      </c>
      <c r="B191" s="74" t="s">
        <v>2091</v>
      </c>
      <c r="C191" s="72" t="s">
        <v>2092</v>
      </c>
      <c r="D191" s="74" t="s">
        <v>2093</v>
      </c>
      <c r="E191" s="74" t="s">
        <v>2058</v>
      </c>
      <c r="F191" s="73">
        <v>852</v>
      </c>
    </row>
    <row r="192" spans="1:6" ht="25.5">
      <c r="A192" s="71">
        <v>189</v>
      </c>
      <c r="B192" s="74" t="s">
        <v>2091</v>
      </c>
      <c r="C192" s="72" t="s">
        <v>2094</v>
      </c>
      <c r="D192" s="72" t="s">
        <v>2095</v>
      </c>
      <c r="E192" s="72" t="s">
        <v>2071</v>
      </c>
      <c r="F192" s="73">
        <v>340</v>
      </c>
    </row>
    <row r="193" spans="1:6" ht="25.5">
      <c r="A193" s="71">
        <v>190</v>
      </c>
      <c r="B193" s="74" t="s">
        <v>2091</v>
      </c>
      <c r="C193" s="72" t="s">
        <v>2096</v>
      </c>
      <c r="D193" s="72" t="s">
        <v>2095</v>
      </c>
      <c r="E193" s="72" t="s">
        <v>2097</v>
      </c>
      <c r="F193" s="73">
        <v>100</v>
      </c>
    </row>
    <row r="194" spans="1:6" ht="12.75">
      <c r="A194" s="71">
        <v>191</v>
      </c>
      <c r="B194" s="78" t="s">
        <v>927</v>
      </c>
      <c r="C194" s="72" t="s">
        <v>2098</v>
      </c>
      <c r="D194" s="72"/>
      <c r="E194" s="72" t="s">
        <v>2058</v>
      </c>
      <c r="F194" s="73">
        <v>340</v>
      </c>
    </row>
    <row r="195" spans="1:6" ht="25.5">
      <c r="A195" s="71">
        <v>192</v>
      </c>
      <c r="B195" s="78" t="s">
        <v>930</v>
      </c>
      <c r="C195" s="72" t="s">
        <v>2099</v>
      </c>
      <c r="D195" s="74" t="s">
        <v>2100</v>
      </c>
      <c r="E195" s="74" t="s">
        <v>2058</v>
      </c>
      <c r="F195" s="73">
        <v>1020</v>
      </c>
    </row>
    <row r="196" spans="1:6" ht="25.5">
      <c r="A196" s="71">
        <v>193</v>
      </c>
      <c r="B196" s="79" t="s">
        <v>137</v>
      </c>
      <c r="C196" s="72" t="s">
        <v>2101</v>
      </c>
      <c r="D196" s="74" t="s">
        <v>2102</v>
      </c>
      <c r="E196" s="74" t="s">
        <v>2055</v>
      </c>
      <c r="F196" s="73">
        <v>705</v>
      </c>
    </row>
    <row r="197" spans="1:6" ht="12.75">
      <c r="A197" s="71">
        <v>194</v>
      </c>
      <c r="B197" s="79" t="s">
        <v>137</v>
      </c>
      <c r="C197" s="72" t="s">
        <v>2103</v>
      </c>
      <c r="D197" s="72" t="s">
        <v>2104</v>
      </c>
      <c r="E197" s="72" t="s">
        <v>2058</v>
      </c>
      <c r="F197" s="73">
        <v>340</v>
      </c>
    </row>
    <row r="198" spans="1:6" ht="12.75">
      <c r="A198" s="71">
        <v>195</v>
      </c>
      <c r="B198" s="79" t="s">
        <v>137</v>
      </c>
      <c r="C198" s="72" t="s">
        <v>2105</v>
      </c>
      <c r="D198" s="72" t="s">
        <v>2106</v>
      </c>
      <c r="E198" s="72" t="s">
        <v>2058</v>
      </c>
      <c r="F198" s="73">
        <v>238</v>
      </c>
    </row>
    <row r="199" spans="1:6" ht="25.5">
      <c r="A199" s="71">
        <v>196</v>
      </c>
      <c r="B199" s="78" t="s">
        <v>954</v>
      </c>
      <c r="C199" s="72" t="s">
        <v>2107</v>
      </c>
      <c r="D199" s="74" t="s">
        <v>2108</v>
      </c>
      <c r="E199" s="74" t="s">
        <v>2097</v>
      </c>
      <c r="F199" s="73">
        <v>141</v>
      </c>
    </row>
    <row r="200" spans="1:6" ht="12.75">
      <c r="A200" s="71">
        <v>197</v>
      </c>
      <c r="B200" s="78" t="s">
        <v>954</v>
      </c>
      <c r="C200" s="72" t="s">
        <v>2109</v>
      </c>
      <c r="D200" s="72" t="s">
        <v>2110</v>
      </c>
      <c r="E200" s="72" t="s">
        <v>2097</v>
      </c>
      <c r="F200" s="73">
        <v>100</v>
      </c>
    </row>
    <row r="201" spans="1:6" ht="25.5">
      <c r="A201" s="71">
        <v>198</v>
      </c>
      <c r="B201" s="78" t="s">
        <v>957</v>
      </c>
      <c r="C201" s="72" t="s">
        <v>2111</v>
      </c>
      <c r="D201" s="72" t="s">
        <v>2112</v>
      </c>
      <c r="E201" s="72" t="s">
        <v>2054</v>
      </c>
      <c r="F201" s="73">
        <v>1000</v>
      </c>
    </row>
    <row r="202" spans="1:6" ht="25.5">
      <c r="A202" s="71">
        <v>199</v>
      </c>
      <c r="B202" s="78" t="s">
        <v>957</v>
      </c>
      <c r="C202" s="72" t="s">
        <v>2113</v>
      </c>
      <c r="D202" s="72" t="s">
        <v>2114</v>
      </c>
      <c r="E202" s="72" t="s">
        <v>2054</v>
      </c>
      <c r="F202" s="73">
        <v>700</v>
      </c>
    </row>
    <row r="203" spans="1:6" ht="25.5">
      <c r="A203" s="71">
        <v>200</v>
      </c>
      <c r="B203" s="78" t="s">
        <v>957</v>
      </c>
      <c r="C203" s="72" t="s">
        <v>2113</v>
      </c>
      <c r="D203" s="72" t="s">
        <v>2115</v>
      </c>
      <c r="E203" s="72" t="s">
        <v>2083</v>
      </c>
      <c r="F203" s="73">
        <v>670</v>
      </c>
    </row>
    <row r="204" spans="1:6" ht="25.5">
      <c r="A204" s="71">
        <v>201</v>
      </c>
      <c r="B204" s="78" t="s">
        <v>957</v>
      </c>
      <c r="C204" s="72" t="s">
        <v>2116</v>
      </c>
      <c r="D204" s="72" t="s">
        <v>2112</v>
      </c>
      <c r="E204" s="72" t="s">
        <v>2055</v>
      </c>
      <c r="F204" s="73">
        <v>500</v>
      </c>
    </row>
    <row r="205" spans="1:6" ht="25.5">
      <c r="A205" s="71">
        <v>202</v>
      </c>
      <c r="B205" s="78" t="s">
        <v>951</v>
      </c>
      <c r="C205" s="72" t="s">
        <v>2117</v>
      </c>
      <c r="D205" s="72" t="s">
        <v>2118</v>
      </c>
      <c r="E205" s="72" t="s">
        <v>2050</v>
      </c>
      <c r="F205" s="73">
        <v>2908</v>
      </c>
    </row>
    <row r="206" spans="1:6" ht="25.5">
      <c r="A206" s="71">
        <v>203</v>
      </c>
      <c r="B206" s="78" t="s">
        <v>951</v>
      </c>
      <c r="C206" s="72" t="s">
        <v>2117</v>
      </c>
      <c r="D206" s="72" t="s">
        <v>2119</v>
      </c>
      <c r="E206" s="72" t="s">
        <v>2120</v>
      </c>
      <c r="F206" s="73">
        <v>2908</v>
      </c>
    </row>
    <row r="207" spans="1:6" ht="25.5">
      <c r="A207" s="71">
        <v>204</v>
      </c>
      <c r="B207" s="78" t="s">
        <v>951</v>
      </c>
      <c r="C207" s="72" t="s">
        <v>2117</v>
      </c>
      <c r="D207" s="72" t="s">
        <v>2121</v>
      </c>
      <c r="E207" s="72" t="s">
        <v>2052</v>
      </c>
      <c r="F207" s="73">
        <v>1752</v>
      </c>
    </row>
    <row r="208" spans="1:6" ht="25.5">
      <c r="A208" s="71">
        <v>205</v>
      </c>
      <c r="B208" s="78" t="s">
        <v>951</v>
      </c>
      <c r="C208" s="72" t="s">
        <v>2122</v>
      </c>
      <c r="D208" s="72" t="s">
        <v>2118</v>
      </c>
      <c r="E208" s="72" t="s">
        <v>2050</v>
      </c>
      <c r="F208" s="73">
        <v>4152</v>
      </c>
    </row>
    <row r="209" spans="1:6" ht="25.5">
      <c r="A209" s="71">
        <v>206</v>
      </c>
      <c r="B209" s="78" t="s">
        <v>951</v>
      </c>
      <c r="C209" s="72" t="s">
        <v>2122</v>
      </c>
      <c r="D209" s="72" t="s">
        <v>2123</v>
      </c>
      <c r="E209" s="72" t="s">
        <v>2054</v>
      </c>
      <c r="F209" s="73">
        <v>2500</v>
      </c>
    </row>
    <row r="210" spans="1:6" ht="25.5">
      <c r="A210" s="71">
        <v>207</v>
      </c>
      <c r="B210" s="78" t="s">
        <v>951</v>
      </c>
      <c r="C210" s="72" t="s">
        <v>2122</v>
      </c>
      <c r="D210" s="72" t="s">
        <v>2124</v>
      </c>
      <c r="E210" s="72" t="s">
        <v>2058</v>
      </c>
      <c r="F210" s="73">
        <v>852</v>
      </c>
    </row>
    <row r="211" spans="1:6" ht="25.5">
      <c r="A211" s="71">
        <v>208</v>
      </c>
      <c r="B211" s="78" t="s">
        <v>951</v>
      </c>
      <c r="C211" s="72" t="s">
        <v>2122</v>
      </c>
      <c r="D211" s="72" t="s">
        <v>2121</v>
      </c>
      <c r="E211" s="72" t="s">
        <v>2058</v>
      </c>
      <c r="F211" s="73">
        <v>852</v>
      </c>
    </row>
    <row r="212" spans="1:6" ht="25.5">
      <c r="A212" s="71">
        <v>209</v>
      </c>
      <c r="B212" s="78" t="s">
        <v>951</v>
      </c>
      <c r="C212" s="72" t="s">
        <v>2125</v>
      </c>
      <c r="D212" s="72" t="s">
        <v>2126</v>
      </c>
      <c r="E212" s="72" t="s">
        <v>2054</v>
      </c>
      <c r="F212" s="73">
        <v>3504</v>
      </c>
    </row>
    <row r="213" spans="1:6" ht="25.5">
      <c r="A213" s="71">
        <v>210</v>
      </c>
      <c r="B213" s="78" t="s">
        <v>951</v>
      </c>
      <c r="C213" s="72" t="s">
        <v>2125</v>
      </c>
      <c r="D213" s="72" t="s">
        <v>2127</v>
      </c>
      <c r="E213" s="72" t="s">
        <v>2054</v>
      </c>
      <c r="F213" s="73">
        <v>3504</v>
      </c>
    </row>
    <row r="214" spans="1:6" ht="25.5">
      <c r="A214" s="71">
        <v>211</v>
      </c>
      <c r="B214" s="78" t="s">
        <v>951</v>
      </c>
      <c r="C214" s="72" t="s">
        <v>2125</v>
      </c>
      <c r="D214" s="72" t="s">
        <v>2128</v>
      </c>
      <c r="E214" s="72" t="s">
        <v>2055</v>
      </c>
      <c r="F214" s="73">
        <v>1750</v>
      </c>
    </row>
    <row r="215" spans="1:6" ht="25.5">
      <c r="A215" s="71">
        <v>212</v>
      </c>
      <c r="B215" s="78" t="s">
        <v>951</v>
      </c>
      <c r="C215" s="72" t="s">
        <v>2129</v>
      </c>
      <c r="D215" s="72" t="s">
        <v>2130</v>
      </c>
      <c r="E215" s="72" t="s">
        <v>2054</v>
      </c>
      <c r="F215" s="73">
        <v>1000</v>
      </c>
    </row>
    <row r="216" spans="1:6" ht="25.5">
      <c r="A216" s="71">
        <v>213</v>
      </c>
      <c r="B216" s="76" t="s">
        <v>968</v>
      </c>
      <c r="C216" s="72" t="s">
        <v>2131</v>
      </c>
      <c r="D216" s="72" t="s">
        <v>2132</v>
      </c>
      <c r="E216" s="72" t="s">
        <v>2058</v>
      </c>
      <c r="F216" s="73">
        <v>469</v>
      </c>
    </row>
    <row r="217" spans="1:6" ht="25.5">
      <c r="A217" s="71">
        <v>214</v>
      </c>
      <c r="B217" s="76" t="s">
        <v>968</v>
      </c>
      <c r="C217" s="72" t="s">
        <v>2133</v>
      </c>
      <c r="D217" s="72" t="s">
        <v>2134</v>
      </c>
      <c r="E217" s="72" t="s">
        <v>2052</v>
      </c>
      <c r="F217" s="73">
        <v>3736</v>
      </c>
    </row>
    <row r="218" spans="1:6" ht="25.5">
      <c r="A218" s="71">
        <v>215</v>
      </c>
      <c r="B218" s="76" t="s">
        <v>968</v>
      </c>
      <c r="C218" s="72" t="s">
        <v>2135</v>
      </c>
      <c r="D218" s="72" t="s">
        <v>2136</v>
      </c>
      <c r="E218" s="72" t="s">
        <v>2052</v>
      </c>
      <c r="F218" s="73">
        <v>2490</v>
      </c>
    </row>
    <row r="219" spans="1:6" ht="25.5">
      <c r="A219" s="71">
        <v>216</v>
      </c>
      <c r="B219" s="76" t="s">
        <v>968</v>
      </c>
      <c r="C219" s="72" t="s">
        <v>2137</v>
      </c>
      <c r="D219" s="72" t="s">
        <v>2138</v>
      </c>
      <c r="E219" s="72" t="s">
        <v>2052</v>
      </c>
      <c r="F219" s="73">
        <v>2490</v>
      </c>
    </row>
    <row r="220" spans="1:6" ht="25.5">
      <c r="A220" s="71">
        <v>217</v>
      </c>
      <c r="B220" s="76" t="s">
        <v>968</v>
      </c>
      <c r="C220" s="72" t="s">
        <v>2139</v>
      </c>
      <c r="D220" s="72" t="s">
        <v>2140</v>
      </c>
      <c r="E220" s="72" t="s">
        <v>2141</v>
      </c>
      <c r="F220" s="73">
        <v>179</v>
      </c>
    </row>
    <row r="221" spans="1:6" ht="12.75">
      <c r="A221" s="80"/>
      <c r="B221" s="81" t="s">
        <v>985</v>
      </c>
      <c r="C221" s="82"/>
      <c r="D221" s="82"/>
      <c r="E221" s="82"/>
      <c r="F221" s="83">
        <f>SUM(F4:F220)</f>
        <v>264916</v>
      </c>
    </row>
    <row r="222" ht="12.75">
      <c r="F222" s="85" t="s">
        <v>2142</v>
      </c>
    </row>
    <row r="223" spans="1:6" ht="12.75">
      <c r="A223" s="86" t="s">
        <v>2143</v>
      </c>
      <c r="B223" s="87"/>
      <c r="C223" s="87"/>
      <c r="D223" s="87"/>
      <c r="E223" s="87"/>
      <c r="F223" s="88"/>
    </row>
    <row r="224" spans="1:6" ht="12.75">
      <c r="A224" s="86" t="s">
        <v>2144</v>
      </c>
      <c r="B224" s="87"/>
      <c r="C224" s="87"/>
      <c r="D224" s="87"/>
      <c r="E224" s="87"/>
      <c r="F224" s="89"/>
    </row>
    <row r="225" spans="1:6" ht="12.75">
      <c r="A225" s="86" t="s">
        <v>2145</v>
      </c>
      <c r="B225" s="87"/>
      <c r="C225" s="87"/>
      <c r="D225" s="87"/>
      <c r="E225" s="87"/>
      <c r="F225" s="89"/>
    </row>
    <row r="226" spans="1:6" ht="12.75">
      <c r="A226" s="170" t="s">
        <v>2146</v>
      </c>
      <c r="B226" s="170"/>
      <c r="C226" s="170"/>
      <c r="D226" s="170"/>
      <c r="E226" s="170"/>
      <c r="F226" s="170"/>
    </row>
    <row r="227" spans="3:6" s="33" customFormat="1" ht="12.75">
      <c r="C227" s="34"/>
      <c r="D227" s="34"/>
      <c r="F227" s="34"/>
    </row>
    <row r="228" spans="3:6" s="33" customFormat="1" ht="12.75">
      <c r="C228" s="34"/>
      <c r="D228" s="34"/>
      <c r="F228" s="34"/>
    </row>
    <row r="229" spans="3:6" s="33" customFormat="1" ht="12.75">
      <c r="C229" s="34"/>
      <c r="D229" s="34"/>
      <c r="F229" s="34"/>
    </row>
    <row r="230" spans="3:6" s="33" customFormat="1" ht="12.75">
      <c r="C230" s="34"/>
      <c r="D230" s="34"/>
      <c r="F230" s="34"/>
    </row>
    <row r="231" spans="3:6" s="33" customFormat="1" ht="12.75">
      <c r="C231" s="34"/>
      <c r="D231" s="34"/>
      <c r="F231" s="34"/>
    </row>
    <row r="232" spans="3:6" s="33" customFormat="1" ht="12.75">
      <c r="C232" s="34"/>
      <c r="D232" s="34"/>
      <c r="F232" s="34"/>
    </row>
    <row r="233" spans="3:6" s="33" customFormat="1" ht="12.75">
      <c r="C233" s="34"/>
      <c r="D233" s="34"/>
      <c r="F233" s="34"/>
    </row>
    <row r="234" spans="3:6" s="33" customFormat="1" ht="12.75">
      <c r="C234" s="34"/>
      <c r="D234" s="34"/>
      <c r="F234" s="34"/>
    </row>
    <row r="235" spans="3:6" s="33" customFormat="1" ht="12.75">
      <c r="C235" s="34"/>
      <c r="D235" s="34"/>
      <c r="F235" s="34"/>
    </row>
  </sheetData>
  <sheetProtection/>
  <mergeCells count="2">
    <mergeCell ref="A1:F1"/>
    <mergeCell ref="A226:F226"/>
  </mergeCells>
  <printOptions horizontalCentered="1"/>
  <pageMargins left="0.35433070866141736" right="0.35433070866141736" top="0.4724409448818898" bottom="0.4724409448818898" header="0.31496062992125984" footer="0.2755905511811024"/>
  <pageSetup horizontalDpi="600" verticalDpi="600" orientation="landscape" paperSize="9" r:id="rId1"/>
  <headerFooter>
    <oddFooter>&amp;Cstrana &amp;P/&amp;N</oddFooter>
  </headerFooter>
</worksheet>
</file>

<file path=xl/worksheets/sheet7.xml><?xml version="1.0" encoding="utf-8"?>
<worksheet xmlns="http://schemas.openxmlformats.org/spreadsheetml/2006/main" xmlns:r="http://schemas.openxmlformats.org/officeDocument/2006/relationships">
  <dimension ref="A1:N196"/>
  <sheetViews>
    <sheetView zoomScalePageLayoutView="0" workbookViewId="0" topLeftCell="A1">
      <pane ySplit="3" topLeftCell="A79" activePane="bottomLeft" state="frozen"/>
      <selection pane="topLeft" activeCell="A1" sqref="A1"/>
      <selection pane="bottomLeft" activeCell="A1" sqref="A1:L1"/>
    </sheetView>
  </sheetViews>
  <sheetFormatPr defaultColWidth="9.140625" defaultRowHeight="12.75"/>
  <cols>
    <col min="1" max="1" width="4.28125" style="0" customWidth="1"/>
    <col min="2" max="2" width="37.421875" style="0" customWidth="1"/>
    <col min="3" max="3" width="24.00390625" style="0" customWidth="1"/>
    <col min="4" max="4" width="11.00390625" style="0" customWidth="1"/>
    <col min="5" max="5" width="6.140625" style="0" bestFit="1" customWidth="1"/>
    <col min="6" max="6" width="8.140625" style="0" bestFit="1" customWidth="1"/>
    <col min="7" max="7" width="10.57421875" style="0" bestFit="1" customWidth="1"/>
    <col min="8" max="10" width="12.7109375" style="54" customWidth="1"/>
    <col min="11" max="11" width="2.28125" style="90" bestFit="1" customWidth="1"/>
    <col min="13" max="13" width="44.421875" style="0" customWidth="1"/>
  </cols>
  <sheetData>
    <row r="1" spans="1:12" s="33" customFormat="1" ht="12.75">
      <c r="A1" s="164" t="s">
        <v>2339</v>
      </c>
      <c r="B1" s="164"/>
      <c r="C1" s="164"/>
      <c r="D1" s="164"/>
      <c r="E1" s="164"/>
      <c r="F1" s="164"/>
      <c r="G1" s="164"/>
      <c r="H1" s="164"/>
      <c r="I1" s="164"/>
      <c r="J1" s="164"/>
      <c r="K1" s="164"/>
      <c r="L1" s="164"/>
    </row>
    <row r="2" spans="3:11" s="33" customFormat="1" ht="12.75">
      <c r="C2" s="34"/>
      <c r="D2" s="34"/>
      <c r="E2" s="34"/>
      <c r="H2" s="34"/>
      <c r="I2" s="34"/>
      <c r="J2" s="34"/>
      <c r="K2" s="90"/>
    </row>
    <row r="3" spans="1:12" s="37" customFormat="1" ht="38.25">
      <c r="A3" s="38" t="s">
        <v>984</v>
      </c>
      <c r="B3" s="38" t="s">
        <v>692</v>
      </c>
      <c r="C3" s="38" t="s">
        <v>987</v>
      </c>
      <c r="D3" s="38" t="s">
        <v>988</v>
      </c>
      <c r="E3" s="39" t="s">
        <v>989</v>
      </c>
      <c r="F3" s="39" t="s">
        <v>990</v>
      </c>
      <c r="G3" s="38" t="s">
        <v>1002</v>
      </c>
      <c r="H3" s="53" t="s">
        <v>992</v>
      </c>
      <c r="I3" s="53" t="s">
        <v>993</v>
      </c>
      <c r="J3" s="41" t="s">
        <v>2410</v>
      </c>
      <c r="K3" s="91" t="s">
        <v>996</v>
      </c>
      <c r="L3" s="52" t="s">
        <v>997</v>
      </c>
    </row>
    <row r="4" spans="1:13" ht="25.5">
      <c r="A4" s="47">
        <v>1</v>
      </c>
      <c r="B4" s="61" t="s">
        <v>695</v>
      </c>
      <c r="C4" s="61" t="s">
        <v>187</v>
      </c>
      <c r="D4" s="63" t="s">
        <v>991</v>
      </c>
      <c r="E4" s="62">
        <v>40544</v>
      </c>
      <c r="F4" s="62">
        <v>40908</v>
      </c>
      <c r="G4" s="63"/>
      <c r="H4" s="63">
        <v>288673</v>
      </c>
      <c r="I4" s="63">
        <v>266673</v>
      </c>
      <c r="J4" s="50">
        <v>0</v>
      </c>
      <c r="K4" s="92">
        <v>2</v>
      </c>
      <c r="L4" s="55"/>
      <c r="M4" s="33"/>
    </row>
    <row r="5" spans="1:13" ht="25.5">
      <c r="A5" s="47">
        <v>2</v>
      </c>
      <c r="B5" s="61" t="s">
        <v>704</v>
      </c>
      <c r="C5" s="61" t="s">
        <v>2147</v>
      </c>
      <c r="D5" s="63" t="s">
        <v>991</v>
      </c>
      <c r="E5" s="62">
        <v>40544</v>
      </c>
      <c r="F5" s="62">
        <v>40908</v>
      </c>
      <c r="G5" s="63"/>
      <c r="H5" s="63">
        <v>313000</v>
      </c>
      <c r="I5" s="63">
        <v>263000</v>
      </c>
      <c r="J5" s="50">
        <v>200000</v>
      </c>
      <c r="K5" s="92"/>
      <c r="L5" s="55"/>
      <c r="M5" s="33"/>
    </row>
    <row r="6" spans="1:13" ht="25.5">
      <c r="A6" s="47">
        <v>3</v>
      </c>
      <c r="B6" s="61" t="s">
        <v>707</v>
      </c>
      <c r="C6" s="61" t="s">
        <v>2148</v>
      </c>
      <c r="D6" s="63" t="s">
        <v>991</v>
      </c>
      <c r="E6" s="62">
        <v>40544</v>
      </c>
      <c r="F6" s="62">
        <v>40908</v>
      </c>
      <c r="G6" s="63"/>
      <c r="H6" s="63">
        <v>181000</v>
      </c>
      <c r="I6" s="63">
        <v>171000</v>
      </c>
      <c r="J6" s="50">
        <v>125000</v>
      </c>
      <c r="K6" s="92"/>
      <c r="L6" s="55"/>
      <c r="M6" s="33"/>
    </row>
    <row r="7" spans="1:13" ht="25.5">
      <c r="A7" s="47">
        <v>4</v>
      </c>
      <c r="B7" s="61" t="s">
        <v>707</v>
      </c>
      <c r="C7" s="61" t="s">
        <v>2149</v>
      </c>
      <c r="D7" s="63" t="s">
        <v>991</v>
      </c>
      <c r="E7" s="62">
        <v>40544</v>
      </c>
      <c r="F7" s="62">
        <v>40908</v>
      </c>
      <c r="G7" s="63"/>
      <c r="H7" s="63">
        <v>165000</v>
      </c>
      <c r="I7" s="63">
        <v>155000</v>
      </c>
      <c r="J7" s="50">
        <v>125000</v>
      </c>
      <c r="K7" s="92"/>
      <c r="L7" s="55"/>
      <c r="M7" s="33"/>
    </row>
    <row r="8" spans="1:13" ht="25.5">
      <c r="A8" s="47">
        <v>5</v>
      </c>
      <c r="B8" s="61" t="s">
        <v>718</v>
      </c>
      <c r="C8" s="61" t="s">
        <v>2147</v>
      </c>
      <c r="D8" s="63" t="s">
        <v>991</v>
      </c>
      <c r="E8" s="62">
        <v>40544</v>
      </c>
      <c r="F8" s="62">
        <v>40908</v>
      </c>
      <c r="G8" s="63"/>
      <c r="H8" s="63">
        <v>539090</v>
      </c>
      <c r="I8" s="63">
        <v>359090</v>
      </c>
      <c r="J8" s="50">
        <v>200000</v>
      </c>
      <c r="K8" s="92"/>
      <c r="L8" s="55"/>
      <c r="M8" s="33"/>
    </row>
    <row r="9" spans="1:13" ht="25.5">
      <c r="A9" s="47">
        <v>6</v>
      </c>
      <c r="B9" s="61" t="s">
        <v>722</v>
      </c>
      <c r="C9" s="61" t="s">
        <v>2150</v>
      </c>
      <c r="D9" s="63" t="s">
        <v>991</v>
      </c>
      <c r="E9" s="62">
        <v>40544</v>
      </c>
      <c r="F9" s="62">
        <v>40908</v>
      </c>
      <c r="G9" s="63"/>
      <c r="H9" s="63">
        <v>38500</v>
      </c>
      <c r="I9" s="63">
        <v>36500</v>
      </c>
      <c r="J9" s="50">
        <v>30000</v>
      </c>
      <c r="K9" s="92"/>
      <c r="L9" s="55"/>
      <c r="M9" s="33"/>
    </row>
    <row r="10" spans="1:13" ht="25.5">
      <c r="A10" s="47">
        <v>7</v>
      </c>
      <c r="B10" s="61" t="s">
        <v>722</v>
      </c>
      <c r="C10" s="61" t="s">
        <v>2151</v>
      </c>
      <c r="D10" s="63" t="s">
        <v>991</v>
      </c>
      <c r="E10" s="62">
        <v>40544</v>
      </c>
      <c r="F10" s="62">
        <v>40908</v>
      </c>
      <c r="G10" s="63"/>
      <c r="H10" s="63">
        <v>38500</v>
      </c>
      <c r="I10" s="63">
        <v>36500</v>
      </c>
      <c r="J10" s="50">
        <v>30000</v>
      </c>
      <c r="K10" s="92"/>
      <c r="L10" s="55"/>
      <c r="M10" s="33"/>
    </row>
    <row r="11" spans="1:13" ht="25.5">
      <c r="A11" s="47">
        <v>8</v>
      </c>
      <c r="B11" s="61" t="s">
        <v>722</v>
      </c>
      <c r="C11" s="61" t="s">
        <v>2152</v>
      </c>
      <c r="D11" s="63" t="s">
        <v>991</v>
      </c>
      <c r="E11" s="62">
        <v>40544</v>
      </c>
      <c r="F11" s="62">
        <v>40908</v>
      </c>
      <c r="G11" s="63"/>
      <c r="H11" s="63">
        <v>34300</v>
      </c>
      <c r="I11" s="63">
        <v>32300</v>
      </c>
      <c r="J11" s="50">
        <v>15000</v>
      </c>
      <c r="K11" s="92"/>
      <c r="L11" s="55"/>
      <c r="M11" s="33"/>
    </row>
    <row r="12" spans="1:13" ht="25.5">
      <c r="A12" s="47">
        <v>9</v>
      </c>
      <c r="B12" s="61" t="s">
        <v>722</v>
      </c>
      <c r="C12" s="61" t="s">
        <v>2153</v>
      </c>
      <c r="D12" s="63" t="s">
        <v>991</v>
      </c>
      <c r="E12" s="62">
        <v>40544</v>
      </c>
      <c r="F12" s="62">
        <v>40908</v>
      </c>
      <c r="G12" s="63"/>
      <c r="H12" s="63">
        <v>7000</v>
      </c>
      <c r="I12" s="63">
        <v>6650</v>
      </c>
      <c r="J12" s="50">
        <v>5000</v>
      </c>
      <c r="K12" s="92"/>
      <c r="L12" s="55"/>
      <c r="M12" s="33"/>
    </row>
    <row r="13" spans="1:13" ht="25.5">
      <c r="A13" s="47">
        <v>10</v>
      </c>
      <c r="B13" s="61" t="s">
        <v>722</v>
      </c>
      <c r="C13" s="61" t="s">
        <v>2154</v>
      </c>
      <c r="D13" s="63" t="s">
        <v>991</v>
      </c>
      <c r="E13" s="62">
        <v>40544</v>
      </c>
      <c r="F13" s="62">
        <v>40908</v>
      </c>
      <c r="G13" s="63"/>
      <c r="H13" s="63">
        <v>10800</v>
      </c>
      <c r="I13" s="63">
        <v>10250</v>
      </c>
      <c r="J13" s="50">
        <v>5000</v>
      </c>
      <c r="K13" s="92"/>
      <c r="L13" s="55"/>
      <c r="M13" s="33"/>
    </row>
    <row r="14" spans="1:13" ht="25.5">
      <c r="A14" s="47">
        <v>11</v>
      </c>
      <c r="B14" s="61" t="s">
        <v>722</v>
      </c>
      <c r="C14" s="61" t="s">
        <v>2155</v>
      </c>
      <c r="D14" s="63" t="s">
        <v>991</v>
      </c>
      <c r="E14" s="62">
        <v>40544</v>
      </c>
      <c r="F14" s="62">
        <v>40908</v>
      </c>
      <c r="G14" s="63"/>
      <c r="H14" s="63">
        <v>12300</v>
      </c>
      <c r="I14" s="63">
        <v>11500</v>
      </c>
      <c r="J14" s="50">
        <v>5000</v>
      </c>
      <c r="K14" s="92"/>
      <c r="L14" s="55"/>
      <c r="M14" s="33"/>
    </row>
    <row r="15" spans="1:13" ht="25.5">
      <c r="A15" s="47">
        <v>12</v>
      </c>
      <c r="B15" s="61" t="s">
        <v>722</v>
      </c>
      <c r="C15" s="61" t="s">
        <v>2156</v>
      </c>
      <c r="D15" s="63" t="s">
        <v>991</v>
      </c>
      <c r="E15" s="62">
        <v>40544</v>
      </c>
      <c r="F15" s="62">
        <v>40908</v>
      </c>
      <c r="G15" s="63"/>
      <c r="H15" s="63">
        <v>22910</v>
      </c>
      <c r="I15" s="63">
        <v>20910</v>
      </c>
      <c r="J15" s="50">
        <v>10000</v>
      </c>
      <c r="K15" s="92"/>
      <c r="L15" s="55"/>
      <c r="M15" s="33"/>
    </row>
    <row r="16" spans="1:13" ht="25.5">
      <c r="A16" s="47">
        <v>13</v>
      </c>
      <c r="B16" s="61" t="s">
        <v>722</v>
      </c>
      <c r="C16" s="61" t="s">
        <v>2157</v>
      </c>
      <c r="D16" s="63" t="s">
        <v>991</v>
      </c>
      <c r="E16" s="62">
        <v>40544</v>
      </c>
      <c r="F16" s="62">
        <v>40908</v>
      </c>
      <c r="G16" s="63"/>
      <c r="H16" s="63">
        <v>23500</v>
      </c>
      <c r="I16" s="63">
        <v>22000</v>
      </c>
      <c r="J16" s="50">
        <v>10000</v>
      </c>
      <c r="K16" s="92"/>
      <c r="L16" s="55"/>
      <c r="M16" s="33"/>
    </row>
    <row r="17" spans="1:13" ht="25.5">
      <c r="A17" s="47">
        <v>14</v>
      </c>
      <c r="B17" s="61" t="s">
        <v>722</v>
      </c>
      <c r="C17" s="61" t="s">
        <v>2158</v>
      </c>
      <c r="D17" s="63" t="s">
        <v>991</v>
      </c>
      <c r="E17" s="62">
        <v>40544</v>
      </c>
      <c r="F17" s="62">
        <v>40908</v>
      </c>
      <c r="G17" s="63"/>
      <c r="H17" s="63">
        <v>21000</v>
      </c>
      <c r="I17" s="63">
        <v>19000</v>
      </c>
      <c r="J17" s="50">
        <v>15000</v>
      </c>
      <c r="K17" s="92"/>
      <c r="L17" s="55"/>
      <c r="M17" s="33"/>
    </row>
    <row r="18" spans="1:13" ht="25.5">
      <c r="A18" s="47">
        <v>15</v>
      </c>
      <c r="B18" s="61" t="s">
        <v>722</v>
      </c>
      <c r="C18" s="61" t="s">
        <v>2159</v>
      </c>
      <c r="D18" s="63" t="s">
        <v>991</v>
      </c>
      <c r="E18" s="62">
        <v>40544</v>
      </c>
      <c r="F18" s="62">
        <v>40908</v>
      </c>
      <c r="G18" s="63"/>
      <c r="H18" s="63">
        <v>30993</v>
      </c>
      <c r="I18" s="63">
        <v>28993</v>
      </c>
      <c r="J18" s="50">
        <v>20000</v>
      </c>
      <c r="K18" s="92"/>
      <c r="L18" s="55"/>
      <c r="M18" s="33"/>
    </row>
    <row r="19" spans="1:13" ht="25.5">
      <c r="A19" s="47">
        <v>16</v>
      </c>
      <c r="B19" s="61" t="s">
        <v>731</v>
      </c>
      <c r="C19" s="61" t="s">
        <v>2160</v>
      </c>
      <c r="D19" s="63" t="s">
        <v>991</v>
      </c>
      <c r="E19" s="62">
        <v>40544</v>
      </c>
      <c r="F19" s="62">
        <v>40908</v>
      </c>
      <c r="G19" s="63"/>
      <c r="H19" s="63">
        <v>45000</v>
      </c>
      <c r="I19" s="63">
        <v>40000</v>
      </c>
      <c r="J19" s="50">
        <v>40000</v>
      </c>
      <c r="K19" s="92"/>
      <c r="L19" s="55"/>
      <c r="M19" s="33"/>
    </row>
    <row r="20" spans="1:13" ht="25.5">
      <c r="A20" s="47">
        <v>17</v>
      </c>
      <c r="B20" s="61" t="s">
        <v>731</v>
      </c>
      <c r="C20" s="61" t="s">
        <v>2161</v>
      </c>
      <c r="D20" s="63" t="s">
        <v>991</v>
      </c>
      <c r="E20" s="62">
        <v>40544</v>
      </c>
      <c r="F20" s="62">
        <v>40908</v>
      </c>
      <c r="G20" s="63"/>
      <c r="H20" s="63">
        <v>71000</v>
      </c>
      <c r="I20" s="63">
        <v>50000</v>
      </c>
      <c r="J20" s="50">
        <v>50000</v>
      </c>
      <c r="K20" s="92"/>
      <c r="L20" s="55"/>
      <c r="M20" s="33"/>
    </row>
    <row r="21" spans="1:13" ht="25.5">
      <c r="A21" s="47">
        <v>18</v>
      </c>
      <c r="B21" s="61" t="s">
        <v>740</v>
      </c>
      <c r="C21" s="61" t="s">
        <v>2163</v>
      </c>
      <c r="D21" s="63" t="s">
        <v>991</v>
      </c>
      <c r="E21" s="62">
        <v>40544</v>
      </c>
      <c r="F21" s="62">
        <v>40908</v>
      </c>
      <c r="G21" s="63"/>
      <c r="H21" s="63">
        <v>11500</v>
      </c>
      <c r="I21" s="63">
        <v>10500</v>
      </c>
      <c r="J21" s="50">
        <v>2500</v>
      </c>
      <c r="K21" s="92"/>
      <c r="L21" s="55"/>
      <c r="M21" s="33"/>
    </row>
    <row r="22" spans="1:13" ht="25.5">
      <c r="A22" s="47">
        <v>19</v>
      </c>
      <c r="B22" s="61" t="s">
        <v>740</v>
      </c>
      <c r="C22" s="61" t="s">
        <v>2164</v>
      </c>
      <c r="D22" s="63" t="s">
        <v>991</v>
      </c>
      <c r="E22" s="62">
        <v>40544</v>
      </c>
      <c r="F22" s="62">
        <v>40908</v>
      </c>
      <c r="G22" s="63"/>
      <c r="H22" s="63">
        <v>17130</v>
      </c>
      <c r="I22" s="63">
        <v>15130</v>
      </c>
      <c r="J22" s="50">
        <v>5000</v>
      </c>
      <c r="K22" s="92"/>
      <c r="L22" s="55"/>
      <c r="M22" s="33"/>
    </row>
    <row r="23" spans="1:13" ht="25.5">
      <c r="A23" s="47">
        <v>20</v>
      </c>
      <c r="B23" s="61" t="s">
        <v>740</v>
      </c>
      <c r="C23" s="61" t="s">
        <v>2165</v>
      </c>
      <c r="D23" s="63" t="s">
        <v>991</v>
      </c>
      <c r="E23" s="62">
        <v>40544</v>
      </c>
      <c r="F23" s="62">
        <v>40908</v>
      </c>
      <c r="G23" s="63"/>
      <c r="H23" s="63">
        <v>23600</v>
      </c>
      <c r="I23" s="63">
        <v>22800</v>
      </c>
      <c r="J23" s="50">
        <v>5000</v>
      </c>
      <c r="K23" s="92"/>
      <c r="L23" s="55"/>
      <c r="M23" s="33"/>
    </row>
    <row r="24" spans="1:13" ht="25.5">
      <c r="A24" s="47">
        <v>21</v>
      </c>
      <c r="B24" s="61" t="s">
        <v>740</v>
      </c>
      <c r="C24" s="61" t="s">
        <v>2167</v>
      </c>
      <c r="D24" s="63" t="s">
        <v>991</v>
      </c>
      <c r="E24" s="62">
        <v>40544</v>
      </c>
      <c r="F24" s="62">
        <v>40908</v>
      </c>
      <c r="G24" s="63"/>
      <c r="H24" s="63">
        <v>63000</v>
      </c>
      <c r="I24" s="63">
        <v>33000</v>
      </c>
      <c r="J24" s="50">
        <v>25000</v>
      </c>
      <c r="K24" s="92"/>
      <c r="L24" s="55"/>
      <c r="M24" s="33"/>
    </row>
    <row r="25" spans="1:13" ht="25.5">
      <c r="A25" s="47">
        <v>22</v>
      </c>
      <c r="B25" s="61" t="s">
        <v>759</v>
      </c>
      <c r="C25" s="61" t="s">
        <v>2168</v>
      </c>
      <c r="D25" s="63" t="s">
        <v>991</v>
      </c>
      <c r="E25" s="62">
        <v>40544</v>
      </c>
      <c r="F25" s="62">
        <v>40908</v>
      </c>
      <c r="G25" s="63"/>
      <c r="H25" s="63">
        <v>20000</v>
      </c>
      <c r="I25" s="63">
        <v>20000</v>
      </c>
      <c r="J25" s="50">
        <v>10000</v>
      </c>
      <c r="K25" s="92"/>
      <c r="L25" s="55"/>
      <c r="M25" s="33"/>
    </row>
    <row r="26" spans="1:13" ht="25.5">
      <c r="A26" s="47">
        <v>23</v>
      </c>
      <c r="B26" s="61" t="s">
        <v>759</v>
      </c>
      <c r="C26" s="61" t="s">
        <v>2169</v>
      </c>
      <c r="D26" s="63" t="s">
        <v>991</v>
      </c>
      <c r="E26" s="62">
        <v>40544</v>
      </c>
      <c r="F26" s="62">
        <v>40908</v>
      </c>
      <c r="G26" s="63"/>
      <c r="H26" s="63">
        <v>8200</v>
      </c>
      <c r="I26" s="63">
        <v>8200</v>
      </c>
      <c r="J26" s="50">
        <v>2000</v>
      </c>
      <c r="K26" s="92"/>
      <c r="L26" s="55"/>
      <c r="M26" s="33"/>
    </row>
    <row r="27" spans="1:13" ht="25.5">
      <c r="A27" s="47">
        <v>24</v>
      </c>
      <c r="B27" s="61" t="s">
        <v>759</v>
      </c>
      <c r="C27" s="61" t="s">
        <v>999</v>
      </c>
      <c r="D27" s="63" t="s">
        <v>991</v>
      </c>
      <c r="E27" s="62">
        <v>40544</v>
      </c>
      <c r="F27" s="62">
        <v>40908</v>
      </c>
      <c r="G27" s="63"/>
      <c r="H27" s="63">
        <v>7820</v>
      </c>
      <c r="I27" s="63">
        <v>7820</v>
      </c>
      <c r="J27" s="50">
        <v>5000</v>
      </c>
      <c r="K27" s="92"/>
      <c r="L27" s="55"/>
      <c r="M27" s="33"/>
    </row>
    <row r="28" spans="1:13" ht="25.5">
      <c r="A28" s="47">
        <v>25</v>
      </c>
      <c r="B28" s="61" t="s">
        <v>759</v>
      </c>
      <c r="C28" s="61" t="s">
        <v>2170</v>
      </c>
      <c r="D28" s="63" t="s">
        <v>991</v>
      </c>
      <c r="E28" s="62">
        <v>40544</v>
      </c>
      <c r="F28" s="62">
        <v>40908</v>
      </c>
      <c r="G28" s="63"/>
      <c r="H28" s="63">
        <v>41700</v>
      </c>
      <c r="I28" s="63">
        <v>41700</v>
      </c>
      <c r="J28" s="50">
        <v>20000</v>
      </c>
      <c r="K28" s="92"/>
      <c r="L28" s="55"/>
      <c r="M28" s="33"/>
    </row>
    <row r="29" spans="1:13" ht="25.5">
      <c r="A29" s="47">
        <v>26</v>
      </c>
      <c r="B29" s="61" t="s">
        <v>759</v>
      </c>
      <c r="C29" s="61" t="s">
        <v>2171</v>
      </c>
      <c r="D29" s="63" t="s">
        <v>991</v>
      </c>
      <c r="E29" s="62">
        <v>40544</v>
      </c>
      <c r="F29" s="62">
        <v>40908</v>
      </c>
      <c r="G29" s="63"/>
      <c r="H29" s="63">
        <v>10100</v>
      </c>
      <c r="I29" s="63">
        <v>10100</v>
      </c>
      <c r="J29" s="50">
        <v>5000</v>
      </c>
      <c r="K29" s="92"/>
      <c r="L29" s="55"/>
      <c r="M29" s="33"/>
    </row>
    <row r="30" spans="1:13" ht="25.5">
      <c r="A30" s="47">
        <v>27</v>
      </c>
      <c r="B30" s="61" t="s">
        <v>759</v>
      </c>
      <c r="C30" s="61" t="s">
        <v>998</v>
      </c>
      <c r="D30" s="63" t="s">
        <v>991</v>
      </c>
      <c r="E30" s="62">
        <v>40544</v>
      </c>
      <c r="F30" s="62">
        <v>40908</v>
      </c>
      <c r="G30" s="63"/>
      <c r="H30" s="63">
        <v>5670</v>
      </c>
      <c r="I30" s="63">
        <v>5670</v>
      </c>
      <c r="J30" s="50">
        <v>2500</v>
      </c>
      <c r="K30" s="92"/>
      <c r="L30" s="55"/>
      <c r="M30" s="33"/>
    </row>
    <row r="31" spans="1:13" ht="25.5">
      <c r="A31" s="47">
        <v>28</v>
      </c>
      <c r="B31" s="61" t="s">
        <v>749</v>
      </c>
      <c r="C31" s="61" t="s">
        <v>2172</v>
      </c>
      <c r="D31" s="63" t="s">
        <v>991</v>
      </c>
      <c r="E31" s="62">
        <v>40544</v>
      </c>
      <c r="F31" s="62">
        <v>40908</v>
      </c>
      <c r="G31" s="63"/>
      <c r="H31" s="63">
        <v>23400</v>
      </c>
      <c r="I31" s="63">
        <v>20300</v>
      </c>
      <c r="J31" s="50">
        <v>15000</v>
      </c>
      <c r="K31" s="92"/>
      <c r="L31" s="55"/>
      <c r="M31" s="33"/>
    </row>
    <row r="32" spans="1:13" ht="25.5">
      <c r="A32" s="47">
        <v>29</v>
      </c>
      <c r="B32" s="61" t="s">
        <v>762</v>
      </c>
      <c r="C32" s="61" t="s">
        <v>2174</v>
      </c>
      <c r="D32" s="63" t="s">
        <v>991</v>
      </c>
      <c r="E32" s="62">
        <v>40544</v>
      </c>
      <c r="F32" s="62">
        <v>40908</v>
      </c>
      <c r="G32" s="63"/>
      <c r="H32" s="63">
        <v>41928</v>
      </c>
      <c r="I32" s="63">
        <v>25000</v>
      </c>
      <c r="J32" s="50">
        <v>25000</v>
      </c>
      <c r="K32" s="92"/>
      <c r="L32" s="55"/>
      <c r="M32" s="33"/>
    </row>
    <row r="33" spans="1:13" ht="25.5">
      <c r="A33" s="47">
        <v>30</v>
      </c>
      <c r="B33" s="61" t="s">
        <v>762</v>
      </c>
      <c r="C33" s="61" t="s">
        <v>2175</v>
      </c>
      <c r="D33" s="63" t="s">
        <v>991</v>
      </c>
      <c r="E33" s="62">
        <v>40544</v>
      </c>
      <c r="F33" s="62">
        <v>40908</v>
      </c>
      <c r="G33" s="63"/>
      <c r="H33" s="63">
        <v>28130</v>
      </c>
      <c r="I33" s="63">
        <v>16000</v>
      </c>
      <c r="J33" s="50">
        <v>8000</v>
      </c>
      <c r="K33" s="92"/>
      <c r="L33" s="55"/>
      <c r="M33" s="33"/>
    </row>
    <row r="34" spans="1:13" ht="25.5">
      <c r="A34" s="47">
        <v>31</v>
      </c>
      <c r="B34" s="61" t="s">
        <v>762</v>
      </c>
      <c r="C34" s="61" t="s">
        <v>2176</v>
      </c>
      <c r="D34" s="63" t="s">
        <v>991</v>
      </c>
      <c r="E34" s="62">
        <v>40544</v>
      </c>
      <c r="F34" s="62">
        <v>40908</v>
      </c>
      <c r="G34" s="63"/>
      <c r="H34" s="63">
        <v>118492</v>
      </c>
      <c r="I34" s="63">
        <v>80000</v>
      </c>
      <c r="J34" s="50">
        <v>80000</v>
      </c>
      <c r="K34" s="92"/>
      <c r="L34" s="55"/>
      <c r="M34" s="33"/>
    </row>
    <row r="35" spans="1:13" ht="25.5">
      <c r="A35" s="47">
        <v>32</v>
      </c>
      <c r="B35" s="61" t="s">
        <v>762</v>
      </c>
      <c r="C35" s="61" t="s">
        <v>2177</v>
      </c>
      <c r="D35" s="63" t="s">
        <v>991</v>
      </c>
      <c r="E35" s="62">
        <v>40544</v>
      </c>
      <c r="F35" s="62">
        <v>40908</v>
      </c>
      <c r="G35" s="63"/>
      <c r="H35" s="63">
        <v>61999</v>
      </c>
      <c r="I35" s="63">
        <v>32000</v>
      </c>
      <c r="J35" s="50">
        <v>32000</v>
      </c>
      <c r="K35" s="92"/>
      <c r="L35" s="55"/>
      <c r="M35" s="33"/>
    </row>
    <row r="36" spans="1:13" ht="25.5">
      <c r="A36" s="47">
        <v>33</v>
      </c>
      <c r="B36" s="61" t="s">
        <v>762</v>
      </c>
      <c r="C36" s="61" t="s">
        <v>2178</v>
      </c>
      <c r="D36" s="63" t="s">
        <v>991</v>
      </c>
      <c r="E36" s="62">
        <v>40544</v>
      </c>
      <c r="F36" s="62">
        <v>40908</v>
      </c>
      <c r="G36" s="63"/>
      <c r="H36" s="63">
        <v>82361</v>
      </c>
      <c r="I36" s="63">
        <v>56000</v>
      </c>
      <c r="J36" s="50">
        <v>56000</v>
      </c>
      <c r="K36" s="92"/>
      <c r="L36" s="55"/>
      <c r="M36" s="33"/>
    </row>
    <row r="37" spans="1:13" ht="25.5">
      <c r="A37" s="47">
        <v>34</v>
      </c>
      <c r="B37" s="61" t="s">
        <v>762</v>
      </c>
      <c r="C37" s="61" t="s">
        <v>2179</v>
      </c>
      <c r="D37" s="63" t="s">
        <v>991</v>
      </c>
      <c r="E37" s="62">
        <v>40544</v>
      </c>
      <c r="F37" s="62">
        <v>40908</v>
      </c>
      <c r="G37" s="63"/>
      <c r="H37" s="63">
        <v>21743</v>
      </c>
      <c r="I37" s="63">
        <v>5000</v>
      </c>
      <c r="J37" s="50">
        <v>5000</v>
      </c>
      <c r="K37" s="92"/>
      <c r="L37" s="55"/>
      <c r="M37" s="33"/>
    </row>
    <row r="38" spans="1:13" ht="25.5">
      <c r="A38" s="47">
        <v>35</v>
      </c>
      <c r="B38" s="61" t="s">
        <v>762</v>
      </c>
      <c r="C38" s="61" t="s">
        <v>2180</v>
      </c>
      <c r="D38" s="63" t="s">
        <v>991</v>
      </c>
      <c r="E38" s="62">
        <v>40544</v>
      </c>
      <c r="F38" s="62">
        <v>40908</v>
      </c>
      <c r="G38" s="63"/>
      <c r="H38" s="63">
        <v>54308</v>
      </c>
      <c r="I38" s="63">
        <v>35000</v>
      </c>
      <c r="J38" s="50">
        <v>35000</v>
      </c>
      <c r="K38" s="92"/>
      <c r="L38" s="55"/>
      <c r="M38" s="33"/>
    </row>
    <row r="39" spans="1:13" ht="25.5">
      <c r="A39" s="47">
        <v>36</v>
      </c>
      <c r="B39" s="61" t="s">
        <v>762</v>
      </c>
      <c r="C39" s="61" t="s">
        <v>2181</v>
      </c>
      <c r="D39" s="63" t="s">
        <v>991</v>
      </c>
      <c r="E39" s="62">
        <v>40544</v>
      </c>
      <c r="F39" s="62">
        <v>40908</v>
      </c>
      <c r="G39" s="63"/>
      <c r="H39" s="63">
        <v>31148</v>
      </c>
      <c r="I39" s="63">
        <v>25000</v>
      </c>
      <c r="J39" s="50">
        <v>20000</v>
      </c>
      <c r="K39" s="92"/>
      <c r="L39" s="55"/>
      <c r="M39" s="33"/>
    </row>
    <row r="40" spans="1:13" ht="25.5">
      <c r="A40" s="47">
        <v>37</v>
      </c>
      <c r="B40" s="61" t="s">
        <v>762</v>
      </c>
      <c r="C40" s="61" t="s">
        <v>2182</v>
      </c>
      <c r="D40" s="63" t="s">
        <v>991</v>
      </c>
      <c r="E40" s="62">
        <v>40544</v>
      </c>
      <c r="F40" s="62">
        <v>40908</v>
      </c>
      <c r="G40" s="63"/>
      <c r="H40" s="63">
        <v>38318</v>
      </c>
      <c r="I40" s="63">
        <v>25000</v>
      </c>
      <c r="J40" s="50">
        <v>20000</v>
      </c>
      <c r="K40" s="92"/>
      <c r="L40" s="55"/>
      <c r="M40" s="33"/>
    </row>
    <row r="41" spans="1:13" ht="25.5">
      <c r="A41" s="47">
        <v>38</v>
      </c>
      <c r="B41" s="61" t="s">
        <v>762</v>
      </c>
      <c r="C41" s="61" t="s">
        <v>2183</v>
      </c>
      <c r="D41" s="63" t="s">
        <v>991</v>
      </c>
      <c r="E41" s="62">
        <v>40544</v>
      </c>
      <c r="F41" s="62">
        <v>40908</v>
      </c>
      <c r="G41" s="63"/>
      <c r="H41" s="63">
        <v>12950</v>
      </c>
      <c r="I41" s="63">
        <v>5000</v>
      </c>
      <c r="J41" s="50">
        <v>5000</v>
      </c>
      <c r="K41" s="92"/>
      <c r="L41" s="55"/>
      <c r="M41" s="33"/>
    </row>
    <row r="42" spans="1:13" ht="25.5">
      <c r="A42" s="47">
        <v>39</v>
      </c>
      <c r="B42" s="61" t="s">
        <v>762</v>
      </c>
      <c r="C42" s="61" t="s">
        <v>2184</v>
      </c>
      <c r="D42" s="63" t="s">
        <v>991</v>
      </c>
      <c r="E42" s="62">
        <v>40544</v>
      </c>
      <c r="F42" s="62">
        <v>40908</v>
      </c>
      <c r="G42" s="63"/>
      <c r="H42" s="63">
        <v>67643</v>
      </c>
      <c r="I42" s="63">
        <v>50000</v>
      </c>
      <c r="J42" s="50">
        <v>50000</v>
      </c>
      <c r="K42" s="92"/>
      <c r="L42" s="55"/>
      <c r="M42" s="33"/>
    </row>
    <row r="43" spans="1:13" ht="25.5">
      <c r="A43" s="47">
        <v>40</v>
      </c>
      <c r="B43" s="61" t="s">
        <v>762</v>
      </c>
      <c r="C43" s="61" t="s">
        <v>2185</v>
      </c>
      <c r="D43" s="63" t="s">
        <v>991</v>
      </c>
      <c r="E43" s="62">
        <v>40544</v>
      </c>
      <c r="F43" s="62">
        <v>40908</v>
      </c>
      <c r="G43" s="63"/>
      <c r="H43" s="63">
        <v>20770</v>
      </c>
      <c r="I43" s="63">
        <v>10000</v>
      </c>
      <c r="J43" s="50">
        <v>7500</v>
      </c>
      <c r="K43" s="92"/>
      <c r="L43" s="55"/>
      <c r="M43" s="33"/>
    </row>
    <row r="44" spans="1:13" ht="25.5">
      <c r="A44" s="47">
        <v>41</v>
      </c>
      <c r="B44" s="61" t="s">
        <v>762</v>
      </c>
      <c r="C44" s="61" t="s">
        <v>2186</v>
      </c>
      <c r="D44" s="63" t="s">
        <v>991</v>
      </c>
      <c r="E44" s="62">
        <v>40544</v>
      </c>
      <c r="F44" s="62">
        <v>40908</v>
      </c>
      <c r="G44" s="63"/>
      <c r="H44" s="63">
        <v>67643</v>
      </c>
      <c r="I44" s="63">
        <v>50000</v>
      </c>
      <c r="J44" s="50">
        <v>50000</v>
      </c>
      <c r="K44" s="92"/>
      <c r="L44" s="55"/>
      <c r="M44" s="33"/>
    </row>
    <row r="45" spans="1:13" ht="25.5">
      <c r="A45" s="47">
        <v>42</v>
      </c>
      <c r="B45" s="61" t="s">
        <v>762</v>
      </c>
      <c r="C45" s="61" t="s">
        <v>2187</v>
      </c>
      <c r="D45" s="63" t="s">
        <v>991</v>
      </c>
      <c r="E45" s="62">
        <v>40544</v>
      </c>
      <c r="F45" s="62">
        <v>40908</v>
      </c>
      <c r="G45" s="63"/>
      <c r="H45" s="63">
        <v>36603</v>
      </c>
      <c r="I45" s="63">
        <v>15000</v>
      </c>
      <c r="J45" s="50">
        <v>15000</v>
      </c>
      <c r="K45" s="92"/>
      <c r="L45" s="55"/>
      <c r="M45" s="33"/>
    </row>
    <row r="46" spans="1:13" ht="25.5">
      <c r="A46" s="47">
        <v>43</v>
      </c>
      <c r="B46" s="61" t="s">
        <v>762</v>
      </c>
      <c r="C46" s="61" t="s">
        <v>2188</v>
      </c>
      <c r="D46" s="63" t="s">
        <v>991</v>
      </c>
      <c r="E46" s="62">
        <v>40544</v>
      </c>
      <c r="F46" s="62">
        <v>40908</v>
      </c>
      <c r="G46" s="63"/>
      <c r="H46" s="63">
        <v>35196</v>
      </c>
      <c r="I46" s="63">
        <v>20000</v>
      </c>
      <c r="J46" s="50">
        <v>15000</v>
      </c>
      <c r="K46" s="92"/>
      <c r="L46" s="55"/>
      <c r="M46" s="33"/>
    </row>
    <row r="47" spans="1:13" ht="25.5">
      <c r="A47" s="47">
        <v>44</v>
      </c>
      <c r="B47" s="61" t="s">
        <v>762</v>
      </c>
      <c r="C47" s="61" t="s">
        <v>2189</v>
      </c>
      <c r="D47" s="63" t="s">
        <v>991</v>
      </c>
      <c r="E47" s="62">
        <v>40544</v>
      </c>
      <c r="F47" s="62">
        <v>40908</v>
      </c>
      <c r="G47" s="63"/>
      <c r="H47" s="63">
        <v>39661</v>
      </c>
      <c r="I47" s="63">
        <v>25000</v>
      </c>
      <c r="J47" s="50">
        <v>25000</v>
      </c>
      <c r="K47" s="92"/>
      <c r="L47" s="55"/>
      <c r="M47" s="33"/>
    </row>
    <row r="48" spans="1:13" ht="25.5">
      <c r="A48" s="47">
        <v>45</v>
      </c>
      <c r="B48" s="61" t="s">
        <v>762</v>
      </c>
      <c r="C48" s="61" t="s">
        <v>2190</v>
      </c>
      <c r="D48" s="63" t="s">
        <v>991</v>
      </c>
      <c r="E48" s="62">
        <v>40544</v>
      </c>
      <c r="F48" s="62">
        <v>40908</v>
      </c>
      <c r="G48" s="63"/>
      <c r="H48" s="63">
        <v>26340</v>
      </c>
      <c r="I48" s="63">
        <v>20000</v>
      </c>
      <c r="J48" s="50">
        <v>6000</v>
      </c>
      <c r="K48" s="92"/>
      <c r="L48" s="55"/>
      <c r="M48" s="33"/>
    </row>
    <row r="49" spans="1:13" ht="25.5">
      <c r="A49" s="47">
        <v>46</v>
      </c>
      <c r="B49" s="61" t="s">
        <v>765</v>
      </c>
      <c r="C49" s="61" t="s">
        <v>2191</v>
      </c>
      <c r="D49" s="63" t="s">
        <v>991</v>
      </c>
      <c r="E49" s="62">
        <v>40544</v>
      </c>
      <c r="F49" s="62">
        <v>40908</v>
      </c>
      <c r="G49" s="63"/>
      <c r="H49" s="63">
        <v>16000</v>
      </c>
      <c r="I49" s="63">
        <v>15200</v>
      </c>
      <c r="J49" s="50">
        <v>15000</v>
      </c>
      <c r="K49" s="92"/>
      <c r="L49" s="55"/>
      <c r="M49" s="33"/>
    </row>
    <row r="50" spans="1:13" ht="25.5">
      <c r="A50" s="47">
        <v>47</v>
      </c>
      <c r="B50" s="61" t="s">
        <v>765</v>
      </c>
      <c r="C50" s="61" t="s">
        <v>2192</v>
      </c>
      <c r="D50" s="63" t="s">
        <v>991</v>
      </c>
      <c r="E50" s="62">
        <v>40544</v>
      </c>
      <c r="F50" s="62">
        <v>40908</v>
      </c>
      <c r="G50" s="63"/>
      <c r="H50" s="63">
        <v>16900</v>
      </c>
      <c r="I50" s="63">
        <v>16050</v>
      </c>
      <c r="J50" s="50">
        <v>16000</v>
      </c>
      <c r="K50" s="92"/>
      <c r="L50" s="55"/>
      <c r="M50" s="33"/>
    </row>
    <row r="51" spans="1:13" ht="25.5">
      <c r="A51" s="47">
        <v>48</v>
      </c>
      <c r="B51" s="61" t="s">
        <v>765</v>
      </c>
      <c r="C51" s="61" t="s">
        <v>2193</v>
      </c>
      <c r="D51" s="63" t="s">
        <v>991</v>
      </c>
      <c r="E51" s="62">
        <v>40544</v>
      </c>
      <c r="F51" s="62">
        <v>40908</v>
      </c>
      <c r="G51" s="63"/>
      <c r="H51" s="63">
        <v>51750</v>
      </c>
      <c r="I51" s="63">
        <v>49150</v>
      </c>
      <c r="J51" s="50">
        <v>40000</v>
      </c>
      <c r="K51" s="92"/>
      <c r="L51" s="55"/>
      <c r="M51" s="33"/>
    </row>
    <row r="52" spans="1:13" ht="25.5">
      <c r="A52" s="47">
        <v>49</v>
      </c>
      <c r="B52" s="61" t="s">
        <v>765</v>
      </c>
      <c r="C52" s="61" t="s">
        <v>2194</v>
      </c>
      <c r="D52" s="63" t="s">
        <v>991</v>
      </c>
      <c r="E52" s="62">
        <v>40544</v>
      </c>
      <c r="F52" s="62">
        <v>40908</v>
      </c>
      <c r="G52" s="63"/>
      <c r="H52" s="63">
        <v>25300</v>
      </c>
      <c r="I52" s="63">
        <v>24035</v>
      </c>
      <c r="J52" s="50">
        <v>16000</v>
      </c>
      <c r="K52" s="92"/>
      <c r="L52" s="55"/>
      <c r="M52" s="33"/>
    </row>
    <row r="53" spans="1:13" ht="38.25">
      <c r="A53" s="47">
        <v>50</v>
      </c>
      <c r="B53" s="61" t="s">
        <v>765</v>
      </c>
      <c r="C53" s="61" t="s">
        <v>2195</v>
      </c>
      <c r="D53" s="63" t="s">
        <v>991</v>
      </c>
      <c r="E53" s="62">
        <v>40544</v>
      </c>
      <c r="F53" s="62">
        <v>40908</v>
      </c>
      <c r="G53" s="63"/>
      <c r="H53" s="63">
        <v>44400</v>
      </c>
      <c r="I53" s="63">
        <v>42180</v>
      </c>
      <c r="J53" s="50">
        <v>28000</v>
      </c>
      <c r="K53" s="92"/>
      <c r="L53" s="55"/>
      <c r="M53" s="33"/>
    </row>
    <row r="54" spans="1:13" ht="38.25">
      <c r="A54" s="47">
        <v>51</v>
      </c>
      <c r="B54" s="61" t="s">
        <v>765</v>
      </c>
      <c r="C54" s="61" t="s">
        <v>2196</v>
      </c>
      <c r="D54" s="63" t="s">
        <v>991</v>
      </c>
      <c r="E54" s="62">
        <v>40544</v>
      </c>
      <c r="F54" s="62">
        <v>40908</v>
      </c>
      <c r="G54" s="63"/>
      <c r="H54" s="63">
        <v>138000</v>
      </c>
      <c r="I54" s="63">
        <v>131000</v>
      </c>
      <c r="J54" s="50">
        <v>126000</v>
      </c>
      <c r="K54" s="92"/>
      <c r="L54" s="55"/>
      <c r="M54" s="33"/>
    </row>
    <row r="55" spans="1:13" ht="25.5">
      <c r="A55" s="47">
        <v>52</v>
      </c>
      <c r="B55" s="61" t="s">
        <v>765</v>
      </c>
      <c r="C55" s="61" t="s">
        <v>2198</v>
      </c>
      <c r="D55" s="63" t="s">
        <v>991</v>
      </c>
      <c r="E55" s="62">
        <v>40544</v>
      </c>
      <c r="F55" s="62">
        <v>40908</v>
      </c>
      <c r="G55" s="63"/>
      <c r="H55" s="63">
        <v>5600</v>
      </c>
      <c r="I55" s="63">
        <v>5070</v>
      </c>
      <c r="J55" s="50">
        <v>5000</v>
      </c>
      <c r="K55" s="92"/>
      <c r="L55" s="55"/>
      <c r="M55" s="33"/>
    </row>
    <row r="56" spans="1:13" ht="25.5">
      <c r="A56" s="47">
        <v>53</v>
      </c>
      <c r="B56" s="61" t="s">
        <v>765</v>
      </c>
      <c r="C56" s="61" t="s">
        <v>2199</v>
      </c>
      <c r="D56" s="63" t="s">
        <v>991</v>
      </c>
      <c r="E56" s="62">
        <v>40544</v>
      </c>
      <c r="F56" s="62">
        <v>40908</v>
      </c>
      <c r="G56" s="63"/>
      <c r="H56" s="63">
        <v>10600</v>
      </c>
      <c r="I56" s="63">
        <v>10070</v>
      </c>
      <c r="J56" s="50">
        <v>10000</v>
      </c>
      <c r="K56" s="92"/>
      <c r="L56" s="55"/>
      <c r="M56" s="33"/>
    </row>
    <row r="57" spans="1:13" ht="25.5">
      <c r="A57" s="47">
        <v>54</v>
      </c>
      <c r="B57" s="61" t="s">
        <v>765</v>
      </c>
      <c r="C57" s="61" t="s">
        <v>2200</v>
      </c>
      <c r="D57" s="63" t="s">
        <v>991</v>
      </c>
      <c r="E57" s="62">
        <v>40544</v>
      </c>
      <c r="F57" s="62">
        <v>40908</v>
      </c>
      <c r="G57" s="63"/>
      <c r="H57" s="63">
        <v>15900</v>
      </c>
      <c r="I57" s="63">
        <v>15105</v>
      </c>
      <c r="J57" s="50">
        <v>7500</v>
      </c>
      <c r="K57" s="92"/>
      <c r="L57" s="55"/>
      <c r="M57" s="33"/>
    </row>
    <row r="58" spans="1:13" ht="38.25">
      <c r="A58" s="47">
        <v>55</v>
      </c>
      <c r="B58" s="61" t="s">
        <v>765</v>
      </c>
      <c r="C58" s="61" t="s">
        <v>2201</v>
      </c>
      <c r="D58" s="63" t="s">
        <v>991</v>
      </c>
      <c r="E58" s="62">
        <v>40544</v>
      </c>
      <c r="F58" s="62">
        <v>40908</v>
      </c>
      <c r="G58" s="63"/>
      <c r="H58" s="63">
        <v>29500</v>
      </c>
      <c r="I58" s="63">
        <v>28025</v>
      </c>
      <c r="J58" s="50">
        <v>14000</v>
      </c>
      <c r="K58" s="92"/>
      <c r="L58" s="55"/>
      <c r="M58" s="33"/>
    </row>
    <row r="59" spans="1:13" ht="25.5">
      <c r="A59" s="47">
        <v>56</v>
      </c>
      <c r="B59" s="61" t="s">
        <v>768</v>
      </c>
      <c r="C59" s="61" t="s">
        <v>2208</v>
      </c>
      <c r="D59" s="63" t="s">
        <v>991</v>
      </c>
      <c r="E59" s="62">
        <v>40544</v>
      </c>
      <c r="F59" s="62">
        <v>40908</v>
      </c>
      <c r="G59" s="63"/>
      <c r="H59" s="63">
        <v>13650</v>
      </c>
      <c r="I59" s="63">
        <v>12965</v>
      </c>
      <c r="J59" s="50">
        <v>5000</v>
      </c>
      <c r="K59" s="92"/>
      <c r="L59" s="55"/>
      <c r="M59" s="33"/>
    </row>
    <row r="60" spans="1:13" ht="25.5">
      <c r="A60" s="47">
        <v>57</v>
      </c>
      <c r="B60" s="61" t="s">
        <v>774</v>
      </c>
      <c r="C60" s="61" t="s">
        <v>2217</v>
      </c>
      <c r="D60" s="63" t="s">
        <v>991</v>
      </c>
      <c r="E60" s="62">
        <v>40544</v>
      </c>
      <c r="F60" s="62">
        <v>40908</v>
      </c>
      <c r="G60" s="63"/>
      <c r="H60" s="63">
        <v>75600</v>
      </c>
      <c r="I60" s="63">
        <v>57600</v>
      </c>
      <c r="J60" s="50">
        <v>15000</v>
      </c>
      <c r="K60" s="92"/>
      <c r="L60" s="55"/>
      <c r="M60" s="33"/>
    </row>
    <row r="61" spans="1:13" ht="25.5">
      <c r="A61" s="47">
        <v>58</v>
      </c>
      <c r="B61" s="61" t="s">
        <v>774</v>
      </c>
      <c r="C61" s="61" t="s">
        <v>2220</v>
      </c>
      <c r="D61" s="63" t="s">
        <v>991</v>
      </c>
      <c r="E61" s="62">
        <v>40544</v>
      </c>
      <c r="F61" s="62">
        <v>40908</v>
      </c>
      <c r="G61" s="63"/>
      <c r="H61" s="63">
        <v>99050</v>
      </c>
      <c r="I61" s="63">
        <v>99050</v>
      </c>
      <c r="J61" s="50">
        <v>30000</v>
      </c>
      <c r="K61" s="92"/>
      <c r="L61" s="55"/>
      <c r="M61" s="33"/>
    </row>
    <row r="62" spans="1:13" ht="25.5">
      <c r="A62" s="47">
        <v>59</v>
      </c>
      <c r="B62" s="61" t="s">
        <v>774</v>
      </c>
      <c r="C62" s="61" t="s">
        <v>2221</v>
      </c>
      <c r="D62" s="63" t="s">
        <v>991</v>
      </c>
      <c r="E62" s="62">
        <v>40544</v>
      </c>
      <c r="F62" s="62">
        <v>40908</v>
      </c>
      <c r="G62" s="63"/>
      <c r="H62" s="63">
        <v>29000</v>
      </c>
      <c r="I62" s="63">
        <v>20000</v>
      </c>
      <c r="J62" s="50">
        <v>8000</v>
      </c>
      <c r="K62" s="92"/>
      <c r="L62" s="55"/>
      <c r="M62" s="33"/>
    </row>
    <row r="63" spans="1:13" ht="25.5">
      <c r="A63" s="47">
        <v>60</v>
      </c>
      <c r="B63" s="61" t="s">
        <v>774</v>
      </c>
      <c r="C63" s="61" t="s">
        <v>2222</v>
      </c>
      <c r="D63" s="63" t="s">
        <v>991</v>
      </c>
      <c r="E63" s="62">
        <v>40544</v>
      </c>
      <c r="F63" s="62">
        <v>40908</v>
      </c>
      <c r="G63" s="63"/>
      <c r="H63" s="63">
        <v>39000</v>
      </c>
      <c r="I63" s="63">
        <v>30000</v>
      </c>
      <c r="J63" s="50">
        <v>8000</v>
      </c>
      <c r="K63" s="92"/>
      <c r="L63" s="55"/>
      <c r="M63" s="33"/>
    </row>
    <row r="64" spans="1:13" ht="25.5">
      <c r="A64" s="47">
        <v>61</v>
      </c>
      <c r="B64" s="61" t="s">
        <v>774</v>
      </c>
      <c r="C64" s="61" t="s">
        <v>2223</v>
      </c>
      <c r="D64" s="63" t="s">
        <v>991</v>
      </c>
      <c r="E64" s="62">
        <v>40544</v>
      </c>
      <c r="F64" s="62">
        <v>40908</v>
      </c>
      <c r="G64" s="63"/>
      <c r="H64" s="63">
        <v>59000</v>
      </c>
      <c r="I64" s="63">
        <v>50000</v>
      </c>
      <c r="J64" s="50">
        <v>40000</v>
      </c>
      <c r="K64" s="92"/>
      <c r="L64" s="55"/>
      <c r="M64" s="33"/>
    </row>
    <row r="65" spans="1:13" ht="25.5">
      <c r="A65" s="47">
        <v>62</v>
      </c>
      <c r="B65" s="61" t="s">
        <v>774</v>
      </c>
      <c r="C65" s="61" t="s">
        <v>2224</v>
      </c>
      <c r="D65" s="63" t="s">
        <v>991</v>
      </c>
      <c r="E65" s="62">
        <v>40544</v>
      </c>
      <c r="F65" s="62">
        <v>40908</v>
      </c>
      <c r="G65" s="63"/>
      <c r="H65" s="63">
        <v>32500</v>
      </c>
      <c r="I65" s="63">
        <v>20000</v>
      </c>
      <c r="J65" s="50">
        <v>7500</v>
      </c>
      <c r="K65" s="92"/>
      <c r="L65" s="55"/>
      <c r="M65" s="33"/>
    </row>
    <row r="66" spans="1:13" ht="25.5">
      <c r="A66" s="47">
        <v>63</v>
      </c>
      <c r="B66" s="61" t="s">
        <v>774</v>
      </c>
      <c r="C66" s="61" t="s">
        <v>2225</v>
      </c>
      <c r="D66" s="63" t="s">
        <v>991</v>
      </c>
      <c r="E66" s="62">
        <v>40544</v>
      </c>
      <c r="F66" s="62">
        <v>40908</v>
      </c>
      <c r="G66" s="63"/>
      <c r="H66" s="63">
        <v>68000</v>
      </c>
      <c r="I66" s="63">
        <v>58000</v>
      </c>
      <c r="J66" s="50">
        <v>24000</v>
      </c>
      <c r="K66" s="92"/>
      <c r="L66" s="55"/>
      <c r="M66" s="33"/>
    </row>
    <row r="67" spans="1:13" ht="25.5">
      <c r="A67" s="47">
        <v>64</v>
      </c>
      <c r="B67" s="61" t="s">
        <v>774</v>
      </c>
      <c r="C67" s="61" t="s">
        <v>2226</v>
      </c>
      <c r="D67" s="63" t="s">
        <v>991</v>
      </c>
      <c r="E67" s="62">
        <v>40544</v>
      </c>
      <c r="F67" s="62">
        <v>40908</v>
      </c>
      <c r="G67" s="63"/>
      <c r="H67" s="63">
        <v>31000</v>
      </c>
      <c r="I67" s="63">
        <v>20000</v>
      </c>
      <c r="J67" s="50">
        <v>15000</v>
      </c>
      <c r="K67" s="92"/>
      <c r="L67" s="55"/>
      <c r="M67" s="33"/>
    </row>
    <row r="68" spans="1:13" ht="25.5">
      <c r="A68" s="47">
        <v>65</v>
      </c>
      <c r="B68" s="61" t="s">
        <v>780</v>
      </c>
      <c r="C68" s="61" t="s">
        <v>2227</v>
      </c>
      <c r="D68" s="63" t="s">
        <v>991</v>
      </c>
      <c r="E68" s="62">
        <v>40544</v>
      </c>
      <c r="F68" s="62">
        <v>40908</v>
      </c>
      <c r="G68" s="63"/>
      <c r="H68" s="63">
        <v>52500</v>
      </c>
      <c r="I68" s="63">
        <v>35439</v>
      </c>
      <c r="J68" s="50">
        <v>2500</v>
      </c>
      <c r="K68" s="92"/>
      <c r="L68" s="55"/>
      <c r="M68" s="33"/>
    </row>
    <row r="69" spans="1:13" ht="25.5">
      <c r="A69" s="47">
        <v>66</v>
      </c>
      <c r="B69" s="61" t="s">
        <v>780</v>
      </c>
      <c r="C69" s="61" t="s">
        <v>2228</v>
      </c>
      <c r="D69" s="63" t="s">
        <v>991</v>
      </c>
      <c r="E69" s="62">
        <v>40544</v>
      </c>
      <c r="F69" s="62">
        <v>40908</v>
      </c>
      <c r="G69" s="63"/>
      <c r="H69" s="63">
        <v>7950</v>
      </c>
      <c r="I69" s="63">
        <v>7950</v>
      </c>
      <c r="J69" s="50">
        <v>5000</v>
      </c>
      <c r="K69" s="92"/>
      <c r="L69" s="55"/>
      <c r="M69" s="33"/>
    </row>
    <row r="70" spans="1:13" ht="25.5">
      <c r="A70" s="47">
        <v>67</v>
      </c>
      <c r="B70" s="61" t="s">
        <v>2229</v>
      </c>
      <c r="C70" s="61" t="s">
        <v>2230</v>
      </c>
      <c r="D70" s="63" t="s">
        <v>991</v>
      </c>
      <c r="E70" s="62">
        <v>40544</v>
      </c>
      <c r="F70" s="62">
        <v>40908</v>
      </c>
      <c r="G70" s="63"/>
      <c r="H70" s="63">
        <v>54100</v>
      </c>
      <c r="I70" s="63">
        <v>51300</v>
      </c>
      <c r="J70" s="50">
        <v>16000</v>
      </c>
      <c r="K70" s="92"/>
      <c r="L70" s="55"/>
      <c r="M70" s="33"/>
    </row>
    <row r="71" spans="1:13" ht="25.5">
      <c r="A71" s="47">
        <v>68</v>
      </c>
      <c r="B71" s="61" t="s">
        <v>792</v>
      </c>
      <c r="C71" s="61" t="s">
        <v>2234</v>
      </c>
      <c r="D71" s="63" t="s">
        <v>991</v>
      </c>
      <c r="E71" s="62">
        <v>40544</v>
      </c>
      <c r="F71" s="62">
        <v>40908</v>
      </c>
      <c r="G71" s="63"/>
      <c r="H71" s="63">
        <v>16000</v>
      </c>
      <c r="I71" s="63">
        <v>15000</v>
      </c>
      <c r="J71" s="50">
        <v>10000</v>
      </c>
      <c r="K71" s="92"/>
      <c r="L71" s="55"/>
      <c r="M71" s="33"/>
    </row>
    <row r="72" spans="1:13" ht="25.5">
      <c r="A72" s="47">
        <v>69</v>
      </c>
      <c r="B72" s="61" t="s">
        <v>792</v>
      </c>
      <c r="C72" s="61" t="s">
        <v>2235</v>
      </c>
      <c r="D72" s="63" t="s">
        <v>991</v>
      </c>
      <c r="E72" s="62">
        <v>40544</v>
      </c>
      <c r="F72" s="62">
        <v>40908</v>
      </c>
      <c r="G72" s="63"/>
      <c r="H72" s="63">
        <v>10500</v>
      </c>
      <c r="I72" s="63">
        <v>6600</v>
      </c>
      <c r="J72" s="50">
        <v>6600</v>
      </c>
      <c r="K72" s="92">
        <v>3</v>
      </c>
      <c r="L72" s="55">
        <v>400</v>
      </c>
      <c r="M72" s="33"/>
    </row>
    <row r="73" spans="1:13" ht="25.5">
      <c r="A73" s="47">
        <v>70</v>
      </c>
      <c r="B73" s="61" t="s">
        <v>795</v>
      </c>
      <c r="C73" s="61" t="s">
        <v>2236</v>
      </c>
      <c r="D73" s="63" t="s">
        <v>991</v>
      </c>
      <c r="E73" s="62">
        <v>40544</v>
      </c>
      <c r="F73" s="62">
        <v>40908</v>
      </c>
      <c r="G73" s="63"/>
      <c r="H73" s="63">
        <v>52294</v>
      </c>
      <c r="I73" s="63">
        <v>35000</v>
      </c>
      <c r="J73" s="50">
        <v>30000</v>
      </c>
      <c r="K73" s="92"/>
      <c r="L73" s="55"/>
      <c r="M73" s="33"/>
    </row>
    <row r="74" spans="1:13" ht="25.5">
      <c r="A74" s="47">
        <v>71</v>
      </c>
      <c r="B74" s="61" t="s">
        <v>795</v>
      </c>
      <c r="C74" s="61" t="s">
        <v>2237</v>
      </c>
      <c r="D74" s="63" t="s">
        <v>991</v>
      </c>
      <c r="E74" s="62">
        <v>40544</v>
      </c>
      <c r="F74" s="62">
        <v>40908</v>
      </c>
      <c r="G74" s="63"/>
      <c r="H74" s="63">
        <v>21106</v>
      </c>
      <c r="I74" s="63">
        <v>10000</v>
      </c>
      <c r="J74" s="50">
        <v>10000</v>
      </c>
      <c r="K74" s="92"/>
      <c r="L74" s="55"/>
      <c r="M74" s="33"/>
    </row>
    <row r="75" spans="1:13" ht="25.5">
      <c r="A75" s="47">
        <v>72</v>
      </c>
      <c r="B75" s="61" t="s">
        <v>795</v>
      </c>
      <c r="C75" s="61" t="s">
        <v>2238</v>
      </c>
      <c r="D75" s="63" t="s">
        <v>991</v>
      </c>
      <c r="E75" s="62">
        <v>40544</v>
      </c>
      <c r="F75" s="62">
        <v>40908</v>
      </c>
      <c r="G75" s="63"/>
      <c r="H75" s="63">
        <v>35227</v>
      </c>
      <c r="I75" s="63">
        <v>25000</v>
      </c>
      <c r="J75" s="50">
        <v>20000</v>
      </c>
      <c r="K75" s="92"/>
      <c r="L75" s="55"/>
      <c r="M75" s="33"/>
    </row>
    <row r="76" spans="1:13" ht="25.5">
      <c r="A76" s="47">
        <v>73</v>
      </c>
      <c r="B76" s="61" t="s">
        <v>795</v>
      </c>
      <c r="C76" s="61" t="s">
        <v>2239</v>
      </c>
      <c r="D76" s="63" t="s">
        <v>991</v>
      </c>
      <c r="E76" s="62">
        <v>40544</v>
      </c>
      <c r="F76" s="62">
        <v>40908</v>
      </c>
      <c r="G76" s="63"/>
      <c r="H76" s="63">
        <v>47850</v>
      </c>
      <c r="I76" s="63">
        <v>38650</v>
      </c>
      <c r="J76" s="50">
        <v>20000</v>
      </c>
      <c r="K76" s="92"/>
      <c r="L76" s="55"/>
      <c r="M76" s="33"/>
    </row>
    <row r="77" spans="1:13" ht="25.5">
      <c r="A77" s="47">
        <v>74</v>
      </c>
      <c r="B77" s="61" t="s">
        <v>795</v>
      </c>
      <c r="C77" s="61" t="s">
        <v>2240</v>
      </c>
      <c r="D77" s="63" t="s">
        <v>991</v>
      </c>
      <c r="E77" s="62">
        <v>40544</v>
      </c>
      <c r="F77" s="62">
        <v>40908</v>
      </c>
      <c r="G77" s="63"/>
      <c r="H77" s="63">
        <v>36446</v>
      </c>
      <c r="I77" s="63">
        <v>15000</v>
      </c>
      <c r="J77" s="50">
        <v>10000</v>
      </c>
      <c r="K77" s="92"/>
      <c r="L77" s="55"/>
      <c r="M77" s="33"/>
    </row>
    <row r="78" spans="1:13" ht="25.5">
      <c r="A78" s="47">
        <v>75</v>
      </c>
      <c r="B78" s="61" t="s">
        <v>795</v>
      </c>
      <c r="C78" s="61" t="s">
        <v>2242</v>
      </c>
      <c r="D78" s="63" t="s">
        <v>991</v>
      </c>
      <c r="E78" s="62">
        <v>40544</v>
      </c>
      <c r="F78" s="62">
        <v>40908</v>
      </c>
      <c r="G78" s="63"/>
      <c r="H78" s="63">
        <v>42121</v>
      </c>
      <c r="I78" s="63">
        <v>30000</v>
      </c>
      <c r="J78" s="50">
        <v>30000</v>
      </c>
      <c r="K78" s="92"/>
      <c r="L78" s="55"/>
      <c r="M78" s="33"/>
    </row>
    <row r="79" spans="1:13" ht="25.5">
      <c r="A79" s="47">
        <v>76</v>
      </c>
      <c r="B79" s="61" t="s">
        <v>795</v>
      </c>
      <c r="C79" s="61" t="s">
        <v>2243</v>
      </c>
      <c r="D79" s="63" t="s">
        <v>991</v>
      </c>
      <c r="E79" s="62">
        <v>40544</v>
      </c>
      <c r="F79" s="62">
        <v>40908</v>
      </c>
      <c r="G79" s="63"/>
      <c r="H79" s="63">
        <v>36199</v>
      </c>
      <c r="I79" s="63">
        <v>28570</v>
      </c>
      <c r="J79" s="50">
        <v>20000</v>
      </c>
      <c r="K79" s="92"/>
      <c r="L79" s="55"/>
      <c r="M79" s="33"/>
    </row>
    <row r="80" spans="1:13" ht="25.5">
      <c r="A80" s="47">
        <v>77</v>
      </c>
      <c r="B80" s="61" t="s">
        <v>795</v>
      </c>
      <c r="C80" s="61" t="s">
        <v>2244</v>
      </c>
      <c r="D80" s="63" t="s">
        <v>991</v>
      </c>
      <c r="E80" s="62">
        <v>40544</v>
      </c>
      <c r="F80" s="62">
        <v>40908</v>
      </c>
      <c r="G80" s="63"/>
      <c r="H80" s="63">
        <v>51223</v>
      </c>
      <c r="I80" s="63">
        <v>40000</v>
      </c>
      <c r="J80" s="50">
        <v>40000</v>
      </c>
      <c r="K80" s="92"/>
      <c r="L80" s="55"/>
      <c r="M80" s="33"/>
    </row>
    <row r="81" spans="1:13" ht="25.5">
      <c r="A81" s="47">
        <v>78</v>
      </c>
      <c r="B81" s="61" t="s">
        <v>795</v>
      </c>
      <c r="C81" s="61" t="s">
        <v>2245</v>
      </c>
      <c r="D81" s="63" t="s">
        <v>991</v>
      </c>
      <c r="E81" s="62">
        <v>40544</v>
      </c>
      <c r="F81" s="62">
        <v>40908</v>
      </c>
      <c r="G81" s="63"/>
      <c r="H81" s="63">
        <v>32712</v>
      </c>
      <c r="I81" s="63">
        <v>13550</v>
      </c>
      <c r="J81" s="50">
        <v>5000</v>
      </c>
      <c r="K81" s="92"/>
      <c r="L81" s="55"/>
      <c r="M81" s="33"/>
    </row>
    <row r="82" spans="1:13" ht="25.5">
      <c r="A82" s="47">
        <v>79</v>
      </c>
      <c r="B82" s="61" t="s">
        <v>795</v>
      </c>
      <c r="C82" s="61" t="s">
        <v>2246</v>
      </c>
      <c r="D82" s="63" t="s">
        <v>991</v>
      </c>
      <c r="E82" s="62">
        <v>40544</v>
      </c>
      <c r="F82" s="62">
        <v>40908</v>
      </c>
      <c r="G82" s="63"/>
      <c r="H82" s="63">
        <v>34502</v>
      </c>
      <c r="I82" s="63">
        <v>25450</v>
      </c>
      <c r="J82" s="50">
        <v>20000</v>
      </c>
      <c r="K82" s="92"/>
      <c r="L82" s="55"/>
      <c r="M82" s="33"/>
    </row>
    <row r="83" spans="1:13" ht="25.5">
      <c r="A83" s="47">
        <v>80</v>
      </c>
      <c r="B83" s="61" t="s">
        <v>795</v>
      </c>
      <c r="C83" s="61" t="s">
        <v>2247</v>
      </c>
      <c r="D83" s="63" t="s">
        <v>991</v>
      </c>
      <c r="E83" s="62">
        <v>40544</v>
      </c>
      <c r="F83" s="62">
        <v>40908</v>
      </c>
      <c r="G83" s="63"/>
      <c r="H83" s="63">
        <v>21351</v>
      </c>
      <c r="I83" s="63">
        <v>11361</v>
      </c>
      <c r="J83" s="50">
        <v>7500</v>
      </c>
      <c r="K83" s="92"/>
      <c r="L83" s="55"/>
      <c r="M83" s="33"/>
    </row>
    <row r="84" spans="1:13" ht="25.5">
      <c r="A84" s="47">
        <v>81</v>
      </c>
      <c r="B84" s="61" t="s">
        <v>795</v>
      </c>
      <c r="C84" s="61" t="s">
        <v>2248</v>
      </c>
      <c r="D84" s="63" t="s">
        <v>991</v>
      </c>
      <c r="E84" s="62">
        <v>40544</v>
      </c>
      <c r="F84" s="62">
        <v>40908</v>
      </c>
      <c r="G84" s="63"/>
      <c r="H84" s="63">
        <v>55935</v>
      </c>
      <c r="I84" s="63">
        <v>45000</v>
      </c>
      <c r="J84" s="50">
        <v>45000</v>
      </c>
      <c r="K84" s="92"/>
      <c r="L84" s="55"/>
      <c r="M84" s="33"/>
    </row>
    <row r="85" spans="1:13" ht="25.5">
      <c r="A85" s="47">
        <v>82</v>
      </c>
      <c r="B85" s="61" t="s">
        <v>795</v>
      </c>
      <c r="C85" s="61" t="s">
        <v>2249</v>
      </c>
      <c r="D85" s="63" t="s">
        <v>991</v>
      </c>
      <c r="E85" s="62">
        <v>40544</v>
      </c>
      <c r="F85" s="62">
        <v>40908</v>
      </c>
      <c r="G85" s="63"/>
      <c r="H85" s="63">
        <v>29765</v>
      </c>
      <c r="I85" s="63">
        <v>25000.25</v>
      </c>
      <c r="J85" s="50">
        <v>20000</v>
      </c>
      <c r="K85" s="92"/>
      <c r="L85" s="55"/>
      <c r="M85" s="33"/>
    </row>
    <row r="86" spans="1:13" ht="25.5">
      <c r="A86" s="47">
        <v>83</v>
      </c>
      <c r="B86" s="61" t="s">
        <v>795</v>
      </c>
      <c r="C86" s="61" t="s">
        <v>2250</v>
      </c>
      <c r="D86" s="63" t="s">
        <v>991</v>
      </c>
      <c r="E86" s="62">
        <v>40544</v>
      </c>
      <c r="F86" s="62">
        <v>40908</v>
      </c>
      <c r="G86" s="63"/>
      <c r="H86" s="63">
        <v>30722</v>
      </c>
      <c r="I86" s="63">
        <v>10000</v>
      </c>
      <c r="J86" s="50">
        <v>5000</v>
      </c>
      <c r="K86" s="92"/>
      <c r="L86" s="55"/>
      <c r="M86" s="33"/>
    </row>
    <row r="87" spans="1:13" ht="25.5">
      <c r="A87" s="47">
        <v>84</v>
      </c>
      <c r="B87" s="61" t="s">
        <v>795</v>
      </c>
      <c r="C87" s="61" t="s">
        <v>2251</v>
      </c>
      <c r="D87" s="63" t="s">
        <v>991</v>
      </c>
      <c r="E87" s="62">
        <v>40544</v>
      </c>
      <c r="F87" s="62">
        <v>40908</v>
      </c>
      <c r="G87" s="63"/>
      <c r="H87" s="63">
        <v>37683</v>
      </c>
      <c r="I87" s="63">
        <v>28800</v>
      </c>
      <c r="J87" s="50">
        <v>20000</v>
      </c>
      <c r="K87" s="92"/>
      <c r="L87" s="55"/>
      <c r="M87" s="33"/>
    </row>
    <row r="88" spans="1:13" ht="25.5">
      <c r="A88" s="47">
        <v>85</v>
      </c>
      <c r="B88" s="61" t="s">
        <v>798</v>
      </c>
      <c r="C88" s="61" t="s">
        <v>2253</v>
      </c>
      <c r="D88" s="63" t="s">
        <v>991</v>
      </c>
      <c r="E88" s="62">
        <v>40544</v>
      </c>
      <c r="F88" s="62">
        <v>40908</v>
      </c>
      <c r="G88" s="63"/>
      <c r="H88" s="63">
        <v>10511.12</v>
      </c>
      <c r="I88" s="63">
        <v>7319.910000000001</v>
      </c>
      <c r="J88" s="50">
        <v>3750</v>
      </c>
      <c r="K88" s="92"/>
      <c r="L88" s="55"/>
      <c r="M88" s="33"/>
    </row>
    <row r="89" spans="1:13" ht="25.5">
      <c r="A89" s="47">
        <v>86</v>
      </c>
      <c r="B89" s="61" t="s">
        <v>801</v>
      </c>
      <c r="C89" s="61" t="s">
        <v>2256</v>
      </c>
      <c r="D89" s="63" t="s">
        <v>991</v>
      </c>
      <c r="E89" s="62">
        <v>40544</v>
      </c>
      <c r="F89" s="62">
        <v>40908</v>
      </c>
      <c r="G89" s="63"/>
      <c r="H89" s="63">
        <v>82500</v>
      </c>
      <c r="I89" s="63">
        <v>27500</v>
      </c>
      <c r="J89" s="50">
        <v>27500</v>
      </c>
      <c r="K89" s="92"/>
      <c r="L89" s="55"/>
      <c r="M89" s="33"/>
    </row>
    <row r="90" spans="1:13" ht="25.5">
      <c r="A90" s="47">
        <v>87</v>
      </c>
      <c r="B90" s="61" t="s">
        <v>801</v>
      </c>
      <c r="C90" s="61" t="s">
        <v>2257</v>
      </c>
      <c r="D90" s="63" t="s">
        <v>991</v>
      </c>
      <c r="E90" s="62">
        <v>40544</v>
      </c>
      <c r="F90" s="62">
        <v>40908</v>
      </c>
      <c r="G90" s="63"/>
      <c r="H90" s="63">
        <v>35000</v>
      </c>
      <c r="I90" s="63">
        <v>15000</v>
      </c>
      <c r="J90" s="50">
        <v>8000</v>
      </c>
      <c r="K90" s="92"/>
      <c r="L90" s="55"/>
      <c r="M90" s="33"/>
    </row>
    <row r="91" spans="1:14" ht="25.5">
      <c r="A91" s="47">
        <v>88</v>
      </c>
      <c r="B91" s="61" t="s">
        <v>801</v>
      </c>
      <c r="C91" s="61" t="s">
        <v>2258</v>
      </c>
      <c r="D91" s="63" t="s">
        <v>991</v>
      </c>
      <c r="E91" s="62">
        <v>40544</v>
      </c>
      <c r="F91" s="62">
        <v>40908</v>
      </c>
      <c r="G91" s="63"/>
      <c r="H91" s="63">
        <v>35000</v>
      </c>
      <c r="I91" s="63">
        <v>15000</v>
      </c>
      <c r="J91" s="50">
        <v>8000</v>
      </c>
      <c r="K91" s="92"/>
      <c r="L91" s="55"/>
      <c r="M91" s="33"/>
      <c r="N91" s="138"/>
    </row>
    <row r="92" spans="1:14" ht="25.5">
      <c r="A92" s="47">
        <v>89</v>
      </c>
      <c r="B92" s="61" t="s">
        <v>801</v>
      </c>
      <c r="C92" s="61" t="s">
        <v>2259</v>
      </c>
      <c r="D92" s="63" t="s">
        <v>991</v>
      </c>
      <c r="E92" s="62">
        <v>40544</v>
      </c>
      <c r="F92" s="62">
        <v>40908</v>
      </c>
      <c r="G92" s="63"/>
      <c r="H92" s="63">
        <v>80000</v>
      </c>
      <c r="I92" s="63">
        <v>25000</v>
      </c>
      <c r="J92" s="50">
        <v>13750</v>
      </c>
      <c r="K92" s="92"/>
      <c r="L92" s="55"/>
      <c r="M92" s="33"/>
      <c r="N92" s="138"/>
    </row>
    <row r="93" spans="1:14" ht="25.5">
      <c r="A93" s="47">
        <v>90</v>
      </c>
      <c r="B93" s="61" t="s">
        <v>801</v>
      </c>
      <c r="C93" s="61" t="s">
        <v>1876</v>
      </c>
      <c r="D93" s="63" t="s">
        <v>991</v>
      </c>
      <c r="E93" s="62">
        <v>40544</v>
      </c>
      <c r="F93" s="62">
        <v>40908</v>
      </c>
      <c r="G93" s="63"/>
      <c r="H93" s="63">
        <v>40000</v>
      </c>
      <c r="I93" s="63">
        <v>20000</v>
      </c>
      <c r="J93" s="50">
        <v>8000</v>
      </c>
      <c r="K93" s="92"/>
      <c r="L93" s="55"/>
      <c r="M93" s="33"/>
      <c r="N93" s="138"/>
    </row>
    <row r="94" spans="1:13" ht="25.5">
      <c r="A94" s="47">
        <v>91</v>
      </c>
      <c r="B94" s="61" t="s">
        <v>801</v>
      </c>
      <c r="C94" s="61" t="s">
        <v>2260</v>
      </c>
      <c r="D94" s="63" t="s">
        <v>991</v>
      </c>
      <c r="E94" s="62">
        <v>40544</v>
      </c>
      <c r="F94" s="62">
        <v>40908</v>
      </c>
      <c r="G94" s="63"/>
      <c r="H94" s="63">
        <v>40000</v>
      </c>
      <c r="I94" s="63">
        <v>20000</v>
      </c>
      <c r="J94" s="50">
        <v>20000</v>
      </c>
      <c r="K94" s="92"/>
      <c r="L94" s="55"/>
      <c r="M94" s="33"/>
    </row>
    <row r="95" spans="1:13" ht="25.5">
      <c r="A95" s="47">
        <v>92</v>
      </c>
      <c r="B95" s="61" t="s">
        <v>801</v>
      </c>
      <c r="C95" s="61" t="s">
        <v>2267</v>
      </c>
      <c r="D95" s="63" t="s">
        <v>991</v>
      </c>
      <c r="E95" s="62">
        <v>40544</v>
      </c>
      <c r="F95" s="62">
        <v>40908</v>
      </c>
      <c r="G95" s="63"/>
      <c r="H95" s="63">
        <v>50000</v>
      </c>
      <c r="I95" s="63">
        <v>10000</v>
      </c>
      <c r="J95" s="50">
        <v>3125</v>
      </c>
      <c r="K95" s="92"/>
      <c r="L95" s="55"/>
      <c r="M95" s="33"/>
    </row>
    <row r="96" spans="1:13" ht="25.5">
      <c r="A96" s="47">
        <v>93</v>
      </c>
      <c r="B96" s="61" t="s">
        <v>804</v>
      </c>
      <c r="C96" s="61" t="s">
        <v>2269</v>
      </c>
      <c r="D96" s="63" t="s">
        <v>991</v>
      </c>
      <c r="E96" s="62">
        <v>40544</v>
      </c>
      <c r="F96" s="62">
        <v>40908</v>
      </c>
      <c r="G96" s="63"/>
      <c r="H96" s="63">
        <v>25000</v>
      </c>
      <c r="I96" s="63">
        <v>15000</v>
      </c>
      <c r="J96" s="50">
        <v>5000</v>
      </c>
      <c r="K96" s="92"/>
      <c r="L96" s="55"/>
      <c r="M96" s="33"/>
    </row>
    <row r="97" spans="1:13" ht="25.5">
      <c r="A97" s="47">
        <v>94</v>
      </c>
      <c r="B97" s="61" t="s">
        <v>807</v>
      </c>
      <c r="C97" s="61" t="s">
        <v>1000</v>
      </c>
      <c r="D97" s="63" t="s">
        <v>991</v>
      </c>
      <c r="E97" s="62">
        <v>40544</v>
      </c>
      <c r="F97" s="62">
        <v>40908</v>
      </c>
      <c r="G97" s="63"/>
      <c r="H97" s="63">
        <v>21600</v>
      </c>
      <c r="I97" s="63">
        <v>20000</v>
      </c>
      <c r="J97" s="50">
        <v>20000</v>
      </c>
      <c r="K97" s="92">
        <v>3</v>
      </c>
      <c r="L97" s="55">
        <v>5000</v>
      </c>
      <c r="M97" s="33"/>
    </row>
    <row r="98" spans="1:13" ht="25.5">
      <c r="A98" s="47">
        <v>95</v>
      </c>
      <c r="B98" s="61" t="s">
        <v>807</v>
      </c>
      <c r="C98" s="61" t="s">
        <v>2270</v>
      </c>
      <c r="D98" s="63" t="s">
        <v>991</v>
      </c>
      <c r="E98" s="62">
        <v>40544</v>
      </c>
      <c r="F98" s="62">
        <v>40908</v>
      </c>
      <c r="G98" s="63"/>
      <c r="H98" s="63">
        <v>17500</v>
      </c>
      <c r="I98" s="63">
        <v>15000</v>
      </c>
      <c r="J98" s="50">
        <v>10000</v>
      </c>
      <c r="K98" s="92"/>
      <c r="L98" s="55"/>
      <c r="M98" s="33"/>
    </row>
    <row r="99" spans="1:13" ht="25.5">
      <c r="A99" s="47">
        <v>96</v>
      </c>
      <c r="B99" s="61" t="s">
        <v>810</v>
      </c>
      <c r="C99" s="61" t="s">
        <v>2272</v>
      </c>
      <c r="D99" s="63" t="s">
        <v>991</v>
      </c>
      <c r="E99" s="62">
        <v>40544</v>
      </c>
      <c r="F99" s="62">
        <v>40908</v>
      </c>
      <c r="G99" s="63"/>
      <c r="H99" s="63">
        <v>12890</v>
      </c>
      <c r="I99" s="63">
        <v>12890</v>
      </c>
      <c r="J99" s="50">
        <v>10000</v>
      </c>
      <c r="K99" s="92"/>
      <c r="L99" s="55"/>
      <c r="M99" s="33"/>
    </row>
    <row r="100" spans="1:13" ht="25.5">
      <c r="A100" s="47">
        <v>97</v>
      </c>
      <c r="B100" s="61" t="s">
        <v>810</v>
      </c>
      <c r="C100" s="61" t="s">
        <v>2273</v>
      </c>
      <c r="D100" s="63" t="s">
        <v>991</v>
      </c>
      <c r="E100" s="62">
        <v>40544</v>
      </c>
      <c r="F100" s="62">
        <v>40908</v>
      </c>
      <c r="G100" s="63"/>
      <c r="H100" s="63">
        <v>6198</v>
      </c>
      <c r="I100" s="63">
        <v>6198</v>
      </c>
      <c r="J100" s="50">
        <v>2500</v>
      </c>
      <c r="K100" s="92"/>
      <c r="L100" s="55"/>
      <c r="M100" s="33"/>
    </row>
    <row r="101" spans="1:13" ht="25.5">
      <c r="A101" s="47">
        <v>98</v>
      </c>
      <c r="B101" s="61" t="s">
        <v>810</v>
      </c>
      <c r="C101" s="61" t="s">
        <v>2274</v>
      </c>
      <c r="D101" s="63" t="s">
        <v>991</v>
      </c>
      <c r="E101" s="62">
        <v>40544</v>
      </c>
      <c r="F101" s="62">
        <v>40908</v>
      </c>
      <c r="G101" s="63"/>
      <c r="H101" s="63">
        <v>10505</v>
      </c>
      <c r="I101" s="63">
        <v>10505</v>
      </c>
      <c r="J101" s="50">
        <v>5000</v>
      </c>
      <c r="K101" s="92"/>
      <c r="L101" s="55"/>
      <c r="M101" s="33"/>
    </row>
    <row r="102" spans="1:13" ht="25.5">
      <c r="A102" s="47">
        <v>99</v>
      </c>
      <c r="B102" s="61" t="s">
        <v>810</v>
      </c>
      <c r="C102" s="61" t="s">
        <v>1001</v>
      </c>
      <c r="D102" s="63" t="s">
        <v>991</v>
      </c>
      <c r="E102" s="62">
        <v>40544</v>
      </c>
      <c r="F102" s="62">
        <v>40908</v>
      </c>
      <c r="G102" s="63"/>
      <c r="H102" s="63">
        <v>15917</v>
      </c>
      <c r="I102" s="63">
        <v>14917</v>
      </c>
      <c r="J102" s="50">
        <v>5000</v>
      </c>
      <c r="K102" s="92"/>
      <c r="L102" s="55"/>
      <c r="M102" s="33"/>
    </row>
    <row r="103" spans="1:13" ht="25.5">
      <c r="A103" s="47">
        <v>100</v>
      </c>
      <c r="B103" s="61" t="s">
        <v>810</v>
      </c>
      <c r="C103" s="61" t="s">
        <v>2278</v>
      </c>
      <c r="D103" s="63" t="s">
        <v>991</v>
      </c>
      <c r="E103" s="62">
        <v>40544</v>
      </c>
      <c r="F103" s="62">
        <v>40908</v>
      </c>
      <c r="G103" s="63"/>
      <c r="H103" s="63">
        <v>10403</v>
      </c>
      <c r="I103" s="63">
        <v>10403</v>
      </c>
      <c r="J103" s="50">
        <v>5000</v>
      </c>
      <c r="K103" s="92"/>
      <c r="L103" s="55"/>
      <c r="M103" s="33"/>
    </row>
    <row r="104" spans="1:13" ht="25.5">
      <c r="A104" s="47">
        <v>101</v>
      </c>
      <c r="B104" s="61" t="s">
        <v>810</v>
      </c>
      <c r="C104" s="61" t="s">
        <v>2279</v>
      </c>
      <c r="D104" s="63" t="s">
        <v>991</v>
      </c>
      <c r="E104" s="62">
        <v>40544</v>
      </c>
      <c r="F104" s="62">
        <v>40908</v>
      </c>
      <c r="G104" s="63"/>
      <c r="H104" s="63">
        <v>6158</v>
      </c>
      <c r="I104" s="63">
        <v>6158</v>
      </c>
      <c r="J104" s="50">
        <v>2500</v>
      </c>
      <c r="K104" s="92"/>
      <c r="L104" s="55"/>
      <c r="M104" s="33"/>
    </row>
    <row r="105" spans="1:13" ht="25.5">
      <c r="A105" s="47">
        <v>102</v>
      </c>
      <c r="B105" s="61" t="s">
        <v>810</v>
      </c>
      <c r="C105" s="61" t="s">
        <v>2280</v>
      </c>
      <c r="D105" s="63" t="s">
        <v>991</v>
      </c>
      <c r="E105" s="62">
        <v>40544</v>
      </c>
      <c r="F105" s="62">
        <v>40908</v>
      </c>
      <c r="G105" s="63"/>
      <c r="H105" s="63">
        <v>15120</v>
      </c>
      <c r="I105" s="63">
        <v>14120</v>
      </c>
      <c r="J105" s="50">
        <v>7500</v>
      </c>
      <c r="K105" s="92"/>
      <c r="L105" s="55"/>
      <c r="M105" s="33"/>
    </row>
    <row r="106" spans="1:13" ht="25.5">
      <c r="A106" s="47">
        <v>103</v>
      </c>
      <c r="B106" s="61" t="s">
        <v>810</v>
      </c>
      <c r="C106" s="61" t="s">
        <v>2281</v>
      </c>
      <c r="D106" s="63" t="s">
        <v>991</v>
      </c>
      <c r="E106" s="62">
        <v>40544</v>
      </c>
      <c r="F106" s="62">
        <v>40908</v>
      </c>
      <c r="G106" s="63"/>
      <c r="H106" s="63">
        <v>9043</v>
      </c>
      <c r="I106" s="63">
        <v>9043</v>
      </c>
      <c r="J106" s="50">
        <v>5000</v>
      </c>
      <c r="K106" s="92"/>
      <c r="L106" s="55"/>
      <c r="M106" s="33"/>
    </row>
    <row r="107" spans="1:13" ht="25.5">
      <c r="A107" s="47">
        <v>104</v>
      </c>
      <c r="B107" s="61" t="s">
        <v>813</v>
      </c>
      <c r="C107" s="61" t="s">
        <v>2282</v>
      </c>
      <c r="D107" s="63" t="s">
        <v>991</v>
      </c>
      <c r="E107" s="62">
        <v>40544</v>
      </c>
      <c r="F107" s="62">
        <v>40908</v>
      </c>
      <c r="G107" s="63"/>
      <c r="H107" s="63">
        <v>38385</v>
      </c>
      <c r="I107" s="63">
        <v>33595</v>
      </c>
      <c r="J107" s="50">
        <v>10000</v>
      </c>
      <c r="K107" s="92"/>
      <c r="L107" s="55"/>
      <c r="M107" s="33"/>
    </row>
    <row r="108" spans="1:13" ht="25.5">
      <c r="A108" s="47">
        <v>105</v>
      </c>
      <c r="B108" s="61" t="s">
        <v>813</v>
      </c>
      <c r="C108" s="61" t="s">
        <v>2284</v>
      </c>
      <c r="D108" s="63" t="s">
        <v>991</v>
      </c>
      <c r="E108" s="62">
        <v>40544</v>
      </c>
      <c r="F108" s="62">
        <v>40908</v>
      </c>
      <c r="G108" s="63"/>
      <c r="H108" s="63">
        <v>26500</v>
      </c>
      <c r="I108" s="63">
        <v>26000</v>
      </c>
      <c r="J108" s="50">
        <v>10000</v>
      </c>
      <c r="K108" s="92"/>
      <c r="L108" s="55"/>
      <c r="M108" s="33"/>
    </row>
    <row r="109" spans="1:13" ht="25.5">
      <c r="A109" s="47">
        <v>106</v>
      </c>
      <c r="B109" s="61" t="s">
        <v>813</v>
      </c>
      <c r="C109" s="61" t="s">
        <v>2285</v>
      </c>
      <c r="D109" s="63" t="s">
        <v>991</v>
      </c>
      <c r="E109" s="62">
        <v>40544</v>
      </c>
      <c r="F109" s="62">
        <v>40908</v>
      </c>
      <c r="G109" s="63"/>
      <c r="H109" s="63">
        <v>25000</v>
      </c>
      <c r="I109" s="63">
        <v>25000</v>
      </c>
      <c r="J109" s="50">
        <v>20000</v>
      </c>
      <c r="K109" s="92"/>
      <c r="L109" s="55"/>
      <c r="M109" s="33"/>
    </row>
    <row r="110" spans="1:13" ht="25.5">
      <c r="A110" s="47">
        <v>107</v>
      </c>
      <c r="B110" s="61" t="s">
        <v>813</v>
      </c>
      <c r="C110" s="61" t="s">
        <v>2286</v>
      </c>
      <c r="D110" s="63" t="s">
        <v>991</v>
      </c>
      <c r="E110" s="62">
        <v>40544</v>
      </c>
      <c r="F110" s="62">
        <v>40908</v>
      </c>
      <c r="G110" s="63"/>
      <c r="H110" s="63">
        <v>15965</v>
      </c>
      <c r="I110" s="63">
        <v>11170</v>
      </c>
      <c r="J110" s="50">
        <v>10000</v>
      </c>
      <c r="K110" s="92"/>
      <c r="L110" s="55"/>
      <c r="M110" s="33"/>
    </row>
    <row r="111" spans="1:13" ht="25.5">
      <c r="A111" s="47">
        <v>108</v>
      </c>
      <c r="B111" s="61" t="s">
        <v>813</v>
      </c>
      <c r="C111" s="61" t="s">
        <v>2287</v>
      </c>
      <c r="D111" s="63" t="s">
        <v>991</v>
      </c>
      <c r="E111" s="62">
        <v>40544</v>
      </c>
      <c r="F111" s="62">
        <v>40908</v>
      </c>
      <c r="G111" s="63"/>
      <c r="H111" s="63">
        <v>42000</v>
      </c>
      <c r="I111" s="63">
        <v>42000</v>
      </c>
      <c r="J111" s="50">
        <v>40000</v>
      </c>
      <c r="K111" s="92"/>
      <c r="L111" s="55"/>
      <c r="M111" s="33"/>
    </row>
    <row r="112" spans="1:13" ht="25.5">
      <c r="A112" s="47">
        <v>109</v>
      </c>
      <c r="B112" s="61" t="s">
        <v>813</v>
      </c>
      <c r="C112" s="61" t="s">
        <v>2288</v>
      </c>
      <c r="D112" s="63" t="s">
        <v>991</v>
      </c>
      <c r="E112" s="62">
        <v>40544</v>
      </c>
      <c r="F112" s="62">
        <v>40908</v>
      </c>
      <c r="G112" s="63"/>
      <c r="H112" s="63">
        <v>27000</v>
      </c>
      <c r="I112" s="63">
        <v>26500</v>
      </c>
      <c r="J112" s="50">
        <v>2500</v>
      </c>
      <c r="K112" s="92"/>
      <c r="L112" s="55"/>
      <c r="M112" s="33"/>
    </row>
    <row r="113" spans="1:13" ht="25.5">
      <c r="A113" s="47">
        <v>110</v>
      </c>
      <c r="B113" s="61" t="s">
        <v>960</v>
      </c>
      <c r="C113" s="61" t="s">
        <v>2290</v>
      </c>
      <c r="D113" s="63" t="s">
        <v>991</v>
      </c>
      <c r="E113" s="62">
        <v>40544</v>
      </c>
      <c r="F113" s="62">
        <v>40908</v>
      </c>
      <c r="G113" s="63"/>
      <c r="H113" s="63">
        <v>14900</v>
      </c>
      <c r="I113" s="63">
        <v>14125</v>
      </c>
      <c r="J113" s="50">
        <v>12000</v>
      </c>
      <c r="K113" s="92"/>
      <c r="L113" s="55"/>
      <c r="M113" s="33"/>
    </row>
    <row r="114" spans="1:13" ht="25.5">
      <c r="A114" s="47">
        <v>111</v>
      </c>
      <c r="B114" s="61" t="s">
        <v>960</v>
      </c>
      <c r="C114" s="61" t="s">
        <v>2291</v>
      </c>
      <c r="D114" s="63" t="s">
        <v>991</v>
      </c>
      <c r="E114" s="62">
        <v>40544</v>
      </c>
      <c r="F114" s="62">
        <v>40908</v>
      </c>
      <c r="G114" s="63"/>
      <c r="H114" s="63">
        <v>15000</v>
      </c>
      <c r="I114" s="63">
        <v>14125</v>
      </c>
      <c r="J114" s="50">
        <v>12000</v>
      </c>
      <c r="K114" s="92"/>
      <c r="L114" s="55"/>
      <c r="M114" s="33"/>
    </row>
    <row r="115" spans="1:13" ht="25.5">
      <c r="A115" s="47">
        <v>112</v>
      </c>
      <c r="B115" s="61" t="s">
        <v>960</v>
      </c>
      <c r="C115" s="61" t="s">
        <v>2292</v>
      </c>
      <c r="D115" s="63" t="s">
        <v>991</v>
      </c>
      <c r="E115" s="62">
        <v>40544</v>
      </c>
      <c r="F115" s="62">
        <v>40908</v>
      </c>
      <c r="G115" s="63"/>
      <c r="H115" s="63">
        <v>45940</v>
      </c>
      <c r="I115" s="63">
        <v>43750</v>
      </c>
      <c r="J115" s="50">
        <v>40000</v>
      </c>
      <c r="K115" s="92"/>
      <c r="L115" s="55"/>
      <c r="M115" s="33"/>
    </row>
    <row r="116" spans="1:13" ht="25.5">
      <c r="A116" s="47">
        <v>113</v>
      </c>
      <c r="B116" s="61" t="s">
        <v>960</v>
      </c>
      <c r="C116" s="61" t="s">
        <v>2293</v>
      </c>
      <c r="D116" s="63" t="s">
        <v>991</v>
      </c>
      <c r="E116" s="62">
        <v>40544</v>
      </c>
      <c r="F116" s="62">
        <v>40908</v>
      </c>
      <c r="G116" s="63"/>
      <c r="H116" s="63">
        <v>32120</v>
      </c>
      <c r="I116" s="63">
        <v>20000</v>
      </c>
      <c r="J116" s="50">
        <v>15000</v>
      </c>
      <c r="K116" s="92"/>
      <c r="L116" s="55"/>
      <c r="M116" s="33"/>
    </row>
    <row r="117" spans="1:13" ht="25.5">
      <c r="A117" s="47">
        <v>114</v>
      </c>
      <c r="B117" s="61" t="s">
        <v>964</v>
      </c>
      <c r="C117" s="61" t="s">
        <v>2294</v>
      </c>
      <c r="D117" s="63" t="s">
        <v>991</v>
      </c>
      <c r="E117" s="62">
        <v>40544</v>
      </c>
      <c r="F117" s="62">
        <v>40908</v>
      </c>
      <c r="G117" s="63"/>
      <c r="H117" s="63">
        <v>15600</v>
      </c>
      <c r="I117" s="63">
        <v>15200</v>
      </c>
      <c r="J117" s="50">
        <v>15000</v>
      </c>
      <c r="K117" s="92"/>
      <c r="L117" s="55"/>
      <c r="M117" s="33"/>
    </row>
    <row r="118" spans="1:13" ht="25.5">
      <c r="A118" s="47">
        <v>115</v>
      </c>
      <c r="B118" s="61" t="s">
        <v>964</v>
      </c>
      <c r="C118" s="61" t="s">
        <v>2295</v>
      </c>
      <c r="D118" s="63" t="s">
        <v>991</v>
      </c>
      <c r="E118" s="62">
        <v>40544</v>
      </c>
      <c r="F118" s="62">
        <v>40908</v>
      </c>
      <c r="G118" s="63"/>
      <c r="H118" s="63">
        <v>21200</v>
      </c>
      <c r="I118" s="63">
        <v>20200</v>
      </c>
      <c r="J118" s="50">
        <v>20000</v>
      </c>
      <c r="K118" s="92"/>
      <c r="L118" s="55"/>
      <c r="M118" s="33"/>
    </row>
    <row r="119" spans="1:13" ht="25.5">
      <c r="A119" s="47">
        <v>116</v>
      </c>
      <c r="B119" s="61" t="s">
        <v>964</v>
      </c>
      <c r="C119" s="61" t="s">
        <v>2296</v>
      </c>
      <c r="D119" s="63" t="s">
        <v>991</v>
      </c>
      <c r="E119" s="62">
        <v>40544</v>
      </c>
      <c r="F119" s="62">
        <v>40908</v>
      </c>
      <c r="G119" s="63"/>
      <c r="H119" s="63">
        <v>21200</v>
      </c>
      <c r="I119" s="63">
        <v>20700</v>
      </c>
      <c r="J119" s="50">
        <v>15000</v>
      </c>
      <c r="K119" s="92"/>
      <c r="L119" s="55"/>
      <c r="M119" s="33"/>
    </row>
    <row r="120" spans="1:13" ht="25.5">
      <c r="A120" s="47">
        <v>117</v>
      </c>
      <c r="B120" s="61" t="s">
        <v>964</v>
      </c>
      <c r="C120" s="61" t="s">
        <v>2297</v>
      </c>
      <c r="D120" s="63" t="s">
        <v>991</v>
      </c>
      <c r="E120" s="62">
        <v>40544</v>
      </c>
      <c r="F120" s="62">
        <v>40908</v>
      </c>
      <c r="G120" s="63"/>
      <c r="H120" s="63">
        <v>22500</v>
      </c>
      <c r="I120" s="63">
        <v>21500</v>
      </c>
      <c r="J120" s="50">
        <v>20000</v>
      </c>
      <c r="K120" s="92"/>
      <c r="L120" s="55"/>
      <c r="M120" s="33"/>
    </row>
    <row r="121" spans="1:13" ht="25.5">
      <c r="A121" s="47">
        <v>118</v>
      </c>
      <c r="B121" s="61" t="s">
        <v>964</v>
      </c>
      <c r="C121" s="61" t="s">
        <v>2298</v>
      </c>
      <c r="D121" s="63" t="s">
        <v>991</v>
      </c>
      <c r="E121" s="62">
        <v>40544</v>
      </c>
      <c r="F121" s="62">
        <v>40908</v>
      </c>
      <c r="G121" s="63"/>
      <c r="H121" s="63">
        <v>21300</v>
      </c>
      <c r="I121" s="63">
        <v>20800</v>
      </c>
      <c r="J121" s="50">
        <v>20000</v>
      </c>
      <c r="K121" s="92"/>
      <c r="L121" s="55"/>
      <c r="M121" s="33"/>
    </row>
    <row r="122" spans="1:13" ht="25.5">
      <c r="A122" s="47">
        <v>119</v>
      </c>
      <c r="B122" s="61" t="s">
        <v>968</v>
      </c>
      <c r="C122" s="61" t="s">
        <v>2299</v>
      </c>
      <c r="D122" s="63" t="s">
        <v>991</v>
      </c>
      <c r="E122" s="62">
        <v>40544</v>
      </c>
      <c r="F122" s="62">
        <v>40908</v>
      </c>
      <c r="G122" s="63"/>
      <c r="H122" s="63">
        <v>15000</v>
      </c>
      <c r="I122" s="63">
        <v>15000</v>
      </c>
      <c r="J122" s="50">
        <v>15000</v>
      </c>
      <c r="K122" s="92"/>
      <c r="L122" s="55"/>
      <c r="M122" s="33"/>
    </row>
    <row r="123" spans="1:13" ht="25.5">
      <c r="A123" s="47">
        <v>120</v>
      </c>
      <c r="B123" s="61" t="s">
        <v>968</v>
      </c>
      <c r="C123" s="61" t="s">
        <v>1003</v>
      </c>
      <c r="D123" s="63" t="s">
        <v>991</v>
      </c>
      <c r="E123" s="62">
        <v>40544</v>
      </c>
      <c r="F123" s="62">
        <v>40908</v>
      </c>
      <c r="G123" s="63"/>
      <c r="H123" s="63">
        <v>2100</v>
      </c>
      <c r="I123" s="63">
        <v>2100</v>
      </c>
      <c r="J123" s="50">
        <v>1840</v>
      </c>
      <c r="K123" s="92"/>
      <c r="L123" s="55"/>
      <c r="M123" s="33"/>
    </row>
    <row r="124" spans="1:13" ht="25.5">
      <c r="A124" s="47">
        <v>121</v>
      </c>
      <c r="B124" s="61" t="s">
        <v>968</v>
      </c>
      <c r="C124" s="61" t="s">
        <v>2300</v>
      </c>
      <c r="D124" s="63" t="s">
        <v>991</v>
      </c>
      <c r="E124" s="62">
        <v>40544</v>
      </c>
      <c r="F124" s="62">
        <v>40908</v>
      </c>
      <c r="G124" s="63"/>
      <c r="H124" s="63">
        <v>17500</v>
      </c>
      <c r="I124" s="63">
        <v>17500</v>
      </c>
      <c r="J124" s="50">
        <v>16000</v>
      </c>
      <c r="K124" s="92"/>
      <c r="L124" s="55"/>
      <c r="M124" s="33"/>
    </row>
    <row r="125" spans="1:13" ht="25.5">
      <c r="A125" s="47">
        <v>122</v>
      </c>
      <c r="B125" s="61" t="s">
        <v>968</v>
      </c>
      <c r="C125" s="61" t="s">
        <v>2301</v>
      </c>
      <c r="D125" s="63" t="s">
        <v>991</v>
      </c>
      <c r="E125" s="62">
        <v>40544</v>
      </c>
      <c r="F125" s="62">
        <v>40908</v>
      </c>
      <c r="G125" s="63"/>
      <c r="H125" s="63">
        <v>1750</v>
      </c>
      <c r="I125" s="63">
        <v>1750</v>
      </c>
      <c r="J125" s="50">
        <v>1600</v>
      </c>
      <c r="K125" s="92"/>
      <c r="L125" s="55"/>
      <c r="M125" s="33"/>
    </row>
    <row r="126" spans="1:13" ht="25.5">
      <c r="A126" s="47">
        <v>123</v>
      </c>
      <c r="B126" s="61" t="s">
        <v>968</v>
      </c>
      <c r="C126" s="61" t="s">
        <v>2302</v>
      </c>
      <c r="D126" s="63" t="s">
        <v>991</v>
      </c>
      <c r="E126" s="62">
        <v>40544</v>
      </c>
      <c r="F126" s="62">
        <v>40908</v>
      </c>
      <c r="G126" s="63"/>
      <c r="H126" s="63">
        <v>7500</v>
      </c>
      <c r="I126" s="63">
        <v>7500</v>
      </c>
      <c r="J126" s="50">
        <v>7500</v>
      </c>
      <c r="K126" s="92"/>
      <c r="L126" s="55"/>
      <c r="M126" s="33"/>
    </row>
    <row r="127" spans="1:13" ht="25.5">
      <c r="A127" s="47">
        <v>124</v>
      </c>
      <c r="B127" s="61" t="s">
        <v>968</v>
      </c>
      <c r="C127" s="61" t="s">
        <v>2303</v>
      </c>
      <c r="D127" s="63" t="s">
        <v>991</v>
      </c>
      <c r="E127" s="62">
        <v>40544</v>
      </c>
      <c r="F127" s="62">
        <v>40908</v>
      </c>
      <c r="G127" s="63"/>
      <c r="H127" s="63">
        <v>10000</v>
      </c>
      <c r="I127" s="63">
        <v>10000</v>
      </c>
      <c r="J127" s="50">
        <v>10000</v>
      </c>
      <c r="K127" s="92"/>
      <c r="L127" s="55"/>
      <c r="M127" s="33"/>
    </row>
    <row r="128" spans="1:13" ht="25.5">
      <c r="A128" s="47">
        <v>125</v>
      </c>
      <c r="B128" s="61" t="s">
        <v>968</v>
      </c>
      <c r="C128" s="61" t="s">
        <v>2304</v>
      </c>
      <c r="D128" s="63" t="s">
        <v>991</v>
      </c>
      <c r="E128" s="62">
        <v>40544</v>
      </c>
      <c r="F128" s="62">
        <v>40908</v>
      </c>
      <c r="G128" s="63"/>
      <c r="H128" s="63">
        <v>2000</v>
      </c>
      <c r="I128" s="63">
        <v>2000</v>
      </c>
      <c r="J128" s="50">
        <v>2000</v>
      </c>
      <c r="K128" s="92"/>
      <c r="L128" s="55"/>
      <c r="M128" s="33"/>
    </row>
    <row r="129" spans="1:13" ht="25.5">
      <c r="A129" s="47">
        <v>126</v>
      </c>
      <c r="B129" s="61" t="s">
        <v>968</v>
      </c>
      <c r="C129" s="61" t="s">
        <v>2305</v>
      </c>
      <c r="D129" s="63" t="s">
        <v>991</v>
      </c>
      <c r="E129" s="62">
        <v>40544</v>
      </c>
      <c r="F129" s="62">
        <v>40908</v>
      </c>
      <c r="G129" s="63"/>
      <c r="H129" s="63">
        <v>7500</v>
      </c>
      <c r="I129" s="63">
        <v>7500</v>
      </c>
      <c r="J129" s="50">
        <v>7500</v>
      </c>
      <c r="K129" s="92"/>
      <c r="L129" s="55"/>
      <c r="M129" s="33"/>
    </row>
    <row r="130" spans="1:13" ht="25.5">
      <c r="A130" s="47">
        <v>127</v>
      </c>
      <c r="B130" s="61" t="s">
        <v>968</v>
      </c>
      <c r="C130" s="61" t="s">
        <v>2306</v>
      </c>
      <c r="D130" s="63" t="s">
        <v>991</v>
      </c>
      <c r="E130" s="62">
        <v>40544</v>
      </c>
      <c r="F130" s="62">
        <v>40908</v>
      </c>
      <c r="G130" s="63"/>
      <c r="H130" s="63">
        <v>17500</v>
      </c>
      <c r="I130" s="63">
        <v>17500</v>
      </c>
      <c r="J130" s="50">
        <v>16000</v>
      </c>
      <c r="K130" s="92"/>
      <c r="L130" s="55"/>
      <c r="M130" s="33"/>
    </row>
    <row r="131" spans="1:13" ht="25.5">
      <c r="A131" s="47">
        <v>128</v>
      </c>
      <c r="B131" s="61" t="s">
        <v>968</v>
      </c>
      <c r="C131" s="61" t="s">
        <v>2307</v>
      </c>
      <c r="D131" s="63" t="s">
        <v>991</v>
      </c>
      <c r="E131" s="62">
        <v>40544</v>
      </c>
      <c r="F131" s="62">
        <v>40908</v>
      </c>
      <c r="G131" s="63"/>
      <c r="H131" s="63">
        <v>26250</v>
      </c>
      <c r="I131" s="63">
        <v>26250</v>
      </c>
      <c r="J131" s="50">
        <v>24000</v>
      </c>
      <c r="K131" s="92"/>
      <c r="L131" s="55"/>
      <c r="M131" s="33"/>
    </row>
    <row r="132" spans="1:13" ht="25.5">
      <c r="A132" s="47">
        <v>129</v>
      </c>
      <c r="B132" s="61" t="s">
        <v>968</v>
      </c>
      <c r="C132" s="61" t="s">
        <v>2308</v>
      </c>
      <c r="D132" s="63" t="s">
        <v>991</v>
      </c>
      <c r="E132" s="62">
        <v>40544</v>
      </c>
      <c r="F132" s="62">
        <v>40908</v>
      </c>
      <c r="G132" s="63"/>
      <c r="H132" s="63">
        <v>2500</v>
      </c>
      <c r="I132" s="63">
        <v>2500</v>
      </c>
      <c r="J132" s="50">
        <v>2500</v>
      </c>
      <c r="K132" s="92"/>
      <c r="L132" s="55"/>
      <c r="M132" s="33"/>
    </row>
    <row r="133" spans="1:13" ht="25.5">
      <c r="A133" s="47">
        <v>130</v>
      </c>
      <c r="B133" s="61" t="s">
        <v>968</v>
      </c>
      <c r="C133" s="61" t="s">
        <v>2309</v>
      </c>
      <c r="D133" s="63" t="s">
        <v>991</v>
      </c>
      <c r="E133" s="62">
        <v>40544</v>
      </c>
      <c r="F133" s="62">
        <v>40908</v>
      </c>
      <c r="G133" s="63"/>
      <c r="H133" s="63">
        <v>20000</v>
      </c>
      <c r="I133" s="63">
        <v>20000</v>
      </c>
      <c r="J133" s="50">
        <v>20000</v>
      </c>
      <c r="K133" s="92"/>
      <c r="L133" s="55"/>
      <c r="M133" s="33"/>
    </row>
    <row r="134" spans="1:13" ht="25.5">
      <c r="A134" s="47">
        <v>131</v>
      </c>
      <c r="B134" s="61" t="s">
        <v>968</v>
      </c>
      <c r="C134" s="61" t="s">
        <v>2310</v>
      </c>
      <c r="D134" s="63" t="s">
        <v>991</v>
      </c>
      <c r="E134" s="62">
        <v>40544</v>
      </c>
      <c r="F134" s="62">
        <v>40908</v>
      </c>
      <c r="G134" s="63"/>
      <c r="H134" s="63">
        <v>20000</v>
      </c>
      <c r="I134" s="63">
        <v>20000</v>
      </c>
      <c r="J134" s="50">
        <v>20000</v>
      </c>
      <c r="K134" s="92"/>
      <c r="L134" s="55"/>
      <c r="M134" s="33"/>
    </row>
    <row r="135" spans="1:13" ht="25.5">
      <c r="A135" s="47">
        <v>132</v>
      </c>
      <c r="B135" s="61" t="s">
        <v>968</v>
      </c>
      <c r="C135" s="61" t="s">
        <v>2311</v>
      </c>
      <c r="D135" s="63" t="s">
        <v>991</v>
      </c>
      <c r="E135" s="62">
        <v>40544</v>
      </c>
      <c r="F135" s="62">
        <v>40908</v>
      </c>
      <c r="G135" s="63"/>
      <c r="H135" s="63">
        <v>1750</v>
      </c>
      <c r="I135" s="63">
        <v>1750</v>
      </c>
      <c r="J135" s="50">
        <v>1600</v>
      </c>
      <c r="K135" s="92"/>
      <c r="L135" s="55"/>
      <c r="M135" s="33"/>
    </row>
    <row r="136" spans="1:13" ht="25.5">
      <c r="A136" s="47">
        <v>133</v>
      </c>
      <c r="B136" s="61" t="s">
        <v>968</v>
      </c>
      <c r="C136" s="61" t="s">
        <v>2312</v>
      </c>
      <c r="D136" s="63" t="s">
        <v>991</v>
      </c>
      <c r="E136" s="62">
        <v>40544</v>
      </c>
      <c r="F136" s="62">
        <v>40908</v>
      </c>
      <c r="G136" s="63"/>
      <c r="H136" s="63">
        <v>7500</v>
      </c>
      <c r="I136" s="63">
        <v>7500</v>
      </c>
      <c r="J136" s="50">
        <v>7500</v>
      </c>
      <c r="K136" s="92"/>
      <c r="L136" s="55"/>
      <c r="M136" s="33"/>
    </row>
    <row r="137" spans="1:13" ht="25.5">
      <c r="A137" s="47">
        <v>134</v>
      </c>
      <c r="B137" s="61" t="s">
        <v>968</v>
      </c>
      <c r="C137" s="61" t="s">
        <v>2313</v>
      </c>
      <c r="D137" s="63" t="s">
        <v>991</v>
      </c>
      <c r="E137" s="62">
        <v>40544</v>
      </c>
      <c r="F137" s="62">
        <v>40908</v>
      </c>
      <c r="G137" s="63"/>
      <c r="H137" s="63">
        <v>16667</v>
      </c>
      <c r="I137" s="63">
        <v>16667</v>
      </c>
      <c r="J137" s="50">
        <v>14670</v>
      </c>
      <c r="K137" s="92"/>
      <c r="L137" s="55"/>
      <c r="M137" s="33"/>
    </row>
    <row r="138" spans="1:13" ht="25.5">
      <c r="A138" s="47">
        <v>135</v>
      </c>
      <c r="B138" s="61" t="s">
        <v>968</v>
      </c>
      <c r="C138" s="61" t="s">
        <v>2314</v>
      </c>
      <c r="D138" s="63" t="s">
        <v>991</v>
      </c>
      <c r="E138" s="62">
        <v>40544</v>
      </c>
      <c r="F138" s="62">
        <v>40908</v>
      </c>
      <c r="G138" s="63"/>
      <c r="H138" s="63">
        <v>2500</v>
      </c>
      <c r="I138" s="63">
        <v>2500</v>
      </c>
      <c r="J138" s="50">
        <v>2500</v>
      </c>
      <c r="K138" s="92"/>
      <c r="L138" s="55"/>
      <c r="M138" s="33"/>
    </row>
    <row r="139" spans="1:13" ht="25.5">
      <c r="A139" s="47">
        <v>136</v>
      </c>
      <c r="B139" s="61" t="s">
        <v>968</v>
      </c>
      <c r="C139" s="61" t="s">
        <v>2315</v>
      </c>
      <c r="D139" s="63" t="s">
        <v>991</v>
      </c>
      <c r="E139" s="62">
        <v>40544</v>
      </c>
      <c r="F139" s="62">
        <v>40908</v>
      </c>
      <c r="G139" s="63"/>
      <c r="H139" s="63">
        <v>10000</v>
      </c>
      <c r="I139" s="63">
        <v>10000</v>
      </c>
      <c r="J139" s="50">
        <v>7500</v>
      </c>
      <c r="K139" s="92"/>
      <c r="L139" s="55"/>
      <c r="M139" s="33"/>
    </row>
    <row r="140" spans="1:13" ht="25.5">
      <c r="A140" s="47">
        <v>137</v>
      </c>
      <c r="B140" s="61" t="s">
        <v>968</v>
      </c>
      <c r="C140" s="61" t="s">
        <v>2316</v>
      </c>
      <c r="D140" s="63" t="s">
        <v>991</v>
      </c>
      <c r="E140" s="62">
        <v>40544</v>
      </c>
      <c r="F140" s="62">
        <v>40908</v>
      </c>
      <c r="G140" s="63"/>
      <c r="H140" s="63">
        <v>16000</v>
      </c>
      <c r="I140" s="63">
        <v>15500</v>
      </c>
      <c r="J140" s="50">
        <v>15000</v>
      </c>
      <c r="K140" s="92"/>
      <c r="L140" s="55"/>
      <c r="M140" s="33"/>
    </row>
    <row r="141" spans="1:13" ht="25.5">
      <c r="A141" s="47">
        <v>138</v>
      </c>
      <c r="B141" s="61" t="s">
        <v>968</v>
      </c>
      <c r="C141" s="61" t="s">
        <v>2317</v>
      </c>
      <c r="D141" s="63" t="s">
        <v>991</v>
      </c>
      <c r="E141" s="62">
        <v>40544</v>
      </c>
      <c r="F141" s="62">
        <v>40908</v>
      </c>
      <c r="G141" s="63"/>
      <c r="H141" s="63">
        <v>4375</v>
      </c>
      <c r="I141" s="63">
        <v>4375</v>
      </c>
      <c r="J141" s="50">
        <v>4000</v>
      </c>
      <c r="K141" s="92"/>
      <c r="L141" s="55"/>
      <c r="M141" s="33"/>
    </row>
    <row r="142" spans="1:13" ht="25.5">
      <c r="A142" s="47">
        <v>139</v>
      </c>
      <c r="B142" s="61" t="s">
        <v>968</v>
      </c>
      <c r="C142" s="61" t="s">
        <v>2318</v>
      </c>
      <c r="D142" s="63" t="s">
        <v>991</v>
      </c>
      <c r="E142" s="62">
        <v>40544</v>
      </c>
      <c r="F142" s="62">
        <v>40908</v>
      </c>
      <c r="G142" s="63"/>
      <c r="H142" s="63">
        <v>10000</v>
      </c>
      <c r="I142" s="63">
        <v>10000</v>
      </c>
      <c r="J142" s="50">
        <v>10000</v>
      </c>
      <c r="K142" s="92"/>
      <c r="L142" s="55"/>
      <c r="M142" s="33"/>
    </row>
    <row r="143" spans="1:13" ht="25.5">
      <c r="A143" s="47">
        <v>140</v>
      </c>
      <c r="B143" s="61" t="s">
        <v>968</v>
      </c>
      <c r="C143" s="61" t="s">
        <v>2319</v>
      </c>
      <c r="D143" s="63" t="s">
        <v>991</v>
      </c>
      <c r="E143" s="62">
        <v>40544</v>
      </c>
      <c r="F143" s="62">
        <v>40908</v>
      </c>
      <c r="G143" s="63"/>
      <c r="H143" s="63">
        <v>10000</v>
      </c>
      <c r="I143" s="63">
        <v>10000</v>
      </c>
      <c r="J143" s="50">
        <v>10000</v>
      </c>
      <c r="K143" s="92"/>
      <c r="L143" s="55"/>
      <c r="M143" s="33"/>
    </row>
    <row r="144" spans="1:13" ht="25.5">
      <c r="A144" s="47">
        <v>141</v>
      </c>
      <c r="B144" s="61" t="s">
        <v>968</v>
      </c>
      <c r="C144" s="61" t="s">
        <v>2320</v>
      </c>
      <c r="D144" s="63" t="s">
        <v>991</v>
      </c>
      <c r="E144" s="62">
        <v>40544</v>
      </c>
      <c r="F144" s="62">
        <v>40908</v>
      </c>
      <c r="G144" s="63"/>
      <c r="H144" s="63">
        <v>10000</v>
      </c>
      <c r="I144" s="63">
        <v>10000</v>
      </c>
      <c r="J144" s="50">
        <v>10000</v>
      </c>
      <c r="K144" s="92"/>
      <c r="L144" s="55"/>
      <c r="M144" s="33"/>
    </row>
    <row r="145" spans="1:13" ht="25.5">
      <c r="A145" s="47">
        <v>142</v>
      </c>
      <c r="B145" s="61" t="s">
        <v>968</v>
      </c>
      <c r="C145" s="61" t="s">
        <v>2321</v>
      </c>
      <c r="D145" s="63" t="s">
        <v>991</v>
      </c>
      <c r="E145" s="62">
        <v>40544</v>
      </c>
      <c r="F145" s="62">
        <v>40908</v>
      </c>
      <c r="G145" s="63"/>
      <c r="H145" s="63">
        <v>21875</v>
      </c>
      <c r="I145" s="63">
        <v>21875</v>
      </c>
      <c r="J145" s="50">
        <v>20000</v>
      </c>
      <c r="K145" s="92"/>
      <c r="L145" s="55"/>
      <c r="M145" s="33"/>
    </row>
    <row r="146" spans="1:13" ht="25.5">
      <c r="A146" s="47">
        <v>143</v>
      </c>
      <c r="B146" s="61" t="s">
        <v>968</v>
      </c>
      <c r="C146" s="61" t="s">
        <v>2322</v>
      </c>
      <c r="D146" s="63" t="s">
        <v>991</v>
      </c>
      <c r="E146" s="62">
        <v>40544</v>
      </c>
      <c r="F146" s="62">
        <v>40908</v>
      </c>
      <c r="G146" s="63"/>
      <c r="H146" s="63">
        <v>21875</v>
      </c>
      <c r="I146" s="63">
        <v>21875</v>
      </c>
      <c r="J146" s="50">
        <v>20000</v>
      </c>
      <c r="K146" s="92"/>
      <c r="L146" s="55"/>
      <c r="M146" s="33"/>
    </row>
    <row r="147" spans="1:13" ht="25.5">
      <c r="A147" s="47">
        <v>144</v>
      </c>
      <c r="B147" s="61" t="s">
        <v>968</v>
      </c>
      <c r="C147" s="61" t="s">
        <v>2323</v>
      </c>
      <c r="D147" s="63" t="s">
        <v>991</v>
      </c>
      <c r="E147" s="62">
        <v>40544</v>
      </c>
      <c r="F147" s="62">
        <v>40908</v>
      </c>
      <c r="G147" s="63"/>
      <c r="H147" s="63">
        <v>6600</v>
      </c>
      <c r="I147" s="63">
        <v>6600</v>
      </c>
      <c r="J147" s="50">
        <v>6000</v>
      </c>
      <c r="K147" s="92"/>
      <c r="L147" s="55"/>
      <c r="M147" s="33"/>
    </row>
    <row r="148" spans="1:13" ht="25.5">
      <c r="A148" s="47">
        <v>145</v>
      </c>
      <c r="B148" s="61" t="s">
        <v>968</v>
      </c>
      <c r="C148" s="61" t="s">
        <v>2324</v>
      </c>
      <c r="D148" s="63" t="s">
        <v>991</v>
      </c>
      <c r="E148" s="62">
        <v>40544</v>
      </c>
      <c r="F148" s="62">
        <v>40908</v>
      </c>
      <c r="G148" s="63"/>
      <c r="H148" s="63">
        <v>20000</v>
      </c>
      <c r="I148" s="63">
        <v>20000</v>
      </c>
      <c r="J148" s="50">
        <v>20000</v>
      </c>
      <c r="K148" s="92"/>
      <c r="L148" s="55"/>
      <c r="M148" s="33"/>
    </row>
    <row r="149" spans="1:13" ht="25.5">
      <c r="A149" s="47">
        <v>146</v>
      </c>
      <c r="B149" s="61" t="s">
        <v>968</v>
      </c>
      <c r="C149" s="61" t="s">
        <v>2325</v>
      </c>
      <c r="D149" s="63" t="s">
        <v>991</v>
      </c>
      <c r="E149" s="62">
        <v>40544</v>
      </c>
      <c r="F149" s="62">
        <v>40908</v>
      </c>
      <c r="G149" s="63"/>
      <c r="H149" s="63">
        <v>25000</v>
      </c>
      <c r="I149" s="63">
        <v>25000</v>
      </c>
      <c r="J149" s="50">
        <v>25000</v>
      </c>
      <c r="K149" s="92"/>
      <c r="L149" s="55"/>
      <c r="M149" s="33"/>
    </row>
    <row r="150" spans="1:13" ht="25.5">
      <c r="A150" s="47">
        <v>147</v>
      </c>
      <c r="B150" s="61" t="s">
        <v>968</v>
      </c>
      <c r="C150" s="61" t="s">
        <v>2326</v>
      </c>
      <c r="D150" s="63" t="s">
        <v>991</v>
      </c>
      <c r="E150" s="62">
        <v>40544</v>
      </c>
      <c r="F150" s="62">
        <v>40908</v>
      </c>
      <c r="G150" s="63"/>
      <c r="H150" s="63">
        <v>7500</v>
      </c>
      <c r="I150" s="63">
        <v>7500</v>
      </c>
      <c r="J150" s="50">
        <v>7500</v>
      </c>
      <c r="K150" s="92"/>
      <c r="L150" s="55"/>
      <c r="M150" s="33"/>
    </row>
    <row r="151" spans="1:13" ht="25.5">
      <c r="A151" s="122">
        <v>1</v>
      </c>
      <c r="B151" s="122" t="s">
        <v>731</v>
      </c>
      <c r="C151" s="122" t="s">
        <v>2162</v>
      </c>
      <c r="D151" s="124" t="s">
        <v>991</v>
      </c>
      <c r="E151" s="125">
        <v>40544</v>
      </c>
      <c r="F151" s="125">
        <v>40908</v>
      </c>
      <c r="G151" s="124"/>
      <c r="H151" s="124">
        <v>17000</v>
      </c>
      <c r="I151" s="124">
        <v>15000</v>
      </c>
      <c r="J151" s="126">
        <v>0</v>
      </c>
      <c r="K151" s="129">
        <v>1</v>
      </c>
      <c r="L151" s="130"/>
      <c r="M151" s="33"/>
    </row>
    <row r="152" spans="1:13" ht="25.5">
      <c r="A152" s="122">
        <v>2</v>
      </c>
      <c r="B152" s="122" t="s">
        <v>740</v>
      </c>
      <c r="C152" s="122" t="s">
        <v>2166</v>
      </c>
      <c r="D152" s="124" t="s">
        <v>991</v>
      </c>
      <c r="E152" s="125">
        <v>40544</v>
      </c>
      <c r="F152" s="125">
        <v>40908</v>
      </c>
      <c r="G152" s="124"/>
      <c r="H152" s="124">
        <v>60000</v>
      </c>
      <c r="I152" s="124">
        <v>30000</v>
      </c>
      <c r="J152" s="126">
        <v>0</v>
      </c>
      <c r="K152" s="129">
        <v>1</v>
      </c>
      <c r="L152" s="130"/>
      <c r="M152" s="33"/>
    </row>
    <row r="153" spans="1:13" ht="25.5">
      <c r="A153" s="122">
        <v>3</v>
      </c>
      <c r="B153" s="122" t="s">
        <v>752</v>
      </c>
      <c r="C153" s="122" t="s">
        <v>2173</v>
      </c>
      <c r="D153" s="124" t="s">
        <v>991</v>
      </c>
      <c r="E153" s="125">
        <v>40544</v>
      </c>
      <c r="F153" s="125">
        <v>40908</v>
      </c>
      <c r="G153" s="124"/>
      <c r="H153" s="124">
        <v>64100</v>
      </c>
      <c r="I153" s="124">
        <v>60800</v>
      </c>
      <c r="J153" s="126">
        <v>0</v>
      </c>
      <c r="K153" s="129">
        <v>1</v>
      </c>
      <c r="L153" s="130"/>
      <c r="M153" s="33"/>
    </row>
    <row r="154" spans="1:13" ht="25.5">
      <c r="A154" s="122">
        <v>4</v>
      </c>
      <c r="B154" s="122" t="s">
        <v>765</v>
      </c>
      <c r="C154" s="122" t="s">
        <v>2197</v>
      </c>
      <c r="D154" s="124" t="s">
        <v>991</v>
      </c>
      <c r="E154" s="125">
        <v>40544</v>
      </c>
      <c r="F154" s="125">
        <v>40908</v>
      </c>
      <c r="G154" s="124"/>
      <c r="H154" s="124">
        <v>1700</v>
      </c>
      <c r="I154" s="124">
        <v>1530</v>
      </c>
      <c r="J154" s="126">
        <v>0</v>
      </c>
      <c r="K154" s="129">
        <v>1</v>
      </c>
      <c r="L154" s="130"/>
      <c r="M154" s="33"/>
    </row>
    <row r="155" spans="1:13" ht="25.5">
      <c r="A155" s="122">
        <v>5</v>
      </c>
      <c r="B155" s="122" t="s">
        <v>768</v>
      </c>
      <c r="C155" s="122" t="s">
        <v>2202</v>
      </c>
      <c r="D155" s="124" t="s">
        <v>991</v>
      </c>
      <c r="E155" s="125">
        <v>40544</v>
      </c>
      <c r="F155" s="125">
        <v>40908</v>
      </c>
      <c r="G155" s="124"/>
      <c r="H155" s="124">
        <v>15400</v>
      </c>
      <c r="I155" s="124">
        <v>10400</v>
      </c>
      <c r="J155" s="126">
        <v>0</v>
      </c>
      <c r="K155" s="129">
        <v>1</v>
      </c>
      <c r="L155" s="130"/>
      <c r="M155" s="33"/>
    </row>
    <row r="156" spans="1:13" ht="25.5">
      <c r="A156" s="122">
        <v>6</v>
      </c>
      <c r="B156" s="122" t="s">
        <v>768</v>
      </c>
      <c r="C156" s="122" t="s">
        <v>2203</v>
      </c>
      <c r="D156" s="124" t="s">
        <v>991</v>
      </c>
      <c r="E156" s="125">
        <v>40544</v>
      </c>
      <c r="F156" s="125">
        <v>40908</v>
      </c>
      <c r="G156" s="124"/>
      <c r="H156" s="124">
        <v>4500</v>
      </c>
      <c r="I156" s="124">
        <v>3850</v>
      </c>
      <c r="J156" s="126">
        <v>0</v>
      </c>
      <c r="K156" s="129">
        <v>1</v>
      </c>
      <c r="L156" s="130"/>
      <c r="M156" s="33"/>
    </row>
    <row r="157" spans="1:13" ht="25.5">
      <c r="A157" s="122">
        <v>7</v>
      </c>
      <c r="B157" s="122" t="s">
        <v>768</v>
      </c>
      <c r="C157" s="122" t="s">
        <v>2204</v>
      </c>
      <c r="D157" s="124" t="s">
        <v>991</v>
      </c>
      <c r="E157" s="125">
        <v>40544</v>
      </c>
      <c r="F157" s="125">
        <v>40908</v>
      </c>
      <c r="G157" s="124"/>
      <c r="H157" s="124">
        <v>4500</v>
      </c>
      <c r="I157" s="124">
        <v>3850</v>
      </c>
      <c r="J157" s="126">
        <v>0</v>
      </c>
      <c r="K157" s="129">
        <v>1</v>
      </c>
      <c r="L157" s="130"/>
      <c r="M157" s="33"/>
    </row>
    <row r="158" spans="1:13" ht="25.5">
      <c r="A158" s="122">
        <v>8</v>
      </c>
      <c r="B158" s="122" t="s">
        <v>768</v>
      </c>
      <c r="C158" s="122" t="s">
        <v>2205</v>
      </c>
      <c r="D158" s="124" t="s">
        <v>991</v>
      </c>
      <c r="E158" s="125">
        <v>40544</v>
      </c>
      <c r="F158" s="125">
        <v>40908</v>
      </c>
      <c r="G158" s="124"/>
      <c r="H158" s="124">
        <v>12950</v>
      </c>
      <c r="I158" s="124">
        <v>12300</v>
      </c>
      <c r="J158" s="126">
        <v>0</v>
      </c>
      <c r="K158" s="129">
        <v>1</v>
      </c>
      <c r="L158" s="130"/>
      <c r="M158" s="33"/>
    </row>
    <row r="159" spans="1:13" ht="25.5">
      <c r="A159" s="122">
        <v>9</v>
      </c>
      <c r="B159" s="122" t="s">
        <v>768</v>
      </c>
      <c r="C159" s="122" t="s">
        <v>2206</v>
      </c>
      <c r="D159" s="124" t="s">
        <v>991</v>
      </c>
      <c r="E159" s="125">
        <v>40544</v>
      </c>
      <c r="F159" s="125">
        <v>40908</v>
      </c>
      <c r="G159" s="124"/>
      <c r="H159" s="124">
        <v>18300</v>
      </c>
      <c r="I159" s="124">
        <v>17000</v>
      </c>
      <c r="J159" s="126">
        <v>0</v>
      </c>
      <c r="K159" s="129">
        <v>1</v>
      </c>
      <c r="L159" s="130"/>
      <c r="M159" s="33"/>
    </row>
    <row r="160" spans="1:13" ht="25.5">
      <c r="A160" s="122">
        <v>10</v>
      </c>
      <c r="B160" s="122" t="s">
        <v>768</v>
      </c>
      <c r="C160" s="122" t="s">
        <v>2207</v>
      </c>
      <c r="D160" s="124" t="s">
        <v>991</v>
      </c>
      <c r="E160" s="125">
        <v>40544</v>
      </c>
      <c r="F160" s="125">
        <v>40908</v>
      </c>
      <c r="G160" s="124"/>
      <c r="H160" s="124">
        <v>11800</v>
      </c>
      <c r="I160" s="124">
        <v>11210</v>
      </c>
      <c r="J160" s="126">
        <v>0</v>
      </c>
      <c r="K160" s="129">
        <v>1</v>
      </c>
      <c r="L160" s="130"/>
      <c r="M160" s="33"/>
    </row>
    <row r="161" spans="1:13" ht="25.5">
      <c r="A161" s="122">
        <v>11</v>
      </c>
      <c r="B161" s="122" t="s">
        <v>774</v>
      </c>
      <c r="C161" s="122" t="s">
        <v>2209</v>
      </c>
      <c r="D161" s="124" t="s">
        <v>991</v>
      </c>
      <c r="E161" s="125">
        <v>40544</v>
      </c>
      <c r="F161" s="125">
        <v>40908</v>
      </c>
      <c r="G161" s="124"/>
      <c r="H161" s="124">
        <v>85900</v>
      </c>
      <c r="I161" s="124">
        <v>50900</v>
      </c>
      <c r="J161" s="126">
        <v>0</v>
      </c>
      <c r="K161" s="129">
        <v>1</v>
      </c>
      <c r="L161" s="130"/>
      <c r="M161" s="33"/>
    </row>
    <row r="162" spans="1:13" ht="25.5">
      <c r="A162" s="122">
        <v>12</v>
      </c>
      <c r="B162" s="122" t="s">
        <v>774</v>
      </c>
      <c r="C162" s="122" t="s">
        <v>2210</v>
      </c>
      <c r="D162" s="124" t="s">
        <v>991</v>
      </c>
      <c r="E162" s="125">
        <v>40544</v>
      </c>
      <c r="F162" s="125">
        <v>40908</v>
      </c>
      <c r="G162" s="124"/>
      <c r="H162" s="124">
        <v>71900</v>
      </c>
      <c r="I162" s="124">
        <v>46900</v>
      </c>
      <c r="J162" s="126">
        <v>0</v>
      </c>
      <c r="K162" s="129">
        <v>1</v>
      </c>
      <c r="L162" s="130"/>
      <c r="M162" s="33"/>
    </row>
    <row r="163" spans="1:13" ht="25.5">
      <c r="A163" s="122">
        <v>13</v>
      </c>
      <c r="B163" s="122" t="s">
        <v>774</v>
      </c>
      <c r="C163" s="122" t="s">
        <v>2211</v>
      </c>
      <c r="D163" s="124" t="s">
        <v>991</v>
      </c>
      <c r="E163" s="125">
        <v>40544</v>
      </c>
      <c r="F163" s="125">
        <v>40908</v>
      </c>
      <c r="G163" s="124"/>
      <c r="H163" s="124">
        <v>75900</v>
      </c>
      <c r="I163" s="124">
        <v>65900</v>
      </c>
      <c r="J163" s="126">
        <v>0</v>
      </c>
      <c r="K163" s="129">
        <v>1</v>
      </c>
      <c r="L163" s="130"/>
      <c r="M163" s="33"/>
    </row>
    <row r="164" spans="1:13" ht="25.5">
      <c r="A164" s="122">
        <v>14</v>
      </c>
      <c r="B164" s="122" t="s">
        <v>774</v>
      </c>
      <c r="C164" s="122" t="s">
        <v>2212</v>
      </c>
      <c r="D164" s="124" t="s">
        <v>991</v>
      </c>
      <c r="E164" s="125">
        <v>40544</v>
      </c>
      <c r="F164" s="125">
        <v>40908</v>
      </c>
      <c r="G164" s="124"/>
      <c r="H164" s="124">
        <v>61400</v>
      </c>
      <c r="I164" s="124">
        <v>41400</v>
      </c>
      <c r="J164" s="126">
        <v>0</v>
      </c>
      <c r="K164" s="129">
        <v>1</v>
      </c>
      <c r="L164" s="130"/>
      <c r="M164" s="33"/>
    </row>
    <row r="165" spans="1:13" ht="25.5">
      <c r="A165" s="122">
        <v>15</v>
      </c>
      <c r="B165" s="122" t="s">
        <v>774</v>
      </c>
      <c r="C165" s="122" t="s">
        <v>2213</v>
      </c>
      <c r="D165" s="124" t="s">
        <v>991</v>
      </c>
      <c r="E165" s="125">
        <v>40544</v>
      </c>
      <c r="F165" s="125">
        <v>40908</v>
      </c>
      <c r="G165" s="124"/>
      <c r="H165" s="124">
        <v>69700</v>
      </c>
      <c r="I165" s="124">
        <v>64700</v>
      </c>
      <c r="J165" s="126">
        <v>0</v>
      </c>
      <c r="K165" s="129">
        <v>1</v>
      </c>
      <c r="L165" s="130"/>
      <c r="M165" s="33"/>
    </row>
    <row r="166" spans="1:13" ht="25.5">
      <c r="A166" s="122">
        <v>16</v>
      </c>
      <c r="B166" s="122" t="s">
        <v>774</v>
      </c>
      <c r="C166" s="122" t="s">
        <v>2214</v>
      </c>
      <c r="D166" s="124" t="s">
        <v>991</v>
      </c>
      <c r="E166" s="125">
        <v>40544</v>
      </c>
      <c r="F166" s="125">
        <v>40908</v>
      </c>
      <c r="G166" s="124"/>
      <c r="H166" s="124">
        <v>82900</v>
      </c>
      <c r="I166" s="124">
        <v>57900</v>
      </c>
      <c r="J166" s="126">
        <v>0</v>
      </c>
      <c r="K166" s="129">
        <v>1</v>
      </c>
      <c r="L166" s="130"/>
      <c r="M166" s="33"/>
    </row>
    <row r="167" spans="1:13" ht="25.5">
      <c r="A167" s="122">
        <v>17</v>
      </c>
      <c r="B167" s="122" t="s">
        <v>774</v>
      </c>
      <c r="C167" s="122" t="s">
        <v>2215</v>
      </c>
      <c r="D167" s="124" t="s">
        <v>991</v>
      </c>
      <c r="E167" s="125">
        <v>40544</v>
      </c>
      <c r="F167" s="125">
        <v>40908</v>
      </c>
      <c r="G167" s="124"/>
      <c r="H167" s="124">
        <v>75600</v>
      </c>
      <c r="I167" s="124">
        <v>61600</v>
      </c>
      <c r="J167" s="126">
        <v>0</v>
      </c>
      <c r="K167" s="129">
        <v>1</v>
      </c>
      <c r="L167" s="130"/>
      <c r="M167" s="33"/>
    </row>
    <row r="168" spans="1:13" ht="25.5">
      <c r="A168" s="122">
        <v>18</v>
      </c>
      <c r="B168" s="122" t="s">
        <v>774</v>
      </c>
      <c r="C168" s="122" t="s">
        <v>2216</v>
      </c>
      <c r="D168" s="124" t="s">
        <v>991</v>
      </c>
      <c r="E168" s="125">
        <v>40544</v>
      </c>
      <c r="F168" s="125">
        <v>40908</v>
      </c>
      <c r="G168" s="124"/>
      <c r="H168" s="124">
        <v>57300</v>
      </c>
      <c r="I168" s="124">
        <v>42300</v>
      </c>
      <c r="J168" s="126">
        <v>0</v>
      </c>
      <c r="K168" s="129">
        <v>1</v>
      </c>
      <c r="L168" s="130"/>
      <c r="M168" s="33"/>
    </row>
    <row r="169" spans="1:13" ht="25.5">
      <c r="A169" s="122">
        <v>19</v>
      </c>
      <c r="B169" s="122" t="s">
        <v>774</v>
      </c>
      <c r="C169" s="122" t="s">
        <v>2218</v>
      </c>
      <c r="D169" s="124" t="s">
        <v>991</v>
      </c>
      <c r="E169" s="125">
        <v>40544</v>
      </c>
      <c r="F169" s="125">
        <v>40908</v>
      </c>
      <c r="G169" s="124"/>
      <c r="H169" s="124">
        <v>21500</v>
      </c>
      <c r="I169" s="124">
        <v>13000</v>
      </c>
      <c r="J169" s="126">
        <v>0</v>
      </c>
      <c r="K169" s="129">
        <v>1</v>
      </c>
      <c r="L169" s="130"/>
      <c r="M169" s="33"/>
    </row>
    <row r="170" spans="1:13" ht="25.5">
      <c r="A170" s="122">
        <v>20</v>
      </c>
      <c r="B170" s="122" t="s">
        <v>774</v>
      </c>
      <c r="C170" s="122" t="s">
        <v>2219</v>
      </c>
      <c r="D170" s="124" t="s">
        <v>991</v>
      </c>
      <c r="E170" s="125">
        <v>40544</v>
      </c>
      <c r="F170" s="125">
        <v>40908</v>
      </c>
      <c r="G170" s="124"/>
      <c r="H170" s="124">
        <v>62200</v>
      </c>
      <c r="I170" s="124">
        <v>52200</v>
      </c>
      <c r="J170" s="126">
        <v>0</v>
      </c>
      <c r="K170" s="129">
        <v>1</v>
      </c>
      <c r="L170" s="130"/>
      <c r="M170" s="33"/>
    </row>
    <row r="171" spans="1:13" ht="25.5">
      <c r="A171" s="122">
        <v>21</v>
      </c>
      <c r="B171" s="122" t="s">
        <v>2229</v>
      </c>
      <c r="C171" s="122" t="s">
        <v>2231</v>
      </c>
      <c r="D171" s="124" t="s">
        <v>991</v>
      </c>
      <c r="E171" s="125">
        <v>40544</v>
      </c>
      <c r="F171" s="125">
        <v>40908</v>
      </c>
      <c r="G171" s="124"/>
      <c r="H171" s="124">
        <v>38200</v>
      </c>
      <c r="I171" s="124">
        <v>36250</v>
      </c>
      <c r="J171" s="126">
        <v>0</v>
      </c>
      <c r="K171" s="129">
        <v>1</v>
      </c>
      <c r="L171" s="130"/>
      <c r="M171" s="33"/>
    </row>
    <row r="172" spans="1:13" ht="25.5">
      <c r="A172" s="122">
        <v>22</v>
      </c>
      <c r="B172" s="122" t="s">
        <v>2229</v>
      </c>
      <c r="C172" s="122" t="s">
        <v>2232</v>
      </c>
      <c r="D172" s="124" t="s">
        <v>991</v>
      </c>
      <c r="E172" s="125">
        <v>40544</v>
      </c>
      <c r="F172" s="125">
        <v>40908</v>
      </c>
      <c r="G172" s="124"/>
      <c r="H172" s="124">
        <v>23560</v>
      </c>
      <c r="I172" s="124">
        <v>22360</v>
      </c>
      <c r="J172" s="126">
        <v>0</v>
      </c>
      <c r="K172" s="129">
        <v>1</v>
      </c>
      <c r="L172" s="130"/>
      <c r="M172" s="33"/>
    </row>
    <row r="173" spans="1:13" ht="25.5">
      <c r="A173" s="122">
        <v>23</v>
      </c>
      <c r="B173" s="122" t="s">
        <v>2229</v>
      </c>
      <c r="C173" s="122" t="s">
        <v>2233</v>
      </c>
      <c r="D173" s="124" t="s">
        <v>991</v>
      </c>
      <c r="E173" s="125">
        <v>40544</v>
      </c>
      <c r="F173" s="125">
        <v>40908</v>
      </c>
      <c r="G173" s="124"/>
      <c r="H173" s="124">
        <v>24400</v>
      </c>
      <c r="I173" s="124">
        <v>23150</v>
      </c>
      <c r="J173" s="126">
        <v>0</v>
      </c>
      <c r="K173" s="129">
        <v>1</v>
      </c>
      <c r="L173" s="130"/>
      <c r="M173" s="33"/>
    </row>
    <row r="174" spans="1:13" ht="25.5">
      <c r="A174" s="122">
        <v>24</v>
      </c>
      <c r="B174" s="122" t="s">
        <v>795</v>
      </c>
      <c r="C174" s="122" t="s">
        <v>2241</v>
      </c>
      <c r="D174" s="124" t="s">
        <v>991</v>
      </c>
      <c r="E174" s="125">
        <v>40544</v>
      </c>
      <c r="F174" s="125">
        <v>40908</v>
      </c>
      <c r="G174" s="124"/>
      <c r="H174" s="124">
        <v>15678</v>
      </c>
      <c r="I174" s="124">
        <v>4890</v>
      </c>
      <c r="J174" s="126">
        <v>0</v>
      </c>
      <c r="K174" s="129">
        <v>1</v>
      </c>
      <c r="L174" s="130"/>
      <c r="M174" s="33"/>
    </row>
    <row r="175" spans="1:13" ht="25.5">
      <c r="A175" s="122">
        <v>25</v>
      </c>
      <c r="B175" s="122" t="s">
        <v>789</v>
      </c>
      <c r="C175" s="122" t="s">
        <v>2252</v>
      </c>
      <c r="D175" s="124" t="s">
        <v>991</v>
      </c>
      <c r="E175" s="125">
        <v>40544</v>
      </c>
      <c r="F175" s="125">
        <v>40908</v>
      </c>
      <c r="G175" s="124"/>
      <c r="H175" s="124">
        <v>26141</v>
      </c>
      <c r="I175" s="124">
        <v>9841</v>
      </c>
      <c r="J175" s="126">
        <v>0</v>
      </c>
      <c r="K175" s="129">
        <v>1</v>
      </c>
      <c r="L175" s="130"/>
      <c r="M175" s="33"/>
    </row>
    <row r="176" spans="1:13" ht="25.5">
      <c r="A176" s="122">
        <v>26</v>
      </c>
      <c r="B176" s="122" t="s">
        <v>801</v>
      </c>
      <c r="C176" s="122" t="s">
        <v>2254</v>
      </c>
      <c r="D176" s="124" t="s">
        <v>991</v>
      </c>
      <c r="E176" s="125">
        <v>40544</v>
      </c>
      <c r="F176" s="125">
        <v>40908</v>
      </c>
      <c r="G176" s="124"/>
      <c r="H176" s="124">
        <v>50000</v>
      </c>
      <c r="I176" s="124">
        <v>15000</v>
      </c>
      <c r="J176" s="126">
        <v>0</v>
      </c>
      <c r="K176" s="129">
        <v>1</v>
      </c>
      <c r="L176" s="130"/>
      <c r="M176" s="33"/>
    </row>
    <row r="177" spans="1:13" ht="25.5">
      <c r="A177" s="122">
        <v>27</v>
      </c>
      <c r="B177" s="122" t="s">
        <v>801</v>
      </c>
      <c r="C177" s="122" t="s">
        <v>2255</v>
      </c>
      <c r="D177" s="124" t="s">
        <v>991</v>
      </c>
      <c r="E177" s="125">
        <v>40544</v>
      </c>
      <c r="F177" s="125">
        <v>40908</v>
      </c>
      <c r="G177" s="124"/>
      <c r="H177" s="124">
        <v>35000</v>
      </c>
      <c r="I177" s="124">
        <v>15000</v>
      </c>
      <c r="J177" s="126">
        <v>0</v>
      </c>
      <c r="K177" s="129">
        <v>1</v>
      </c>
      <c r="L177" s="130"/>
      <c r="M177" s="33"/>
    </row>
    <row r="178" spans="1:13" ht="25.5">
      <c r="A178" s="122">
        <v>28</v>
      </c>
      <c r="B178" s="122" t="s">
        <v>801</v>
      </c>
      <c r="C178" s="122" t="s">
        <v>2261</v>
      </c>
      <c r="D178" s="124" t="s">
        <v>991</v>
      </c>
      <c r="E178" s="125">
        <v>40544</v>
      </c>
      <c r="F178" s="125">
        <v>40908</v>
      </c>
      <c r="G178" s="124"/>
      <c r="H178" s="124">
        <v>50000</v>
      </c>
      <c r="I178" s="124">
        <v>10000</v>
      </c>
      <c r="J178" s="126">
        <v>0</v>
      </c>
      <c r="K178" s="129">
        <v>1</v>
      </c>
      <c r="L178" s="130"/>
      <c r="M178" s="33"/>
    </row>
    <row r="179" spans="1:13" ht="25.5">
      <c r="A179" s="122">
        <v>29</v>
      </c>
      <c r="B179" s="122" t="s">
        <v>801</v>
      </c>
      <c r="C179" s="122" t="s">
        <v>2262</v>
      </c>
      <c r="D179" s="124" t="s">
        <v>991</v>
      </c>
      <c r="E179" s="125">
        <v>40544</v>
      </c>
      <c r="F179" s="125">
        <v>40908</v>
      </c>
      <c r="G179" s="124"/>
      <c r="H179" s="124">
        <v>55000</v>
      </c>
      <c r="I179" s="124">
        <v>15000</v>
      </c>
      <c r="J179" s="126">
        <v>0</v>
      </c>
      <c r="K179" s="129">
        <v>1</v>
      </c>
      <c r="L179" s="130"/>
      <c r="M179" s="33"/>
    </row>
    <row r="180" spans="1:13" ht="25.5">
      <c r="A180" s="122">
        <v>30</v>
      </c>
      <c r="B180" s="122" t="s">
        <v>801</v>
      </c>
      <c r="C180" s="122" t="s">
        <v>2263</v>
      </c>
      <c r="D180" s="124" t="s">
        <v>991</v>
      </c>
      <c r="E180" s="125">
        <v>40544</v>
      </c>
      <c r="F180" s="125">
        <v>40908</v>
      </c>
      <c r="G180" s="124"/>
      <c r="H180" s="124">
        <v>80000</v>
      </c>
      <c r="I180" s="124">
        <v>25000</v>
      </c>
      <c r="J180" s="126">
        <v>0</v>
      </c>
      <c r="K180" s="129">
        <v>1</v>
      </c>
      <c r="L180" s="130"/>
      <c r="M180" s="33"/>
    </row>
    <row r="181" spans="1:13" ht="25.5">
      <c r="A181" s="122">
        <v>31</v>
      </c>
      <c r="B181" s="122" t="s">
        <v>801</v>
      </c>
      <c r="C181" s="122" t="s">
        <v>2264</v>
      </c>
      <c r="D181" s="124" t="s">
        <v>991</v>
      </c>
      <c r="E181" s="125">
        <v>40544</v>
      </c>
      <c r="F181" s="125">
        <v>40908</v>
      </c>
      <c r="G181" s="124"/>
      <c r="H181" s="124">
        <v>60000</v>
      </c>
      <c r="I181" s="124">
        <v>15000</v>
      </c>
      <c r="J181" s="126">
        <v>0</v>
      </c>
      <c r="K181" s="129">
        <v>1</v>
      </c>
      <c r="L181" s="130"/>
      <c r="M181" s="33"/>
    </row>
    <row r="182" spans="1:13" ht="25.5">
      <c r="A182" s="122">
        <v>32</v>
      </c>
      <c r="B182" s="122" t="s">
        <v>801</v>
      </c>
      <c r="C182" s="122" t="s">
        <v>2265</v>
      </c>
      <c r="D182" s="124" t="s">
        <v>991</v>
      </c>
      <c r="E182" s="125">
        <v>40544</v>
      </c>
      <c r="F182" s="125">
        <v>40908</v>
      </c>
      <c r="G182" s="124"/>
      <c r="H182" s="124">
        <v>55000</v>
      </c>
      <c r="I182" s="124">
        <v>15000</v>
      </c>
      <c r="J182" s="126">
        <v>0</v>
      </c>
      <c r="K182" s="129">
        <v>1</v>
      </c>
      <c r="L182" s="130"/>
      <c r="M182" s="33"/>
    </row>
    <row r="183" spans="1:13" ht="25.5">
      <c r="A183" s="122">
        <v>33</v>
      </c>
      <c r="B183" s="122" t="s">
        <v>801</v>
      </c>
      <c r="C183" s="122" t="s">
        <v>2266</v>
      </c>
      <c r="D183" s="124" t="s">
        <v>991</v>
      </c>
      <c r="E183" s="125">
        <v>40544</v>
      </c>
      <c r="F183" s="125">
        <v>40908</v>
      </c>
      <c r="G183" s="124"/>
      <c r="H183" s="124">
        <v>50000</v>
      </c>
      <c r="I183" s="124">
        <v>10000</v>
      </c>
      <c r="J183" s="126">
        <v>0</v>
      </c>
      <c r="K183" s="129">
        <v>1</v>
      </c>
      <c r="L183" s="130"/>
      <c r="M183" s="33"/>
    </row>
    <row r="184" spans="1:13" ht="25.5">
      <c r="A184" s="122">
        <v>34</v>
      </c>
      <c r="B184" s="122" t="s">
        <v>804</v>
      </c>
      <c r="C184" s="122" t="s">
        <v>2268</v>
      </c>
      <c r="D184" s="124" t="s">
        <v>991</v>
      </c>
      <c r="E184" s="125">
        <v>40544</v>
      </c>
      <c r="F184" s="125">
        <v>40908</v>
      </c>
      <c r="G184" s="124"/>
      <c r="H184" s="124">
        <v>23500</v>
      </c>
      <c r="I184" s="124">
        <v>13500</v>
      </c>
      <c r="J184" s="126">
        <v>0</v>
      </c>
      <c r="K184" s="129">
        <v>1</v>
      </c>
      <c r="L184" s="130"/>
      <c r="M184" s="33"/>
    </row>
    <row r="185" spans="1:13" ht="25.5">
      <c r="A185" s="122">
        <v>35</v>
      </c>
      <c r="B185" s="122" t="s">
        <v>810</v>
      </c>
      <c r="C185" s="122" t="s">
        <v>2271</v>
      </c>
      <c r="D185" s="124" t="s">
        <v>991</v>
      </c>
      <c r="E185" s="125">
        <v>40544</v>
      </c>
      <c r="F185" s="125">
        <v>40908</v>
      </c>
      <c r="G185" s="124"/>
      <c r="H185" s="124">
        <v>13050</v>
      </c>
      <c r="I185" s="124">
        <v>13050</v>
      </c>
      <c r="J185" s="126">
        <v>0</v>
      </c>
      <c r="K185" s="129">
        <v>1</v>
      </c>
      <c r="L185" s="130"/>
      <c r="M185" s="33"/>
    </row>
    <row r="186" spans="1:13" ht="25.5">
      <c r="A186" s="122">
        <v>36</v>
      </c>
      <c r="B186" s="122" t="s">
        <v>810</v>
      </c>
      <c r="C186" s="122" t="s">
        <v>2275</v>
      </c>
      <c r="D186" s="124" t="s">
        <v>991</v>
      </c>
      <c r="E186" s="125">
        <v>40544</v>
      </c>
      <c r="F186" s="125">
        <v>40908</v>
      </c>
      <c r="G186" s="124"/>
      <c r="H186" s="124">
        <v>15200</v>
      </c>
      <c r="I186" s="124">
        <v>15200</v>
      </c>
      <c r="J186" s="126">
        <v>0</v>
      </c>
      <c r="K186" s="129">
        <v>1</v>
      </c>
      <c r="L186" s="130"/>
      <c r="M186" s="33"/>
    </row>
    <row r="187" spans="1:13" ht="25.5">
      <c r="A187" s="122">
        <v>37</v>
      </c>
      <c r="B187" s="122" t="s">
        <v>810</v>
      </c>
      <c r="C187" s="122" t="s">
        <v>2276</v>
      </c>
      <c r="D187" s="124" t="s">
        <v>991</v>
      </c>
      <c r="E187" s="125">
        <v>40544</v>
      </c>
      <c r="F187" s="125">
        <v>40908</v>
      </c>
      <c r="G187" s="124"/>
      <c r="H187" s="124">
        <v>12880</v>
      </c>
      <c r="I187" s="124">
        <v>12880</v>
      </c>
      <c r="J187" s="126">
        <v>0</v>
      </c>
      <c r="K187" s="129">
        <v>1</v>
      </c>
      <c r="L187" s="130"/>
      <c r="M187" s="33"/>
    </row>
    <row r="188" spans="1:13" ht="25.5">
      <c r="A188" s="122">
        <v>38</v>
      </c>
      <c r="B188" s="122" t="s">
        <v>810</v>
      </c>
      <c r="C188" s="122" t="s">
        <v>2277</v>
      </c>
      <c r="D188" s="124" t="s">
        <v>991</v>
      </c>
      <c r="E188" s="125">
        <v>40544</v>
      </c>
      <c r="F188" s="125">
        <v>40908</v>
      </c>
      <c r="G188" s="124"/>
      <c r="H188" s="124">
        <v>4428</v>
      </c>
      <c r="I188" s="124">
        <v>4428</v>
      </c>
      <c r="J188" s="126">
        <v>0</v>
      </c>
      <c r="K188" s="129">
        <v>1</v>
      </c>
      <c r="L188" s="130"/>
      <c r="M188" s="33"/>
    </row>
    <row r="189" spans="1:13" ht="25.5">
      <c r="A189" s="122">
        <v>39</v>
      </c>
      <c r="B189" s="122" t="s">
        <v>813</v>
      </c>
      <c r="C189" s="122" t="s">
        <v>2283</v>
      </c>
      <c r="D189" s="124" t="s">
        <v>991</v>
      </c>
      <c r="E189" s="125">
        <v>40544</v>
      </c>
      <c r="F189" s="125">
        <v>40908</v>
      </c>
      <c r="G189" s="124"/>
      <c r="H189" s="124">
        <v>24500</v>
      </c>
      <c r="I189" s="124">
        <v>24000</v>
      </c>
      <c r="J189" s="126">
        <v>0</v>
      </c>
      <c r="K189" s="129">
        <v>1</v>
      </c>
      <c r="L189" s="130"/>
      <c r="M189" s="33"/>
    </row>
    <row r="190" spans="1:13" ht="25.5">
      <c r="A190" s="122">
        <v>40</v>
      </c>
      <c r="B190" s="122" t="s">
        <v>861</v>
      </c>
      <c r="C190" s="122" t="s">
        <v>2289</v>
      </c>
      <c r="D190" s="124" t="s">
        <v>991</v>
      </c>
      <c r="E190" s="125">
        <v>40544</v>
      </c>
      <c r="F190" s="125">
        <v>40908</v>
      </c>
      <c r="G190" s="124"/>
      <c r="H190" s="124">
        <v>1800</v>
      </c>
      <c r="I190" s="124">
        <v>1200</v>
      </c>
      <c r="J190" s="126">
        <v>0</v>
      </c>
      <c r="K190" s="129">
        <v>1</v>
      </c>
      <c r="L190" s="130"/>
      <c r="M190" s="33"/>
    </row>
    <row r="191" spans="1:12" ht="12.75">
      <c r="A191" s="35"/>
      <c r="B191" s="35" t="s">
        <v>985</v>
      </c>
      <c r="C191" s="36"/>
      <c r="D191" s="36"/>
      <c r="E191" s="36"/>
      <c r="F191" s="35"/>
      <c r="G191" s="36"/>
      <c r="H191" s="36">
        <f>SUM(H4:H150)</f>
        <v>5616052.12</v>
      </c>
      <c r="I191" s="36">
        <f>SUM(I4:I150)</f>
        <v>4389217.16</v>
      </c>
      <c r="J191" s="36">
        <f>SUM(J4:J150)</f>
        <v>2965435</v>
      </c>
      <c r="K191" s="93"/>
      <c r="L191" s="36"/>
    </row>
    <row r="193" spans="1:13" ht="12.75" customHeight="1">
      <c r="A193" s="165" t="s">
        <v>2408</v>
      </c>
      <c r="B193" s="165"/>
      <c r="C193" s="165"/>
      <c r="D193" s="165"/>
      <c r="E193" s="165"/>
      <c r="F193" s="165"/>
      <c r="G193" s="165"/>
      <c r="H193" s="165"/>
      <c r="I193" s="165"/>
      <c r="J193" s="165"/>
      <c r="K193" s="165"/>
      <c r="L193" s="165"/>
      <c r="M193" s="165"/>
    </row>
    <row r="194" spans="1:12" ht="12.75">
      <c r="A194" s="165" t="s">
        <v>2442</v>
      </c>
      <c r="B194" s="165"/>
      <c r="C194" s="165"/>
      <c r="D194" s="165"/>
      <c r="E194" s="165"/>
      <c r="F194" s="165"/>
      <c r="G194" s="165"/>
      <c r="H194" s="165"/>
      <c r="I194" s="165"/>
      <c r="J194" s="165"/>
      <c r="K194" s="165"/>
      <c r="L194" s="165"/>
    </row>
    <row r="195" spans="1:12" ht="27" customHeight="1">
      <c r="A195" s="165" t="s">
        <v>2407</v>
      </c>
      <c r="B195" s="165"/>
      <c r="C195" s="165"/>
      <c r="D195" s="165"/>
      <c r="E195" s="165"/>
      <c r="F195" s="165"/>
      <c r="G195" s="165"/>
      <c r="H195" s="165"/>
      <c r="I195" s="165"/>
      <c r="J195" s="165"/>
      <c r="K195" s="165"/>
      <c r="L195" s="165"/>
    </row>
    <row r="196" spans="8:11" ht="12.75">
      <c r="H196"/>
      <c r="I196"/>
      <c r="J196"/>
      <c r="K196" s="94"/>
    </row>
  </sheetData>
  <sheetProtection/>
  <mergeCells count="4">
    <mergeCell ref="A194:L194"/>
    <mergeCell ref="A195:L195"/>
    <mergeCell ref="A1:L1"/>
    <mergeCell ref="A193:M193"/>
  </mergeCells>
  <printOptions/>
  <pageMargins left="0.7086614173228347" right="0.7086614173228347" top="0.5118110236220472" bottom="0.5905511811023623" header="0.31496062992125984" footer="0.31496062992125984"/>
  <pageSetup fitToHeight="12" horizontalDpi="600" verticalDpi="600" orientation="landscape" paperSize="9" scale="90" r:id="rId1"/>
  <headerFooter>
    <oddFooter>&amp;C&amp;8strana &amp;P/&amp;N</oddFooter>
  </headerFooter>
</worksheet>
</file>

<file path=xl/worksheets/sheet8.xml><?xml version="1.0" encoding="utf-8"?>
<worksheet xmlns="http://schemas.openxmlformats.org/spreadsheetml/2006/main" xmlns:r="http://schemas.openxmlformats.org/officeDocument/2006/relationships">
  <dimension ref="A1:M287"/>
  <sheetViews>
    <sheetView zoomScalePageLayoutView="0" workbookViewId="0" topLeftCell="A1">
      <pane ySplit="3" topLeftCell="A4" activePane="bottomLeft" state="frozen"/>
      <selection pane="topLeft" activeCell="A1" sqref="A1"/>
      <selection pane="bottomLeft" activeCell="A1" sqref="A1:L1"/>
    </sheetView>
  </sheetViews>
  <sheetFormatPr defaultColWidth="9.140625" defaultRowHeight="12.75"/>
  <cols>
    <col min="1" max="1" width="4.28125" style="0" customWidth="1"/>
    <col min="2" max="2" width="2.28125" style="0" hidden="1" customWidth="1"/>
    <col min="3" max="3" width="26.421875" style="0" customWidth="1"/>
    <col min="4" max="4" width="35.140625" style="0" customWidth="1"/>
    <col min="5" max="5" width="11.00390625" style="0" customWidth="1"/>
    <col min="6" max="7" width="8.140625" style="0" bestFit="1" customWidth="1"/>
    <col min="8" max="8" width="10.57421875" style="0" bestFit="1" customWidth="1"/>
    <col min="9" max="11" width="12.7109375" style="54" customWidth="1"/>
    <col min="12" max="12" width="2.28125" style="33" bestFit="1" customWidth="1"/>
  </cols>
  <sheetData>
    <row r="1" spans="1:12" s="33" customFormat="1" ht="12.75">
      <c r="A1" s="164" t="s">
        <v>2340</v>
      </c>
      <c r="B1" s="164"/>
      <c r="C1" s="164"/>
      <c r="D1" s="164"/>
      <c r="E1" s="164"/>
      <c r="F1" s="164"/>
      <c r="G1" s="164"/>
      <c r="H1" s="164"/>
      <c r="I1" s="164"/>
      <c r="J1" s="164"/>
      <c r="K1" s="164"/>
      <c r="L1" s="164"/>
    </row>
    <row r="2" spans="4:11" s="33" customFormat="1" ht="12.75">
      <c r="D2" s="34"/>
      <c r="E2" s="34"/>
      <c r="F2" s="34"/>
      <c r="I2" s="34"/>
      <c r="J2" s="34"/>
      <c r="K2" s="34"/>
    </row>
    <row r="3" spans="1:12" s="37" customFormat="1" ht="38.25">
      <c r="A3" s="38" t="s">
        <v>984</v>
      </c>
      <c r="B3" s="38" t="s">
        <v>996</v>
      </c>
      <c r="C3" s="38" t="s">
        <v>692</v>
      </c>
      <c r="D3" s="38" t="s">
        <v>987</v>
      </c>
      <c r="E3" s="38" t="s">
        <v>988</v>
      </c>
      <c r="F3" s="39" t="s">
        <v>989</v>
      </c>
      <c r="G3" s="39" t="s">
        <v>990</v>
      </c>
      <c r="H3" s="38" t="s">
        <v>1002</v>
      </c>
      <c r="I3" s="53" t="s">
        <v>992</v>
      </c>
      <c r="J3" s="53" t="s">
        <v>993</v>
      </c>
      <c r="K3" s="41" t="s">
        <v>2410</v>
      </c>
      <c r="L3" s="41" t="s">
        <v>996</v>
      </c>
    </row>
    <row r="4" spans="1:12" s="33" customFormat="1" ht="38.25">
      <c r="A4" s="47">
        <v>1</v>
      </c>
      <c r="B4" s="58"/>
      <c r="C4" s="43" t="s">
        <v>701</v>
      </c>
      <c r="D4" s="43" t="s">
        <v>477</v>
      </c>
      <c r="E4" s="44" t="s">
        <v>1680</v>
      </c>
      <c r="F4" s="45">
        <v>40664</v>
      </c>
      <c r="G4" s="45">
        <v>40670</v>
      </c>
      <c r="H4" s="44">
        <v>10000</v>
      </c>
      <c r="I4" s="44">
        <v>144500</v>
      </c>
      <c r="J4" s="44">
        <v>108500</v>
      </c>
      <c r="K4" s="50">
        <v>9000</v>
      </c>
      <c r="L4" s="47"/>
    </row>
    <row r="5" spans="1:12" s="33" customFormat="1" ht="25.5">
      <c r="A5" s="47">
        <v>2</v>
      </c>
      <c r="B5" s="58"/>
      <c r="C5" s="43" t="s">
        <v>707</v>
      </c>
      <c r="D5" s="43" t="s">
        <v>478</v>
      </c>
      <c r="E5" s="44" t="s">
        <v>28</v>
      </c>
      <c r="F5" s="45">
        <v>40584</v>
      </c>
      <c r="G5" s="45">
        <v>40587</v>
      </c>
      <c r="H5" s="44">
        <v>6700</v>
      </c>
      <c r="I5" s="44">
        <v>43200</v>
      </c>
      <c r="J5" s="44">
        <v>38850</v>
      </c>
      <c r="K5" s="50">
        <v>6000</v>
      </c>
      <c r="L5" s="47"/>
    </row>
    <row r="6" spans="1:12" s="33" customFormat="1" ht="25.5">
      <c r="A6" s="47">
        <v>3</v>
      </c>
      <c r="B6" s="58"/>
      <c r="C6" s="43" t="s">
        <v>707</v>
      </c>
      <c r="D6" s="43" t="s">
        <v>479</v>
      </c>
      <c r="E6" s="44" t="s">
        <v>28</v>
      </c>
      <c r="F6" s="45">
        <v>40763</v>
      </c>
      <c r="G6" s="45">
        <v>40768</v>
      </c>
      <c r="H6" s="44">
        <v>5000</v>
      </c>
      <c r="I6" s="44">
        <v>82400</v>
      </c>
      <c r="J6" s="44">
        <v>48400</v>
      </c>
      <c r="K6" s="50">
        <v>4500</v>
      </c>
      <c r="L6" s="47"/>
    </row>
    <row r="7" spans="1:12" s="33" customFormat="1" ht="25.5">
      <c r="A7" s="47">
        <v>4</v>
      </c>
      <c r="B7" s="58"/>
      <c r="C7" s="43" t="s">
        <v>707</v>
      </c>
      <c r="D7" s="43" t="s">
        <v>480</v>
      </c>
      <c r="E7" s="44" t="s">
        <v>1</v>
      </c>
      <c r="F7" s="45">
        <v>40584</v>
      </c>
      <c r="G7" s="45">
        <v>40587</v>
      </c>
      <c r="H7" s="44">
        <v>10000</v>
      </c>
      <c r="I7" s="44">
        <v>77780</v>
      </c>
      <c r="J7" s="44">
        <v>52780</v>
      </c>
      <c r="K7" s="50">
        <v>9000</v>
      </c>
      <c r="L7" s="47"/>
    </row>
    <row r="8" spans="1:12" s="33" customFormat="1" ht="25.5">
      <c r="A8" s="47">
        <v>5</v>
      </c>
      <c r="B8" s="58"/>
      <c r="C8" s="47" t="s">
        <v>707</v>
      </c>
      <c r="D8" s="47" t="s">
        <v>569</v>
      </c>
      <c r="E8" s="48" t="s">
        <v>474</v>
      </c>
      <c r="F8" s="134">
        <v>40662</v>
      </c>
      <c r="G8" s="134">
        <v>40678</v>
      </c>
      <c r="H8" s="48"/>
      <c r="I8" s="48">
        <v>16404000</v>
      </c>
      <c r="J8" s="48">
        <v>2000000</v>
      </c>
      <c r="K8" s="50">
        <v>409600</v>
      </c>
      <c r="L8" s="47"/>
    </row>
    <row r="9" spans="1:12" s="33" customFormat="1" ht="25.5">
      <c r="A9" s="47">
        <v>6</v>
      </c>
      <c r="B9" s="58"/>
      <c r="C9" s="43" t="s">
        <v>712</v>
      </c>
      <c r="D9" s="43" t="s">
        <v>481</v>
      </c>
      <c r="E9" s="44" t="s">
        <v>1</v>
      </c>
      <c r="F9" s="45">
        <v>40735</v>
      </c>
      <c r="G9" s="45">
        <v>40740</v>
      </c>
      <c r="H9" s="44"/>
      <c r="I9" s="44">
        <v>12700</v>
      </c>
      <c r="J9" s="44">
        <v>11400</v>
      </c>
      <c r="K9" s="50">
        <v>11400</v>
      </c>
      <c r="L9" s="47"/>
    </row>
    <row r="10" spans="1:12" s="33" customFormat="1" ht="25.5">
      <c r="A10" s="47">
        <v>7</v>
      </c>
      <c r="B10" s="58"/>
      <c r="C10" s="43" t="s">
        <v>712</v>
      </c>
      <c r="D10" s="43" t="s">
        <v>482</v>
      </c>
      <c r="E10" s="44" t="s">
        <v>1</v>
      </c>
      <c r="F10" s="45">
        <v>40887</v>
      </c>
      <c r="G10" s="45">
        <v>40889</v>
      </c>
      <c r="H10" s="44">
        <v>1600</v>
      </c>
      <c r="I10" s="44">
        <v>12650</v>
      </c>
      <c r="J10" s="44">
        <v>11450</v>
      </c>
      <c r="K10" s="50">
        <v>1600</v>
      </c>
      <c r="L10" s="47"/>
    </row>
    <row r="11" spans="1:12" s="33" customFormat="1" ht="12.75">
      <c r="A11" s="47">
        <v>8</v>
      </c>
      <c r="B11" s="58"/>
      <c r="C11" s="43" t="s">
        <v>715</v>
      </c>
      <c r="D11" s="43" t="s">
        <v>483</v>
      </c>
      <c r="E11" s="44" t="s">
        <v>77</v>
      </c>
      <c r="F11" s="45">
        <v>40753</v>
      </c>
      <c r="G11" s="45">
        <v>40755</v>
      </c>
      <c r="H11" s="44">
        <v>10000</v>
      </c>
      <c r="I11" s="44">
        <v>36000</v>
      </c>
      <c r="J11" s="44">
        <v>32400</v>
      </c>
      <c r="K11" s="50">
        <v>9000</v>
      </c>
      <c r="L11" s="47"/>
    </row>
    <row r="12" spans="1:13" s="33" customFormat="1" ht="25.5">
      <c r="A12" s="47">
        <v>9</v>
      </c>
      <c r="B12" s="58"/>
      <c r="C12" s="61" t="s">
        <v>718</v>
      </c>
      <c r="D12" s="61" t="s">
        <v>2417</v>
      </c>
      <c r="E12" s="63" t="s">
        <v>34</v>
      </c>
      <c r="F12" s="62">
        <v>40704</v>
      </c>
      <c r="G12" s="62">
        <v>40709</v>
      </c>
      <c r="H12" s="63"/>
      <c r="I12" s="63">
        <v>86700</v>
      </c>
      <c r="J12" s="63">
        <v>61700</v>
      </c>
      <c r="K12" s="133">
        <v>15400</v>
      </c>
      <c r="L12" s="47"/>
      <c r="M12" s="132"/>
    </row>
    <row r="13" spans="1:12" s="33" customFormat="1" ht="12.75">
      <c r="A13" s="47">
        <v>10</v>
      </c>
      <c r="B13" s="58"/>
      <c r="C13" s="43" t="s">
        <v>722</v>
      </c>
      <c r="D13" s="43" t="s">
        <v>484</v>
      </c>
      <c r="E13" s="44" t="s">
        <v>1</v>
      </c>
      <c r="F13" s="45">
        <v>40573</v>
      </c>
      <c r="G13" s="45">
        <v>40573</v>
      </c>
      <c r="H13" s="44">
        <v>9000</v>
      </c>
      <c r="I13" s="44">
        <v>18000</v>
      </c>
      <c r="J13" s="44">
        <v>10000</v>
      </c>
      <c r="K13" s="50">
        <v>8100</v>
      </c>
      <c r="L13" s="47"/>
    </row>
    <row r="14" spans="1:12" s="33" customFormat="1" ht="25.5">
      <c r="A14" s="47">
        <v>11</v>
      </c>
      <c r="B14" s="58"/>
      <c r="C14" s="43" t="s">
        <v>728</v>
      </c>
      <c r="D14" s="43" t="s">
        <v>485</v>
      </c>
      <c r="E14" s="44" t="s">
        <v>16</v>
      </c>
      <c r="F14" s="45">
        <v>40787</v>
      </c>
      <c r="G14" s="45">
        <v>40790</v>
      </c>
      <c r="H14" s="44">
        <v>1700</v>
      </c>
      <c r="I14" s="44">
        <v>18900</v>
      </c>
      <c r="J14" s="44">
        <v>12900</v>
      </c>
      <c r="K14" s="50">
        <v>1700</v>
      </c>
      <c r="L14" s="47"/>
    </row>
    <row r="15" spans="1:12" s="33" customFormat="1" ht="25.5">
      <c r="A15" s="47">
        <v>12</v>
      </c>
      <c r="B15" s="58"/>
      <c r="C15" s="43" t="s">
        <v>731</v>
      </c>
      <c r="D15" s="43" t="s">
        <v>486</v>
      </c>
      <c r="E15" s="44" t="s">
        <v>1681</v>
      </c>
      <c r="F15" s="45">
        <v>40577</v>
      </c>
      <c r="G15" s="45">
        <v>40580</v>
      </c>
      <c r="H15" s="44"/>
      <c r="I15" s="44">
        <v>31000</v>
      </c>
      <c r="J15" s="44">
        <v>19000</v>
      </c>
      <c r="K15" s="50">
        <v>16800</v>
      </c>
      <c r="L15" s="47"/>
    </row>
    <row r="16" spans="1:12" s="33" customFormat="1" ht="25.5">
      <c r="A16" s="47">
        <v>13</v>
      </c>
      <c r="B16" s="58"/>
      <c r="C16" s="43" t="s">
        <v>737</v>
      </c>
      <c r="D16" s="43" t="s">
        <v>487</v>
      </c>
      <c r="E16" s="44" t="s">
        <v>2</v>
      </c>
      <c r="F16" s="45">
        <v>40690</v>
      </c>
      <c r="G16" s="45">
        <v>40692</v>
      </c>
      <c r="H16" s="44">
        <v>3300</v>
      </c>
      <c r="I16" s="44">
        <v>17800</v>
      </c>
      <c r="J16" s="44">
        <v>16020</v>
      </c>
      <c r="K16" s="50">
        <v>3000</v>
      </c>
      <c r="L16" s="47"/>
    </row>
    <row r="17" spans="1:12" s="33" customFormat="1" ht="25.5">
      <c r="A17" s="47">
        <v>14</v>
      </c>
      <c r="B17" s="58"/>
      <c r="C17" s="43" t="s">
        <v>759</v>
      </c>
      <c r="D17" s="43" t="s">
        <v>488</v>
      </c>
      <c r="E17" s="44" t="s">
        <v>20</v>
      </c>
      <c r="F17" s="45">
        <v>40782</v>
      </c>
      <c r="G17" s="45">
        <v>40783</v>
      </c>
      <c r="H17" s="44">
        <v>3000</v>
      </c>
      <c r="I17" s="44">
        <v>10700</v>
      </c>
      <c r="J17" s="44">
        <v>5500</v>
      </c>
      <c r="K17" s="50">
        <v>3000</v>
      </c>
      <c r="L17" s="47"/>
    </row>
    <row r="18" spans="1:12" s="33" customFormat="1" ht="25.5">
      <c r="A18" s="47">
        <v>15</v>
      </c>
      <c r="B18" s="58"/>
      <c r="C18" s="43" t="s">
        <v>743</v>
      </c>
      <c r="D18" s="43" t="s">
        <v>489</v>
      </c>
      <c r="E18" s="44" t="s">
        <v>1682</v>
      </c>
      <c r="F18" s="45">
        <v>40689</v>
      </c>
      <c r="G18" s="45">
        <v>40692</v>
      </c>
      <c r="H18" s="44"/>
      <c r="I18" s="44">
        <v>764600</v>
      </c>
      <c r="J18" s="44">
        <v>159600</v>
      </c>
      <c r="K18" s="50">
        <v>10500</v>
      </c>
      <c r="L18" s="47"/>
    </row>
    <row r="19" spans="1:12" s="33" customFormat="1" ht="25.5">
      <c r="A19" s="47">
        <v>16</v>
      </c>
      <c r="B19" s="58"/>
      <c r="C19" s="43" t="s">
        <v>743</v>
      </c>
      <c r="D19" s="43" t="s">
        <v>490</v>
      </c>
      <c r="E19" s="44" t="s">
        <v>1395</v>
      </c>
      <c r="F19" s="45">
        <v>40801</v>
      </c>
      <c r="G19" s="45">
        <v>40803</v>
      </c>
      <c r="H19" s="44"/>
      <c r="I19" s="44">
        <v>38500</v>
      </c>
      <c r="J19" s="44">
        <v>28500</v>
      </c>
      <c r="K19" s="50">
        <v>4800</v>
      </c>
      <c r="L19" s="47"/>
    </row>
    <row r="20" spans="1:12" s="33" customFormat="1" ht="25.5">
      <c r="A20" s="47">
        <v>17</v>
      </c>
      <c r="B20" s="58"/>
      <c r="C20" s="43" t="s">
        <v>746</v>
      </c>
      <c r="D20" s="43" t="s">
        <v>491</v>
      </c>
      <c r="E20" s="44" t="s">
        <v>1</v>
      </c>
      <c r="F20" s="45">
        <v>40648</v>
      </c>
      <c r="G20" s="45">
        <v>40651</v>
      </c>
      <c r="H20" s="44">
        <v>11000</v>
      </c>
      <c r="I20" s="44">
        <v>15500</v>
      </c>
      <c r="J20" s="44">
        <v>13500</v>
      </c>
      <c r="K20" s="50">
        <v>9900</v>
      </c>
      <c r="L20" s="47"/>
    </row>
    <row r="21" spans="1:12" s="33" customFormat="1" ht="25.5">
      <c r="A21" s="47">
        <v>18</v>
      </c>
      <c r="B21" s="58"/>
      <c r="C21" s="43" t="s">
        <v>749</v>
      </c>
      <c r="D21" s="43" t="s">
        <v>492</v>
      </c>
      <c r="E21" s="44" t="s">
        <v>1683</v>
      </c>
      <c r="F21" s="45">
        <v>40648</v>
      </c>
      <c r="G21" s="45">
        <v>40650</v>
      </c>
      <c r="H21" s="44">
        <v>1700</v>
      </c>
      <c r="I21" s="44">
        <v>5740</v>
      </c>
      <c r="J21" s="44">
        <v>3440</v>
      </c>
      <c r="K21" s="50">
        <v>1700</v>
      </c>
      <c r="L21" s="47"/>
    </row>
    <row r="22" spans="1:12" s="33" customFormat="1" ht="25.5">
      <c r="A22" s="47">
        <v>19</v>
      </c>
      <c r="B22" s="58"/>
      <c r="C22" s="43" t="s">
        <v>749</v>
      </c>
      <c r="D22" s="43" t="s">
        <v>493</v>
      </c>
      <c r="E22" s="44" t="s">
        <v>19</v>
      </c>
      <c r="F22" s="45">
        <v>40697</v>
      </c>
      <c r="G22" s="45">
        <v>40699</v>
      </c>
      <c r="H22" s="44">
        <v>10000</v>
      </c>
      <c r="I22" s="44">
        <v>14240</v>
      </c>
      <c r="J22" s="44">
        <v>12090</v>
      </c>
      <c r="K22" s="50">
        <v>9000</v>
      </c>
      <c r="L22" s="47"/>
    </row>
    <row r="23" spans="1:12" s="33" customFormat="1" ht="38.25">
      <c r="A23" s="47">
        <v>20</v>
      </c>
      <c r="B23" s="58"/>
      <c r="C23" s="43" t="s">
        <v>752</v>
      </c>
      <c r="D23" s="43" t="s">
        <v>494</v>
      </c>
      <c r="E23" s="44" t="s">
        <v>1684</v>
      </c>
      <c r="F23" s="45">
        <v>40745</v>
      </c>
      <c r="G23" s="45">
        <v>40748</v>
      </c>
      <c r="H23" s="44">
        <v>1700</v>
      </c>
      <c r="I23" s="44">
        <v>8650</v>
      </c>
      <c r="J23" s="44">
        <v>7750</v>
      </c>
      <c r="K23" s="50">
        <v>1700</v>
      </c>
      <c r="L23" s="47"/>
    </row>
    <row r="24" spans="1:12" s="33" customFormat="1" ht="38.25">
      <c r="A24" s="47">
        <v>21</v>
      </c>
      <c r="B24" s="58"/>
      <c r="C24" s="43" t="s">
        <v>755</v>
      </c>
      <c r="D24" s="43" t="s">
        <v>495</v>
      </c>
      <c r="E24" s="44" t="s">
        <v>1685</v>
      </c>
      <c r="F24" s="45">
        <v>40711</v>
      </c>
      <c r="G24" s="45">
        <v>40713</v>
      </c>
      <c r="H24" s="44">
        <v>1700</v>
      </c>
      <c r="I24" s="44">
        <v>14300</v>
      </c>
      <c r="J24" s="44">
        <v>11800</v>
      </c>
      <c r="K24" s="50">
        <v>1700</v>
      </c>
      <c r="L24" s="47"/>
    </row>
    <row r="25" spans="1:12" s="33" customFormat="1" ht="38.25">
      <c r="A25" s="47">
        <v>22</v>
      </c>
      <c r="B25" s="58"/>
      <c r="C25" s="43" t="s">
        <v>755</v>
      </c>
      <c r="D25" s="43" t="s">
        <v>496</v>
      </c>
      <c r="E25" s="44" t="s">
        <v>1</v>
      </c>
      <c r="F25" s="45">
        <v>40766</v>
      </c>
      <c r="G25" s="45">
        <v>40769</v>
      </c>
      <c r="H25" s="44">
        <v>35000</v>
      </c>
      <c r="I25" s="44">
        <v>275000</v>
      </c>
      <c r="J25" s="44">
        <v>80000</v>
      </c>
      <c r="K25" s="50">
        <v>31500</v>
      </c>
      <c r="L25" s="47"/>
    </row>
    <row r="26" spans="1:12" s="33" customFormat="1" ht="25.5">
      <c r="A26" s="47">
        <v>23</v>
      </c>
      <c r="B26" s="58"/>
      <c r="C26" s="43" t="s">
        <v>762</v>
      </c>
      <c r="D26" s="43" t="s">
        <v>497</v>
      </c>
      <c r="E26" s="44" t="s">
        <v>1686</v>
      </c>
      <c r="F26" s="45">
        <v>40544</v>
      </c>
      <c r="G26" s="45">
        <v>40908</v>
      </c>
      <c r="H26" s="44"/>
      <c r="I26" s="44">
        <v>500000</v>
      </c>
      <c r="J26" s="44">
        <v>200000</v>
      </c>
      <c r="K26" s="50">
        <v>200000</v>
      </c>
      <c r="L26" s="47"/>
    </row>
    <row r="27" spans="1:12" s="33" customFormat="1" ht="38.25">
      <c r="A27" s="47">
        <v>24</v>
      </c>
      <c r="B27" s="58"/>
      <c r="C27" s="43" t="s">
        <v>762</v>
      </c>
      <c r="D27" s="43" t="s">
        <v>498</v>
      </c>
      <c r="E27" s="44" t="s">
        <v>26</v>
      </c>
      <c r="F27" s="45">
        <v>40676</v>
      </c>
      <c r="G27" s="45">
        <v>40678</v>
      </c>
      <c r="H27" s="44">
        <v>10000</v>
      </c>
      <c r="I27" s="44">
        <v>35000</v>
      </c>
      <c r="J27" s="44">
        <v>10000</v>
      </c>
      <c r="K27" s="50">
        <v>9000</v>
      </c>
      <c r="L27" s="47"/>
    </row>
    <row r="28" spans="1:12" s="33" customFormat="1" ht="25.5">
      <c r="A28" s="47">
        <v>25</v>
      </c>
      <c r="B28" s="58"/>
      <c r="C28" s="43" t="s">
        <v>762</v>
      </c>
      <c r="D28" s="43" t="s">
        <v>499</v>
      </c>
      <c r="E28" s="44" t="s">
        <v>1</v>
      </c>
      <c r="F28" s="45">
        <v>40754</v>
      </c>
      <c r="G28" s="45">
        <v>40755</v>
      </c>
      <c r="H28" s="44">
        <v>4000</v>
      </c>
      <c r="I28" s="44">
        <v>20000</v>
      </c>
      <c r="J28" s="44">
        <v>5000</v>
      </c>
      <c r="K28" s="50">
        <v>3600</v>
      </c>
      <c r="L28" s="47"/>
    </row>
    <row r="29" spans="1:12" s="33" customFormat="1" ht="25.5">
      <c r="A29" s="47">
        <v>26</v>
      </c>
      <c r="B29" s="58"/>
      <c r="C29" s="43" t="s">
        <v>765</v>
      </c>
      <c r="D29" s="43" t="s">
        <v>500</v>
      </c>
      <c r="E29" s="44" t="s">
        <v>28</v>
      </c>
      <c r="F29" s="45">
        <v>40690</v>
      </c>
      <c r="G29" s="45">
        <v>40692</v>
      </c>
      <c r="H29" s="44">
        <v>10000</v>
      </c>
      <c r="I29" s="44">
        <v>30320</v>
      </c>
      <c r="J29" s="44">
        <v>25320</v>
      </c>
      <c r="K29" s="50">
        <v>9000</v>
      </c>
      <c r="L29" s="47"/>
    </row>
    <row r="30" spans="1:12" s="33" customFormat="1" ht="25.5">
      <c r="A30" s="47">
        <v>27</v>
      </c>
      <c r="B30" s="58"/>
      <c r="C30" s="43" t="s">
        <v>768</v>
      </c>
      <c r="D30" s="43" t="s">
        <v>501</v>
      </c>
      <c r="E30" s="44" t="s">
        <v>1</v>
      </c>
      <c r="F30" s="45">
        <v>40808</v>
      </c>
      <c r="G30" s="45">
        <v>40811</v>
      </c>
      <c r="H30" s="44">
        <v>10000</v>
      </c>
      <c r="I30" s="44">
        <v>20800</v>
      </c>
      <c r="J30" s="44">
        <v>18720</v>
      </c>
      <c r="K30" s="50">
        <v>9000</v>
      </c>
      <c r="L30" s="47"/>
    </row>
    <row r="31" spans="1:12" s="33" customFormat="1" ht="25.5">
      <c r="A31" s="47">
        <v>28</v>
      </c>
      <c r="B31" s="58"/>
      <c r="C31" s="43" t="s">
        <v>768</v>
      </c>
      <c r="D31" s="43" t="s">
        <v>502</v>
      </c>
      <c r="E31" s="44" t="s">
        <v>19</v>
      </c>
      <c r="F31" s="45">
        <v>40837</v>
      </c>
      <c r="G31" s="45">
        <v>40840</v>
      </c>
      <c r="H31" s="44">
        <v>1700</v>
      </c>
      <c r="I31" s="44">
        <v>15920</v>
      </c>
      <c r="J31" s="44">
        <v>10920</v>
      </c>
      <c r="K31" s="50">
        <v>1700</v>
      </c>
      <c r="L31" s="47"/>
    </row>
    <row r="32" spans="1:12" s="33" customFormat="1" ht="25.5">
      <c r="A32" s="47">
        <v>29</v>
      </c>
      <c r="B32" s="58"/>
      <c r="C32" s="43" t="s">
        <v>1673</v>
      </c>
      <c r="D32" s="43" t="s">
        <v>503</v>
      </c>
      <c r="E32" s="44" t="s">
        <v>1687</v>
      </c>
      <c r="F32" s="45">
        <v>40717</v>
      </c>
      <c r="G32" s="45">
        <v>40719</v>
      </c>
      <c r="H32" s="44">
        <v>1700</v>
      </c>
      <c r="I32" s="44">
        <v>24900</v>
      </c>
      <c r="J32" s="44">
        <v>22400</v>
      </c>
      <c r="K32" s="50">
        <v>1700</v>
      </c>
      <c r="L32" s="47"/>
    </row>
    <row r="33" spans="1:12" s="33" customFormat="1" ht="25.5">
      <c r="A33" s="47">
        <v>30</v>
      </c>
      <c r="B33" s="58"/>
      <c r="C33" s="43" t="s">
        <v>774</v>
      </c>
      <c r="D33" s="43" t="s">
        <v>504</v>
      </c>
      <c r="E33" s="44" t="s">
        <v>1688</v>
      </c>
      <c r="F33" s="45">
        <v>40568</v>
      </c>
      <c r="G33" s="45">
        <v>40569</v>
      </c>
      <c r="H33" s="44">
        <v>12000</v>
      </c>
      <c r="I33" s="44">
        <v>24200</v>
      </c>
      <c r="J33" s="44">
        <v>12200</v>
      </c>
      <c r="K33" s="50">
        <v>10800</v>
      </c>
      <c r="L33" s="47"/>
    </row>
    <row r="34" spans="1:12" s="33" customFormat="1" ht="25.5">
      <c r="A34" s="47">
        <v>31</v>
      </c>
      <c r="B34" s="58"/>
      <c r="C34" s="43" t="s">
        <v>774</v>
      </c>
      <c r="D34" s="43" t="s">
        <v>505</v>
      </c>
      <c r="E34" s="44" t="s">
        <v>1689</v>
      </c>
      <c r="F34" s="45">
        <v>40572</v>
      </c>
      <c r="G34" s="45">
        <v>40572</v>
      </c>
      <c r="H34" s="44">
        <v>16600</v>
      </c>
      <c r="I34" s="44">
        <v>28000</v>
      </c>
      <c r="J34" s="44">
        <v>19900</v>
      </c>
      <c r="K34" s="50">
        <v>14900</v>
      </c>
      <c r="L34" s="47"/>
    </row>
    <row r="35" spans="1:12" s="33" customFormat="1" ht="51">
      <c r="A35" s="47">
        <v>32</v>
      </c>
      <c r="B35" s="58"/>
      <c r="C35" s="43" t="s">
        <v>774</v>
      </c>
      <c r="D35" s="43" t="s">
        <v>506</v>
      </c>
      <c r="E35" s="44" t="s">
        <v>1690</v>
      </c>
      <c r="F35" s="45">
        <v>40604</v>
      </c>
      <c r="G35" s="45">
        <v>40604</v>
      </c>
      <c r="H35" s="44"/>
      <c r="I35" s="44">
        <v>33700</v>
      </c>
      <c r="J35" s="44">
        <v>24200</v>
      </c>
      <c r="K35" s="50">
        <v>3300</v>
      </c>
      <c r="L35" s="47"/>
    </row>
    <row r="36" spans="1:12" s="33" customFormat="1" ht="51">
      <c r="A36" s="47">
        <v>33</v>
      </c>
      <c r="B36" s="58"/>
      <c r="C36" s="43" t="s">
        <v>774</v>
      </c>
      <c r="D36" s="43" t="s">
        <v>507</v>
      </c>
      <c r="E36" s="44" t="s">
        <v>1691</v>
      </c>
      <c r="F36" s="45">
        <v>40600</v>
      </c>
      <c r="G36" s="45">
        <v>40601</v>
      </c>
      <c r="H36" s="44">
        <v>5000</v>
      </c>
      <c r="I36" s="44">
        <v>7900</v>
      </c>
      <c r="J36" s="44">
        <v>5400</v>
      </c>
      <c r="K36" s="50">
        <v>4500</v>
      </c>
      <c r="L36" s="47"/>
    </row>
    <row r="37" spans="1:12" s="33" customFormat="1" ht="38.25">
      <c r="A37" s="47">
        <v>34</v>
      </c>
      <c r="B37" s="58"/>
      <c r="C37" s="43" t="s">
        <v>777</v>
      </c>
      <c r="D37" s="43" t="s">
        <v>508</v>
      </c>
      <c r="E37" s="44" t="s">
        <v>20</v>
      </c>
      <c r="F37" s="45">
        <v>40817</v>
      </c>
      <c r="G37" s="45">
        <v>40818</v>
      </c>
      <c r="H37" s="44">
        <v>6500</v>
      </c>
      <c r="I37" s="44">
        <v>7400</v>
      </c>
      <c r="J37" s="44">
        <v>6400</v>
      </c>
      <c r="K37" s="50">
        <v>5800</v>
      </c>
      <c r="L37" s="47"/>
    </row>
    <row r="38" spans="1:12" s="33" customFormat="1" ht="38.25">
      <c r="A38" s="47">
        <v>35</v>
      </c>
      <c r="B38" s="58"/>
      <c r="C38" s="43" t="s">
        <v>780</v>
      </c>
      <c r="D38" s="43" t="s">
        <v>509</v>
      </c>
      <c r="E38" s="44" t="s">
        <v>1692</v>
      </c>
      <c r="F38" s="45">
        <v>40859</v>
      </c>
      <c r="G38" s="45">
        <v>40860</v>
      </c>
      <c r="H38" s="44">
        <v>1700</v>
      </c>
      <c r="I38" s="44">
        <v>14950</v>
      </c>
      <c r="J38" s="44">
        <v>13400</v>
      </c>
      <c r="K38" s="50">
        <v>1700</v>
      </c>
      <c r="L38" s="47"/>
    </row>
    <row r="39" spans="1:12" s="33" customFormat="1" ht="25.5">
      <c r="A39" s="47">
        <v>36</v>
      </c>
      <c r="B39" s="58"/>
      <c r="C39" s="43" t="s">
        <v>780</v>
      </c>
      <c r="D39" s="43" t="s">
        <v>510</v>
      </c>
      <c r="E39" s="44" t="s">
        <v>476</v>
      </c>
      <c r="F39" s="45">
        <v>40690</v>
      </c>
      <c r="G39" s="45">
        <v>40692</v>
      </c>
      <c r="H39" s="44">
        <v>16000</v>
      </c>
      <c r="I39" s="44">
        <v>20450</v>
      </c>
      <c r="J39" s="44">
        <v>17470</v>
      </c>
      <c r="K39" s="50">
        <v>14400</v>
      </c>
      <c r="L39" s="47"/>
    </row>
    <row r="40" spans="1:12" s="33" customFormat="1" ht="25.5">
      <c r="A40" s="47">
        <v>37</v>
      </c>
      <c r="B40" s="58"/>
      <c r="C40" s="43" t="s">
        <v>783</v>
      </c>
      <c r="D40" s="43" t="s">
        <v>511</v>
      </c>
      <c r="E40" s="44" t="s">
        <v>29</v>
      </c>
      <c r="F40" s="45">
        <v>40893</v>
      </c>
      <c r="G40" s="45">
        <v>40895</v>
      </c>
      <c r="H40" s="44">
        <v>1700</v>
      </c>
      <c r="I40" s="44">
        <v>9770</v>
      </c>
      <c r="J40" s="44">
        <v>2270</v>
      </c>
      <c r="K40" s="50">
        <v>1700</v>
      </c>
      <c r="L40" s="47"/>
    </row>
    <row r="41" spans="1:12" s="33" customFormat="1" ht="38.25">
      <c r="A41" s="47">
        <v>38</v>
      </c>
      <c r="B41" s="58"/>
      <c r="C41" s="43" t="s">
        <v>795</v>
      </c>
      <c r="D41" s="43" t="s">
        <v>512</v>
      </c>
      <c r="E41" s="44" t="s">
        <v>2</v>
      </c>
      <c r="F41" s="45">
        <v>40585</v>
      </c>
      <c r="G41" s="45">
        <v>40587</v>
      </c>
      <c r="H41" s="44">
        <v>8300</v>
      </c>
      <c r="I41" s="44">
        <v>10918</v>
      </c>
      <c r="J41" s="44">
        <v>8918</v>
      </c>
      <c r="K41" s="50">
        <v>7400</v>
      </c>
      <c r="L41" s="47"/>
    </row>
    <row r="42" spans="1:12" s="33" customFormat="1" ht="25.5">
      <c r="A42" s="47">
        <v>39</v>
      </c>
      <c r="B42" s="58"/>
      <c r="C42" s="43" t="s">
        <v>795</v>
      </c>
      <c r="D42" s="43" t="s">
        <v>513</v>
      </c>
      <c r="E42" s="44" t="s">
        <v>19</v>
      </c>
      <c r="F42" s="45">
        <v>40681</v>
      </c>
      <c r="G42" s="45">
        <v>40685</v>
      </c>
      <c r="H42" s="44">
        <v>6600</v>
      </c>
      <c r="I42" s="44">
        <v>9506</v>
      </c>
      <c r="J42" s="44">
        <v>7006</v>
      </c>
      <c r="K42" s="50">
        <v>5900</v>
      </c>
      <c r="L42" s="47"/>
    </row>
    <row r="43" spans="1:12" s="33" customFormat="1" ht="38.25">
      <c r="A43" s="47">
        <v>40</v>
      </c>
      <c r="B43" s="58"/>
      <c r="C43" s="43" t="s">
        <v>789</v>
      </c>
      <c r="D43" s="43" t="s">
        <v>514</v>
      </c>
      <c r="E43" s="44" t="s">
        <v>1</v>
      </c>
      <c r="F43" s="45">
        <v>40865</v>
      </c>
      <c r="G43" s="45">
        <v>40868</v>
      </c>
      <c r="H43" s="44">
        <v>11600</v>
      </c>
      <c r="I43" s="44">
        <v>20250</v>
      </c>
      <c r="J43" s="44">
        <v>11750</v>
      </c>
      <c r="K43" s="50">
        <v>10400</v>
      </c>
      <c r="L43" s="47"/>
    </row>
    <row r="44" spans="1:12" s="33" customFormat="1" ht="25.5">
      <c r="A44" s="47">
        <v>41</v>
      </c>
      <c r="B44" s="58"/>
      <c r="C44" s="43" t="s">
        <v>789</v>
      </c>
      <c r="D44" s="43" t="s">
        <v>515</v>
      </c>
      <c r="E44" s="44" t="s">
        <v>1</v>
      </c>
      <c r="F44" s="45">
        <v>40809</v>
      </c>
      <c r="G44" s="45">
        <v>40811</v>
      </c>
      <c r="H44" s="44">
        <v>5000</v>
      </c>
      <c r="I44" s="44">
        <v>7300</v>
      </c>
      <c r="J44" s="44">
        <v>5000</v>
      </c>
      <c r="K44" s="50">
        <v>4500</v>
      </c>
      <c r="L44" s="47"/>
    </row>
    <row r="45" spans="1:12" s="33" customFormat="1" ht="38.25">
      <c r="A45" s="47">
        <v>42</v>
      </c>
      <c r="B45" s="58"/>
      <c r="C45" s="43" t="s">
        <v>801</v>
      </c>
      <c r="D45" s="43" t="s">
        <v>516</v>
      </c>
      <c r="E45" s="44" t="s">
        <v>1469</v>
      </c>
      <c r="F45" s="45">
        <v>40579</v>
      </c>
      <c r="G45" s="45">
        <v>40580</v>
      </c>
      <c r="H45" s="44">
        <v>33000</v>
      </c>
      <c r="I45" s="44">
        <v>221000</v>
      </c>
      <c r="J45" s="44">
        <v>50000</v>
      </c>
      <c r="K45" s="50">
        <v>30000</v>
      </c>
      <c r="L45" s="47"/>
    </row>
    <row r="46" spans="1:13" s="33" customFormat="1" ht="38.25">
      <c r="A46" s="47">
        <v>43</v>
      </c>
      <c r="B46" s="58"/>
      <c r="C46" s="61" t="s">
        <v>801</v>
      </c>
      <c r="D46" s="61" t="s">
        <v>2418</v>
      </c>
      <c r="E46" s="63" t="s">
        <v>2419</v>
      </c>
      <c r="F46" s="62">
        <v>40732</v>
      </c>
      <c r="G46" s="62">
        <v>40734</v>
      </c>
      <c r="H46" s="63"/>
      <c r="I46" s="63">
        <v>221000</v>
      </c>
      <c r="J46" s="63">
        <v>50000</v>
      </c>
      <c r="K46" s="133">
        <v>29700</v>
      </c>
      <c r="L46" s="47"/>
      <c r="M46" s="132"/>
    </row>
    <row r="47" spans="1:13" s="33" customFormat="1" ht="25.5">
      <c r="A47" s="47">
        <v>44</v>
      </c>
      <c r="B47" s="58"/>
      <c r="C47" s="61" t="s">
        <v>801</v>
      </c>
      <c r="D47" s="61" t="s">
        <v>2420</v>
      </c>
      <c r="E47" s="63" t="s">
        <v>2421</v>
      </c>
      <c r="F47" s="62">
        <v>40649</v>
      </c>
      <c r="G47" s="62">
        <v>40650</v>
      </c>
      <c r="H47" s="63"/>
      <c r="I47" s="63">
        <v>221000</v>
      </c>
      <c r="J47" s="63">
        <v>50000</v>
      </c>
      <c r="K47" s="133">
        <v>29700</v>
      </c>
      <c r="L47" s="47"/>
      <c r="M47" s="132"/>
    </row>
    <row r="48" spans="1:13" s="33" customFormat="1" ht="25.5">
      <c r="A48" s="47">
        <v>45</v>
      </c>
      <c r="B48" s="58"/>
      <c r="C48" s="61" t="s">
        <v>801</v>
      </c>
      <c r="D48" s="61" t="s">
        <v>2422</v>
      </c>
      <c r="E48" s="63" t="s">
        <v>1</v>
      </c>
      <c r="F48" s="62">
        <v>40860</v>
      </c>
      <c r="G48" s="62">
        <v>40868</v>
      </c>
      <c r="H48" s="63"/>
      <c r="I48" s="63">
        <v>546000</v>
      </c>
      <c r="J48" s="63">
        <v>50000</v>
      </c>
      <c r="K48" s="133">
        <v>27000</v>
      </c>
      <c r="L48" s="47"/>
      <c r="M48" s="132"/>
    </row>
    <row r="49" spans="1:12" s="33" customFormat="1" ht="25.5">
      <c r="A49" s="47">
        <v>46</v>
      </c>
      <c r="B49" s="58"/>
      <c r="C49" s="43" t="s">
        <v>804</v>
      </c>
      <c r="D49" s="43" t="s">
        <v>517</v>
      </c>
      <c r="E49" s="44" t="s">
        <v>1693</v>
      </c>
      <c r="F49" s="45">
        <v>40691</v>
      </c>
      <c r="G49" s="45">
        <v>40691</v>
      </c>
      <c r="H49" s="44">
        <v>3300</v>
      </c>
      <c r="I49" s="44">
        <v>13500</v>
      </c>
      <c r="J49" s="44">
        <v>5500</v>
      </c>
      <c r="K49" s="50">
        <v>3000</v>
      </c>
      <c r="L49" s="47"/>
    </row>
    <row r="50" spans="1:12" s="33" customFormat="1" ht="25.5">
      <c r="A50" s="47">
        <v>47</v>
      </c>
      <c r="B50" s="58"/>
      <c r="C50" s="43" t="s">
        <v>810</v>
      </c>
      <c r="D50" s="43" t="s">
        <v>518</v>
      </c>
      <c r="E50" s="44" t="s">
        <v>34</v>
      </c>
      <c r="F50" s="45">
        <v>40613</v>
      </c>
      <c r="G50" s="45">
        <v>40615</v>
      </c>
      <c r="H50" s="44">
        <v>3300</v>
      </c>
      <c r="I50" s="44">
        <v>5350</v>
      </c>
      <c r="J50" s="44">
        <v>5000</v>
      </c>
      <c r="K50" s="50">
        <v>3000</v>
      </c>
      <c r="L50" s="47"/>
    </row>
    <row r="51" spans="1:12" s="33" customFormat="1" ht="12.75">
      <c r="A51" s="47">
        <v>48</v>
      </c>
      <c r="B51" s="58"/>
      <c r="C51" s="43" t="s">
        <v>810</v>
      </c>
      <c r="D51" s="43" t="s">
        <v>519</v>
      </c>
      <c r="E51" s="44" t="s">
        <v>9</v>
      </c>
      <c r="F51" s="45">
        <v>40725</v>
      </c>
      <c r="G51" s="45">
        <v>40796</v>
      </c>
      <c r="H51" s="44">
        <v>1600</v>
      </c>
      <c r="I51" s="44">
        <v>5050</v>
      </c>
      <c r="J51" s="44">
        <v>3550</v>
      </c>
      <c r="K51" s="50">
        <v>1600</v>
      </c>
      <c r="L51" s="47"/>
    </row>
    <row r="52" spans="1:12" s="33" customFormat="1" ht="25.5">
      <c r="A52" s="47">
        <v>49</v>
      </c>
      <c r="B52" s="58"/>
      <c r="C52" s="43" t="s">
        <v>813</v>
      </c>
      <c r="D52" s="43" t="s">
        <v>520</v>
      </c>
      <c r="E52" s="44" t="s">
        <v>1</v>
      </c>
      <c r="F52" s="45">
        <v>40669</v>
      </c>
      <c r="G52" s="45">
        <v>40670</v>
      </c>
      <c r="H52" s="44">
        <v>3300</v>
      </c>
      <c r="I52" s="44">
        <v>3600</v>
      </c>
      <c r="J52" s="44">
        <v>3500</v>
      </c>
      <c r="K52" s="50">
        <v>3000</v>
      </c>
      <c r="L52" s="47"/>
    </row>
    <row r="53" spans="1:12" s="33" customFormat="1" ht="51">
      <c r="A53" s="47">
        <v>50</v>
      </c>
      <c r="B53" s="58"/>
      <c r="C53" s="43" t="s">
        <v>825</v>
      </c>
      <c r="D53" s="43" t="s">
        <v>521</v>
      </c>
      <c r="E53" s="44" t="s">
        <v>1</v>
      </c>
      <c r="F53" s="45">
        <v>40713</v>
      </c>
      <c r="G53" s="45">
        <v>40720</v>
      </c>
      <c r="H53" s="44"/>
      <c r="I53" s="44">
        <v>251100</v>
      </c>
      <c r="J53" s="44">
        <v>201100</v>
      </c>
      <c r="K53" s="50">
        <v>47000</v>
      </c>
      <c r="L53" s="47"/>
    </row>
    <row r="54" spans="1:12" s="33" customFormat="1" ht="25.5">
      <c r="A54" s="47">
        <v>51</v>
      </c>
      <c r="B54" s="58"/>
      <c r="C54" s="43" t="s">
        <v>870</v>
      </c>
      <c r="D54" s="43" t="s">
        <v>522</v>
      </c>
      <c r="E54" s="44" t="s">
        <v>1695</v>
      </c>
      <c r="F54" s="45">
        <v>40670</v>
      </c>
      <c r="G54" s="45">
        <v>40670</v>
      </c>
      <c r="H54" s="44">
        <v>1700</v>
      </c>
      <c r="I54" s="44">
        <v>2900</v>
      </c>
      <c r="J54" s="44">
        <v>2610</v>
      </c>
      <c r="K54" s="50">
        <v>1700</v>
      </c>
      <c r="L54" s="47"/>
    </row>
    <row r="55" spans="1:12" s="33" customFormat="1" ht="25.5">
      <c r="A55" s="47">
        <v>52</v>
      </c>
      <c r="B55" s="58"/>
      <c r="C55" s="43" t="s">
        <v>873</v>
      </c>
      <c r="D55" s="43" t="s">
        <v>523</v>
      </c>
      <c r="E55" s="44" t="s">
        <v>1</v>
      </c>
      <c r="F55" s="45">
        <v>40695</v>
      </c>
      <c r="G55" s="45">
        <v>40724</v>
      </c>
      <c r="H55" s="44">
        <v>3300</v>
      </c>
      <c r="I55" s="44">
        <v>20300</v>
      </c>
      <c r="J55" s="44">
        <v>18200</v>
      </c>
      <c r="K55" s="50">
        <v>3000</v>
      </c>
      <c r="L55" s="47"/>
    </row>
    <row r="56" spans="1:12" s="33" customFormat="1" ht="25.5">
      <c r="A56" s="47">
        <v>53</v>
      </c>
      <c r="B56" s="58"/>
      <c r="C56" s="43" t="s">
        <v>873</v>
      </c>
      <c r="D56" s="43" t="s">
        <v>524</v>
      </c>
      <c r="E56" s="44" t="s">
        <v>1</v>
      </c>
      <c r="F56" s="45">
        <v>40634</v>
      </c>
      <c r="G56" s="45">
        <v>40663</v>
      </c>
      <c r="H56" s="44">
        <v>3300</v>
      </c>
      <c r="I56" s="44">
        <v>21000</v>
      </c>
      <c r="J56" s="44">
        <v>18900</v>
      </c>
      <c r="K56" s="50">
        <v>3000</v>
      </c>
      <c r="L56" s="47"/>
    </row>
    <row r="57" spans="1:12" s="33" customFormat="1" ht="38.25">
      <c r="A57" s="47">
        <v>54</v>
      </c>
      <c r="B57" s="58"/>
      <c r="C57" s="43" t="s">
        <v>882</v>
      </c>
      <c r="D57" s="43" t="s">
        <v>525</v>
      </c>
      <c r="E57" s="44" t="s">
        <v>1696</v>
      </c>
      <c r="F57" s="45">
        <v>40886</v>
      </c>
      <c r="G57" s="45">
        <v>40888</v>
      </c>
      <c r="H57" s="44">
        <v>3300</v>
      </c>
      <c r="I57" s="44">
        <v>7000</v>
      </c>
      <c r="J57" s="44">
        <v>4000</v>
      </c>
      <c r="K57" s="50">
        <v>3000</v>
      </c>
      <c r="L57" s="47"/>
    </row>
    <row r="58" spans="1:12" s="33" customFormat="1" ht="63.75">
      <c r="A58" s="47">
        <v>55</v>
      </c>
      <c r="B58" s="58"/>
      <c r="C58" s="43" t="s">
        <v>837</v>
      </c>
      <c r="D58" s="43" t="s">
        <v>526</v>
      </c>
      <c r="E58" s="44" t="s">
        <v>1697</v>
      </c>
      <c r="F58" s="45">
        <v>40767</v>
      </c>
      <c r="G58" s="45">
        <v>40776</v>
      </c>
      <c r="H58" s="44"/>
      <c r="I58" s="44">
        <v>159550</v>
      </c>
      <c r="J58" s="44">
        <v>26300</v>
      </c>
      <c r="K58" s="50">
        <v>7200</v>
      </c>
      <c r="L58" s="47"/>
    </row>
    <row r="59" spans="1:12" s="33" customFormat="1" ht="38.25">
      <c r="A59" s="47">
        <v>56</v>
      </c>
      <c r="B59" s="58"/>
      <c r="C59" s="43" t="s">
        <v>837</v>
      </c>
      <c r="D59" s="43" t="s">
        <v>527</v>
      </c>
      <c r="E59" s="44" t="s">
        <v>1698</v>
      </c>
      <c r="F59" s="45">
        <v>40734</v>
      </c>
      <c r="G59" s="45">
        <v>40754</v>
      </c>
      <c r="H59" s="44"/>
      <c r="I59" s="44">
        <v>139200</v>
      </c>
      <c r="J59" s="44">
        <v>41000</v>
      </c>
      <c r="K59" s="50">
        <v>19200</v>
      </c>
      <c r="L59" s="47"/>
    </row>
    <row r="60" spans="1:12" s="33" customFormat="1" ht="25.5">
      <c r="A60" s="47">
        <v>57</v>
      </c>
      <c r="B60" s="58"/>
      <c r="C60" s="43" t="s">
        <v>891</v>
      </c>
      <c r="D60" s="43" t="s">
        <v>528</v>
      </c>
      <c r="E60" s="44" t="s">
        <v>1699</v>
      </c>
      <c r="F60" s="45">
        <v>40639</v>
      </c>
      <c r="G60" s="45">
        <v>40671</v>
      </c>
      <c r="H60" s="44">
        <v>3300</v>
      </c>
      <c r="I60" s="44">
        <v>10420</v>
      </c>
      <c r="J60" s="44">
        <v>8420</v>
      </c>
      <c r="K60" s="50">
        <v>3000</v>
      </c>
      <c r="L60" s="47"/>
    </row>
    <row r="61" spans="1:12" s="33" customFormat="1" ht="25.5">
      <c r="A61" s="47">
        <v>58</v>
      </c>
      <c r="B61" s="58"/>
      <c r="C61" s="43" t="s">
        <v>891</v>
      </c>
      <c r="D61" s="43" t="s">
        <v>529</v>
      </c>
      <c r="E61" s="44" t="s">
        <v>19</v>
      </c>
      <c r="F61" s="45">
        <v>40781</v>
      </c>
      <c r="G61" s="45">
        <v>40783</v>
      </c>
      <c r="H61" s="44">
        <v>3300</v>
      </c>
      <c r="I61" s="44">
        <v>23150</v>
      </c>
      <c r="J61" s="44">
        <v>20650</v>
      </c>
      <c r="K61" s="50">
        <v>3000</v>
      </c>
      <c r="L61" s="47"/>
    </row>
    <row r="62" spans="1:12" s="33" customFormat="1" ht="38.25">
      <c r="A62" s="47">
        <v>59</v>
      </c>
      <c r="B62" s="58"/>
      <c r="C62" s="43" t="s">
        <v>894</v>
      </c>
      <c r="D62" s="43" t="s">
        <v>530</v>
      </c>
      <c r="E62" s="44" t="s">
        <v>1471</v>
      </c>
      <c r="F62" s="45">
        <v>40783</v>
      </c>
      <c r="G62" s="45">
        <v>40783</v>
      </c>
      <c r="H62" s="44">
        <v>6600</v>
      </c>
      <c r="I62" s="44">
        <v>40520</v>
      </c>
      <c r="J62" s="44">
        <v>13000</v>
      </c>
      <c r="K62" s="50">
        <v>5900</v>
      </c>
      <c r="L62" s="47"/>
    </row>
    <row r="63" spans="1:12" s="33" customFormat="1" ht="25.5">
      <c r="A63" s="47">
        <v>60</v>
      </c>
      <c r="B63" s="58"/>
      <c r="C63" s="43" t="s">
        <v>894</v>
      </c>
      <c r="D63" s="43" t="s">
        <v>531</v>
      </c>
      <c r="E63" s="44" t="s">
        <v>1700</v>
      </c>
      <c r="F63" s="45">
        <v>40768</v>
      </c>
      <c r="G63" s="45">
        <v>40769</v>
      </c>
      <c r="H63" s="44">
        <v>1700</v>
      </c>
      <c r="I63" s="44">
        <v>11640</v>
      </c>
      <c r="J63" s="44">
        <v>3000</v>
      </c>
      <c r="K63" s="50">
        <v>1700</v>
      </c>
      <c r="L63" s="47"/>
    </row>
    <row r="64" spans="1:12" s="33" customFormat="1" ht="25.5">
      <c r="A64" s="47">
        <v>61</v>
      </c>
      <c r="B64" s="58"/>
      <c r="C64" s="43" t="s">
        <v>894</v>
      </c>
      <c r="D64" s="43" t="s">
        <v>532</v>
      </c>
      <c r="E64" s="44" t="s">
        <v>124</v>
      </c>
      <c r="F64" s="45">
        <v>40732</v>
      </c>
      <c r="G64" s="45">
        <v>40734</v>
      </c>
      <c r="H64" s="44"/>
      <c r="I64" s="44">
        <v>14820</v>
      </c>
      <c r="J64" s="44">
        <v>8000</v>
      </c>
      <c r="K64" s="50">
        <v>1500</v>
      </c>
      <c r="L64" s="47"/>
    </row>
    <row r="65" spans="1:12" s="33" customFormat="1" ht="38.25">
      <c r="A65" s="47">
        <v>62</v>
      </c>
      <c r="B65" s="58"/>
      <c r="C65" s="43" t="s">
        <v>894</v>
      </c>
      <c r="D65" s="43" t="s">
        <v>533</v>
      </c>
      <c r="E65" s="44" t="s">
        <v>1701</v>
      </c>
      <c r="F65" s="45">
        <v>40719</v>
      </c>
      <c r="G65" s="45">
        <v>40720</v>
      </c>
      <c r="H65" s="44">
        <v>25000</v>
      </c>
      <c r="I65" s="44">
        <v>104450</v>
      </c>
      <c r="J65" s="44">
        <v>34000</v>
      </c>
      <c r="K65" s="50">
        <v>22500</v>
      </c>
      <c r="L65" s="47"/>
    </row>
    <row r="66" spans="1:12" s="33" customFormat="1" ht="51">
      <c r="A66" s="47">
        <v>63</v>
      </c>
      <c r="B66" s="58"/>
      <c r="C66" s="43" t="s">
        <v>894</v>
      </c>
      <c r="D66" s="43" t="s">
        <v>534</v>
      </c>
      <c r="E66" s="44" t="s">
        <v>1702</v>
      </c>
      <c r="F66" s="45">
        <v>40711</v>
      </c>
      <c r="G66" s="45">
        <v>40713</v>
      </c>
      <c r="H66" s="44">
        <v>25000</v>
      </c>
      <c r="I66" s="44">
        <v>189905</v>
      </c>
      <c r="J66" s="44">
        <v>30000</v>
      </c>
      <c r="K66" s="50">
        <v>22500</v>
      </c>
      <c r="L66" s="47"/>
    </row>
    <row r="67" spans="1:12" s="33" customFormat="1" ht="25.5">
      <c r="A67" s="47">
        <v>64</v>
      </c>
      <c r="B67" s="58"/>
      <c r="C67" s="43" t="s">
        <v>897</v>
      </c>
      <c r="D67" s="43" t="s">
        <v>535</v>
      </c>
      <c r="E67" s="44" t="s">
        <v>1703</v>
      </c>
      <c r="F67" s="45">
        <v>40774</v>
      </c>
      <c r="G67" s="45">
        <v>40776</v>
      </c>
      <c r="H67" s="44">
        <v>3300</v>
      </c>
      <c r="I67" s="44">
        <v>53200</v>
      </c>
      <c r="J67" s="44">
        <v>46200</v>
      </c>
      <c r="K67" s="50">
        <v>3000</v>
      </c>
      <c r="L67" s="47"/>
    </row>
    <row r="68" spans="1:12" s="33" customFormat="1" ht="25.5">
      <c r="A68" s="47">
        <v>65</v>
      </c>
      <c r="B68" s="58"/>
      <c r="C68" s="43" t="s">
        <v>897</v>
      </c>
      <c r="D68" s="43" t="s">
        <v>536</v>
      </c>
      <c r="E68" s="44" t="s">
        <v>1704</v>
      </c>
      <c r="F68" s="45">
        <v>40697</v>
      </c>
      <c r="G68" s="45">
        <v>40699</v>
      </c>
      <c r="H68" s="44">
        <v>3300</v>
      </c>
      <c r="I68" s="44">
        <v>52500</v>
      </c>
      <c r="J68" s="44">
        <v>40500</v>
      </c>
      <c r="K68" s="50">
        <v>3000</v>
      </c>
      <c r="L68" s="47"/>
    </row>
    <row r="69" spans="1:12" s="33" customFormat="1" ht="38.25">
      <c r="A69" s="47">
        <v>66</v>
      </c>
      <c r="B69" s="58"/>
      <c r="C69" s="43" t="s">
        <v>897</v>
      </c>
      <c r="D69" s="43" t="s">
        <v>537</v>
      </c>
      <c r="E69" s="44" t="s">
        <v>1705</v>
      </c>
      <c r="F69" s="45">
        <v>40739</v>
      </c>
      <c r="G69" s="45">
        <v>40741</v>
      </c>
      <c r="H69" s="44">
        <v>16600</v>
      </c>
      <c r="I69" s="44">
        <v>90200</v>
      </c>
      <c r="J69" s="44">
        <v>57200</v>
      </c>
      <c r="K69" s="50">
        <v>14900</v>
      </c>
      <c r="L69" s="47"/>
    </row>
    <row r="70" spans="1:12" s="33" customFormat="1" ht="25.5">
      <c r="A70" s="47">
        <v>67</v>
      </c>
      <c r="B70" s="58"/>
      <c r="C70" s="43" t="s">
        <v>903</v>
      </c>
      <c r="D70" s="43" t="s">
        <v>538</v>
      </c>
      <c r="E70" s="44" t="s">
        <v>1706</v>
      </c>
      <c r="F70" s="45">
        <v>40746</v>
      </c>
      <c r="G70" s="45">
        <v>40748</v>
      </c>
      <c r="H70" s="44">
        <v>1700</v>
      </c>
      <c r="I70" s="44">
        <v>13500</v>
      </c>
      <c r="J70" s="44">
        <v>6500</v>
      </c>
      <c r="K70" s="50">
        <v>1700</v>
      </c>
      <c r="L70" s="47"/>
    </row>
    <row r="71" spans="1:12" s="33" customFormat="1" ht="25.5">
      <c r="A71" s="47">
        <v>68</v>
      </c>
      <c r="B71" s="58"/>
      <c r="C71" s="43" t="s">
        <v>912</v>
      </c>
      <c r="D71" s="43" t="s">
        <v>539</v>
      </c>
      <c r="E71" s="44" t="s">
        <v>1403</v>
      </c>
      <c r="F71" s="45">
        <v>40627</v>
      </c>
      <c r="G71" s="45">
        <v>40629</v>
      </c>
      <c r="H71" s="44">
        <v>1700</v>
      </c>
      <c r="I71" s="44">
        <v>9050</v>
      </c>
      <c r="J71" s="44">
        <v>8150</v>
      </c>
      <c r="K71" s="50">
        <v>1700</v>
      </c>
      <c r="L71" s="47"/>
    </row>
    <row r="72" spans="1:12" s="33" customFormat="1" ht="25.5">
      <c r="A72" s="47">
        <v>69</v>
      </c>
      <c r="B72" s="58"/>
      <c r="C72" s="43" t="s">
        <v>915</v>
      </c>
      <c r="D72" s="43" t="s">
        <v>540</v>
      </c>
      <c r="E72" s="44" t="s">
        <v>1400</v>
      </c>
      <c r="F72" s="45">
        <v>40584</v>
      </c>
      <c r="G72" s="45">
        <v>40587</v>
      </c>
      <c r="H72" s="44"/>
      <c r="I72" s="44">
        <v>78370</v>
      </c>
      <c r="J72" s="44">
        <v>43370</v>
      </c>
      <c r="K72" s="50">
        <v>5700</v>
      </c>
      <c r="L72" s="47"/>
    </row>
    <row r="73" spans="1:12" s="33" customFormat="1" ht="38.25">
      <c r="A73" s="47">
        <v>70</v>
      </c>
      <c r="B73" s="58"/>
      <c r="C73" s="43" t="s">
        <v>933</v>
      </c>
      <c r="D73" s="43" t="s">
        <v>541</v>
      </c>
      <c r="E73" s="44" t="s">
        <v>1690</v>
      </c>
      <c r="F73" s="45">
        <v>40586</v>
      </c>
      <c r="G73" s="45">
        <v>40586</v>
      </c>
      <c r="H73" s="44">
        <v>900</v>
      </c>
      <c r="I73" s="44">
        <v>5800</v>
      </c>
      <c r="J73" s="44">
        <v>3200</v>
      </c>
      <c r="K73" s="50">
        <v>900</v>
      </c>
      <c r="L73" s="47"/>
    </row>
    <row r="74" spans="1:12" s="33" customFormat="1" ht="25.5">
      <c r="A74" s="47">
        <v>71</v>
      </c>
      <c r="B74" s="58"/>
      <c r="C74" s="43" t="s">
        <v>927</v>
      </c>
      <c r="D74" s="43" t="s">
        <v>542</v>
      </c>
      <c r="E74" s="44" t="s">
        <v>1395</v>
      </c>
      <c r="F74" s="45">
        <v>40787</v>
      </c>
      <c r="G74" s="45">
        <v>40846</v>
      </c>
      <c r="H74" s="44">
        <v>1700</v>
      </c>
      <c r="I74" s="44">
        <v>44000</v>
      </c>
      <c r="J74" s="44">
        <v>4000</v>
      </c>
      <c r="K74" s="50">
        <v>1700</v>
      </c>
      <c r="L74" s="47"/>
    </row>
    <row r="75" spans="1:12" s="33" customFormat="1" ht="25.5">
      <c r="A75" s="47">
        <v>72</v>
      </c>
      <c r="B75" s="58"/>
      <c r="C75" s="43" t="s">
        <v>137</v>
      </c>
      <c r="D75" s="43" t="s">
        <v>543</v>
      </c>
      <c r="E75" s="44" t="s">
        <v>19</v>
      </c>
      <c r="F75" s="45">
        <v>40837</v>
      </c>
      <c r="G75" s="45">
        <v>40839</v>
      </c>
      <c r="H75" s="44"/>
      <c r="I75" s="44">
        <v>200400</v>
      </c>
      <c r="J75" s="44">
        <v>194400</v>
      </c>
      <c r="K75" s="50">
        <v>9600</v>
      </c>
      <c r="L75" s="47"/>
    </row>
    <row r="76" spans="1:12" s="33" customFormat="1" ht="25.5">
      <c r="A76" s="47">
        <v>73</v>
      </c>
      <c r="B76" s="58"/>
      <c r="C76" s="43" t="s">
        <v>945</v>
      </c>
      <c r="D76" s="43" t="s">
        <v>544</v>
      </c>
      <c r="E76" s="44" t="s">
        <v>1</v>
      </c>
      <c r="F76" s="45">
        <v>40796</v>
      </c>
      <c r="G76" s="45">
        <v>40797</v>
      </c>
      <c r="H76" s="44">
        <v>1700</v>
      </c>
      <c r="I76" s="44">
        <v>32120</v>
      </c>
      <c r="J76" s="44">
        <v>9620</v>
      </c>
      <c r="K76" s="50">
        <v>1700</v>
      </c>
      <c r="L76" s="47"/>
    </row>
    <row r="77" spans="1:12" s="33" customFormat="1" ht="38.25">
      <c r="A77" s="47">
        <v>74</v>
      </c>
      <c r="B77" s="58"/>
      <c r="C77" s="43" t="s">
        <v>957</v>
      </c>
      <c r="D77" s="43" t="s">
        <v>545</v>
      </c>
      <c r="E77" s="44" t="s">
        <v>1707</v>
      </c>
      <c r="F77" s="45">
        <v>40747</v>
      </c>
      <c r="G77" s="45">
        <v>40748</v>
      </c>
      <c r="H77" s="44">
        <v>5000</v>
      </c>
      <c r="I77" s="44">
        <v>17200</v>
      </c>
      <c r="J77" s="44">
        <v>8100</v>
      </c>
      <c r="K77" s="50">
        <v>4500</v>
      </c>
      <c r="L77" s="47"/>
    </row>
    <row r="78" spans="1:12" s="33" customFormat="1" ht="38.25">
      <c r="A78" s="47">
        <v>75</v>
      </c>
      <c r="B78" s="58"/>
      <c r="C78" s="43" t="s">
        <v>960</v>
      </c>
      <c r="D78" s="43" t="s">
        <v>546</v>
      </c>
      <c r="E78" s="44" t="s">
        <v>1708</v>
      </c>
      <c r="F78" s="45">
        <v>40799</v>
      </c>
      <c r="G78" s="45">
        <v>40804</v>
      </c>
      <c r="H78" s="44"/>
      <c r="I78" s="44">
        <v>36750</v>
      </c>
      <c r="J78" s="44">
        <v>11875</v>
      </c>
      <c r="K78" s="50">
        <v>2600</v>
      </c>
      <c r="L78" s="47"/>
    </row>
    <row r="79" spans="1:12" s="33" customFormat="1" ht="25.5">
      <c r="A79" s="47">
        <v>76</v>
      </c>
      <c r="B79" s="58"/>
      <c r="C79" s="43" t="s">
        <v>968</v>
      </c>
      <c r="D79" s="43" t="s">
        <v>547</v>
      </c>
      <c r="E79" s="44" t="s">
        <v>1</v>
      </c>
      <c r="F79" s="45">
        <v>40683</v>
      </c>
      <c r="G79" s="45">
        <v>40685</v>
      </c>
      <c r="H79" s="44">
        <v>5000</v>
      </c>
      <c r="I79" s="44">
        <v>29150</v>
      </c>
      <c r="J79" s="44">
        <v>13150</v>
      </c>
      <c r="K79" s="50">
        <v>4500</v>
      </c>
      <c r="L79" s="47"/>
    </row>
    <row r="80" spans="1:12" s="33" customFormat="1" ht="25.5">
      <c r="A80" s="47">
        <v>77</v>
      </c>
      <c r="B80" s="58"/>
      <c r="C80" s="43" t="s">
        <v>968</v>
      </c>
      <c r="D80" s="43" t="s">
        <v>548</v>
      </c>
      <c r="E80" s="44" t="s">
        <v>28</v>
      </c>
      <c r="F80" s="45">
        <v>40687</v>
      </c>
      <c r="G80" s="45">
        <v>40692</v>
      </c>
      <c r="H80" s="44">
        <v>10000</v>
      </c>
      <c r="I80" s="44">
        <v>207500</v>
      </c>
      <c r="J80" s="44">
        <v>27500</v>
      </c>
      <c r="K80" s="50">
        <v>9000</v>
      </c>
      <c r="L80" s="47"/>
    </row>
    <row r="81" spans="1:12" s="33" customFormat="1" ht="25.5">
      <c r="A81" s="47">
        <v>78</v>
      </c>
      <c r="B81" s="58"/>
      <c r="C81" s="43" t="s">
        <v>968</v>
      </c>
      <c r="D81" s="43" t="s">
        <v>549</v>
      </c>
      <c r="E81" s="44" t="s">
        <v>1</v>
      </c>
      <c r="F81" s="45">
        <v>40701</v>
      </c>
      <c r="G81" s="45">
        <v>40706</v>
      </c>
      <c r="H81" s="44">
        <v>6600</v>
      </c>
      <c r="I81" s="44">
        <v>72700</v>
      </c>
      <c r="J81" s="44">
        <v>22700</v>
      </c>
      <c r="K81" s="50">
        <v>5900</v>
      </c>
      <c r="L81" s="47"/>
    </row>
    <row r="82" spans="1:12" s="33" customFormat="1" ht="63.75">
      <c r="A82" s="47">
        <v>79</v>
      </c>
      <c r="B82" s="58"/>
      <c r="C82" s="43" t="s">
        <v>1356</v>
      </c>
      <c r="D82" s="43" t="s">
        <v>491</v>
      </c>
      <c r="E82" s="44" t="s">
        <v>1709</v>
      </c>
      <c r="F82" s="45">
        <v>40634</v>
      </c>
      <c r="G82" s="45">
        <v>40877</v>
      </c>
      <c r="H82" s="44">
        <v>3300</v>
      </c>
      <c r="I82" s="44">
        <v>600</v>
      </c>
      <c r="J82" s="44">
        <v>540</v>
      </c>
      <c r="K82" s="50">
        <v>500</v>
      </c>
      <c r="L82" s="47"/>
    </row>
    <row r="83" spans="1:12" s="33" customFormat="1" ht="25.5">
      <c r="A83" s="47">
        <v>80</v>
      </c>
      <c r="B83" s="58"/>
      <c r="C83" s="43" t="s">
        <v>616</v>
      </c>
      <c r="D83" s="43" t="s">
        <v>550</v>
      </c>
      <c r="E83" s="44" t="s">
        <v>1710</v>
      </c>
      <c r="F83" s="45">
        <v>40607</v>
      </c>
      <c r="G83" s="45">
        <v>40608</v>
      </c>
      <c r="H83" s="44">
        <v>3300</v>
      </c>
      <c r="I83" s="44">
        <v>12450</v>
      </c>
      <c r="J83" s="44">
        <v>3500</v>
      </c>
      <c r="K83" s="50">
        <v>3000</v>
      </c>
      <c r="L83" s="47"/>
    </row>
    <row r="84" spans="1:12" s="33" customFormat="1" ht="25.5">
      <c r="A84" s="47">
        <v>81</v>
      </c>
      <c r="B84" s="58"/>
      <c r="C84" s="43" t="s">
        <v>641</v>
      </c>
      <c r="D84" s="43" t="s">
        <v>551</v>
      </c>
      <c r="E84" s="44" t="s">
        <v>78</v>
      </c>
      <c r="F84" s="45">
        <v>40803</v>
      </c>
      <c r="G84" s="45">
        <v>40804</v>
      </c>
      <c r="H84" s="44">
        <v>50000</v>
      </c>
      <c r="I84" s="44">
        <v>125000</v>
      </c>
      <c r="J84" s="44">
        <v>80000</v>
      </c>
      <c r="K84" s="50">
        <v>45000</v>
      </c>
      <c r="L84" s="47"/>
    </row>
    <row r="85" spans="1:12" s="33" customFormat="1" ht="51">
      <c r="A85" s="47">
        <v>82</v>
      </c>
      <c r="B85" s="58"/>
      <c r="C85" s="43" t="s">
        <v>1674</v>
      </c>
      <c r="D85" s="43" t="s">
        <v>552</v>
      </c>
      <c r="E85" s="44" t="s">
        <v>1711</v>
      </c>
      <c r="F85" s="45">
        <v>40759</v>
      </c>
      <c r="G85" s="45">
        <v>40762</v>
      </c>
      <c r="H85" s="44"/>
      <c r="I85" s="44">
        <v>240900</v>
      </c>
      <c r="J85" s="44">
        <v>240900</v>
      </c>
      <c r="K85" s="50">
        <v>72000</v>
      </c>
      <c r="L85" s="47"/>
    </row>
    <row r="86" spans="1:12" s="33" customFormat="1" ht="38.25">
      <c r="A86" s="47">
        <v>83</v>
      </c>
      <c r="B86" s="58"/>
      <c r="C86" s="43" t="s">
        <v>643</v>
      </c>
      <c r="D86" s="43" t="s">
        <v>553</v>
      </c>
      <c r="E86" s="44" t="s">
        <v>20</v>
      </c>
      <c r="F86" s="45">
        <v>40811</v>
      </c>
      <c r="G86" s="45">
        <v>40811</v>
      </c>
      <c r="H86" s="44">
        <v>3000</v>
      </c>
      <c r="I86" s="44">
        <v>6000</v>
      </c>
      <c r="J86" s="44">
        <v>5000</v>
      </c>
      <c r="K86" s="50">
        <v>3000</v>
      </c>
      <c r="L86" s="47"/>
    </row>
    <row r="87" spans="1:12" s="33" customFormat="1" ht="38.25">
      <c r="A87" s="47">
        <v>84</v>
      </c>
      <c r="B87" s="58"/>
      <c r="C87" s="43" t="s">
        <v>1675</v>
      </c>
      <c r="D87" s="43" t="s">
        <v>554</v>
      </c>
      <c r="E87" s="44" t="s">
        <v>1</v>
      </c>
      <c r="F87" s="45">
        <v>40844</v>
      </c>
      <c r="G87" s="45">
        <v>40846</v>
      </c>
      <c r="H87" s="44">
        <v>3300</v>
      </c>
      <c r="I87" s="44">
        <v>71800</v>
      </c>
      <c r="J87" s="44">
        <v>43800</v>
      </c>
      <c r="K87" s="50">
        <v>3000</v>
      </c>
      <c r="L87" s="47"/>
    </row>
    <row r="88" spans="1:12" s="33" customFormat="1" ht="25.5">
      <c r="A88" s="47">
        <v>85</v>
      </c>
      <c r="B88" s="58"/>
      <c r="C88" s="43" t="s">
        <v>1676</v>
      </c>
      <c r="D88" s="43" t="s">
        <v>555</v>
      </c>
      <c r="E88" s="44" t="s">
        <v>34</v>
      </c>
      <c r="F88" s="45">
        <v>40681</v>
      </c>
      <c r="G88" s="45">
        <v>40685</v>
      </c>
      <c r="H88" s="44">
        <v>2500</v>
      </c>
      <c r="I88" s="44">
        <v>45900</v>
      </c>
      <c r="J88" s="44">
        <v>40700</v>
      </c>
      <c r="K88" s="50">
        <v>2500</v>
      </c>
      <c r="L88" s="47"/>
    </row>
    <row r="89" spans="1:12" s="33" customFormat="1" ht="25.5">
      <c r="A89" s="47">
        <v>86</v>
      </c>
      <c r="B89" s="58"/>
      <c r="C89" s="43" t="s">
        <v>649</v>
      </c>
      <c r="D89" s="43" t="s">
        <v>556</v>
      </c>
      <c r="E89" s="44" t="s">
        <v>34</v>
      </c>
      <c r="F89" s="45">
        <v>40546</v>
      </c>
      <c r="G89" s="45">
        <v>40908</v>
      </c>
      <c r="H89" s="44">
        <v>16600</v>
      </c>
      <c r="I89" s="44">
        <v>235500</v>
      </c>
      <c r="J89" s="44">
        <v>30500</v>
      </c>
      <c r="K89" s="50">
        <v>14900</v>
      </c>
      <c r="L89" s="47"/>
    </row>
    <row r="90" spans="1:12" s="33" customFormat="1" ht="51">
      <c r="A90" s="47">
        <v>87</v>
      </c>
      <c r="B90" s="58"/>
      <c r="C90" s="43" t="s">
        <v>157</v>
      </c>
      <c r="D90" s="43" t="s">
        <v>557</v>
      </c>
      <c r="E90" s="44" t="s">
        <v>1712</v>
      </c>
      <c r="F90" s="45">
        <v>40698</v>
      </c>
      <c r="G90" s="45">
        <v>40705</v>
      </c>
      <c r="H90" s="44">
        <v>38000</v>
      </c>
      <c r="I90" s="44">
        <v>365020</v>
      </c>
      <c r="J90" s="44">
        <v>55020</v>
      </c>
      <c r="K90" s="50">
        <v>34200</v>
      </c>
      <c r="L90" s="47"/>
    </row>
    <row r="91" spans="1:12" s="33" customFormat="1" ht="25.5">
      <c r="A91" s="47">
        <v>88</v>
      </c>
      <c r="B91" s="58"/>
      <c r="C91" s="43" t="s">
        <v>1677</v>
      </c>
      <c r="D91" s="43" t="s">
        <v>558</v>
      </c>
      <c r="E91" s="44" t="s">
        <v>20</v>
      </c>
      <c r="F91" s="45">
        <v>40552</v>
      </c>
      <c r="G91" s="45">
        <v>40552</v>
      </c>
      <c r="H91" s="44">
        <v>3300</v>
      </c>
      <c r="I91" s="44">
        <v>44000</v>
      </c>
      <c r="J91" s="44">
        <v>5000</v>
      </c>
      <c r="K91" s="50">
        <v>3000</v>
      </c>
      <c r="L91" s="47"/>
    </row>
    <row r="92" spans="1:12" s="33" customFormat="1" ht="38.25">
      <c r="A92" s="47">
        <v>89</v>
      </c>
      <c r="B92" s="58"/>
      <c r="C92" s="43" t="s">
        <v>1678</v>
      </c>
      <c r="D92" s="43" t="s">
        <v>559</v>
      </c>
      <c r="E92" s="44" t="s">
        <v>1688</v>
      </c>
      <c r="F92" s="45">
        <v>40740</v>
      </c>
      <c r="G92" s="45">
        <v>40741</v>
      </c>
      <c r="H92" s="44">
        <v>5000</v>
      </c>
      <c r="I92" s="44">
        <v>12700</v>
      </c>
      <c r="J92" s="44">
        <v>7000</v>
      </c>
      <c r="K92" s="50">
        <v>4500</v>
      </c>
      <c r="L92" s="47"/>
    </row>
    <row r="93" spans="1:12" s="33" customFormat="1" ht="38.25">
      <c r="A93" s="47">
        <v>90</v>
      </c>
      <c r="B93" s="58"/>
      <c r="C93" s="43" t="s">
        <v>1678</v>
      </c>
      <c r="D93" s="43" t="s">
        <v>560</v>
      </c>
      <c r="E93" s="44" t="s">
        <v>1690</v>
      </c>
      <c r="F93" s="45">
        <v>40621</v>
      </c>
      <c r="G93" s="45">
        <v>40622</v>
      </c>
      <c r="H93" s="44"/>
      <c r="I93" s="44">
        <v>27600</v>
      </c>
      <c r="J93" s="44">
        <v>16600</v>
      </c>
      <c r="K93" s="50">
        <v>10000</v>
      </c>
      <c r="L93" s="47"/>
    </row>
    <row r="94" spans="1:12" s="33" customFormat="1" ht="38.25">
      <c r="A94" s="47">
        <v>91</v>
      </c>
      <c r="B94" s="58"/>
      <c r="C94" s="43" t="s">
        <v>1678</v>
      </c>
      <c r="D94" s="43" t="s">
        <v>561</v>
      </c>
      <c r="E94" s="44" t="s">
        <v>1713</v>
      </c>
      <c r="F94" s="45">
        <v>40579</v>
      </c>
      <c r="G94" s="45">
        <v>40580</v>
      </c>
      <c r="H94" s="44">
        <v>16600</v>
      </c>
      <c r="I94" s="44">
        <v>27100</v>
      </c>
      <c r="J94" s="44">
        <v>16600</v>
      </c>
      <c r="K94" s="50">
        <v>14900</v>
      </c>
      <c r="L94" s="47"/>
    </row>
    <row r="95" spans="1:12" s="33" customFormat="1" ht="25.5">
      <c r="A95" s="47">
        <v>92</v>
      </c>
      <c r="B95" s="58"/>
      <c r="C95" s="43" t="s">
        <v>185</v>
      </c>
      <c r="D95" s="43" t="s">
        <v>562</v>
      </c>
      <c r="E95" s="44" t="s">
        <v>1</v>
      </c>
      <c r="F95" s="45">
        <v>40766</v>
      </c>
      <c r="G95" s="45">
        <v>40770</v>
      </c>
      <c r="H95" s="44">
        <v>30000</v>
      </c>
      <c r="I95" s="44">
        <v>93100</v>
      </c>
      <c r="J95" s="44">
        <v>43100</v>
      </c>
      <c r="K95" s="50">
        <v>27000</v>
      </c>
      <c r="L95" s="47"/>
    </row>
    <row r="96" spans="1:12" s="33" customFormat="1" ht="51">
      <c r="A96" s="47">
        <v>93</v>
      </c>
      <c r="B96" s="58"/>
      <c r="C96" s="43" t="s">
        <v>660</v>
      </c>
      <c r="D96" s="43" t="s">
        <v>563</v>
      </c>
      <c r="E96" s="44" t="s">
        <v>1714</v>
      </c>
      <c r="F96" s="45">
        <v>40704</v>
      </c>
      <c r="G96" s="45">
        <v>40706</v>
      </c>
      <c r="H96" s="44">
        <v>15000</v>
      </c>
      <c r="I96" s="44">
        <v>79681</v>
      </c>
      <c r="J96" s="44">
        <v>74181</v>
      </c>
      <c r="K96" s="50">
        <v>13500</v>
      </c>
      <c r="L96" s="47"/>
    </row>
    <row r="97" spans="1:12" s="33" customFormat="1" ht="63.75">
      <c r="A97" s="47">
        <v>94</v>
      </c>
      <c r="B97" s="58"/>
      <c r="C97" s="43" t="s">
        <v>1679</v>
      </c>
      <c r="D97" s="43" t="s">
        <v>564</v>
      </c>
      <c r="E97" s="44" t="s">
        <v>1715</v>
      </c>
      <c r="F97" s="45">
        <v>40628</v>
      </c>
      <c r="G97" s="45">
        <v>40628</v>
      </c>
      <c r="H97" s="44">
        <v>3300</v>
      </c>
      <c r="I97" s="44">
        <v>50000</v>
      </c>
      <c r="J97" s="44">
        <v>44000</v>
      </c>
      <c r="K97" s="50">
        <v>3000</v>
      </c>
      <c r="L97" s="47"/>
    </row>
    <row r="98" spans="1:12" s="33" customFormat="1" ht="25.5">
      <c r="A98" s="122">
        <v>1</v>
      </c>
      <c r="B98" s="123"/>
      <c r="C98" s="122" t="s">
        <v>695</v>
      </c>
      <c r="D98" s="122" t="s">
        <v>565</v>
      </c>
      <c r="E98" s="124" t="s">
        <v>34</v>
      </c>
      <c r="F98" s="125">
        <v>40683</v>
      </c>
      <c r="G98" s="125">
        <v>40685</v>
      </c>
      <c r="H98" s="124"/>
      <c r="I98" s="124">
        <v>25765</v>
      </c>
      <c r="J98" s="124">
        <v>15865</v>
      </c>
      <c r="K98" s="126">
        <v>0</v>
      </c>
      <c r="L98" s="122">
        <v>1</v>
      </c>
    </row>
    <row r="99" spans="1:12" s="33" customFormat="1" ht="25.5">
      <c r="A99" s="122">
        <v>2</v>
      </c>
      <c r="B99" s="123"/>
      <c r="C99" s="122" t="s">
        <v>701</v>
      </c>
      <c r="D99" s="122" t="s">
        <v>566</v>
      </c>
      <c r="E99" s="124" t="s">
        <v>1748</v>
      </c>
      <c r="F99" s="125">
        <v>40796</v>
      </c>
      <c r="G99" s="125">
        <v>40803</v>
      </c>
      <c r="H99" s="124"/>
      <c r="I99" s="124">
        <v>135000</v>
      </c>
      <c r="J99" s="124">
        <v>110000</v>
      </c>
      <c r="K99" s="126">
        <v>0</v>
      </c>
      <c r="L99" s="122">
        <v>1</v>
      </c>
    </row>
    <row r="100" spans="1:12" s="33" customFormat="1" ht="38.25">
      <c r="A100" s="122">
        <v>3</v>
      </c>
      <c r="B100" s="123"/>
      <c r="C100" s="122" t="s">
        <v>701</v>
      </c>
      <c r="D100" s="122" t="s">
        <v>567</v>
      </c>
      <c r="E100" s="124" t="s">
        <v>1749</v>
      </c>
      <c r="F100" s="125">
        <v>40682</v>
      </c>
      <c r="G100" s="125">
        <v>40689</v>
      </c>
      <c r="H100" s="124"/>
      <c r="I100" s="124">
        <v>135000</v>
      </c>
      <c r="J100" s="124">
        <v>110000</v>
      </c>
      <c r="K100" s="126">
        <v>0</v>
      </c>
      <c r="L100" s="122">
        <v>1</v>
      </c>
    </row>
    <row r="101" spans="1:12" s="33" customFormat="1" ht="25.5">
      <c r="A101" s="122">
        <v>4</v>
      </c>
      <c r="B101" s="123"/>
      <c r="C101" s="122" t="s">
        <v>704</v>
      </c>
      <c r="D101" s="122" t="s">
        <v>568</v>
      </c>
      <c r="E101" s="124" t="s">
        <v>1750</v>
      </c>
      <c r="F101" s="125">
        <v>40697</v>
      </c>
      <c r="G101" s="125">
        <v>40699</v>
      </c>
      <c r="H101" s="124"/>
      <c r="I101" s="124">
        <v>32700</v>
      </c>
      <c r="J101" s="124">
        <v>26700</v>
      </c>
      <c r="K101" s="126">
        <v>0</v>
      </c>
      <c r="L101" s="122">
        <v>1</v>
      </c>
    </row>
    <row r="102" spans="1:12" s="33" customFormat="1" ht="25.5">
      <c r="A102" s="122">
        <v>5</v>
      </c>
      <c r="B102" s="123"/>
      <c r="C102" s="122" t="s">
        <v>707</v>
      </c>
      <c r="D102" s="122" t="s">
        <v>570</v>
      </c>
      <c r="E102" s="124" t="s">
        <v>10</v>
      </c>
      <c r="F102" s="125">
        <v>40856</v>
      </c>
      <c r="G102" s="125">
        <v>40859</v>
      </c>
      <c r="H102" s="124"/>
      <c r="I102" s="124">
        <v>36638</v>
      </c>
      <c r="J102" s="124">
        <v>32938</v>
      </c>
      <c r="K102" s="126">
        <v>0</v>
      </c>
      <c r="L102" s="122">
        <v>1</v>
      </c>
    </row>
    <row r="103" spans="1:12" s="33" customFormat="1" ht="25.5">
      <c r="A103" s="122">
        <v>6</v>
      </c>
      <c r="B103" s="123"/>
      <c r="C103" s="122" t="s">
        <v>707</v>
      </c>
      <c r="D103" s="122" t="s">
        <v>571</v>
      </c>
      <c r="E103" s="124" t="s">
        <v>19</v>
      </c>
      <c r="F103" s="125">
        <v>40856</v>
      </c>
      <c r="G103" s="125">
        <v>40859</v>
      </c>
      <c r="H103" s="124"/>
      <c r="I103" s="124">
        <v>57617</v>
      </c>
      <c r="J103" s="124">
        <v>47617</v>
      </c>
      <c r="K103" s="126">
        <v>0</v>
      </c>
      <c r="L103" s="122">
        <v>1</v>
      </c>
    </row>
    <row r="104" spans="1:12" s="33" customFormat="1" ht="25.5">
      <c r="A104" s="122">
        <v>7</v>
      </c>
      <c r="B104" s="123"/>
      <c r="C104" s="122" t="s">
        <v>707</v>
      </c>
      <c r="D104" s="122" t="s">
        <v>572</v>
      </c>
      <c r="E104" s="124" t="s">
        <v>1</v>
      </c>
      <c r="F104" s="125">
        <v>40891</v>
      </c>
      <c r="G104" s="125">
        <v>40895</v>
      </c>
      <c r="H104" s="124"/>
      <c r="I104" s="124">
        <v>77780</v>
      </c>
      <c r="J104" s="124">
        <v>52780</v>
      </c>
      <c r="K104" s="126">
        <v>0</v>
      </c>
      <c r="L104" s="122">
        <v>1</v>
      </c>
    </row>
    <row r="105" spans="1:12" s="33" customFormat="1" ht="25.5">
      <c r="A105" s="122">
        <v>8</v>
      </c>
      <c r="B105" s="123"/>
      <c r="C105" s="122" t="s">
        <v>707</v>
      </c>
      <c r="D105" s="122" t="s">
        <v>573</v>
      </c>
      <c r="E105" s="124" t="s">
        <v>10</v>
      </c>
      <c r="F105" s="125">
        <v>40590</v>
      </c>
      <c r="G105" s="125">
        <v>40593</v>
      </c>
      <c r="H105" s="124"/>
      <c r="I105" s="124">
        <v>40750</v>
      </c>
      <c r="J105" s="124">
        <v>35550</v>
      </c>
      <c r="K105" s="126">
        <v>0</v>
      </c>
      <c r="L105" s="122">
        <v>1</v>
      </c>
    </row>
    <row r="106" spans="1:12" s="33" customFormat="1" ht="25.5">
      <c r="A106" s="122">
        <v>9</v>
      </c>
      <c r="B106" s="123"/>
      <c r="C106" s="122" t="s">
        <v>712</v>
      </c>
      <c r="D106" s="122" t="s">
        <v>574</v>
      </c>
      <c r="E106" s="124" t="s">
        <v>1</v>
      </c>
      <c r="F106" s="125">
        <v>40852</v>
      </c>
      <c r="G106" s="125">
        <v>40853</v>
      </c>
      <c r="H106" s="124"/>
      <c r="I106" s="124">
        <v>8000</v>
      </c>
      <c r="J106" s="124">
        <v>7200</v>
      </c>
      <c r="K106" s="126">
        <v>0</v>
      </c>
      <c r="L106" s="122">
        <v>1</v>
      </c>
    </row>
    <row r="107" spans="1:12" s="33" customFormat="1" ht="25.5">
      <c r="A107" s="122">
        <v>10</v>
      </c>
      <c r="B107" s="123"/>
      <c r="C107" s="122" t="s">
        <v>712</v>
      </c>
      <c r="D107" s="122" t="s">
        <v>575</v>
      </c>
      <c r="E107" s="124" t="s">
        <v>1</v>
      </c>
      <c r="F107" s="125">
        <v>40725</v>
      </c>
      <c r="G107" s="125">
        <v>40727</v>
      </c>
      <c r="H107" s="124"/>
      <c r="I107" s="124">
        <v>7500</v>
      </c>
      <c r="J107" s="124">
        <v>6700</v>
      </c>
      <c r="K107" s="126">
        <v>0</v>
      </c>
      <c r="L107" s="122">
        <v>1</v>
      </c>
    </row>
    <row r="108" spans="1:12" s="33" customFormat="1" ht="38.25">
      <c r="A108" s="122">
        <v>11</v>
      </c>
      <c r="B108" s="123"/>
      <c r="C108" s="122" t="s">
        <v>712</v>
      </c>
      <c r="D108" s="122" t="s">
        <v>576</v>
      </c>
      <c r="E108" s="124" t="s">
        <v>1</v>
      </c>
      <c r="F108" s="125">
        <v>40704</v>
      </c>
      <c r="G108" s="125">
        <v>40707</v>
      </c>
      <c r="H108" s="124"/>
      <c r="I108" s="124">
        <v>9500</v>
      </c>
      <c r="J108" s="124">
        <v>8500</v>
      </c>
      <c r="K108" s="126">
        <v>0</v>
      </c>
      <c r="L108" s="122">
        <v>1</v>
      </c>
    </row>
    <row r="109" spans="1:12" s="33" customFormat="1" ht="25.5">
      <c r="A109" s="122">
        <v>12</v>
      </c>
      <c r="B109" s="123"/>
      <c r="C109" s="122" t="s">
        <v>712</v>
      </c>
      <c r="D109" s="122" t="s">
        <v>577</v>
      </c>
      <c r="E109" s="124" t="s">
        <v>1</v>
      </c>
      <c r="F109" s="125">
        <v>40599</v>
      </c>
      <c r="G109" s="125">
        <v>40601</v>
      </c>
      <c r="H109" s="124"/>
      <c r="I109" s="124">
        <v>9900</v>
      </c>
      <c r="J109" s="124">
        <v>8900</v>
      </c>
      <c r="K109" s="126">
        <v>0</v>
      </c>
      <c r="L109" s="122">
        <v>1</v>
      </c>
    </row>
    <row r="110" spans="1:12" s="33" customFormat="1" ht="25.5">
      <c r="A110" s="122">
        <v>13</v>
      </c>
      <c r="B110" s="123"/>
      <c r="C110" s="122" t="s">
        <v>712</v>
      </c>
      <c r="D110" s="122" t="s">
        <v>578</v>
      </c>
      <c r="E110" s="124" t="s">
        <v>1</v>
      </c>
      <c r="F110" s="125">
        <v>40691</v>
      </c>
      <c r="G110" s="125">
        <v>40692</v>
      </c>
      <c r="H110" s="124"/>
      <c r="I110" s="124">
        <v>9950</v>
      </c>
      <c r="J110" s="124">
        <v>9000</v>
      </c>
      <c r="K110" s="126">
        <v>0</v>
      </c>
      <c r="L110" s="122">
        <v>1</v>
      </c>
    </row>
    <row r="111" spans="1:12" s="33" customFormat="1" ht="25.5">
      <c r="A111" s="122">
        <v>14</v>
      </c>
      <c r="B111" s="123"/>
      <c r="C111" s="122" t="s">
        <v>1355</v>
      </c>
      <c r="D111" s="122" t="s">
        <v>579</v>
      </c>
      <c r="E111" s="124" t="s">
        <v>1</v>
      </c>
      <c r="F111" s="125">
        <v>40789</v>
      </c>
      <c r="G111" s="125">
        <v>40796</v>
      </c>
      <c r="H111" s="124"/>
      <c r="I111" s="124">
        <v>8330</v>
      </c>
      <c r="J111" s="124">
        <v>6530</v>
      </c>
      <c r="K111" s="126">
        <v>0</v>
      </c>
      <c r="L111" s="122">
        <v>1</v>
      </c>
    </row>
    <row r="112" spans="1:12" s="33" customFormat="1" ht="25.5">
      <c r="A112" s="122">
        <v>15</v>
      </c>
      <c r="B112" s="123"/>
      <c r="C112" s="122" t="s">
        <v>715</v>
      </c>
      <c r="D112" s="122" t="s">
        <v>580</v>
      </c>
      <c r="E112" s="124" t="s">
        <v>1</v>
      </c>
      <c r="F112" s="125">
        <v>40716</v>
      </c>
      <c r="G112" s="125">
        <v>40871</v>
      </c>
      <c r="H112" s="124"/>
      <c r="I112" s="124">
        <v>29800</v>
      </c>
      <c r="J112" s="124">
        <v>26800</v>
      </c>
      <c r="K112" s="126">
        <v>0</v>
      </c>
      <c r="L112" s="122">
        <v>1</v>
      </c>
    </row>
    <row r="113" spans="1:12" s="33" customFormat="1" ht="25.5">
      <c r="A113" s="122">
        <v>16</v>
      </c>
      <c r="B113" s="123"/>
      <c r="C113" s="122" t="s">
        <v>715</v>
      </c>
      <c r="D113" s="122" t="s">
        <v>581</v>
      </c>
      <c r="E113" s="124" t="s">
        <v>1751</v>
      </c>
      <c r="F113" s="125">
        <v>40632</v>
      </c>
      <c r="G113" s="125">
        <v>40831</v>
      </c>
      <c r="H113" s="124"/>
      <c r="I113" s="124">
        <v>27000</v>
      </c>
      <c r="J113" s="124">
        <v>24300</v>
      </c>
      <c r="K113" s="126">
        <v>0</v>
      </c>
      <c r="L113" s="122">
        <v>1</v>
      </c>
    </row>
    <row r="114" spans="1:12" s="33" customFormat="1" ht="38.25">
      <c r="A114" s="122">
        <v>17</v>
      </c>
      <c r="B114" s="123"/>
      <c r="C114" s="122" t="s">
        <v>715</v>
      </c>
      <c r="D114" s="122" t="s">
        <v>582</v>
      </c>
      <c r="E114" s="124" t="s">
        <v>1752</v>
      </c>
      <c r="F114" s="125">
        <v>40572</v>
      </c>
      <c r="G114" s="125">
        <v>40810</v>
      </c>
      <c r="H114" s="124"/>
      <c r="I114" s="124">
        <v>15800</v>
      </c>
      <c r="J114" s="124">
        <v>14200</v>
      </c>
      <c r="K114" s="126">
        <v>0</v>
      </c>
      <c r="L114" s="122">
        <v>1</v>
      </c>
    </row>
    <row r="115" spans="1:12" s="33" customFormat="1" ht="25.5">
      <c r="A115" s="122">
        <v>18</v>
      </c>
      <c r="B115" s="123"/>
      <c r="C115" s="122" t="s">
        <v>718</v>
      </c>
      <c r="D115" s="122" t="s">
        <v>583</v>
      </c>
      <c r="E115" s="124" t="s">
        <v>1753</v>
      </c>
      <c r="F115" s="125">
        <v>40548</v>
      </c>
      <c r="G115" s="125">
        <v>40553</v>
      </c>
      <c r="H115" s="124"/>
      <c r="I115" s="124">
        <v>31600</v>
      </c>
      <c r="J115" s="124">
        <v>12000</v>
      </c>
      <c r="K115" s="126">
        <v>0</v>
      </c>
      <c r="L115" s="122">
        <v>1</v>
      </c>
    </row>
    <row r="116" spans="1:12" s="33" customFormat="1" ht="25.5">
      <c r="A116" s="122">
        <v>19</v>
      </c>
      <c r="B116" s="123"/>
      <c r="C116" s="122" t="s">
        <v>718</v>
      </c>
      <c r="D116" s="122" t="s">
        <v>584</v>
      </c>
      <c r="E116" s="124" t="s">
        <v>1753</v>
      </c>
      <c r="F116" s="125">
        <v>40680</v>
      </c>
      <c r="G116" s="125">
        <v>40685</v>
      </c>
      <c r="H116" s="124"/>
      <c r="I116" s="124">
        <v>32500</v>
      </c>
      <c r="J116" s="124">
        <v>12500</v>
      </c>
      <c r="K116" s="126">
        <v>0</v>
      </c>
      <c r="L116" s="122">
        <v>1</v>
      </c>
    </row>
    <row r="117" spans="1:12" s="33" customFormat="1" ht="25.5">
      <c r="A117" s="122">
        <v>20</v>
      </c>
      <c r="B117" s="123"/>
      <c r="C117" s="122" t="s">
        <v>718</v>
      </c>
      <c r="D117" s="122" t="s">
        <v>585</v>
      </c>
      <c r="E117" s="124" t="s">
        <v>1754</v>
      </c>
      <c r="F117" s="125">
        <v>40680</v>
      </c>
      <c r="G117" s="125">
        <v>40685</v>
      </c>
      <c r="H117" s="124"/>
      <c r="I117" s="124">
        <v>32500</v>
      </c>
      <c r="J117" s="124">
        <v>12500</v>
      </c>
      <c r="K117" s="126">
        <v>0</v>
      </c>
      <c r="L117" s="122">
        <v>1</v>
      </c>
    </row>
    <row r="118" spans="1:12" s="33" customFormat="1" ht="25.5">
      <c r="A118" s="122">
        <v>21</v>
      </c>
      <c r="B118" s="123"/>
      <c r="C118" s="122" t="s">
        <v>718</v>
      </c>
      <c r="D118" s="122" t="s">
        <v>586</v>
      </c>
      <c r="E118" s="124" t="s">
        <v>1755</v>
      </c>
      <c r="F118" s="125">
        <v>40688</v>
      </c>
      <c r="G118" s="125">
        <v>40734</v>
      </c>
      <c r="H118" s="124"/>
      <c r="I118" s="124">
        <v>75300</v>
      </c>
      <c r="J118" s="124">
        <v>45300</v>
      </c>
      <c r="K118" s="126">
        <v>0</v>
      </c>
      <c r="L118" s="122">
        <v>1</v>
      </c>
    </row>
    <row r="119" spans="1:12" s="33" customFormat="1" ht="25.5">
      <c r="A119" s="122">
        <v>22</v>
      </c>
      <c r="B119" s="123"/>
      <c r="C119" s="122" t="s">
        <v>722</v>
      </c>
      <c r="D119" s="122" t="s">
        <v>587</v>
      </c>
      <c r="E119" s="124" t="s">
        <v>2</v>
      </c>
      <c r="F119" s="125">
        <v>40816</v>
      </c>
      <c r="G119" s="125">
        <v>40817</v>
      </c>
      <c r="H119" s="124"/>
      <c r="I119" s="124">
        <v>16200</v>
      </c>
      <c r="J119" s="124">
        <v>15700</v>
      </c>
      <c r="K119" s="126">
        <v>0</v>
      </c>
      <c r="L119" s="122">
        <v>1</v>
      </c>
    </row>
    <row r="120" spans="1:12" s="33" customFormat="1" ht="25.5">
      <c r="A120" s="122">
        <v>23</v>
      </c>
      <c r="B120" s="123"/>
      <c r="C120" s="122" t="s">
        <v>728</v>
      </c>
      <c r="D120" s="122" t="s">
        <v>588</v>
      </c>
      <c r="E120" s="124" t="s">
        <v>2</v>
      </c>
      <c r="F120" s="125">
        <v>40823</v>
      </c>
      <c r="G120" s="125">
        <v>40825</v>
      </c>
      <c r="H120" s="124"/>
      <c r="I120" s="124">
        <v>12700</v>
      </c>
      <c r="J120" s="124">
        <v>7400</v>
      </c>
      <c r="K120" s="126">
        <v>0</v>
      </c>
      <c r="L120" s="122">
        <v>1</v>
      </c>
    </row>
    <row r="121" spans="1:12" s="33" customFormat="1" ht="25.5">
      <c r="A121" s="122">
        <v>24</v>
      </c>
      <c r="B121" s="123"/>
      <c r="C121" s="122" t="s">
        <v>731</v>
      </c>
      <c r="D121" s="122" t="s">
        <v>589</v>
      </c>
      <c r="E121" s="124" t="s">
        <v>1681</v>
      </c>
      <c r="F121" s="125">
        <v>40739</v>
      </c>
      <c r="G121" s="125">
        <v>40741</v>
      </c>
      <c r="H121" s="124"/>
      <c r="I121" s="124">
        <v>16800</v>
      </c>
      <c r="J121" s="124">
        <v>10800</v>
      </c>
      <c r="K121" s="126">
        <v>0</v>
      </c>
      <c r="L121" s="122">
        <v>1</v>
      </c>
    </row>
    <row r="122" spans="1:12" s="33" customFormat="1" ht="25.5">
      <c r="A122" s="122">
        <v>25</v>
      </c>
      <c r="B122" s="123"/>
      <c r="C122" s="122" t="s">
        <v>737</v>
      </c>
      <c r="D122" s="122" t="s">
        <v>590</v>
      </c>
      <c r="E122" s="124" t="s">
        <v>57</v>
      </c>
      <c r="F122" s="125">
        <v>40662</v>
      </c>
      <c r="G122" s="125">
        <v>40664</v>
      </c>
      <c r="H122" s="124"/>
      <c r="I122" s="124">
        <v>12500</v>
      </c>
      <c r="J122" s="124">
        <v>11250</v>
      </c>
      <c r="K122" s="126">
        <v>0</v>
      </c>
      <c r="L122" s="122">
        <v>1</v>
      </c>
    </row>
    <row r="123" spans="1:12" s="33" customFormat="1" ht="25.5">
      <c r="A123" s="122">
        <v>26</v>
      </c>
      <c r="B123" s="123"/>
      <c r="C123" s="122" t="s">
        <v>737</v>
      </c>
      <c r="D123" s="122" t="s">
        <v>591</v>
      </c>
      <c r="E123" s="124" t="s">
        <v>3</v>
      </c>
      <c r="F123" s="125">
        <v>40613</v>
      </c>
      <c r="G123" s="125">
        <v>40615</v>
      </c>
      <c r="H123" s="124"/>
      <c r="I123" s="124">
        <v>12100</v>
      </c>
      <c r="J123" s="124">
        <v>10850</v>
      </c>
      <c r="K123" s="126">
        <v>0</v>
      </c>
      <c r="L123" s="122">
        <v>1</v>
      </c>
    </row>
    <row r="124" spans="1:12" s="33" customFormat="1" ht="25.5">
      <c r="A124" s="122">
        <v>27</v>
      </c>
      <c r="B124" s="123"/>
      <c r="C124" s="122" t="s">
        <v>740</v>
      </c>
      <c r="D124" s="122" t="s">
        <v>592</v>
      </c>
      <c r="E124" s="124" t="s">
        <v>78</v>
      </c>
      <c r="F124" s="125">
        <v>40691</v>
      </c>
      <c r="G124" s="125">
        <v>40692</v>
      </c>
      <c r="H124" s="124">
        <v>20000</v>
      </c>
      <c r="I124" s="124">
        <v>36000</v>
      </c>
      <c r="J124" s="124">
        <v>25000</v>
      </c>
      <c r="K124" s="126">
        <v>0</v>
      </c>
      <c r="L124" s="122">
        <v>1</v>
      </c>
    </row>
    <row r="125" spans="1:12" s="33" customFormat="1" ht="38.25">
      <c r="A125" s="122">
        <v>28</v>
      </c>
      <c r="B125" s="123"/>
      <c r="C125" s="122" t="s">
        <v>759</v>
      </c>
      <c r="D125" s="122" t="s">
        <v>593</v>
      </c>
      <c r="E125" s="124" t="s">
        <v>1685</v>
      </c>
      <c r="F125" s="125">
        <v>40698</v>
      </c>
      <c r="G125" s="125">
        <v>40699</v>
      </c>
      <c r="H125" s="124"/>
      <c r="I125" s="124">
        <v>4750</v>
      </c>
      <c r="J125" s="124">
        <v>3550</v>
      </c>
      <c r="K125" s="126">
        <v>0</v>
      </c>
      <c r="L125" s="122">
        <v>1</v>
      </c>
    </row>
    <row r="126" spans="1:12" s="33" customFormat="1" ht="12.75">
      <c r="A126" s="122">
        <v>29</v>
      </c>
      <c r="B126" s="123"/>
      <c r="C126" s="122" t="s">
        <v>743</v>
      </c>
      <c r="D126" s="122" t="s">
        <v>594</v>
      </c>
      <c r="E126" s="124" t="s">
        <v>1</v>
      </c>
      <c r="F126" s="125">
        <v>40771</v>
      </c>
      <c r="G126" s="125">
        <v>40774</v>
      </c>
      <c r="H126" s="124"/>
      <c r="I126" s="124">
        <v>112060</v>
      </c>
      <c r="J126" s="124">
        <v>19660</v>
      </c>
      <c r="K126" s="126">
        <v>0</v>
      </c>
      <c r="L126" s="122">
        <v>1</v>
      </c>
    </row>
    <row r="127" spans="1:12" s="33" customFormat="1" ht="25.5">
      <c r="A127" s="122">
        <v>30</v>
      </c>
      <c r="B127" s="123"/>
      <c r="C127" s="122" t="s">
        <v>743</v>
      </c>
      <c r="D127" s="122" t="s">
        <v>595</v>
      </c>
      <c r="E127" s="124" t="s">
        <v>1756</v>
      </c>
      <c r="F127" s="125">
        <v>40723</v>
      </c>
      <c r="G127" s="125">
        <v>40725</v>
      </c>
      <c r="H127" s="124"/>
      <c r="I127" s="124">
        <v>39000</v>
      </c>
      <c r="J127" s="124">
        <v>9000</v>
      </c>
      <c r="K127" s="126">
        <v>0</v>
      </c>
      <c r="L127" s="122">
        <v>1</v>
      </c>
    </row>
    <row r="128" spans="1:12" s="33" customFormat="1" ht="25.5">
      <c r="A128" s="122">
        <v>31</v>
      </c>
      <c r="B128" s="123"/>
      <c r="C128" s="122" t="s">
        <v>752</v>
      </c>
      <c r="D128" s="122" t="s">
        <v>596</v>
      </c>
      <c r="E128" s="124" t="s">
        <v>1757</v>
      </c>
      <c r="F128" s="125">
        <v>40753</v>
      </c>
      <c r="G128" s="125">
        <v>40755</v>
      </c>
      <c r="H128" s="124"/>
      <c r="I128" s="124">
        <v>5200</v>
      </c>
      <c r="J128" s="124">
        <v>4600</v>
      </c>
      <c r="K128" s="126">
        <v>0</v>
      </c>
      <c r="L128" s="122">
        <v>1</v>
      </c>
    </row>
    <row r="129" spans="1:12" s="33" customFormat="1" ht="25.5">
      <c r="A129" s="122">
        <v>32</v>
      </c>
      <c r="B129" s="123"/>
      <c r="C129" s="122" t="s">
        <v>762</v>
      </c>
      <c r="D129" s="122" t="s">
        <v>597</v>
      </c>
      <c r="E129" s="124" t="s">
        <v>26</v>
      </c>
      <c r="F129" s="125">
        <v>40761</v>
      </c>
      <c r="G129" s="125">
        <v>40762</v>
      </c>
      <c r="H129" s="124"/>
      <c r="I129" s="124">
        <v>20000</v>
      </c>
      <c r="J129" s="124">
        <v>5000</v>
      </c>
      <c r="K129" s="126">
        <v>0</v>
      </c>
      <c r="L129" s="122">
        <v>1</v>
      </c>
    </row>
    <row r="130" spans="1:12" s="33" customFormat="1" ht="25.5">
      <c r="A130" s="122">
        <v>33</v>
      </c>
      <c r="B130" s="123"/>
      <c r="C130" s="122" t="s">
        <v>768</v>
      </c>
      <c r="D130" s="122" t="s">
        <v>598</v>
      </c>
      <c r="E130" s="124" t="s">
        <v>20</v>
      </c>
      <c r="F130" s="125">
        <v>40851</v>
      </c>
      <c r="G130" s="125">
        <v>40853</v>
      </c>
      <c r="H130" s="124"/>
      <c r="I130" s="124">
        <v>13900</v>
      </c>
      <c r="J130" s="124">
        <v>8900</v>
      </c>
      <c r="K130" s="126">
        <v>0</v>
      </c>
      <c r="L130" s="122">
        <v>1</v>
      </c>
    </row>
    <row r="131" spans="1:12" s="33" customFormat="1" ht="25.5">
      <c r="A131" s="122">
        <v>34</v>
      </c>
      <c r="B131" s="123"/>
      <c r="C131" s="122" t="s">
        <v>1673</v>
      </c>
      <c r="D131" s="122" t="s">
        <v>599</v>
      </c>
      <c r="E131" s="124" t="s">
        <v>26</v>
      </c>
      <c r="F131" s="125">
        <v>40746</v>
      </c>
      <c r="G131" s="125">
        <v>40748</v>
      </c>
      <c r="H131" s="124"/>
      <c r="I131" s="124">
        <v>17300</v>
      </c>
      <c r="J131" s="124">
        <v>13800</v>
      </c>
      <c r="K131" s="126">
        <v>0</v>
      </c>
      <c r="L131" s="122">
        <v>1</v>
      </c>
    </row>
    <row r="132" spans="1:12" s="33" customFormat="1" ht="12.75">
      <c r="A132" s="122">
        <v>35</v>
      </c>
      <c r="B132" s="123"/>
      <c r="C132" s="122" t="s">
        <v>1673</v>
      </c>
      <c r="D132" s="122" t="s">
        <v>600</v>
      </c>
      <c r="E132" s="124" t="s">
        <v>1758</v>
      </c>
      <c r="F132" s="125">
        <v>40712</v>
      </c>
      <c r="G132" s="125">
        <v>40713</v>
      </c>
      <c r="H132" s="124"/>
      <c r="I132" s="124">
        <v>14400</v>
      </c>
      <c r="J132" s="124">
        <v>11400</v>
      </c>
      <c r="K132" s="126">
        <v>0</v>
      </c>
      <c r="L132" s="122">
        <v>1</v>
      </c>
    </row>
    <row r="133" spans="1:12" s="33" customFormat="1" ht="38.25">
      <c r="A133" s="122">
        <v>36</v>
      </c>
      <c r="B133" s="123"/>
      <c r="C133" s="122" t="s">
        <v>774</v>
      </c>
      <c r="D133" s="122" t="s">
        <v>601</v>
      </c>
      <c r="E133" s="124" t="s">
        <v>1759</v>
      </c>
      <c r="F133" s="125">
        <v>40586</v>
      </c>
      <c r="G133" s="125">
        <v>40587</v>
      </c>
      <c r="H133" s="124"/>
      <c r="I133" s="124">
        <v>12500</v>
      </c>
      <c r="J133" s="124">
        <v>11000</v>
      </c>
      <c r="K133" s="126">
        <v>0</v>
      </c>
      <c r="L133" s="122">
        <v>1</v>
      </c>
    </row>
    <row r="134" spans="1:12" s="33" customFormat="1" ht="38.25">
      <c r="A134" s="122">
        <v>37</v>
      </c>
      <c r="B134" s="123"/>
      <c r="C134" s="122" t="s">
        <v>774</v>
      </c>
      <c r="D134" s="122" t="s">
        <v>602</v>
      </c>
      <c r="E134" s="124" t="s">
        <v>1689</v>
      </c>
      <c r="F134" s="125">
        <v>40621</v>
      </c>
      <c r="G134" s="125">
        <v>40622</v>
      </c>
      <c r="H134" s="124">
        <v>10000</v>
      </c>
      <c r="I134" s="124">
        <v>17760</v>
      </c>
      <c r="J134" s="124">
        <v>13960</v>
      </c>
      <c r="K134" s="126">
        <v>0</v>
      </c>
      <c r="L134" s="122">
        <v>1</v>
      </c>
    </row>
    <row r="135" spans="1:12" s="33" customFormat="1" ht="25.5">
      <c r="A135" s="122">
        <v>38</v>
      </c>
      <c r="B135" s="123"/>
      <c r="C135" s="122" t="s">
        <v>774</v>
      </c>
      <c r="D135" s="122" t="s">
        <v>603</v>
      </c>
      <c r="E135" s="124" t="s">
        <v>1690</v>
      </c>
      <c r="F135" s="125">
        <v>40621</v>
      </c>
      <c r="G135" s="125">
        <v>40622</v>
      </c>
      <c r="H135" s="124"/>
      <c r="I135" s="124">
        <v>27600</v>
      </c>
      <c r="J135" s="124">
        <v>16600</v>
      </c>
      <c r="K135" s="126">
        <v>0</v>
      </c>
      <c r="L135" s="122">
        <v>1</v>
      </c>
    </row>
    <row r="136" spans="1:12" s="33" customFormat="1" ht="25.5">
      <c r="A136" s="122">
        <v>39</v>
      </c>
      <c r="B136" s="123"/>
      <c r="C136" s="122" t="s">
        <v>774</v>
      </c>
      <c r="D136" s="122" t="s">
        <v>604</v>
      </c>
      <c r="E136" s="124" t="s">
        <v>1688</v>
      </c>
      <c r="F136" s="125">
        <v>40579</v>
      </c>
      <c r="G136" s="125">
        <v>40580</v>
      </c>
      <c r="H136" s="124"/>
      <c r="I136" s="124">
        <v>22600</v>
      </c>
      <c r="J136" s="124">
        <v>12100</v>
      </c>
      <c r="K136" s="126">
        <v>0</v>
      </c>
      <c r="L136" s="122">
        <v>1</v>
      </c>
    </row>
    <row r="137" spans="1:12" s="33" customFormat="1" ht="25.5">
      <c r="A137" s="122">
        <v>40</v>
      </c>
      <c r="B137" s="123"/>
      <c r="C137" s="122" t="s">
        <v>774</v>
      </c>
      <c r="D137" s="122" t="s">
        <v>605</v>
      </c>
      <c r="E137" s="124" t="s">
        <v>1760</v>
      </c>
      <c r="F137" s="125">
        <v>40704</v>
      </c>
      <c r="G137" s="125">
        <v>40706</v>
      </c>
      <c r="H137" s="124"/>
      <c r="I137" s="124">
        <v>13100</v>
      </c>
      <c r="J137" s="124">
        <v>5600</v>
      </c>
      <c r="K137" s="126">
        <v>0</v>
      </c>
      <c r="L137" s="122">
        <v>1</v>
      </c>
    </row>
    <row r="138" spans="1:12" s="33" customFormat="1" ht="25.5">
      <c r="A138" s="122">
        <v>41</v>
      </c>
      <c r="B138" s="123"/>
      <c r="C138" s="122" t="s">
        <v>774</v>
      </c>
      <c r="D138" s="122" t="s">
        <v>606</v>
      </c>
      <c r="E138" s="124" t="s">
        <v>1760</v>
      </c>
      <c r="F138" s="125">
        <v>40550</v>
      </c>
      <c r="G138" s="125">
        <v>40552</v>
      </c>
      <c r="H138" s="124"/>
      <c r="I138" s="124">
        <v>13500</v>
      </c>
      <c r="J138" s="124">
        <v>5500</v>
      </c>
      <c r="K138" s="126">
        <v>0</v>
      </c>
      <c r="L138" s="122">
        <v>1</v>
      </c>
    </row>
    <row r="139" spans="1:12" s="33" customFormat="1" ht="38.25">
      <c r="A139" s="122">
        <v>42</v>
      </c>
      <c r="B139" s="123"/>
      <c r="C139" s="122" t="s">
        <v>774</v>
      </c>
      <c r="D139" s="122" t="s">
        <v>1175</v>
      </c>
      <c r="E139" s="124" t="s">
        <v>1690</v>
      </c>
      <c r="F139" s="125">
        <v>40619</v>
      </c>
      <c r="G139" s="125">
        <v>40620</v>
      </c>
      <c r="H139" s="124"/>
      <c r="I139" s="124">
        <v>6800</v>
      </c>
      <c r="J139" s="124">
        <v>4800</v>
      </c>
      <c r="K139" s="126">
        <v>0</v>
      </c>
      <c r="L139" s="122">
        <v>1</v>
      </c>
    </row>
    <row r="140" spans="1:12" s="33" customFormat="1" ht="25.5">
      <c r="A140" s="122">
        <v>43</v>
      </c>
      <c r="B140" s="123"/>
      <c r="C140" s="122" t="s">
        <v>774</v>
      </c>
      <c r="D140" s="122" t="s">
        <v>1176</v>
      </c>
      <c r="E140" s="124" t="s">
        <v>1761</v>
      </c>
      <c r="F140" s="125">
        <v>40568</v>
      </c>
      <c r="G140" s="125">
        <v>40570</v>
      </c>
      <c r="H140" s="124"/>
      <c r="I140" s="124">
        <v>6050</v>
      </c>
      <c r="J140" s="124">
        <v>3250</v>
      </c>
      <c r="K140" s="126">
        <v>0</v>
      </c>
      <c r="L140" s="122">
        <v>1</v>
      </c>
    </row>
    <row r="141" spans="1:12" s="33" customFormat="1" ht="25.5">
      <c r="A141" s="122">
        <v>44</v>
      </c>
      <c r="B141" s="123"/>
      <c r="C141" s="122" t="s">
        <v>774</v>
      </c>
      <c r="D141" s="122" t="s">
        <v>1177</v>
      </c>
      <c r="E141" s="124" t="s">
        <v>1762</v>
      </c>
      <c r="F141" s="125">
        <v>40607</v>
      </c>
      <c r="G141" s="125">
        <v>40608</v>
      </c>
      <c r="H141" s="124"/>
      <c r="I141" s="124">
        <v>5050</v>
      </c>
      <c r="J141" s="124">
        <v>4250</v>
      </c>
      <c r="K141" s="126">
        <v>0</v>
      </c>
      <c r="L141" s="122">
        <v>1</v>
      </c>
    </row>
    <row r="142" spans="1:12" s="33" customFormat="1" ht="38.25">
      <c r="A142" s="122">
        <v>45</v>
      </c>
      <c r="B142" s="123"/>
      <c r="C142" s="122" t="s">
        <v>774</v>
      </c>
      <c r="D142" s="122" t="s">
        <v>1178</v>
      </c>
      <c r="E142" s="124" t="s">
        <v>1763</v>
      </c>
      <c r="F142" s="125">
        <v>40547</v>
      </c>
      <c r="G142" s="125">
        <v>40551</v>
      </c>
      <c r="H142" s="124"/>
      <c r="I142" s="124">
        <v>6250</v>
      </c>
      <c r="J142" s="124">
        <v>3850</v>
      </c>
      <c r="K142" s="126">
        <v>0</v>
      </c>
      <c r="L142" s="122">
        <v>1</v>
      </c>
    </row>
    <row r="143" spans="1:12" s="33" customFormat="1" ht="25.5">
      <c r="A143" s="122">
        <v>46</v>
      </c>
      <c r="B143" s="123"/>
      <c r="C143" s="122" t="s">
        <v>774</v>
      </c>
      <c r="D143" s="122" t="s">
        <v>1179</v>
      </c>
      <c r="E143" s="124" t="s">
        <v>1688</v>
      </c>
      <c r="F143" s="125">
        <v>40610</v>
      </c>
      <c r="G143" s="125">
        <v>40611</v>
      </c>
      <c r="H143" s="124"/>
      <c r="I143" s="124">
        <v>4800</v>
      </c>
      <c r="J143" s="124">
        <v>3000</v>
      </c>
      <c r="K143" s="126">
        <v>0</v>
      </c>
      <c r="L143" s="122">
        <v>1</v>
      </c>
    </row>
    <row r="144" spans="1:12" s="33" customFormat="1" ht="63.75">
      <c r="A144" s="122">
        <v>47</v>
      </c>
      <c r="B144" s="123"/>
      <c r="C144" s="122" t="s">
        <v>780</v>
      </c>
      <c r="D144" s="122" t="s">
        <v>1180</v>
      </c>
      <c r="E144" s="124" t="s">
        <v>1764</v>
      </c>
      <c r="F144" s="125">
        <v>40852</v>
      </c>
      <c r="G144" s="125">
        <v>40853</v>
      </c>
      <c r="H144" s="124"/>
      <c r="I144" s="124">
        <v>11000</v>
      </c>
      <c r="J144" s="124">
        <v>2500</v>
      </c>
      <c r="K144" s="126">
        <v>0</v>
      </c>
      <c r="L144" s="122">
        <v>1</v>
      </c>
    </row>
    <row r="145" spans="1:12" s="33" customFormat="1" ht="51">
      <c r="A145" s="122">
        <v>48</v>
      </c>
      <c r="B145" s="123"/>
      <c r="C145" s="122" t="s">
        <v>780</v>
      </c>
      <c r="D145" s="122" t="s">
        <v>1181</v>
      </c>
      <c r="E145" s="124" t="s">
        <v>1765</v>
      </c>
      <c r="F145" s="125">
        <v>40620</v>
      </c>
      <c r="G145" s="125">
        <v>40622</v>
      </c>
      <c r="H145" s="124"/>
      <c r="I145" s="124">
        <v>6310</v>
      </c>
      <c r="J145" s="124">
        <v>1760</v>
      </c>
      <c r="K145" s="126">
        <v>0</v>
      </c>
      <c r="L145" s="122">
        <v>1</v>
      </c>
    </row>
    <row r="146" spans="1:12" s="33" customFormat="1" ht="38.25">
      <c r="A146" s="122">
        <v>49</v>
      </c>
      <c r="B146" s="123"/>
      <c r="C146" s="122" t="s">
        <v>780</v>
      </c>
      <c r="D146" s="122" t="s">
        <v>1182</v>
      </c>
      <c r="E146" s="124" t="s">
        <v>1692</v>
      </c>
      <c r="F146" s="125">
        <v>40859</v>
      </c>
      <c r="G146" s="125">
        <v>40860</v>
      </c>
      <c r="H146" s="124"/>
      <c r="I146" s="124">
        <v>5880</v>
      </c>
      <c r="J146" s="124">
        <v>5880</v>
      </c>
      <c r="K146" s="126">
        <v>0</v>
      </c>
      <c r="L146" s="122">
        <v>1</v>
      </c>
    </row>
    <row r="147" spans="1:12" s="33" customFormat="1" ht="38.25">
      <c r="A147" s="122">
        <v>50</v>
      </c>
      <c r="B147" s="123"/>
      <c r="C147" s="122" t="s">
        <v>780</v>
      </c>
      <c r="D147" s="122" t="s">
        <v>1183</v>
      </c>
      <c r="E147" s="124" t="s">
        <v>1766</v>
      </c>
      <c r="F147" s="125">
        <v>40614</v>
      </c>
      <c r="G147" s="125">
        <v>40615</v>
      </c>
      <c r="H147" s="124"/>
      <c r="I147" s="124">
        <v>8700</v>
      </c>
      <c r="J147" s="124">
        <v>4000</v>
      </c>
      <c r="K147" s="126">
        <v>0</v>
      </c>
      <c r="L147" s="122">
        <v>1</v>
      </c>
    </row>
    <row r="148" spans="1:12" s="33" customFormat="1" ht="25.5">
      <c r="A148" s="122">
        <v>51</v>
      </c>
      <c r="B148" s="123"/>
      <c r="C148" s="122" t="s">
        <v>792</v>
      </c>
      <c r="D148" s="122" t="s">
        <v>1184</v>
      </c>
      <c r="E148" s="124" t="s">
        <v>1</v>
      </c>
      <c r="F148" s="125">
        <v>40851</v>
      </c>
      <c r="G148" s="125">
        <v>40853</v>
      </c>
      <c r="H148" s="124"/>
      <c r="I148" s="124">
        <v>15700</v>
      </c>
      <c r="J148" s="124">
        <v>10700</v>
      </c>
      <c r="K148" s="126">
        <v>0</v>
      </c>
      <c r="L148" s="122">
        <v>1</v>
      </c>
    </row>
    <row r="149" spans="1:12" s="33" customFormat="1" ht="25.5">
      <c r="A149" s="122">
        <v>52</v>
      </c>
      <c r="B149" s="123"/>
      <c r="C149" s="122" t="s">
        <v>792</v>
      </c>
      <c r="D149" s="122" t="s">
        <v>1185</v>
      </c>
      <c r="E149" s="124" t="s">
        <v>16</v>
      </c>
      <c r="F149" s="125">
        <v>40789</v>
      </c>
      <c r="G149" s="125">
        <v>40790</v>
      </c>
      <c r="H149" s="124"/>
      <c r="I149" s="124">
        <v>4720</v>
      </c>
      <c r="J149" s="124">
        <v>4220</v>
      </c>
      <c r="K149" s="126">
        <v>0</v>
      </c>
      <c r="L149" s="122">
        <v>1</v>
      </c>
    </row>
    <row r="150" spans="1:12" s="33" customFormat="1" ht="38.25">
      <c r="A150" s="122">
        <v>53</v>
      </c>
      <c r="B150" s="123"/>
      <c r="C150" s="122" t="s">
        <v>795</v>
      </c>
      <c r="D150" s="122" t="s">
        <v>1186</v>
      </c>
      <c r="E150" s="124" t="s">
        <v>2</v>
      </c>
      <c r="F150" s="125">
        <v>40858</v>
      </c>
      <c r="G150" s="125">
        <v>40860</v>
      </c>
      <c r="H150" s="124"/>
      <c r="I150" s="124">
        <v>14124</v>
      </c>
      <c r="J150" s="124">
        <v>11424</v>
      </c>
      <c r="K150" s="126">
        <v>0</v>
      </c>
      <c r="L150" s="122">
        <v>1</v>
      </c>
    </row>
    <row r="151" spans="1:12" s="33" customFormat="1" ht="25.5">
      <c r="A151" s="122">
        <v>54</v>
      </c>
      <c r="B151" s="123"/>
      <c r="C151" s="122" t="s">
        <v>798</v>
      </c>
      <c r="D151" s="122" t="s">
        <v>1187</v>
      </c>
      <c r="E151" s="124" t="s">
        <v>1</v>
      </c>
      <c r="F151" s="125">
        <v>40809</v>
      </c>
      <c r="G151" s="125">
        <v>40810</v>
      </c>
      <c r="H151" s="124"/>
      <c r="I151" s="124">
        <v>5312</v>
      </c>
      <c r="J151" s="124">
        <v>4142</v>
      </c>
      <c r="K151" s="126">
        <v>0</v>
      </c>
      <c r="L151" s="122">
        <v>1</v>
      </c>
    </row>
    <row r="152" spans="1:12" s="33" customFormat="1" ht="12.75">
      <c r="A152" s="122">
        <v>55</v>
      </c>
      <c r="B152" s="123"/>
      <c r="C152" s="122" t="s">
        <v>804</v>
      </c>
      <c r="D152" s="122" t="s">
        <v>1188</v>
      </c>
      <c r="E152" s="124" t="s">
        <v>1403</v>
      </c>
      <c r="F152" s="125">
        <v>40677</v>
      </c>
      <c r="G152" s="125">
        <v>40677</v>
      </c>
      <c r="H152" s="124"/>
      <c r="I152" s="124">
        <v>11000</v>
      </c>
      <c r="J152" s="124">
        <v>4500</v>
      </c>
      <c r="K152" s="126">
        <v>0</v>
      </c>
      <c r="L152" s="122">
        <v>1</v>
      </c>
    </row>
    <row r="153" spans="1:12" s="33" customFormat="1" ht="12.75">
      <c r="A153" s="122">
        <v>56</v>
      </c>
      <c r="B153" s="123"/>
      <c r="C153" s="122" t="s">
        <v>804</v>
      </c>
      <c r="D153" s="122" t="s">
        <v>1189</v>
      </c>
      <c r="E153" s="124" t="s">
        <v>2</v>
      </c>
      <c r="F153" s="125">
        <v>40761</v>
      </c>
      <c r="G153" s="125">
        <v>40761</v>
      </c>
      <c r="H153" s="124"/>
      <c r="I153" s="124">
        <v>8000</v>
      </c>
      <c r="J153" s="124">
        <v>3000</v>
      </c>
      <c r="K153" s="126">
        <v>0</v>
      </c>
      <c r="L153" s="122">
        <v>1</v>
      </c>
    </row>
    <row r="154" spans="1:12" s="33" customFormat="1" ht="25.5">
      <c r="A154" s="122">
        <v>57</v>
      </c>
      <c r="B154" s="123"/>
      <c r="C154" s="122" t="s">
        <v>804</v>
      </c>
      <c r="D154" s="122" t="s">
        <v>1190</v>
      </c>
      <c r="E154" s="124" t="s">
        <v>1694</v>
      </c>
      <c r="F154" s="125">
        <v>40578</v>
      </c>
      <c r="G154" s="125">
        <v>40579</v>
      </c>
      <c r="H154" s="124"/>
      <c r="I154" s="124">
        <v>14000</v>
      </c>
      <c r="J154" s="124">
        <v>9000</v>
      </c>
      <c r="K154" s="126">
        <v>0</v>
      </c>
      <c r="L154" s="122">
        <v>1</v>
      </c>
    </row>
    <row r="155" spans="1:12" s="33" customFormat="1" ht="38.25">
      <c r="A155" s="122">
        <v>58</v>
      </c>
      <c r="B155" s="123"/>
      <c r="C155" s="122" t="s">
        <v>810</v>
      </c>
      <c r="D155" s="122" t="s">
        <v>1191</v>
      </c>
      <c r="E155" s="124" t="s">
        <v>34</v>
      </c>
      <c r="F155" s="125">
        <v>40544</v>
      </c>
      <c r="G155" s="125">
        <v>40908</v>
      </c>
      <c r="H155" s="124"/>
      <c r="I155" s="124">
        <v>25000</v>
      </c>
      <c r="J155" s="124">
        <v>25000</v>
      </c>
      <c r="K155" s="126">
        <v>0</v>
      </c>
      <c r="L155" s="122">
        <v>1</v>
      </c>
    </row>
    <row r="156" spans="1:12" s="33" customFormat="1" ht="12.75">
      <c r="A156" s="122">
        <v>59</v>
      </c>
      <c r="B156" s="123"/>
      <c r="C156" s="122" t="s">
        <v>810</v>
      </c>
      <c r="D156" s="122" t="s">
        <v>1192</v>
      </c>
      <c r="E156" s="124" t="s">
        <v>34</v>
      </c>
      <c r="F156" s="125">
        <v>40725</v>
      </c>
      <c r="G156" s="125">
        <v>40727</v>
      </c>
      <c r="H156" s="124"/>
      <c r="I156" s="124">
        <v>4500</v>
      </c>
      <c r="J156" s="124">
        <v>4000</v>
      </c>
      <c r="K156" s="126">
        <v>0</v>
      </c>
      <c r="L156" s="122">
        <v>1</v>
      </c>
    </row>
    <row r="157" spans="1:12" s="33" customFormat="1" ht="25.5">
      <c r="A157" s="122">
        <v>60</v>
      </c>
      <c r="B157" s="123"/>
      <c r="C157" s="122" t="s">
        <v>810</v>
      </c>
      <c r="D157" s="122" t="s">
        <v>1193</v>
      </c>
      <c r="E157" s="124" t="s">
        <v>1767</v>
      </c>
      <c r="F157" s="125">
        <v>40878</v>
      </c>
      <c r="G157" s="125">
        <v>40880</v>
      </c>
      <c r="H157" s="124"/>
      <c r="I157" s="124">
        <v>5000</v>
      </c>
      <c r="J157" s="124">
        <v>4500</v>
      </c>
      <c r="K157" s="126">
        <v>0</v>
      </c>
      <c r="L157" s="122">
        <v>1</v>
      </c>
    </row>
    <row r="158" spans="1:12" s="33" customFormat="1" ht="25.5">
      <c r="A158" s="122">
        <v>61</v>
      </c>
      <c r="B158" s="123"/>
      <c r="C158" s="122" t="s">
        <v>810</v>
      </c>
      <c r="D158" s="122" t="s">
        <v>1194</v>
      </c>
      <c r="E158" s="124" t="s">
        <v>34</v>
      </c>
      <c r="F158" s="125">
        <v>40725</v>
      </c>
      <c r="G158" s="125">
        <v>40727</v>
      </c>
      <c r="H158" s="124"/>
      <c r="I158" s="124">
        <v>13900</v>
      </c>
      <c r="J158" s="124">
        <v>13900</v>
      </c>
      <c r="K158" s="126">
        <v>0</v>
      </c>
      <c r="L158" s="122">
        <v>1</v>
      </c>
    </row>
    <row r="159" spans="1:12" s="33" customFormat="1" ht="25.5">
      <c r="A159" s="122">
        <v>62</v>
      </c>
      <c r="B159" s="123"/>
      <c r="C159" s="122" t="s">
        <v>813</v>
      </c>
      <c r="D159" s="122" t="s">
        <v>1195</v>
      </c>
      <c r="E159" s="124" t="s">
        <v>34</v>
      </c>
      <c r="F159" s="125">
        <v>40683</v>
      </c>
      <c r="G159" s="125">
        <v>40685</v>
      </c>
      <c r="H159" s="124"/>
      <c r="I159" s="124">
        <v>3350</v>
      </c>
      <c r="J159" s="124">
        <v>3100</v>
      </c>
      <c r="K159" s="126">
        <v>0</v>
      </c>
      <c r="L159" s="122">
        <v>1</v>
      </c>
    </row>
    <row r="160" spans="1:12" s="33" customFormat="1" ht="25.5">
      <c r="A160" s="122">
        <v>63</v>
      </c>
      <c r="B160" s="123"/>
      <c r="C160" s="122" t="s">
        <v>819</v>
      </c>
      <c r="D160" s="122" t="s">
        <v>1196</v>
      </c>
      <c r="E160" s="124" t="s">
        <v>1</v>
      </c>
      <c r="F160" s="125">
        <v>40723</v>
      </c>
      <c r="G160" s="125">
        <v>40727</v>
      </c>
      <c r="H160" s="124"/>
      <c r="I160" s="124">
        <v>53100</v>
      </c>
      <c r="J160" s="124">
        <v>47790</v>
      </c>
      <c r="K160" s="126">
        <v>0</v>
      </c>
      <c r="L160" s="122">
        <v>1</v>
      </c>
    </row>
    <row r="161" spans="1:12" s="33" customFormat="1" ht="25.5">
      <c r="A161" s="122">
        <v>64</v>
      </c>
      <c r="B161" s="123"/>
      <c r="C161" s="122" t="s">
        <v>819</v>
      </c>
      <c r="D161" s="122" t="s">
        <v>1197</v>
      </c>
      <c r="E161" s="124" t="s">
        <v>1768</v>
      </c>
      <c r="F161" s="125">
        <v>40812</v>
      </c>
      <c r="G161" s="125">
        <v>40814</v>
      </c>
      <c r="H161" s="124"/>
      <c r="I161" s="124">
        <v>17200</v>
      </c>
      <c r="J161" s="124">
        <v>15480</v>
      </c>
      <c r="K161" s="126">
        <v>0</v>
      </c>
      <c r="L161" s="122">
        <v>1</v>
      </c>
    </row>
    <row r="162" spans="1:12" s="33" customFormat="1" ht="25.5">
      <c r="A162" s="122">
        <v>65</v>
      </c>
      <c r="B162" s="123"/>
      <c r="C162" s="122" t="s">
        <v>822</v>
      </c>
      <c r="D162" s="122" t="s">
        <v>1198</v>
      </c>
      <c r="E162" s="124" t="s">
        <v>1395</v>
      </c>
      <c r="F162" s="125">
        <v>40695</v>
      </c>
      <c r="G162" s="125">
        <v>40847</v>
      </c>
      <c r="H162" s="124"/>
      <c r="I162" s="124">
        <v>76000</v>
      </c>
      <c r="J162" s="124">
        <v>66000</v>
      </c>
      <c r="K162" s="126">
        <v>0</v>
      </c>
      <c r="L162" s="122">
        <v>1</v>
      </c>
    </row>
    <row r="163" spans="1:12" s="33" customFormat="1" ht="51">
      <c r="A163" s="122">
        <v>66</v>
      </c>
      <c r="B163" s="123"/>
      <c r="C163" s="122" t="s">
        <v>825</v>
      </c>
      <c r="D163" s="122" t="s">
        <v>1199</v>
      </c>
      <c r="E163" s="124" t="s">
        <v>1769</v>
      </c>
      <c r="F163" s="125">
        <v>40663</v>
      </c>
      <c r="G163" s="125">
        <v>40727</v>
      </c>
      <c r="H163" s="124"/>
      <c r="I163" s="124">
        <v>17630</v>
      </c>
      <c r="J163" s="124">
        <v>13630</v>
      </c>
      <c r="K163" s="126">
        <v>0</v>
      </c>
      <c r="L163" s="122">
        <v>1</v>
      </c>
    </row>
    <row r="164" spans="1:12" s="33" customFormat="1" ht="25.5">
      <c r="A164" s="122">
        <v>67</v>
      </c>
      <c r="B164" s="123"/>
      <c r="C164" s="122" t="s">
        <v>843</v>
      </c>
      <c r="D164" s="122" t="s">
        <v>1200</v>
      </c>
      <c r="E164" s="124" t="s">
        <v>1018</v>
      </c>
      <c r="F164" s="125">
        <v>40801</v>
      </c>
      <c r="G164" s="125">
        <v>40874</v>
      </c>
      <c r="H164" s="124"/>
      <c r="I164" s="124">
        <v>14250</v>
      </c>
      <c r="J164" s="124">
        <v>10550</v>
      </c>
      <c r="K164" s="126">
        <v>0</v>
      </c>
      <c r="L164" s="122">
        <v>1</v>
      </c>
    </row>
    <row r="165" spans="1:12" s="33" customFormat="1" ht="25.5">
      <c r="A165" s="122">
        <v>68</v>
      </c>
      <c r="B165" s="123"/>
      <c r="C165" s="122" t="s">
        <v>843</v>
      </c>
      <c r="D165" s="122" t="s">
        <v>1201</v>
      </c>
      <c r="E165" s="124" t="s">
        <v>1018</v>
      </c>
      <c r="F165" s="125">
        <v>40612</v>
      </c>
      <c r="G165" s="125">
        <v>40874</v>
      </c>
      <c r="H165" s="124"/>
      <c r="I165" s="124">
        <v>10250</v>
      </c>
      <c r="J165" s="124">
        <v>5950</v>
      </c>
      <c r="K165" s="126">
        <v>0</v>
      </c>
      <c r="L165" s="122">
        <v>1</v>
      </c>
    </row>
    <row r="166" spans="1:12" s="33" customFormat="1" ht="25.5">
      <c r="A166" s="122">
        <v>69</v>
      </c>
      <c r="B166" s="123"/>
      <c r="C166" s="122" t="s">
        <v>843</v>
      </c>
      <c r="D166" s="122" t="s">
        <v>1202</v>
      </c>
      <c r="E166" s="124" t="s">
        <v>1018</v>
      </c>
      <c r="F166" s="125">
        <v>40620</v>
      </c>
      <c r="G166" s="125">
        <v>40867</v>
      </c>
      <c r="H166" s="124"/>
      <c r="I166" s="124">
        <v>9800</v>
      </c>
      <c r="J166" s="124">
        <v>6200</v>
      </c>
      <c r="K166" s="126">
        <v>0</v>
      </c>
      <c r="L166" s="122">
        <v>1</v>
      </c>
    </row>
    <row r="167" spans="1:12" s="33" customFormat="1" ht="25.5">
      <c r="A167" s="122">
        <v>70</v>
      </c>
      <c r="B167" s="123"/>
      <c r="C167" s="122" t="s">
        <v>855</v>
      </c>
      <c r="D167" s="122" t="s">
        <v>1203</v>
      </c>
      <c r="E167" s="124" t="s">
        <v>34</v>
      </c>
      <c r="F167" s="125">
        <v>40664</v>
      </c>
      <c r="G167" s="125">
        <v>40847</v>
      </c>
      <c r="H167" s="124"/>
      <c r="I167" s="124">
        <v>400</v>
      </c>
      <c r="J167" s="124">
        <v>200</v>
      </c>
      <c r="K167" s="126">
        <v>0</v>
      </c>
      <c r="L167" s="122">
        <v>1</v>
      </c>
    </row>
    <row r="168" spans="1:12" s="33" customFormat="1" ht="25.5">
      <c r="A168" s="122">
        <v>71</v>
      </c>
      <c r="B168" s="123"/>
      <c r="C168" s="122" t="s">
        <v>858</v>
      </c>
      <c r="D168" s="122" t="s">
        <v>1204</v>
      </c>
      <c r="E168" s="124" t="s">
        <v>1770</v>
      </c>
      <c r="F168" s="125">
        <v>40600</v>
      </c>
      <c r="G168" s="125">
        <v>40600</v>
      </c>
      <c r="H168" s="124"/>
      <c r="I168" s="124">
        <v>2800</v>
      </c>
      <c r="J168" s="124">
        <v>2000</v>
      </c>
      <c r="K168" s="126">
        <v>0</v>
      </c>
      <c r="L168" s="122">
        <v>1</v>
      </c>
    </row>
    <row r="169" spans="1:12" s="33" customFormat="1" ht="51">
      <c r="A169" s="122">
        <v>72</v>
      </c>
      <c r="B169" s="123"/>
      <c r="C169" s="122" t="s">
        <v>870</v>
      </c>
      <c r="D169" s="122" t="s">
        <v>1205</v>
      </c>
      <c r="E169" s="124" t="s">
        <v>1771</v>
      </c>
      <c r="F169" s="125">
        <v>40747</v>
      </c>
      <c r="G169" s="125">
        <v>40754</v>
      </c>
      <c r="H169" s="124"/>
      <c r="I169" s="124">
        <v>38050</v>
      </c>
      <c r="J169" s="124">
        <v>10050</v>
      </c>
      <c r="K169" s="126">
        <v>0</v>
      </c>
      <c r="L169" s="122">
        <v>1</v>
      </c>
    </row>
    <row r="170" spans="1:12" s="33" customFormat="1" ht="25.5">
      <c r="A170" s="122">
        <v>73</v>
      </c>
      <c r="B170" s="123"/>
      <c r="C170" s="122" t="s">
        <v>873</v>
      </c>
      <c r="D170" s="122" t="s">
        <v>1206</v>
      </c>
      <c r="E170" s="124" t="s">
        <v>20</v>
      </c>
      <c r="F170" s="125">
        <v>40817</v>
      </c>
      <c r="G170" s="125">
        <v>40846</v>
      </c>
      <c r="H170" s="124"/>
      <c r="I170" s="124">
        <v>6700</v>
      </c>
      <c r="J170" s="124">
        <v>6030</v>
      </c>
      <c r="K170" s="126">
        <v>0</v>
      </c>
      <c r="L170" s="122">
        <v>1</v>
      </c>
    </row>
    <row r="171" spans="1:12" s="33" customFormat="1" ht="25.5">
      <c r="A171" s="122">
        <v>74</v>
      </c>
      <c r="B171" s="123"/>
      <c r="C171" s="122" t="s">
        <v>873</v>
      </c>
      <c r="D171" s="122" t="s">
        <v>1207</v>
      </c>
      <c r="E171" s="124" t="s">
        <v>19</v>
      </c>
      <c r="F171" s="125">
        <v>40878</v>
      </c>
      <c r="G171" s="125">
        <v>40908</v>
      </c>
      <c r="H171" s="124"/>
      <c r="I171" s="124">
        <v>7500</v>
      </c>
      <c r="J171" s="124">
        <v>6750</v>
      </c>
      <c r="K171" s="126">
        <v>0</v>
      </c>
      <c r="L171" s="122">
        <v>1</v>
      </c>
    </row>
    <row r="172" spans="1:12" s="33" customFormat="1" ht="25.5">
      <c r="A172" s="122">
        <v>75</v>
      </c>
      <c r="B172" s="123"/>
      <c r="C172" s="122" t="s">
        <v>876</v>
      </c>
      <c r="D172" s="122" t="s">
        <v>1208</v>
      </c>
      <c r="E172" s="124" t="s">
        <v>20</v>
      </c>
      <c r="F172" s="125">
        <v>40613</v>
      </c>
      <c r="G172" s="125">
        <v>40615</v>
      </c>
      <c r="H172" s="124"/>
      <c r="I172" s="124">
        <v>10600</v>
      </c>
      <c r="J172" s="124">
        <v>4100</v>
      </c>
      <c r="K172" s="126">
        <v>0</v>
      </c>
      <c r="L172" s="122">
        <v>1</v>
      </c>
    </row>
    <row r="173" spans="1:12" s="33" customFormat="1" ht="38.25">
      <c r="A173" s="122">
        <v>76</v>
      </c>
      <c r="B173" s="123"/>
      <c r="C173" s="122" t="s">
        <v>882</v>
      </c>
      <c r="D173" s="122" t="s">
        <v>1209</v>
      </c>
      <c r="E173" s="124" t="s">
        <v>1</v>
      </c>
      <c r="F173" s="125">
        <v>40662</v>
      </c>
      <c r="G173" s="125">
        <v>40664</v>
      </c>
      <c r="H173" s="124"/>
      <c r="I173" s="124">
        <v>41000</v>
      </c>
      <c r="J173" s="124">
        <v>8000</v>
      </c>
      <c r="K173" s="126">
        <v>0</v>
      </c>
      <c r="L173" s="122">
        <v>1</v>
      </c>
    </row>
    <row r="174" spans="1:12" s="33" customFormat="1" ht="38.25">
      <c r="A174" s="122">
        <v>77</v>
      </c>
      <c r="B174" s="123"/>
      <c r="C174" s="122" t="s">
        <v>882</v>
      </c>
      <c r="D174" s="122" t="s">
        <v>1210</v>
      </c>
      <c r="E174" s="124" t="s">
        <v>13</v>
      </c>
      <c r="F174" s="125">
        <v>40809</v>
      </c>
      <c r="G174" s="125">
        <v>40811</v>
      </c>
      <c r="H174" s="124"/>
      <c r="I174" s="124">
        <v>7300</v>
      </c>
      <c r="J174" s="124">
        <v>4000</v>
      </c>
      <c r="K174" s="126">
        <v>0</v>
      </c>
      <c r="L174" s="122">
        <v>1</v>
      </c>
    </row>
    <row r="175" spans="1:12" s="33" customFormat="1" ht="25.5">
      <c r="A175" s="122">
        <v>78</v>
      </c>
      <c r="B175" s="123"/>
      <c r="C175" s="122" t="s">
        <v>1464</v>
      </c>
      <c r="D175" s="122" t="s">
        <v>1211</v>
      </c>
      <c r="E175" s="124" t="s">
        <v>1395</v>
      </c>
      <c r="F175" s="125">
        <v>40544</v>
      </c>
      <c r="G175" s="125">
        <v>40908</v>
      </c>
      <c r="H175" s="124"/>
      <c r="I175" s="124">
        <v>730</v>
      </c>
      <c r="J175" s="124">
        <v>650</v>
      </c>
      <c r="K175" s="126">
        <v>0</v>
      </c>
      <c r="L175" s="122">
        <v>1</v>
      </c>
    </row>
    <row r="176" spans="1:12" s="33" customFormat="1" ht="25.5">
      <c r="A176" s="122">
        <v>79</v>
      </c>
      <c r="B176" s="123"/>
      <c r="C176" s="122" t="s">
        <v>1464</v>
      </c>
      <c r="D176" s="122" t="s">
        <v>1212</v>
      </c>
      <c r="E176" s="124" t="s">
        <v>1395</v>
      </c>
      <c r="F176" s="125">
        <v>40640</v>
      </c>
      <c r="G176" s="125">
        <v>40790</v>
      </c>
      <c r="H176" s="124"/>
      <c r="I176" s="124">
        <v>10488</v>
      </c>
      <c r="J176" s="124">
        <v>5118</v>
      </c>
      <c r="K176" s="126">
        <v>0</v>
      </c>
      <c r="L176" s="122">
        <v>1</v>
      </c>
    </row>
    <row r="177" spans="1:12" s="33" customFormat="1" ht="38.25">
      <c r="A177" s="122">
        <v>80</v>
      </c>
      <c r="B177" s="123"/>
      <c r="C177" s="122" t="s">
        <v>136</v>
      </c>
      <c r="D177" s="122" t="s">
        <v>1213</v>
      </c>
      <c r="E177" s="124" t="s">
        <v>1772</v>
      </c>
      <c r="F177" s="125">
        <v>40739</v>
      </c>
      <c r="G177" s="125">
        <v>40741</v>
      </c>
      <c r="H177" s="124"/>
      <c r="I177" s="124">
        <v>5330</v>
      </c>
      <c r="J177" s="124">
        <v>3830</v>
      </c>
      <c r="K177" s="126">
        <v>0</v>
      </c>
      <c r="L177" s="122">
        <v>1</v>
      </c>
    </row>
    <row r="178" spans="1:12" s="33" customFormat="1" ht="38.25">
      <c r="A178" s="122">
        <v>81</v>
      </c>
      <c r="B178" s="123"/>
      <c r="C178" s="122" t="s">
        <v>894</v>
      </c>
      <c r="D178" s="122" t="s">
        <v>1214</v>
      </c>
      <c r="E178" s="124" t="s">
        <v>1471</v>
      </c>
      <c r="F178" s="125">
        <v>40697</v>
      </c>
      <c r="G178" s="125">
        <v>40698</v>
      </c>
      <c r="H178" s="124"/>
      <c r="I178" s="124">
        <v>54000</v>
      </c>
      <c r="J178" s="124">
        <v>28000</v>
      </c>
      <c r="K178" s="126">
        <v>0</v>
      </c>
      <c r="L178" s="122">
        <v>1</v>
      </c>
    </row>
    <row r="179" spans="1:12" s="33" customFormat="1" ht="25.5">
      <c r="A179" s="122">
        <v>82</v>
      </c>
      <c r="B179" s="123"/>
      <c r="C179" s="122" t="s">
        <v>897</v>
      </c>
      <c r="D179" s="122" t="s">
        <v>1215</v>
      </c>
      <c r="E179" s="124" t="s">
        <v>1773</v>
      </c>
      <c r="F179" s="125">
        <v>40719</v>
      </c>
      <c r="G179" s="125">
        <v>40720</v>
      </c>
      <c r="H179" s="124"/>
      <c r="I179" s="124">
        <v>25700</v>
      </c>
      <c r="J179" s="124">
        <v>17700</v>
      </c>
      <c r="K179" s="126">
        <v>0</v>
      </c>
      <c r="L179" s="122">
        <v>1</v>
      </c>
    </row>
    <row r="180" spans="1:12" s="33" customFormat="1" ht="25.5">
      <c r="A180" s="122">
        <v>83</v>
      </c>
      <c r="B180" s="123"/>
      <c r="C180" s="122" t="s">
        <v>897</v>
      </c>
      <c r="D180" s="122" t="s">
        <v>1216</v>
      </c>
      <c r="E180" s="124" t="s">
        <v>1</v>
      </c>
      <c r="F180" s="125">
        <v>40816</v>
      </c>
      <c r="G180" s="125">
        <v>40818</v>
      </c>
      <c r="H180" s="124"/>
      <c r="I180" s="124">
        <v>57300</v>
      </c>
      <c r="J180" s="124">
        <v>45800</v>
      </c>
      <c r="K180" s="126">
        <v>0</v>
      </c>
      <c r="L180" s="122">
        <v>1</v>
      </c>
    </row>
    <row r="181" spans="1:12" s="33" customFormat="1" ht="25.5">
      <c r="A181" s="122">
        <v>84</v>
      </c>
      <c r="B181" s="123"/>
      <c r="C181" s="122" t="s">
        <v>897</v>
      </c>
      <c r="D181" s="122" t="s">
        <v>1217</v>
      </c>
      <c r="E181" s="124" t="s">
        <v>34</v>
      </c>
      <c r="F181" s="125">
        <v>40831</v>
      </c>
      <c r="G181" s="125">
        <v>40832</v>
      </c>
      <c r="H181" s="124"/>
      <c r="I181" s="124">
        <v>64000</v>
      </c>
      <c r="J181" s="124">
        <v>49500</v>
      </c>
      <c r="K181" s="126">
        <v>0</v>
      </c>
      <c r="L181" s="122">
        <v>1</v>
      </c>
    </row>
    <row r="182" spans="1:12" s="33" customFormat="1" ht="25.5">
      <c r="A182" s="122">
        <v>85</v>
      </c>
      <c r="B182" s="123"/>
      <c r="C182" s="122" t="s">
        <v>900</v>
      </c>
      <c r="D182" s="122" t="s">
        <v>1218</v>
      </c>
      <c r="E182" s="124" t="s">
        <v>34</v>
      </c>
      <c r="F182" s="125">
        <v>40670</v>
      </c>
      <c r="G182" s="125">
        <v>40671</v>
      </c>
      <c r="H182" s="124"/>
      <c r="I182" s="124">
        <v>3990</v>
      </c>
      <c r="J182" s="124">
        <v>2490</v>
      </c>
      <c r="K182" s="126">
        <v>0</v>
      </c>
      <c r="L182" s="122">
        <v>1</v>
      </c>
    </row>
    <row r="183" spans="1:12" s="33" customFormat="1" ht="25.5">
      <c r="A183" s="122">
        <v>86</v>
      </c>
      <c r="B183" s="123"/>
      <c r="C183" s="122" t="s">
        <v>900</v>
      </c>
      <c r="D183" s="122" t="s">
        <v>1219</v>
      </c>
      <c r="E183" s="124" t="s">
        <v>1774</v>
      </c>
      <c r="F183" s="125">
        <v>40783</v>
      </c>
      <c r="G183" s="125">
        <v>40783</v>
      </c>
      <c r="H183" s="124"/>
      <c r="I183" s="124">
        <v>2550</v>
      </c>
      <c r="J183" s="124">
        <v>1250</v>
      </c>
      <c r="K183" s="126">
        <v>0</v>
      </c>
      <c r="L183" s="122">
        <v>1</v>
      </c>
    </row>
    <row r="184" spans="1:12" s="33" customFormat="1" ht="63.75">
      <c r="A184" s="122">
        <v>87</v>
      </c>
      <c r="B184" s="123"/>
      <c r="C184" s="122" t="s">
        <v>903</v>
      </c>
      <c r="D184" s="122" t="s">
        <v>1220</v>
      </c>
      <c r="E184" s="124" t="s">
        <v>1775</v>
      </c>
      <c r="F184" s="125">
        <v>40752</v>
      </c>
      <c r="G184" s="125">
        <v>40755</v>
      </c>
      <c r="H184" s="124"/>
      <c r="I184" s="124">
        <v>13500</v>
      </c>
      <c r="J184" s="124">
        <v>6500</v>
      </c>
      <c r="K184" s="126">
        <v>0</v>
      </c>
      <c r="L184" s="122">
        <v>1</v>
      </c>
    </row>
    <row r="185" spans="1:12" s="33" customFormat="1" ht="25.5">
      <c r="A185" s="122">
        <v>88</v>
      </c>
      <c r="B185" s="123"/>
      <c r="C185" s="122" t="s">
        <v>903</v>
      </c>
      <c r="D185" s="122" t="s">
        <v>1221</v>
      </c>
      <c r="E185" s="124" t="s">
        <v>1776</v>
      </c>
      <c r="F185" s="125">
        <v>40556</v>
      </c>
      <c r="G185" s="125">
        <v>40558</v>
      </c>
      <c r="H185" s="124"/>
      <c r="I185" s="124">
        <v>8100</v>
      </c>
      <c r="J185" s="124">
        <v>3600</v>
      </c>
      <c r="K185" s="126">
        <v>0</v>
      </c>
      <c r="L185" s="122">
        <v>1</v>
      </c>
    </row>
    <row r="186" spans="1:12" s="33" customFormat="1" ht="51">
      <c r="A186" s="122">
        <v>89</v>
      </c>
      <c r="B186" s="123"/>
      <c r="C186" s="122" t="s">
        <v>906</v>
      </c>
      <c r="D186" s="122" t="s">
        <v>1222</v>
      </c>
      <c r="E186" s="124" t="s">
        <v>1777</v>
      </c>
      <c r="F186" s="125">
        <v>40836</v>
      </c>
      <c r="G186" s="125">
        <v>40839</v>
      </c>
      <c r="H186" s="124"/>
      <c r="I186" s="124">
        <v>15410</v>
      </c>
      <c r="J186" s="124">
        <v>12810</v>
      </c>
      <c r="K186" s="126">
        <v>0</v>
      </c>
      <c r="L186" s="122">
        <v>1</v>
      </c>
    </row>
    <row r="187" spans="1:12" s="33" customFormat="1" ht="25.5">
      <c r="A187" s="122">
        <v>90</v>
      </c>
      <c r="B187" s="123"/>
      <c r="C187" s="122" t="s">
        <v>915</v>
      </c>
      <c r="D187" s="122" t="s">
        <v>1223</v>
      </c>
      <c r="E187" s="124" t="s">
        <v>1778</v>
      </c>
      <c r="F187" s="125">
        <v>40593</v>
      </c>
      <c r="G187" s="125">
        <v>40594</v>
      </c>
      <c r="H187" s="124"/>
      <c r="I187" s="124">
        <v>23250</v>
      </c>
      <c r="J187" s="124">
        <v>16750</v>
      </c>
      <c r="K187" s="126">
        <v>0</v>
      </c>
      <c r="L187" s="122">
        <v>1</v>
      </c>
    </row>
    <row r="188" spans="1:12" s="33" customFormat="1" ht="38.25">
      <c r="A188" s="122">
        <v>91</v>
      </c>
      <c r="B188" s="123"/>
      <c r="C188" s="122" t="s">
        <v>915</v>
      </c>
      <c r="D188" s="122" t="s">
        <v>1224</v>
      </c>
      <c r="E188" s="124" t="s">
        <v>1747</v>
      </c>
      <c r="F188" s="125">
        <v>40572</v>
      </c>
      <c r="G188" s="125">
        <v>40573</v>
      </c>
      <c r="H188" s="124"/>
      <c r="I188" s="124">
        <v>11750</v>
      </c>
      <c r="J188" s="124">
        <v>6250</v>
      </c>
      <c r="K188" s="126">
        <v>0</v>
      </c>
      <c r="L188" s="122">
        <v>1</v>
      </c>
    </row>
    <row r="189" spans="1:12" s="33" customFormat="1" ht="38.25">
      <c r="A189" s="122">
        <v>92</v>
      </c>
      <c r="B189" s="123"/>
      <c r="C189" s="122" t="s">
        <v>915</v>
      </c>
      <c r="D189" s="122" t="s">
        <v>1225</v>
      </c>
      <c r="E189" s="124" t="s">
        <v>1411</v>
      </c>
      <c r="F189" s="125">
        <v>40614</v>
      </c>
      <c r="G189" s="125">
        <v>40615</v>
      </c>
      <c r="H189" s="124"/>
      <c r="I189" s="124">
        <v>50800</v>
      </c>
      <c r="J189" s="124">
        <v>46100</v>
      </c>
      <c r="K189" s="126">
        <v>0</v>
      </c>
      <c r="L189" s="122">
        <v>1</v>
      </c>
    </row>
    <row r="190" spans="1:12" s="33" customFormat="1" ht="25.5">
      <c r="A190" s="122">
        <v>93</v>
      </c>
      <c r="B190" s="123"/>
      <c r="C190" s="122" t="s">
        <v>1716</v>
      </c>
      <c r="D190" s="122" t="s">
        <v>1226</v>
      </c>
      <c r="E190" s="124" t="s">
        <v>1779</v>
      </c>
      <c r="F190" s="125">
        <v>40809</v>
      </c>
      <c r="G190" s="125">
        <v>40811</v>
      </c>
      <c r="H190" s="124"/>
      <c r="I190" s="124">
        <v>4500</v>
      </c>
      <c r="J190" s="124">
        <v>2500</v>
      </c>
      <c r="K190" s="126">
        <v>0</v>
      </c>
      <c r="L190" s="122">
        <v>1</v>
      </c>
    </row>
    <row r="191" spans="1:12" s="33" customFormat="1" ht="25.5">
      <c r="A191" s="122">
        <v>94</v>
      </c>
      <c r="B191" s="123"/>
      <c r="C191" s="122" t="s">
        <v>1716</v>
      </c>
      <c r="D191" s="122" t="s">
        <v>1227</v>
      </c>
      <c r="E191" s="124" t="s">
        <v>1780</v>
      </c>
      <c r="F191" s="125">
        <v>40690</v>
      </c>
      <c r="G191" s="125">
        <v>40692</v>
      </c>
      <c r="H191" s="124"/>
      <c r="I191" s="124">
        <v>8700</v>
      </c>
      <c r="J191" s="124">
        <v>6700</v>
      </c>
      <c r="K191" s="126">
        <v>0</v>
      </c>
      <c r="L191" s="122">
        <v>1</v>
      </c>
    </row>
    <row r="192" spans="1:12" s="33" customFormat="1" ht="51">
      <c r="A192" s="122">
        <v>95</v>
      </c>
      <c r="B192" s="123"/>
      <c r="C192" s="122" t="s">
        <v>933</v>
      </c>
      <c r="D192" s="122" t="s">
        <v>1228</v>
      </c>
      <c r="E192" s="124" t="s">
        <v>1781</v>
      </c>
      <c r="F192" s="125">
        <v>40642</v>
      </c>
      <c r="G192" s="125">
        <v>40642</v>
      </c>
      <c r="H192" s="124"/>
      <c r="I192" s="124">
        <v>7600</v>
      </c>
      <c r="J192" s="124">
        <v>4100</v>
      </c>
      <c r="K192" s="126">
        <v>0</v>
      </c>
      <c r="L192" s="122">
        <v>1</v>
      </c>
    </row>
    <row r="193" spans="1:12" s="33" customFormat="1" ht="38.25">
      <c r="A193" s="122">
        <v>96</v>
      </c>
      <c r="B193" s="123"/>
      <c r="C193" s="122" t="s">
        <v>939</v>
      </c>
      <c r="D193" s="122" t="s">
        <v>1229</v>
      </c>
      <c r="E193" s="124" t="s">
        <v>1782</v>
      </c>
      <c r="F193" s="125">
        <v>40892</v>
      </c>
      <c r="G193" s="125">
        <v>40894</v>
      </c>
      <c r="H193" s="124"/>
      <c r="I193" s="124">
        <v>10050</v>
      </c>
      <c r="J193" s="124">
        <v>4050</v>
      </c>
      <c r="K193" s="126">
        <v>0</v>
      </c>
      <c r="L193" s="122">
        <v>1</v>
      </c>
    </row>
    <row r="194" spans="1:12" s="33" customFormat="1" ht="38.25">
      <c r="A194" s="122">
        <v>97</v>
      </c>
      <c r="B194" s="123"/>
      <c r="C194" s="122" t="s">
        <v>939</v>
      </c>
      <c r="D194" s="122" t="s">
        <v>1230</v>
      </c>
      <c r="E194" s="124" t="s">
        <v>1783</v>
      </c>
      <c r="F194" s="125">
        <v>40808</v>
      </c>
      <c r="G194" s="125">
        <v>40810</v>
      </c>
      <c r="H194" s="124"/>
      <c r="I194" s="124">
        <v>7600</v>
      </c>
      <c r="J194" s="124">
        <v>4320</v>
      </c>
      <c r="K194" s="126">
        <v>0</v>
      </c>
      <c r="L194" s="122">
        <v>1</v>
      </c>
    </row>
    <row r="195" spans="1:12" s="33" customFormat="1" ht="51">
      <c r="A195" s="122">
        <v>98</v>
      </c>
      <c r="B195" s="123"/>
      <c r="C195" s="122" t="s">
        <v>1717</v>
      </c>
      <c r="D195" s="122" t="s">
        <v>1231</v>
      </c>
      <c r="E195" s="124" t="s">
        <v>1784</v>
      </c>
      <c r="F195" s="125">
        <v>40775</v>
      </c>
      <c r="G195" s="125">
        <v>40782</v>
      </c>
      <c r="H195" s="124"/>
      <c r="I195" s="124">
        <v>3540</v>
      </c>
      <c r="J195" s="124">
        <v>2540</v>
      </c>
      <c r="K195" s="126">
        <v>0</v>
      </c>
      <c r="L195" s="122">
        <v>1</v>
      </c>
    </row>
    <row r="196" spans="1:12" s="33" customFormat="1" ht="25.5">
      <c r="A196" s="122">
        <v>99</v>
      </c>
      <c r="B196" s="123"/>
      <c r="C196" s="122" t="s">
        <v>1717</v>
      </c>
      <c r="D196" s="122" t="s">
        <v>1232</v>
      </c>
      <c r="E196" s="124" t="s">
        <v>1785</v>
      </c>
      <c r="F196" s="125">
        <v>40634</v>
      </c>
      <c r="G196" s="125">
        <v>40636</v>
      </c>
      <c r="H196" s="124"/>
      <c r="I196" s="124">
        <v>840</v>
      </c>
      <c r="J196" s="124">
        <v>440</v>
      </c>
      <c r="K196" s="126">
        <v>0</v>
      </c>
      <c r="L196" s="122">
        <v>1</v>
      </c>
    </row>
    <row r="197" spans="1:12" s="33" customFormat="1" ht="25.5">
      <c r="A197" s="122">
        <v>100</v>
      </c>
      <c r="B197" s="123"/>
      <c r="C197" s="122" t="s">
        <v>1717</v>
      </c>
      <c r="D197" s="122" t="s">
        <v>1233</v>
      </c>
      <c r="E197" s="124" t="s">
        <v>1786</v>
      </c>
      <c r="F197" s="125">
        <v>40751</v>
      </c>
      <c r="G197" s="125">
        <v>40755</v>
      </c>
      <c r="H197" s="124"/>
      <c r="I197" s="124">
        <v>4450</v>
      </c>
      <c r="J197" s="124">
        <v>2950</v>
      </c>
      <c r="K197" s="126">
        <v>0</v>
      </c>
      <c r="L197" s="122">
        <v>1</v>
      </c>
    </row>
    <row r="198" spans="1:12" s="33" customFormat="1" ht="25.5">
      <c r="A198" s="122">
        <v>101</v>
      </c>
      <c r="B198" s="123"/>
      <c r="C198" s="122" t="s">
        <v>137</v>
      </c>
      <c r="D198" s="122" t="s">
        <v>1234</v>
      </c>
      <c r="E198" s="124" t="s">
        <v>1787</v>
      </c>
      <c r="F198" s="125">
        <v>40627</v>
      </c>
      <c r="G198" s="125">
        <v>40629</v>
      </c>
      <c r="H198" s="124"/>
      <c r="I198" s="124">
        <v>24870</v>
      </c>
      <c r="J198" s="124">
        <v>21870</v>
      </c>
      <c r="K198" s="126">
        <v>0</v>
      </c>
      <c r="L198" s="122">
        <v>1</v>
      </c>
    </row>
    <row r="199" spans="1:12" s="33" customFormat="1" ht="25.5">
      <c r="A199" s="122">
        <v>102</v>
      </c>
      <c r="B199" s="123"/>
      <c r="C199" s="122" t="s">
        <v>954</v>
      </c>
      <c r="D199" s="122" t="s">
        <v>1235</v>
      </c>
      <c r="E199" s="124" t="s">
        <v>34</v>
      </c>
      <c r="F199" s="125">
        <v>40760</v>
      </c>
      <c r="G199" s="125">
        <v>40762</v>
      </c>
      <c r="H199" s="124"/>
      <c r="I199" s="124">
        <v>4550</v>
      </c>
      <c r="J199" s="124">
        <v>3450</v>
      </c>
      <c r="K199" s="126">
        <v>0</v>
      </c>
      <c r="L199" s="122">
        <v>1</v>
      </c>
    </row>
    <row r="200" spans="1:12" s="33" customFormat="1" ht="25.5">
      <c r="A200" s="122">
        <v>103</v>
      </c>
      <c r="B200" s="123"/>
      <c r="C200" s="122" t="s">
        <v>954</v>
      </c>
      <c r="D200" s="122" t="s">
        <v>1236</v>
      </c>
      <c r="E200" s="124" t="s">
        <v>1788</v>
      </c>
      <c r="F200" s="125">
        <v>40733</v>
      </c>
      <c r="G200" s="125">
        <v>40734</v>
      </c>
      <c r="H200" s="124"/>
      <c r="I200" s="124">
        <v>2450</v>
      </c>
      <c r="J200" s="124">
        <v>1450</v>
      </c>
      <c r="K200" s="126">
        <v>0</v>
      </c>
      <c r="L200" s="122">
        <v>1</v>
      </c>
    </row>
    <row r="201" spans="1:12" s="33" customFormat="1" ht="25.5">
      <c r="A201" s="122">
        <v>104</v>
      </c>
      <c r="B201" s="123"/>
      <c r="C201" s="122" t="s">
        <v>964</v>
      </c>
      <c r="D201" s="122" t="s">
        <v>1237</v>
      </c>
      <c r="E201" s="124" t="s">
        <v>1</v>
      </c>
      <c r="F201" s="125">
        <v>40620</v>
      </c>
      <c r="G201" s="125">
        <v>40621</v>
      </c>
      <c r="H201" s="124">
        <v>1700</v>
      </c>
      <c r="I201" s="124">
        <v>7950</v>
      </c>
      <c r="J201" s="124">
        <v>2950</v>
      </c>
      <c r="K201" s="126">
        <v>0</v>
      </c>
      <c r="L201" s="122">
        <v>1</v>
      </c>
    </row>
    <row r="202" spans="1:12" s="33" customFormat="1" ht="25.5">
      <c r="A202" s="122">
        <v>105</v>
      </c>
      <c r="B202" s="123"/>
      <c r="C202" s="122" t="s">
        <v>964</v>
      </c>
      <c r="D202" s="122" t="s">
        <v>1238</v>
      </c>
      <c r="E202" s="124" t="s">
        <v>1424</v>
      </c>
      <c r="F202" s="125">
        <v>40851</v>
      </c>
      <c r="G202" s="125">
        <v>40852</v>
      </c>
      <c r="H202" s="124"/>
      <c r="I202" s="124">
        <v>3480</v>
      </c>
      <c r="J202" s="124">
        <v>1980</v>
      </c>
      <c r="K202" s="126">
        <v>0</v>
      </c>
      <c r="L202" s="122">
        <v>1</v>
      </c>
    </row>
    <row r="203" spans="1:12" s="33" customFormat="1" ht="25.5">
      <c r="A203" s="122">
        <v>106</v>
      </c>
      <c r="B203" s="123"/>
      <c r="C203" s="122" t="s">
        <v>964</v>
      </c>
      <c r="D203" s="122" t="s">
        <v>1239</v>
      </c>
      <c r="E203" s="124" t="s">
        <v>1789</v>
      </c>
      <c r="F203" s="125">
        <v>40739</v>
      </c>
      <c r="G203" s="125">
        <v>40741</v>
      </c>
      <c r="H203" s="124"/>
      <c r="I203" s="124">
        <v>5300</v>
      </c>
      <c r="J203" s="124">
        <v>4000</v>
      </c>
      <c r="K203" s="126">
        <v>0</v>
      </c>
      <c r="L203" s="122">
        <v>1</v>
      </c>
    </row>
    <row r="204" spans="1:12" s="33" customFormat="1" ht="25.5">
      <c r="A204" s="122">
        <v>107</v>
      </c>
      <c r="B204" s="123"/>
      <c r="C204" s="122" t="s">
        <v>964</v>
      </c>
      <c r="D204" s="122" t="s">
        <v>1240</v>
      </c>
      <c r="E204" s="124" t="s">
        <v>1</v>
      </c>
      <c r="F204" s="125">
        <v>40893</v>
      </c>
      <c r="G204" s="125">
        <v>40894</v>
      </c>
      <c r="H204" s="124"/>
      <c r="I204" s="124">
        <v>10220</v>
      </c>
      <c r="J204" s="124">
        <v>4420</v>
      </c>
      <c r="K204" s="126">
        <v>0</v>
      </c>
      <c r="L204" s="122">
        <v>1</v>
      </c>
    </row>
    <row r="205" spans="1:12" s="33" customFormat="1" ht="63.75">
      <c r="A205" s="122">
        <v>108</v>
      </c>
      <c r="B205" s="123"/>
      <c r="C205" s="122" t="s">
        <v>966</v>
      </c>
      <c r="D205" s="122" t="s">
        <v>1241</v>
      </c>
      <c r="E205" s="124" t="s">
        <v>1790</v>
      </c>
      <c r="F205" s="125">
        <v>40603</v>
      </c>
      <c r="G205" s="125">
        <v>40816</v>
      </c>
      <c r="H205" s="124"/>
      <c r="I205" s="124">
        <v>3130</v>
      </c>
      <c r="J205" s="124">
        <v>2810</v>
      </c>
      <c r="K205" s="126">
        <v>0</v>
      </c>
      <c r="L205" s="122">
        <v>1</v>
      </c>
    </row>
    <row r="206" spans="1:12" s="33" customFormat="1" ht="38.25">
      <c r="A206" s="122">
        <v>109</v>
      </c>
      <c r="B206" s="123"/>
      <c r="C206" s="122" t="s">
        <v>966</v>
      </c>
      <c r="D206" s="122" t="s">
        <v>1242</v>
      </c>
      <c r="E206" s="124" t="s">
        <v>1704</v>
      </c>
      <c r="F206" s="125">
        <v>40603</v>
      </c>
      <c r="G206" s="125">
        <v>40816</v>
      </c>
      <c r="H206" s="124"/>
      <c r="I206" s="124">
        <v>4460</v>
      </c>
      <c r="J206" s="124">
        <v>3990</v>
      </c>
      <c r="K206" s="126">
        <v>0</v>
      </c>
      <c r="L206" s="122">
        <v>1</v>
      </c>
    </row>
    <row r="207" spans="1:12" s="33" customFormat="1" ht="51">
      <c r="A207" s="122">
        <v>110</v>
      </c>
      <c r="B207" s="123"/>
      <c r="C207" s="122" t="s">
        <v>966</v>
      </c>
      <c r="D207" s="122" t="s">
        <v>1243</v>
      </c>
      <c r="E207" s="124" t="s">
        <v>1791</v>
      </c>
      <c r="F207" s="125">
        <v>40829</v>
      </c>
      <c r="G207" s="125">
        <v>40830</v>
      </c>
      <c r="H207" s="124"/>
      <c r="I207" s="124">
        <v>6320</v>
      </c>
      <c r="J207" s="124">
        <v>5740</v>
      </c>
      <c r="K207" s="126">
        <v>0</v>
      </c>
      <c r="L207" s="122">
        <v>1</v>
      </c>
    </row>
    <row r="208" spans="1:12" s="33" customFormat="1" ht="38.25">
      <c r="A208" s="122">
        <v>111</v>
      </c>
      <c r="B208" s="123"/>
      <c r="C208" s="122" t="s">
        <v>966</v>
      </c>
      <c r="D208" s="122" t="s">
        <v>1244</v>
      </c>
      <c r="E208" s="124" t="s">
        <v>80</v>
      </c>
      <c r="F208" s="125">
        <v>40871</v>
      </c>
      <c r="G208" s="125">
        <v>40872</v>
      </c>
      <c r="H208" s="124"/>
      <c r="I208" s="124">
        <v>6120</v>
      </c>
      <c r="J208" s="124">
        <v>5520</v>
      </c>
      <c r="K208" s="126">
        <v>0</v>
      </c>
      <c r="L208" s="122">
        <v>1</v>
      </c>
    </row>
    <row r="209" spans="1:12" s="33" customFormat="1" ht="51">
      <c r="A209" s="122">
        <v>112</v>
      </c>
      <c r="B209" s="123"/>
      <c r="C209" s="122" t="s">
        <v>616</v>
      </c>
      <c r="D209" s="122" t="s">
        <v>1245</v>
      </c>
      <c r="E209" s="124" t="s">
        <v>1</v>
      </c>
      <c r="F209" s="125">
        <v>40544</v>
      </c>
      <c r="G209" s="125">
        <v>40908</v>
      </c>
      <c r="H209" s="124"/>
      <c r="I209" s="124">
        <v>13150</v>
      </c>
      <c r="J209" s="124">
        <v>7750</v>
      </c>
      <c r="K209" s="126">
        <v>0</v>
      </c>
      <c r="L209" s="122">
        <v>1</v>
      </c>
    </row>
    <row r="210" spans="1:12" s="33" customFormat="1" ht="25.5">
      <c r="A210" s="122">
        <v>113</v>
      </c>
      <c r="B210" s="123"/>
      <c r="C210" s="122" t="s">
        <v>616</v>
      </c>
      <c r="D210" s="122" t="s">
        <v>1246</v>
      </c>
      <c r="E210" s="124" t="s">
        <v>1760</v>
      </c>
      <c r="F210" s="125">
        <v>40586</v>
      </c>
      <c r="G210" s="125">
        <v>40587</v>
      </c>
      <c r="H210" s="124"/>
      <c r="I210" s="124">
        <v>5800</v>
      </c>
      <c r="J210" s="124">
        <v>1500</v>
      </c>
      <c r="K210" s="126">
        <v>0</v>
      </c>
      <c r="L210" s="122">
        <v>1</v>
      </c>
    </row>
    <row r="211" spans="1:12" s="33" customFormat="1" ht="25.5">
      <c r="A211" s="122">
        <v>114</v>
      </c>
      <c r="B211" s="123"/>
      <c r="C211" s="122" t="s">
        <v>636</v>
      </c>
      <c r="D211" s="122" t="s">
        <v>1247</v>
      </c>
      <c r="E211" s="124" t="s">
        <v>1792</v>
      </c>
      <c r="F211" s="125">
        <v>40735</v>
      </c>
      <c r="G211" s="125">
        <v>40741</v>
      </c>
      <c r="H211" s="124"/>
      <c r="I211" s="124">
        <v>3500</v>
      </c>
      <c r="J211" s="124">
        <v>3000</v>
      </c>
      <c r="K211" s="126">
        <v>0</v>
      </c>
      <c r="L211" s="122">
        <v>1</v>
      </c>
    </row>
    <row r="212" spans="1:12" s="33" customFormat="1" ht="38.25">
      <c r="A212" s="122">
        <v>115</v>
      </c>
      <c r="B212" s="123"/>
      <c r="C212" s="122" t="s">
        <v>1357</v>
      </c>
      <c r="D212" s="122" t="s">
        <v>1248</v>
      </c>
      <c r="E212" s="124" t="s">
        <v>2</v>
      </c>
      <c r="F212" s="125">
        <v>40754</v>
      </c>
      <c r="G212" s="125">
        <v>40755</v>
      </c>
      <c r="H212" s="124"/>
      <c r="I212" s="124">
        <v>12210</v>
      </c>
      <c r="J212" s="124">
        <v>7210</v>
      </c>
      <c r="K212" s="126">
        <v>0</v>
      </c>
      <c r="L212" s="122">
        <v>1</v>
      </c>
    </row>
    <row r="213" spans="1:12" s="33" customFormat="1" ht="25.5">
      <c r="A213" s="122">
        <v>116</v>
      </c>
      <c r="B213" s="123"/>
      <c r="C213" s="122" t="s">
        <v>139</v>
      </c>
      <c r="D213" s="122" t="s">
        <v>1249</v>
      </c>
      <c r="E213" s="124" t="s">
        <v>1</v>
      </c>
      <c r="F213" s="125">
        <v>40654</v>
      </c>
      <c r="G213" s="125">
        <v>40656</v>
      </c>
      <c r="H213" s="124"/>
      <c r="I213" s="124">
        <v>26650</v>
      </c>
      <c r="J213" s="124">
        <v>22650</v>
      </c>
      <c r="K213" s="126">
        <v>0</v>
      </c>
      <c r="L213" s="122">
        <v>1</v>
      </c>
    </row>
    <row r="214" spans="1:12" s="33" customFormat="1" ht="38.25">
      <c r="A214" s="122">
        <v>117</v>
      </c>
      <c r="B214" s="123"/>
      <c r="C214" s="122" t="s">
        <v>139</v>
      </c>
      <c r="D214" s="122" t="s">
        <v>1250</v>
      </c>
      <c r="E214" s="124" t="s">
        <v>1</v>
      </c>
      <c r="F214" s="125">
        <v>40704</v>
      </c>
      <c r="G214" s="125">
        <v>40706</v>
      </c>
      <c r="H214" s="124"/>
      <c r="I214" s="124">
        <v>4800</v>
      </c>
      <c r="J214" s="124">
        <v>3600</v>
      </c>
      <c r="K214" s="126">
        <v>0</v>
      </c>
      <c r="L214" s="122">
        <v>1</v>
      </c>
    </row>
    <row r="215" spans="1:12" s="33" customFormat="1" ht="25.5">
      <c r="A215" s="122">
        <v>118</v>
      </c>
      <c r="B215" s="123"/>
      <c r="C215" s="122" t="s">
        <v>139</v>
      </c>
      <c r="D215" s="122" t="s">
        <v>1251</v>
      </c>
      <c r="E215" s="124" t="s">
        <v>1</v>
      </c>
      <c r="F215" s="125">
        <v>40837</v>
      </c>
      <c r="G215" s="125">
        <v>40839</v>
      </c>
      <c r="H215" s="124"/>
      <c r="I215" s="124">
        <v>3000</v>
      </c>
      <c r="J215" s="124">
        <v>2400</v>
      </c>
      <c r="K215" s="126">
        <v>0</v>
      </c>
      <c r="L215" s="122">
        <v>1</v>
      </c>
    </row>
    <row r="216" spans="1:12" s="33" customFormat="1" ht="38.25">
      <c r="A216" s="122">
        <v>119</v>
      </c>
      <c r="B216" s="123"/>
      <c r="C216" s="122" t="s">
        <v>1718</v>
      </c>
      <c r="D216" s="122" t="s">
        <v>1252</v>
      </c>
      <c r="E216" s="124" t="s">
        <v>1418</v>
      </c>
      <c r="F216" s="125">
        <v>40801</v>
      </c>
      <c r="G216" s="125">
        <v>40804</v>
      </c>
      <c r="H216" s="124"/>
      <c r="I216" s="124">
        <v>13925</v>
      </c>
      <c r="J216" s="124">
        <v>12625</v>
      </c>
      <c r="K216" s="126">
        <v>0</v>
      </c>
      <c r="L216" s="122">
        <v>1</v>
      </c>
    </row>
    <row r="217" spans="1:12" s="33" customFormat="1" ht="25.5">
      <c r="A217" s="122">
        <v>120</v>
      </c>
      <c r="B217" s="123"/>
      <c r="C217" s="122" t="s">
        <v>1719</v>
      </c>
      <c r="D217" s="122" t="s">
        <v>1253</v>
      </c>
      <c r="E217" s="124" t="s">
        <v>1793</v>
      </c>
      <c r="F217" s="125">
        <v>40768</v>
      </c>
      <c r="G217" s="125">
        <v>40769</v>
      </c>
      <c r="H217" s="124"/>
      <c r="I217" s="124">
        <v>10868</v>
      </c>
      <c r="J217" s="124">
        <v>8668</v>
      </c>
      <c r="K217" s="126">
        <v>0</v>
      </c>
      <c r="L217" s="122">
        <v>1</v>
      </c>
    </row>
    <row r="218" spans="1:12" s="33" customFormat="1" ht="25.5">
      <c r="A218" s="122">
        <v>121</v>
      </c>
      <c r="B218" s="123"/>
      <c r="C218" s="122" t="s">
        <v>1720</v>
      </c>
      <c r="D218" s="122" t="s">
        <v>1254</v>
      </c>
      <c r="E218" s="124" t="s">
        <v>19</v>
      </c>
      <c r="F218" s="125">
        <v>40766</v>
      </c>
      <c r="G218" s="125">
        <v>40769</v>
      </c>
      <c r="H218" s="124"/>
      <c r="I218" s="124">
        <v>3800</v>
      </c>
      <c r="J218" s="124">
        <v>3300</v>
      </c>
      <c r="K218" s="126">
        <v>0</v>
      </c>
      <c r="L218" s="122">
        <v>1</v>
      </c>
    </row>
    <row r="219" spans="1:12" s="33" customFormat="1" ht="25.5">
      <c r="A219" s="122">
        <v>122</v>
      </c>
      <c r="B219" s="123"/>
      <c r="C219" s="122" t="s">
        <v>1720</v>
      </c>
      <c r="D219" s="122" t="s">
        <v>1255</v>
      </c>
      <c r="E219" s="124" t="s">
        <v>19</v>
      </c>
      <c r="F219" s="125">
        <v>40648</v>
      </c>
      <c r="G219" s="125">
        <v>40650</v>
      </c>
      <c r="H219" s="124"/>
      <c r="I219" s="124">
        <v>3700</v>
      </c>
      <c r="J219" s="124">
        <v>3200</v>
      </c>
      <c r="K219" s="126">
        <v>0</v>
      </c>
      <c r="L219" s="122">
        <v>1</v>
      </c>
    </row>
    <row r="220" spans="1:12" s="33" customFormat="1" ht="38.25">
      <c r="A220" s="122">
        <v>123</v>
      </c>
      <c r="B220" s="123"/>
      <c r="C220" s="122" t="s">
        <v>1721</v>
      </c>
      <c r="D220" s="122" t="s">
        <v>1256</v>
      </c>
      <c r="E220" s="124" t="s">
        <v>1794</v>
      </c>
      <c r="F220" s="125">
        <v>40635</v>
      </c>
      <c r="G220" s="125">
        <v>40898</v>
      </c>
      <c r="H220" s="124"/>
      <c r="I220" s="124">
        <v>11550</v>
      </c>
      <c r="J220" s="124">
        <v>10050</v>
      </c>
      <c r="K220" s="126">
        <v>0</v>
      </c>
      <c r="L220" s="122">
        <v>1</v>
      </c>
    </row>
    <row r="221" spans="1:12" s="33" customFormat="1" ht="76.5">
      <c r="A221" s="122">
        <v>124</v>
      </c>
      <c r="B221" s="123"/>
      <c r="C221" s="122" t="s">
        <v>149</v>
      </c>
      <c r="D221" s="122" t="s">
        <v>1257</v>
      </c>
      <c r="E221" s="124" t="s">
        <v>1795</v>
      </c>
      <c r="F221" s="125">
        <v>40628</v>
      </c>
      <c r="G221" s="125">
        <v>40630</v>
      </c>
      <c r="H221" s="124"/>
      <c r="I221" s="124">
        <v>12990</v>
      </c>
      <c r="J221" s="124">
        <v>4990</v>
      </c>
      <c r="K221" s="126">
        <v>0</v>
      </c>
      <c r="L221" s="122">
        <v>1</v>
      </c>
    </row>
    <row r="222" spans="1:12" s="33" customFormat="1" ht="51">
      <c r="A222" s="122">
        <v>125</v>
      </c>
      <c r="B222" s="123"/>
      <c r="C222" s="122" t="s">
        <v>150</v>
      </c>
      <c r="D222" s="122" t="s">
        <v>1258</v>
      </c>
      <c r="E222" s="124" t="s">
        <v>53</v>
      </c>
      <c r="F222" s="125">
        <v>40809</v>
      </c>
      <c r="G222" s="125">
        <v>40811</v>
      </c>
      <c r="H222" s="124"/>
      <c r="I222" s="124">
        <v>24605.62</v>
      </c>
      <c r="J222" s="124">
        <v>17605.62</v>
      </c>
      <c r="K222" s="126">
        <v>0</v>
      </c>
      <c r="L222" s="122">
        <v>1</v>
      </c>
    </row>
    <row r="223" spans="1:12" s="33" customFormat="1" ht="38.25">
      <c r="A223" s="122">
        <v>126</v>
      </c>
      <c r="B223" s="123"/>
      <c r="C223" s="122" t="s">
        <v>1722</v>
      </c>
      <c r="D223" s="122" t="s">
        <v>1259</v>
      </c>
      <c r="E223" s="124" t="s">
        <v>1471</v>
      </c>
      <c r="F223" s="125">
        <v>40771</v>
      </c>
      <c r="G223" s="125">
        <v>40773</v>
      </c>
      <c r="H223" s="124"/>
      <c r="I223" s="124">
        <v>5625</v>
      </c>
      <c r="J223" s="124">
        <v>3400</v>
      </c>
      <c r="K223" s="126">
        <v>0</v>
      </c>
      <c r="L223" s="122">
        <v>1</v>
      </c>
    </row>
    <row r="224" spans="1:12" s="33" customFormat="1" ht="38.25">
      <c r="A224" s="122">
        <v>127</v>
      </c>
      <c r="B224" s="123"/>
      <c r="C224" s="122" t="s">
        <v>1675</v>
      </c>
      <c r="D224" s="122" t="s">
        <v>1260</v>
      </c>
      <c r="E224" s="124" t="s">
        <v>19</v>
      </c>
      <c r="F224" s="125">
        <v>40662</v>
      </c>
      <c r="G224" s="125">
        <v>40664</v>
      </c>
      <c r="H224" s="124"/>
      <c r="I224" s="124">
        <v>48500</v>
      </c>
      <c r="J224" s="124">
        <v>27500</v>
      </c>
      <c r="K224" s="126">
        <v>0</v>
      </c>
      <c r="L224" s="122">
        <v>1</v>
      </c>
    </row>
    <row r="225" spans="1:12" s="33" customFormat="1" ht="38.25">
      <c r="A225" s="122">
        <v>128</v>
      </c>
      <c r="B225" s="123"/>
      <c r="C225" s="122" t="s">
        <v>1723</v>
      </c>
      <c r="D225" s="122" t="s">
        <v>1261</v>
      </c>
      <c r="E225" s="124" t="s">
        <v>440</v>
      </c>
      <c r="F225" s="125">
        <v>40740</v>
      </c>
      <c r="G225" s="125">
        <v>40741</v>
      </c>
      <c r="H225" s="124"/>
      <c r="I225" s="124">
        <v>620</v>
      </c>
      <c r="J225" s="124">
        <v>500</v>
      </c>
      <c r="K225" s="126">
        <v>0</v>
      </c>
      <c r="L225" s="122">
        <v>1</v>
      </c>
    </row>
    <row r="226" spans="1:12" s="33" customFormat="1" ht="38.25">
      <c r="A226" s="122">
        <v>129</v>
      </c>
      <c r="B226" s="123"/>
      <c r="C226" s="122" t="s">
        <v>1723</v>
      </c>
      <c r="D226" s="122" t="s">
        <v>1262</v>
      </c>
      <c r="E226" s="124" t="s">
        <v>441</v>
      </c>
      <c r="F226" s="125">
        <v>40761</v>
      </c>
      <c r="G226" s="125">
        <v>40762</v>
      </c>
      <c r="H226" s="124"/>
      <c r="I226" s="124">
        <v>882</v>
      </c>
      <c r="J226" s="124">
        <v>732</v>
      </c>
      <c r="K226" s="126">
        <v>0</v>
      </c>
      <c r="L226" s="122">
        <v>1</v>
      </c>
    </row>
    <row r="227" spans="1:12" s="33" customFormat="1" ht="38.25">
      <c r="A227" s="122">
        <v>130</v>
      </c>
      <c r="B227" s="123"/>
      <c r="C227" s="122" t="s">
        <v>1723</v>
      </c>
      <c r="D227" s="122" t="s">
        <v>1263</v>
      </c>
      <c r="E227" s="124" t="s">
        <v>442</v>
      </c>
      <c r="F227" s="125">
        <v>40802</v>
      </c>
      <c r="G227" s="125">
        <v>40804</v>
      </c>
      <c r="H227" s="124"/>
      <c r="I227" s="124">
        <v>870</v>
      </c>
      <c r="J227" s="124">
        <v>750</v>
      </c>
      <c r="K227" s="126">
        <v>0</v>
      </c>
      <c r="L227" s="122">
        <v>1</v>
      </c>
    </row>
    <row r="228" spans="1:12" s="33" customFormat="1" ht="51">
      <c r="A228" s="122">
        <v>131</v>
      </c>
      <c r="B228" s="123"/>
      <c r="C228" s="122" t="s">
        <v>1723</v>
      </c>
      <c r="D228" s="122" t="s">
        <v>1264</v>
      </c>
      <c r="E228" s="124" t="s">
        <v>443</v>
      </c>
      <c r="F228" s="125">
        <v>40670</v>
      </c>
      <c r="G228" s="125">
        <v>40670</v>
      </c>
      <c r="H228" s="124"/>
      <c r="I228" s="124">
        <v>320</v>
      </c>
      <c r="J228" s="124">
        <v>220</v>
      </c>
      <c r="K228" s="126">
        <v>0</v>
      </c>
      <c r="L228" s="122">
        <v>1</v>
      </c>
    </row>
    <row r="229" spans="1:12" s="33" customFormat="1" ht="38.25">
      <c r="A229" s="122">
        <v>132</v>
      </c>
      <c r="B229" s="123"/>
      <c r="C229" s="122" t="s">
        <v>1723</v>
      </c>
      <c r="D229" s="122" t="s">
        <v>1265</v>
      </c>
      <c r="E229" s="124" t="s">
        <v>444</v>
      </c>
      <c r="F229" s="125">
        <v>40704</v>
      </c>
      <c r="G229" s="125">
        <v>40706</v>
      </c>
      <c r="H229" s="124"/>
      <c r="I229" s="124">
        <v>1320</v>
      </c>
      <c r="J229" s="124">
        <v>1170</v>
      </c>
      <c r="K229" s="126">
        <v>0</v>
      </c>
      <c r="L229" s="122">
        <v>1</v>
      </c>
    </row>
    <row r="230" spans="1:12" s="33" customFormat="1" ht="51">
      <c r="A230" s="122">
        <v>133</v>
      </c>
      <c r="B230" s="123"/>
      <c r="C230" s="122" t="s">
        <v>1724</v>
      </c>
      <c r="D230" s="122" t="s">
        <v>1266</v>
      </c>
      <c r="E230" s="124" t="s">
        <v>445</v>
      </c>
      <c r="F230" s="125">
        <v>40767</v>
      </c>
      <c r="G230" s="125">
        <v>40768</v>
      </c>
      <c r="H230" s="124"/>
      <c r="I230" s="124">
        <v>7300</v>
      </c>
      <c r="J230" s="124">
        <v>3800</v>
      </c>
      <c r="K230" s="126">
        <v>0</v>
      </c>
      <c r="L230" s="122">
        <v>1</v>
      </c>
    </row>
    <row r="231" spans="1:12" s="33" customFormat="1" ht="51">
      <c r="A231" s="122">
        <v>134</v>
      </c>
      <c r="B231" s="123"/>
      <c r="C231" s="122" t="s">
        <v>1725</v>
      </c>
      <c r="D231" s="122" t="s">
        <v>1267</v>
      </c>
      <c r="E231" s="124" t="s">
        <v>1758</v>
      </c>
      <c r="F231" s="125">
        <v>40767</v>
      </c>
      <c r="G231" s="125">
        <v>40769</v>
      </c>
      <c r="H231" s="124"/>
      <c r="I231" s="124">
        <v>2830</v>
      </c>
      <c r="J231" s="124">
        <v>950</v>
      </c>
      <c r="K231" s="126">
        <v>0</v>
      </c>
      <c r="L231" s="122">
        <v>1</v>
      </c>
    </row>
    <row r="232" spans="1:12" s="33" customFormat="1" ht="25.5">
      <c r="A232" s="122">
        <v>135</v>
      </c>
      <c r="B232" s="123"/>
      <c r="C232" s="122" t="s">
        <v>1726</v>
      </c>
      <c r="D232" s="122" t="s">
        <v>1268</v>
      </c>
      <c r="E232" s="124" t="s">
        <v>9</v>
      </c>
      <c r="F232" s="125">
        <v>40677</v>
      </c>
      <c r="G232" s="125">
        <v>40678</v>
      </c>
      <c r="H232" s="124"/>
      <c r="I232" s="124">
        <v>15100</v>
      </c>
      <c r="J232" s="124">
        <v>12800</v>
      </c>
      <c r="K232" s="126">
        <v>0</v>
      </c>
      <c r="L232" s="122">
        <v>1</v>
      </c>
    </row>
    <row r="233" spans="1:12" s="33" customFormat="1" ht="25.5">
      <c r="A233" s="122">
        <v>136</v>
      </c>
      <c r="B233" s="123"/>
      <c r="C233" s="122" t="s">
        <v>1727</v>
      </c>
      <c r="D233" s="122" t="s">
        <v>1269</v>
      </c>
      <c r="E233" s="124" t="s">
        <v>1767</v>
      </c>
      <c r="F233" s="125">
        <v>40678</v>
      </c>
      <c r="G233" s="125">
        <v>40689</v>
      </c>
      <c r="H233" s="124"/>
      <c r="I233" s="124">
        <v>10240</v>
      </c>
      <c r="J233" s="124">
        <v>7000</v>
      </c>
      <c r="K233" s="126">
        <v>0</v>
      </c>
      <c r="L233" s="122">
        <v>1</v>
      </c>
    </row>
    <row r="234" spans="1:12" s="33" customFormat="1" ht="38.25">
      <c r="A234" s="122">
        <v>137</v>
      </c>
      <c r="B234" s="123"/>
      <c r="C234" s="122" t="s">
        <v>1728</v>
      </c>
      <c r="D234" s="122" t="s">
        <v>1270</v>
      </c>
      <c r="E234" s="124" t="s">
        <v>1</v>
      </c>
      <c r="F234" s="125">
        <v>40809</v>
      </c>
      <c r="G234" s="125">
        <v>40811</v>
      </c>
      <c r="H234" s="124"/>
      <c r="I234" s="124">
        <v>13431</v>
      </c>
      <c r="J234" s="124">
        <v>11431</v>
      </c>
      <c r="K234" s="126">
        <v>0</v>
      </c>
      <c r="L234" s="122">
        <v>1</v>
      </c>
    </row>
    <row r="235" spans="1:12" s="33" customFormat="1" ht="38.25">
      <c r="A235" s="122">
        <v>138</v>
      </c>
      <c r="B235" s="123"/>
      <c r="C235" s="122" t="s">
        <v>133</v>
      </c>
      <c r="D235" s="122" t="s">
        <v>1271</v>
      </c>
      <c r="E235" s="124" t="s">
        <v>446</v>
      </c>
      <c r="F235" s="125">
        <v>40709</v>
      </c>
      <c r="G235" s="125">
        <v>40739</v>
      </c>
      <c r="H235" s="124"/>
      <c r="I235" s="124">
        <v>8050</v>
      </c>
      <c r="J235" s="124">
        <v>6950</v>
      </c>
      <c r="K235" s="126">
        <v>0</v>
      </c>
      <c r="L235" s="122">
        <v>1</v>
      </c>
    </row>
    <row r="236" spans="1:12" s="33" customFormat="1" ht="38.25">
      <c r="A236" s="122">
        <v>139</v>
      </c>
      <c r="B236" s="123"/>
      <c r="C236" s="122" t="s">
        <v>133</v>
      </c>
      <c r="D236" s="122" t="s">
        <v>1272</v>
      </c>
      <c r="E236" s="124" t="s">
        <v>447</v>
      </c>
      <c r="F236" s="125">
        <v>40739</v>
      </c>
      <c r="G236" s="125">
        <v>40801</v>
      </c>
      <c r="H236" s="124"/>
      <c r="I236" s="124">
        <v>3500</v>
      </c>
      <c r="J236" s="124">
        <v>2900</v>
      </c>
      <c r="K236" s="126">
        <v>0</v>
      </c>
      <c r="L236" s="122">
        <v>1</v>
      </c>
    </row>
    <row r="237" spans="1:12" s="33" customFormat="1" ht="63.75">
      <c r="A237" s="122">
        <v>140</v>
      </c>
      <c r="B237" s="123"/>
      <c r="C237" s="122" t="s">
        <v>1465</v>
      </c>
      <c r="D237" s="122" t="s">
        <v>1273</v>
      </c>
      <c r="E237" s="124" t="s">
        <v>448</v>
      </c>
      <c r="F237" s="125">
        <v>40790</v>
      </c>
      <c r="G237" s="125">
        <v>40790</v>
      </c>
      <c r="H237" s="124"/>
      <c r="I237" s="124">
        <v>16800</v>
      </c>
      <c r="J237" s="124">
        <v>13700</v>
      </c>
      <c r="K237" s="126">
        <v>0</v>
      </c>
      <c r="L237" s="122">
        <v>1</v>
      </c>
    </row>
    <row r="238" spans="1:12" s="33" customFormat="1" ht="51">
      <c r="A238" s="122">
        <v>141</v>
      </c>
      <c r="B238" s="123"/>
      <c r="C238" s="122" t="s">
        <v>1465</v>
      </c>
      <c r="D238" s="122" t="s">
        <v>1274</v>
      </c>
      <c r="E238" s="124" t="s">
        <v>448</v>
      </c>
      <c r="F238" s="125">
        <v>40713</v>
      </c>
      <c r="G238" s="125">
        <v>40713</v>
      </c>
      <c r="H238" s="124"/>
      <c r="I238" s="124">
        <v>10900</v>
      </c>
      <c r="J238" s="124">
        <v>9500</v>
      </c>
      <c r="K238" s="126">
        <v>0</v>
      </c>
      <c r="L238" s="122">
        <v>1</v>
      </c>
    </row>
    <row r="239" spans="1:12" s="33" customFormat="1" ht="63.75">
      <c r="A239" s="122">
        <v>142</v>
      </c>
      <c r="B239" s="123"/>
      <c r="C239" s="122" t="s">
        <v>1465</v>
      </c>
      <c r="D239" s="122" t="s">
        <v>1275</v>
      </c>
      <c r="E239" s="124" t="s">
        <v>448</v>
      </c>
      <c r="F239" s="125">
        <v>40643</v>
      </c>
      <c r="G239" s="125">
        <v>40643</v>
      </c>
      <c r="H239" s="124"/>
      <c r="I239" s="124">
        <v>7400</v>
      </c>
      <c r="J239" s="124">
        <v>6600</v>
      </c>
      <c r="K239" s="126">
        <v>0</v>
      </c>
      <c r="L239" s="122">
        <v>1</v>
      </c>
    </row>
    <row r="240" spans="1:12" s="33" customFormat="1" ht="63.75">
      <c r="A240" s="122">
        <v>143</v>
      </c>
      <c r="B240" s="123"/>
      <c r="C240" s="122" t="s">
        <v>1465</v>
      </c>
      <c r="D240" s="122" t="s">
        <v>1276</v>
      </c>
      <c r="E240" s="124" t="s">
        <v>448</v>
      </c>
      <c r="F240" s="125">
        <v>40734</v>
      </c>
      <c r="G240" s="125">
        <v>40734</v>
      </c>
      <c r="H240" s="124"/>
      <c r="I240" s="124">
        <v>7400</v>
      </c>
      <c r="J240" s="124">
        <v>6600</v>
      </c>
      <c r="K240" s="126">
        <v>0</v>
      </c>
      <c r="L240" s="122">
        <v>1</v>
      </c>
    </row>
    <row r="241" spans="1:12" s="33" customFormat="1" ht="63.75">
      <c r="A241" s="122">
        <v>144</v>
      </c>
      <c r="B241" s="123"/>
      <c r="C241" s="122" t="s">
        <v>1465</v>
      </c>
      <c r="D241" s="122" t="s">
        <v>1277</v>
      </c>
      <c r="E241" s="124" t="s">
        <v>448</v>
      </c>
      <c r="F241" s="125">
        <v>40768</v>
      </c>
      <c r="G241" s="125">
        <v>40768</v>
      </c>
      <c r="H241" s="124"/>
      <c r="I241" s="124">
        <v>7400</v>
      </c>
      <c r="J241" s="124">
        <v>6600</v>
      </c>
      <c r="K241" s="126">
        <v>0</v>
      </c>
      <c r="L241" s="122">
        <v>1</v>
      </c>
    </row>
    <row r="242" spans="1:12" s="33" customFormat="1" ht="25.5">
      <c r="A242" s="122">
        <v>145</v>
      </c>
      <c r="B242" s="123"/>
      <c r="C242" s="122" t="s">
        <v>1729</v>
      </c>
      <c r="D242" s="122" t="s">
        <v>1278</v>
      </c>
      <c r="E242" s="124" t="s">
        <v>1695</v>
      </c>
      <c r="F242" s="125">
        <v>40800</v>
      </c>
      <c r="G242" s="125">
        <v>40803</v>
      </c>
      <c r="H242" s="124"/>
      <c r="I242" s="124">
        <v>14000</v>
      </c>
      <c r="J242" s="124">
        <v>8000</v>
      </c>
      <c r="K242" s="126">
        <v>0</v>
      </c>
      <c r="L242" s="122">
        <v>1</v>
      </c>
    </row>
    <row r="243" spans="1:12" s="33" customFormat="1" ht="25.5">
      <c r="A243" s="122">
        <v>146</v>
      </c>
      <c r="B243" s="123"/>
      <c r="C243" s="122" t="s">
        <v>1730</v>
      </c>
      <c r="D243" s="122" t="s">
        <v>1279</v>
      </c>
      <c r="E243" s="124" t="s">
        <v>33</v>
      </c>
      <c r="F243" s="125">
        <v>40690</v>
      </c>
      <c r="G243" s="125">
        <v>40706</v>
      </c>
      <c r="H243" s="124"/>
      <c r="I243" s="124">
        <v>13490</v>
      </c>
      <c r="J243" s="124">
        <v>1510</v>
      </c>
      <c r="K243" s="126">
        <v>0</v>
      </c>
      <c r="L243" s="122">
        <v>1</v>
      </c>
    </row>
    <row r="244" spans="1:12" s="33" customFormat="1" ht="63.75">
      <c r="A244" s="122">
        <v>147</v>
      </c>
      <c r="B244" s="123"/>
      <c r="C244" s="122" t="s">
        <v>1731</v>
      </c>
      <c r="D244" s="122" t="s">
        <v>1280</v>
      </c>
      <c r="E244" s="124" t="s">
        <v>449</v>
      </c>
      <c r="F244" s="125">
        <v>40787</v>
      </c>
      <c r="G244" s="125">
        <v>40878</v>
      </c>
      <c r="H244" s="124"/>
      <c r="I244" s="124">
        <v>33080</v>
      </c>
      <c r="J244" s="124">
        <v>29772</v>
      </c>
      <c r="K244" s="126">
        <v>0</v>
      </c>
      <c r="L244" s="122">
        <v>1</v>
      </c>
    </row>
    <row r="245" spans="1:12" s="33" customFormat="1" ht="25.5">
      <c r="A245" s="122">
        <v>148</v>
      </c>
      <c r="B245" s="123"/>
      <c r="C245" s="122" t="s">
        <v>1732</v>
      </c>
      <c r="D245" s="122" t="s">
        <v>1281</v>
      </c>
      <c r="E245" s="124" t="s">
        <v>1418</v>
      </c>
      <c r="F245" s="125">
        <v>40781</v>
      </c>
      <c r="G245" s="125">
        <v>40783</v>
      </c>
      <c r="H245" s="124"/>
      <c r="I245" s="124">
        <v>11550</v>
      </c>
      <c r="J245" s="124">
        <v>10050</v>
      </c>
      <c r="K245" s="126">
        <v>0</v>
      </c>
      <c r="L245" s="122">
        <v>1</v>
      </c>
    </row>
    <row r="246" spans="1:12" s="33" customFormat="1" ht="25.5">
      <c r="A246" s="122">
        <v>149</v>
      </c>
      <c r="B246" s="123"/>
      <c r="C246" s="122" t="s">
        <v>1733</v>
      </c>
      <c r="D246" s="122" t="s">
        <v>1282</v>
      </c>
      <c r="E246" s="124" t="s">
        <v>450</v>
      </c>
      <c r="F246" s="125">
        <v>40789</v>
      </c>
      <c r="G246" s="125">
        <v>40789</v>
      </c>
      <c r="H246" s="124"/>
      <c r="I246" s="124">
        <v>52030</v>
      </c>
      <c r="J246" s="124">
        <v>9030</v>
      </c>
      <c r="K246" s="126">
        <v>0</v>
      </c>
      <c r="L246" s="122">
        <v>1</v>
      </c>
    </row>
    <row r="247" spans="1:12" s="33" customFormat="1" ht="25.5">
      <c r="A247" s="122">
        <v>150</v>
      </c>
      <c r="B247" s="123"/>
      <c r="C247" s="122" t="s">
        <v>1734</v>
      </c>
      <c r="D247" s="122" t="s">
        <v>1283</v>
      </c>
      <c r="E247" s="124" t="s">
        <v>451</v>
      </c>
      <c r="F247" s="125">
        <v>40727</v>
      </c>
      <c r="G247" s="125">
        <v>40728</v>
      </c>
      <c r="H247" s="124"/>
      <c r="I247" s="124">
        <v>9836</v>
      </c>
      <c r="J247" s="124">
        <v>7336</v>
      </c>
      <c r="K247" s="126">
        <v>0</v>
      </c>
      <c r="L247" s="122">
        <v>1</v>
      </c>
    </row>
    <row r="248" spans="1:12" s="33" customFormat="1" ht="25.5">
      <c r="A248" s="122">
        <v>151</v>
      </c>
      <c r="B248" s="123"/>
      <c r="C248" s="122" t="s">
        <v>175</v>
      </c>
      <c r="D248" s="122" t="s">
        <v>1284</v>
      </c>
      <c r="E248" s="124" t="s">
        <v>452</v>
      </c>
      <c r="F248" s="125">
        <v>40661</v>
      </c>
      <c r="G248" s="125">
        <v>40671</v>
      </c>
      <c r="H248" s="124"/>
      <c r="I248" s="124">
        <v>243640</v>
      </c>
      <c r="J248" s="124">
        <v>219140</v>
      </c>
      <c r="K248" s="126">
        <v>0</v>
      </c>
      <c r="L248" s="122">
        <v>1</v>
      </c>
    </row>
    <row r="249" spans="1:12" s="33" customFormat="1" ht="25.5">
      <c r="A249" s="122">
        <v>152</v>
      </c>
      <c r="B249" s="123"/>
      <c r="C249" s="122" t="s">
        <v>1362</v>
      </c>
      <c r="D249" s="122" t="s">
        <v>1285</v>
      </c>
      <c r="E249" s="124" t="s">
        <v>453</v>
      </c>
      <c r="F249" s="125">
        <v>40818</v>
      </c>
      <c r="G249" s="125">
        <v>40818</v>
      </c>
      <c r="H249" s="124"/>
      <c r="I249" s="124">
        <v>6400</v>
      </c>
      <c r="J249" s="124">
        <v>5750</v>
      </c>
      <c r="K249" s="126">
        <v>0</v>
      </c>
      <c r="L249" s="122">
        <v>1</v>
      </c>
    </row>
    <row r="250" spans="1:12" s="33" customFormat="1" ht="38.25">
      <c r="A250" s="122">
        <v>153</v>
      </c>
      <c r="B250" s="123"/>
      <c r="C250" s="122" t="s">
        <v>656</v>
      </c>
      <c r="D250" s="122" t="s">
        <v>1250</v>
      </c>
      <c r="E250" s="124" t="s">
        <v>1</v>
      </c>
      <c r="F250" s="125">
        <v>40704</v>
      </c>
      <c r="G250" s="125">
        <v>40706</v>
      </c>
      <c r="H250" s="124"/>
      <c r="I250" s="124">
        <v>6450</v>
      </c>
      <c r="J250" s="124">
        <v>5250</v>
      </c>
      <c r="K250" s="126">
        <v>0</v>
      </c>
      <c r="L250" s="122">
        <v>1</v>
      </c>
    </row>
    <row r="251" spans="1:12" s="33" customFormat="1" ht="38.25">
      <c r="A251" s="122">
        <v>154</v>
      </c>
      <c r="B251" s="123"/>
      <c r="C251" s="122" t="s">
        <v>656</v>
      </c>
      <c r="D251" s="122" t="s">
        <v>1286</v>
      </c>
      <c r="E251" s="124" t="s">
        <v>1</v>
      </c>
      <c r="F251" s="125">
        <v>40837</v>
      </c>
      <c r="G251" s="125">
        <v>40839</v>
      </c>
      <c r="H251" s="124"/>
      <c r="I251" s="124">
        <v>4450</v>
      </c>
      <c r="J251" s="124">
        <v>3850</v>
      </c>
      <c r="K251" s="126">
        <v>0</v>
      </c>
      <c r="L251" s="122">
        <v>1</v>
      </c>
    </row>
    <row r="252" spans="1:12" s="33" customFormat="1" ht="38.25">
      <c r="A252" s="122">
        <v>155</v>
      </c>
      <c r="B252" s="123"/>
      <c r="C252" s="122" t="s">
        <v>656</v>
      </c>
      <c r="D252" s="122" t="s">
        <v>1287</v>
      </c>
      <c r="E252" s="124" t="s">
        <v>1</v>
      </c>
      <c r="F252" s="125">
        <v>40864</v>
      </c>
      <c r="G252" s="125">
        <v>40867</v>
      </c>
      <c r="H252" s="124"/>
      <c r="I252" s="124">
        <v>17000</v>
      </c>
      <c r="J252" s="124">
        <v>5000</v>
      </c>
      <c r="K252" s="126">
        <v>0</v>
      </c>
      <c r="L252" s="122">
        <v>1</v>
      </c>
    </row>
    <row r="253" spans="1:12" s="33" customFormat="1" ht="38.25">
      <c r="A253" s="122">
        <v>156</v>
      </c>
      <c r="B253" s="123"/>
      <c r="C253" s="122" t="s">
        <v>656</v>
      </c>
      <c r="D253" s="122" t="s">
        <v>1288</v>
      </c>
      <c r="E253" s="124" t="s">
        <v>1</v>
      </c>
      <c r="F253" s="125">
        <v>40858</v>
      </c>
      <c r="G253" s="125">
        <v>40860</v>
      </c>
      <c r="H253" s="124"/>
      <c r="I253" s="124">
        <v>24000</v>
      </c>
      <c r="J253" s="124">
        <v>9000</v>
      </c>
      <c r="K253" s="126">
        <v>0</v>
      </c>
      <c r="L253" s="122">
        <v>1</v>
      </c>
    </row>
    <row r="254" spans="1:12" s="33" customFormat="1" ht="76.5">
      <c r="A254" s="122">
        <v>157</v>
      </c>
      <c r="B254" s="123"/>
      <c r="C254" s="122" t="s">
        <v>182</v>
      </c>
      <c r="D254" s="122" t="s">
        <v>1289</v>
      </c>
      <c r="E254" s="124" t="s">
        <v>454</v>
      </c>
      <c r="F254" s="125">
        <v>40676</v>
      </c>
      <c r="G254" s="125">
        <v>40679</v>
      </c>
      <c r="H254" s="124"/>
      <c r="I254" s="124">
        <v>2200</v>
      </c>
      <c r="J254" s="124">
        <v>1388</v>
      </c>
      <c r="K254" s="126">
        <v>0</v>
      </c>
      <c r="L254" s="122">
        <v>1</v>
      </c>
    </row>
    <row r="255" spans="1:12" s="33" customFormat="1" ht="25.5">
      <c r="A255" s="122">
        <v>158</v>
      </c>
      <c r="B255" s="123"/>
      <c r="C255" s="122" t="s">
        <v>185</v>
      </c>
      <c r="D255" s="122" t="s">
        <v>1290</v>
      </c>
      <c r="E255" s="124" t="s">
        <v>1</v>
      </c>
      <c r="F255" s="125">
        <v>40586</v>
      </c>
      <c r="G255" s="125">
        <v>40586</v>
      </c>
      <c r="H255" s="124"/>
      <c r="I255" s="124">
        <v>8370</v>
      </c>
      <c r="J255" s="124">
        <v>2870</v>
      </c>
      <c r="K255" s="126">
        <v>0</v>
      </c>
      <c r="L255" s="122">
        <v>1</v>
      </c>
    </row>
    <row r="256" spans="1:12" s="33" customFormat="1" ht="25.5">
      <c r="A256" s="122">
        <v>159</v>
      </c>
      <c r="B256" s="123"/>
      <c r="C256" s="122" t="s">
        <v>1735</v>
      </c>
      <c r="D256" s="122" t="s">
        <v>1291</v>
      </c>
      <c r="E256" s="124" t="s">
        <v>455</v>
      </c>
      <c r="F256" s="125">
        <v>40574</v>
      </c>
      <c r="G256" s="125">
        <v>40584</v>
      </c>
      <c r="H256" s="124"/>
      <c r="I256" s="124">
        <v>15000</v>
      </c>
      <c r="J256" s="124">
        <v>12800</v>
      </c>
      <c r="K256" s="126">
        <v>0</v>
      </c>
      <c r="L256" s="122">
        <v>1</v>
      </c>
    </row>
    <row r="257" spans="1:12" s="33" customFormat="1" ht="38.25">
      <c r="A257" s="122">
        <v>160</v>
      </c>
      <c r="B257" s="123"/>
      <c r="C257" s="122" t="s">
        <v>1736</v>
      </c>
      <c r="D257" s="122" t="s">
        <v>1292</v>
      </c>
      <c r="E257" s="124" t="s">
        <v>456</v>
      </c>
      <c r="F257" s="125">
        <v>40810</v>
      </c>
      <c r="G257" s="125">
        <v>40810</v>
      </c>
      <c r="H257" s="124"/>
      <c r="I257" s="124">
        <v>2740</v>
      </c>
      <c r="J257" s="124">
        <v>1710</v>
      </c>
      <c r="K257" s="126">
        <v>0</v>
      </c>
      <c r="L257" s="122">
        <v>1</v>
      </c>
    </row>
    <row r="258" spans="1:12" s="33" customFormat="1" ht="25.5">
      <c r="A258" s="122">
        <v>161</v>
      </c>
      <c r="B258" s="123"/>
      <c r="C258" s="122" t="s">
        <v>663</v>
      </c>
      <c r="D258" s="122" t="s">
        <v>1293</v>
      </c>
      <c r="E258" s="124" t="s">
        <v>1</v>
      </c>
      <c r="F258" s="125">
        <v>40643</v>
      </c>
      <c r="G258" s="125">
        <v>40643</v>
      </c>
      <c r="H258" s="124"/>
      <c r="I258" s="124">
        <v>70000</v>
      </c>
      <c r="J258" s="124">
        <v>20000</v>
      </c>
      <c r="K258" s="126">
        <v>0</v>
      </c>
      <c r="L258" s="122">
        <v>1</v>
      </c>
    </row>
    <row r="259" spans="1:12" s="33" customFormat="1" ht="38.25">
      <c r="A259" s="122">
        <v>162</v>
      </c>
      <c r="B259" s="123"/>
      <c r="C259" s="122" t="s">
        <v>1319</v>
      </c>
      <c r="D259" s="122" t="s">
        <v>1294</v>
      </c>
      <c r="E259" s="124" t="s">
        <v>54</v>
      </c>
      <c r="F259" s="125">
        <v>40902</v>
      </c>
      <c r="G259" s="125">
        <v>40908</v>
      </c>
      <c r="H259" s="124"/>
      <c r="I259" s="124">
        <v>11700</v>
      </c>
      <c r="J259" s="124">
        <v>4000</v>
      </c>
      <c r="K259" s="126">
        <v>0</v>
      </c>
      <c r="L259" s="122">
        <v>1</v>
      </c>
    </row>
    <row r="260" spans="1:12" s="33" customFormat="1" ht="38.25">
      <c r="A260" s="122">
        <v>163</v>
      </c>
      <c r="B260" s="123"/>
      <c r="C260" s="122" t="s">
        <v>1320</v>
      </c>
      <c r="D260" s="122" t="s">
        <v>1295</v>
      </c>
      <c r="E260" s="124" t="s">
        <v>101</v>
      </c>
      <c r="F260" s="125">
        <v>40572</v>
      </c>
      <c r="G260" s="125">
        <v>40572</v>
      </c>
      <c r="H260" s="124"/>
      <c r="I260" s="124">
        <v>10350</v>
      </c>
      <c r="J260" s="124">
        <v>9750</v>
      </c>
      <c r="K260" s="126">
        <v>0</v>
      </c>
      <c r="L260" s="122">
        <v>1</v>
      </c>
    </row>
    <row r="261" spans="1:12" s="33" customFormat="1" ht="25.5">
      <c r="A261" s="122">
        <v>164</v>
      </c>
      <c r="B261" s="123"/>
      <c r="C261" s="122" t="s">
        <v>1320</v>
      </c>
      <c r="D261" s="122" t="s">
        <v>1296</v>
      </c>
      <c r="E261" s="124" t="s">
        <v>45</v>
      </c>
      <c r="F261" s="125">
        <v>40691</v>
      </c>
      <c r="G261" s="125">
        <v>40692</v>
      </c>
      <c r="H261" s="124"/>
      <c r="I261" s="124">
        <v>8150</v>
      </c>
      <c r="J261" s="124">
        <v>6950</v>
      </c>
      <c r="K261" s="126">
        <v>0</v>
      </c>
      <c r="L261" s="122">
        <v>1</v>
      </c>
    </row>
    <row r="262" spans="1:12" s="33" customFormat="1" ht="25.5">
      <c r="A262" s="122">
        <v>165</v>
      </c>
      <c r="B262" s="123"/>
      <c r="C262" s="122" t="s">
        <v>1320</v>
      </c>
      <c r="D262" s="122" t="s">
        <v>1297</v>
      </c>
      <c r="E262" s="124" t="s">
        <v>45</v>
      </c>
      <c r="F262" s="125">
        <v>40803</v>
      </c>
      <c r="G262" s="125">
        <v>40803</v>
      </c>
      <c r="H262" s="124"/>
      <c r="I262" s="124">
        <v>7350</v>
      </c>
      <c r="J262" s="124">
        <v>6350</v>
      </c>
      <c r="K262" s="126">
        <v>0</v>
      </c>
      <c r="L262" s="122">
        <v>1</v>
      </c>
    </row>
    <row r="263" spans="1:12" s="33" customFormat="1" ht="63.75">
      <c r="A263" s="122">
        <v>166</v>
      </c>
      <c r="B263" s="123"/>
      <c r="C263" s="122" t="s">
        <v>1323</v>
      </c>
      <c r="D263" s="122" t="s">
        <v>1298</v>
      </c>
      <c r="E263" s="124" t="s">
        <v>457</v>
      </c>
      <c r="F263" s="125">
        <v>40859</v>
      </c>
      <c r="G263" s="125">
        <v>40859</v>
      </c>
      <c r="H263" s="124"/>
      <c r="I263" s="124">
        <v>5945</v>
      </c>
      <c r="J263" s="124">
        <v>3095</v>
      </c>
      <c r="K263" s="126">
        <v>0</v>
      </c>
      <c r="L263" s="122">
        <v>1</v>
      </c>
    </row>
    <row r="264" spans="1:12" s="33" customFormat="1" ht="89.25">
      <c r="A264" s="122">
        <v>167</v>
      </c>
      <c r="B264" s="123"/>
      <c r="C264" s="122" t="s">
        <v>1737</v>
      </c>
      <c r="D264" s="122" t="s">
        <v>1299</v>
      </c>
      <c r="E264" s="124" t="s">
        <v>458</v>
      </c>
      <c r="F264" s="125">
        <v>40719</v>
      </c>
      <c r="G264" s="125">
        <v>40720</v>
      </c>
      <c r="H264" s="124"/>
      <c r="I264" s="124">
        <v>6650</v>
      </c>
      <c r="J264" s="124">
        <v>5985</v>
      </c>
      <c r="K264" s="126">
        <v>0</v>
      </c>
      <c r="L264" s="122">
        <v>1</v>
      </c>
    </row>
    <row r="265" spans="1:12" s="33" customFormat="1" ht="25.5">
      <c r="A265" s="122">
        <v>168</v>
      </c>
      <c r="B265" s="123"/>
      <c r="C265" s="122" t="s">
        <v>1328</v>
      </c>
      <c r="D265" s="122" t="s">
        <v>1300</v>
      </c>
      <c r="E265" s="124" t="s">
        <v>459</v>
      </c>
      <c r="F265" s="125">
        <v>40790</v>
      </c>
      <c r="G265" s="125">
        <v>40790</v>
      </c>
      <c r="H265" s="124"/>
      <c r="I265" s="124">
        <v>2946</v>
      </c>
      <c r="J265" s="124">
        <v>1161</v>
      </c>
      <c r="K265" s="126">
        <v>0</v>
      </c>
      <c r="L265" s="122">
        <v>1</v>
      </c>
    </row>
    <row r="266" spans="1:12" s="33" customFormat="1" ht="38.25">
      <c r="A266" s="122">
        <v>169</v>
      </c>
      <c r="B266" s="123"/>
      <c r="C266" s="122" t="s">
        <v>1328</v>
      </c>
      <c r="D266" s="122" t="s">
        <v>1301</v>
      </c>
      <c r="E266" s="124" t="s">
        <v>460</v>
      </c>
      <c r="F266" s="125">
        <v>40816</v>
      </c>
      <c r="G266" s="125">
        <v>40816</v>
      </c>
      <c r="H266" s="124"/>
      <c r="I266" s="124">
        <v>2150</v>
      </c>
      <c r="J266" s="124">
        <v>1950</v>
      </c>
      <c r="K266" s="126">
        <v>0</v>
      </c>
      <c r="L266" s="122">
        <v>1</v>
      </c>
    </row>
    <row r="267" spans="1:12" s="33" customFormat="1" ht="89.25">
      <c r="A267" s="122">
        <v>170</v>
      </c>
      <c r="B267" s="123"/>
      <c r="C267" s="122" t="s">
        <v>1328</v>
      </c>
      <c r="D267" s="122" t="s">
        <v>1302</v>
      </c>
      <c r="E267" s="124" t="s">
        <v>461</v>
      </c>
      <c r="F267" s="125">
        <v>40725</v>
      </c>
      <c r="G267" s="125">
        <v>40727</v>
      </c>
      <c r="H267" s="124"/>
      <c r="I267" s="124">
        <v>4440</v>
      </c>
      <c r="J267" s="124">
        <v>2740</v>
      </c>
      <c r="K267" s="126">
        <v>0</v>
      </c>
      <c r="L267" s="122">
        <v>1</v>
      </c>
    </row>
    <row r="268" spans="1:12" s="33" customFormat="1" ht="38.25">
      <c r="A268" s="122">
        <v>171</v>
      </c>
      <c r="B268" s="123"/>
      <c r="C268" s="122" t="s">
        <v>1738</v>
      </c>
      <c r="D268" s="122" t="s">
        <v>1303</v>
      </c>
      <c r="E268" s="124" t="s">
        <v>462</v>
      </c>
      <c r="F268" s="125">
        <v>40683</v>
      </c>
      <c r="G268" s="125">
        <v>40685</v>
      </c>
      <c r="H268" s="124"/>
      <c r="I268" s="124">
        <v>11080</v>
      </c>
      <c r="J268" s="124">
        <v>9800</v>
      </c>
      <c r="K268" s="126">
        <v>0</v>
      </c>
      <c r="L268" s="122">
        <v>1</v>
      </c>
    </row>
    <row r="269" spans="1:12" s="33" customFormat="1" ht="51">
      <c r="A269" s="122">
        <v>172</v>
      </c>
      <c r="B269" s="123"/>
      <c r="C269" s="122" t="s">
        <v>1332</v>
      </c>
      <c r="D269" s="122" t="s">
        <v>1304</v>
      </c>
      <c r="E269" s="124" t="s">
        <v>463</v>
      </c>
      <c r="F269" s="125">
        <v>40649</v>
      </c>
      <c r="G269" s="125">
        <v>40649</v>
      </c>
      <c r="H269" s="124"/>
      <c r="I269" s="124">
        <v>1630</v>
      </c>
      <c r="J269" s="124">
        <v>1480</v>
      </c>
      <c r="K269" s="126">
        <v>0</v>
      </c>
      <c r="L269" s="122">
        <v>1</v>
      </c>
    </row>
    <row r="270" spans="1:12" s="33" customFormat="1" ht="25.5">
      <c r="A270" s="122">
        <v>173</v>
      </c>
      <c r="B270" s="123"/>
      <c r="C270" s="122" t="s">
        <v>1739</v>
      </c>
      <c r="D270" s="122" t="s">
        <v>1305</v>
      </c>
      <c r="E270" s="124" t="s">
        <v>464</v>
      </c>
      <c r="F270" s="125">
        <v>40659</v>
      </c>
      <c r="G270" s="125">
        <v>40660</v>
      </c>
      <c r="H270" s="124"/>
      <c r="I270" s="124">
        <v>9800</v>
      </c>
      <c r="J270" s="124">
        <v>7100</v>
      </c>
      <c r="K270" s="126">
        <v>0</v>
      </c>
      <c r="L270" s="122">
        <v>1</v>
      </c>
    </row>
    <row r="271" spans="1:12" s="33" customFormat="1" ht="25.5">
      <c r="A271" s="122">
        <v>174</v>
      </c>
      <c r="B271" s="123"/>
      <c r="C271" s="122" t="s">
        <v>1740</v>
      </c>
      <c r="D271" s="122" t="s">
        <v>1306</v>
      </c>
      <c r="E271" s="124" t="s">
        <v>465</v>
      </c>
      <c r="F271" s="125">
        <v>40726</v>
      </c>
      <c r="G271" s="125">
        <v>40727</v>
      </c>
      <c r="H271" s="124"/>
      <c r="I271" s="124">
        <v>3100</v>
      </c>
      <c r="J271" s="124">
        <v>1000</v>
      </c>
      <c r="K271" s="126">
        <v>0</v>
      </c>
      <c r="L271" s="122">
        <v>1</v>
      </c>
    </row>
    <row r="272" spans="1:12" s="33" customFormat="1" ht="38.25">
      <c r="A272" s="122">
        <v>175</v>
      </c>
      <c r="B272" s="123"/>
      <c r="C272" s="122" t="s">
        <v>1741</v>
      </c>
      <c r="D272" s="122" t="s">
        <v>1307</v>
      </c>
      <c r="E272" s="124" t="s">
        <v>466</v>
      </c>
      <c r="F272" s="125">
        <v>40775</v>
      </c>
      <c r="G272" s="125">
        <v>40775</v>
      </c>
      <c r="H272" s="124"/>
      <c r="I272" s="124">
        <v>1650</v>
      </c>
      <c r="J272" s="124">
        <v>1500</v>
      </c>
      <c r="K272" s="126">
        <v>0</v>
      </c>
      <c r="L272" s="122">
        <v>1</v>
      </c>
    </row>
    <row r="273" spans="1:12" s="33" customFormat="1" ht="25.5">
      <c r="A273" s="122">
        <v>176</v>
      </c>
      <c r="B273" s="123"/>
      <c r="C273" s="122" t="s">
        <v>1741</v>
      </c>
      <c r="D273" s="122" t="s">
        <v>1308</v>
      </c>
      <c r="E273" s="124" t="s">
        <v>467</v>
      </c>
      <c r="F273" s="125">
        <v>40740</v>
      </c>
      <c r="G273" s="125">
        <v>40740</v>
      </c>
      <c r="H273" s="124"/>
      <c r="I273" s="124">
        <v>900</v>
      </c>
      <c r="J273" s="124">
        <v>850</v>
      </c>
      <c r="K273" s="126">
        <v>0</v>
      </c>
      <c r="L273" s="122">
        <v>1</v>
      </c>
    </row>
    <row r="274" spans="1:12" s="33" customFormat="1" ht="25.5">
      <c r="A274" s="122">
        <v>177</v>
      </c>
      <c r="B274" s="123"/>
      <c r="C274" s="122" t="s">
        <v>1741</v>
      </c>
      <c r="D274" s="122" t="s">
        <v>1309</v>
      </c>
      <c r="E274" s="124" t="s">
        <v>468</v>
      </c>
      <c r="F274" s="125">
        <v>40656</v>
      </c>
      <c r="G274" s="125">
        <v>40656</v>
      </c>
      <c r="H274" s="124"/>
      <c r="I274" s="124">
        <v>1070</v>
      </c>
      <c r="J274" s="124">
        <v>970</v>
      </c>
      <c r="K274" s="126">
        <v>0</v>
      </c>
      <c r="L274" s="122">
        <v>1</v>
      </c>
    </row>
    <row r="275" spans="1:12" s="33" customFormat="1" ht="25.5">
      <c r="A275" s="122">
        <v>178</v>
      </c>
      <c r="B275" s="123"/>
      <c r="C275" s="122" t="s">
        <v>1742</v>
      </c>
      <c r="D275" s="122" t="s">
        <v>1310</v>
      </c>
      <c r="E275" s="124" t="s">
        <v>469</v>
      </c>
      <c r="F275" s="125">
        <v>40695</v>
      </c>
      <c r="G275" s="125">
        <v>40714</v>
      </c>
      <c r="H275" s="124"/>
      <c r="I275" s="124">
        <v>6318</v>
      </c>
      <c r="J275" s="124">
        <v>5988</v>
      </c>
      <c r="K275" s="126">
        <v>0</v>
      </c>
      <c r="L275" s="122">
        <v>1</v>
      </c>
    </row>
    <row r="276" spans="1:12" s="33" customFormat="1" ht="25.5">
      <c r="A276" s="122">
        <v>179</v>
      </c>
      <c r="B276" s="123"/>
      <c r="C276" s="122" t="s">
        <v>1743</v>
      </c>
      <c r="D276" s="122" t="s">
        <v>1311</v>
      </c>
      <c r="E276" s="124" t="s">
        <v>470</v>
      </c>
      <c r="F276" s="125">
        <v>40663</v>
      </c>
      <c r="G276" s="125">
        <v>40663</v>
      </c>
      <c r="H276" s="124"/>
      <c r="I276" s="124">
        <v>3600</v>
      </c>
      <c r="J276" s="124">
        <v>3000</v>
      </c>
      <c r="K276" s="126">
        <v>0</v>
      </c>
      <c r="L276" s="122">
        <v>1</v>
      </c>
    </row>
    <row r="277" spans="1:12" s="33" customFormat="1" ht="25.5">
      <c r="A277" s="122">
        <v>180</v>
      </c>
      <c r="B277" s="123"/>
      <c r="C277" s="122" t="s">
        <v>1744</v>
      </c>
      <c r="D277" s="122" t="s">
        <v>1312</v>
      </c>
      <c r="E277" s="124" t="s">
        <v>471</v>
      </c>
      <c r="F277" s="125">
        <v>40657</v>
      </c>
      <c r="G277" s="125">
        <v>40663</v>
      </c>
      <c r="H277" s="124"/>
      <c r="I277" s="124">
        <v>23900</v>
      </c>
      <c r="J277" s="124">
        <v>16900</v>
      </c>
      <c r="K277" s="126">
        <v>0</v>
      </c>
      <c r="L277" s="122">
        <v>1</v>
      </c>
    </row>
    <row r="278" spans="1:12" s="33" customFormat="1" ht="38.25">
      <c r="A278" s="122">
        <v>181</v>
      </c>
      <c r="B278" s="123"/>
      <c r="C278" s="122" t="s">
        <v>1745</v>
      </c>
      <c r="D278" s="122" t="s">
        <v>1313</v>
      </c>
      <c r="E278" s="124" t="s">
        <v>472</v>
      </c>
      <c r="F278" s="125">
        <v>40648</v>
      </c>
      <c r="G278" s="125">
        <v>40649</v>
      </c>
      <c r="H278" s="124"/>
      <c r="I278" s="124">
        <v>8000</v>
      </c>
      <c r="J278" s="124">
        <v>6500</v>
      </c>
      <c r="K278" s="126">
        <v>0</v>
      </c>
      <c r="L278" s="122">
        <v>1</v>
      </c>
    </row>
    <row r="279" spans="1:12" s="33" customFormat="1" ht="25.5">
      <c r="A279" s="122">
        <v>182</v>
      </c>
      <c r="B279" s="123"/>
      <c r="C279" s="122" t="s">
        <v>1746</v>
      </c>
      <c r="D279" s="122" t="s">
        <v>1314</v>
      </c>
      <c r="E279" s="124" t="s">
        <v>473</v>
      </c>
      <c r="F279" s="125">
        <v>40734</v>
      </c>
      <c r="G279" s="125">
        <v>40734</v>
      </c>
      <c r="H279" s="124"/>
      <c r="I279" s="124">
        <v>12810</v>
      </c>
      <c r="J279" s="124">
        <v>10310</v>
      </c>
      <c r="K279" s="126">
        <v>0</v>
      </c>
      <c r="L279" s="122">
        <v>1</v>
      </c>
    </row>
    <row r="280" spans="1:12" s="33" customFormat="1" ht="38.25">
      <c r="A280" s="122">
        <v>183</v>
      </c>
      <c r="B280" s="123"/>
      <c r="C280" s="122" t="s">
        <v>1344</v>
      </c>
      <c r="D280" s="122" t="s">
        <v>1315</v>
      </c>
      <c r="E280" s="124" t="s">
        <v>124</v>
      </c>
      <c r="F280" s="125">
        <v>40727</v>
      </c>
      <c r="G280" s="125">
        <v>40727</v>
      </c>
      <c r="H280" s="124"/>
      <c r="I280" s="124">
        <v>2215</v>
      </c>
      <c r="J280" s="124">
        <v>755</v>
      </c>
      <c r="K280" s="126">
        <v>0</v>
      </c>
      <c r="L280" s="122">
        <v>1</v>
      </c>
    </row>
    <row r="281" spans="1:12" ht="12.75">
      <c r="A281" s="35"/>
      <c r="B281" s="35"/>
      <c r="C281" s="35" t="s">
        <v>985</v>
      </c>
      <c r="D281" s="36"/>
      <c r="E281" s="36"/>
      <c r="F281" s="36"/>
      <c r="G281" s="35"/>
      <c r="H281" s="36"/>
      <c r="I281" s="36">
        <f>SUM(I4:I280)</f>
        <v>26835370.62</v>
      </c>
      <c r="J281" s="36">
        <f>SUM(J4:J280)</f>
        <v>7230915.62</v>
      </c>
      <c r="K281" s="36">
        <f>SUM(K4:K280)</f>
        <v>1493800</v>
      </c>
      <c r="L281" s="35"/>
    </row>
    <row r="283" spans="1:12" ht="12.75">
      <c r="A283" s="165" t="s">
        <v>475</v>
      </c>
      <c r="B283" s="165"/>
      <c r="C283" s="165"/>
      <c r="D283" s="165"/>
      <c r="E283" s="165"/>
      <c r="F283" s="165"/>
      <c r="G283" s="165"/>
      <c r="H283" s="165"/>
      <c r="I283" s="165"/>
      <c r="J283" s="165"/>
      <c r="K283" s="165"/>
      <c r="L283" s="165"/>
    </row>
    <row r="287" ht="12.75">
      <c r="M287" s="132"/>
    </row>
  </sheetData>
  <sheetProtection/>
  <mergeCells count="2">
    <mergeCell ref="A283:L283"/>
    <mergeCell ref="A1:L1"/>
  </mergeCells>
  <printOptions horizontalCentered="1"/>
  <pageMargins left="0.31496062992125984" right="0.2362204724409449" top="0.5118110236220472" bottom="0.4724409448818898" header="0.2362204724409449" footer="0.1968503937007874"/>
  <pageSetup fitToHeight="15" horizontalDpi="600" verticalDpi="600" orientation="landscape" paperSize="9" scale="95" r:id="rId1"/>
  <headerFooter>
    <oddFooter>&amp;C&amp;8strana &amp;P/&amp;N</oddFooter>
  </headerFooter>
</worksheet>
</file>

<file path=xl/worksheets/sheet9.xml><?xml version="1.0" encoding="utf-8"?>
<worksheet xmlns="http://schemas.openxmlformats.org/spreadsheetml/2006/main" xmlns:r="http://schemas.openxmlformats.org/officeDocument/2006/relationships">
  <dimension ref="A1:N110"/>
  <sheetViews>
    <sheetView zoomScalePageLayoutView="0" workbookViewId="0" topLeftCell="A1">
      <pane ySplit="3" topLeftCell="A4" activePane="bottomLeft" state="frozen"/>
      <selection pane="topLeft" activeCell="A1" sqref="A1"/>
      <selection pane="bottomLeft" activeCell="A1" sqref="A1:L1"/>
    </sheetView>
  </sheetViews>
  <sheetFormatPr defaultColWidth="9.140625" defaultRowHeight="12.75"/>
  <cols>
    <col min="1" max="1" width="3.8515625" style="0" customWidth="1"/>
    <col min="2" max="2" width="28.7109375" style="0" hidden="1" customWidth="1"/>
    <col min="3" max="3" width="26.8515625" style="0" customWidth="1"/>
    <col min="4" max="4" width="32.57421875" style="0" customWidth="1"/>
    <col min="5" max="5" width="11.00390625" style="0" bestFit="1" customWidth="1"/>
    <col min="6" max="6" width="6.140625" style="0" bestFit="1" customWidth="1"/>
    <col min="7" max="7" width="8.140625" style="0" bestFit="1" customWidth="1"/>
    <col min="8" max="11" width="11.7109375" style="0" bestFit="1" customWidth="1"/>
    <col min="12" max="12" width="2.28125" style="34" bestFit="1" customWidth="1"/>
  </cols>
  <sheetData>
    <row r="1" spans="1:12" s="33" customFormat="1" ht="12.75">
      <c r="A1" s="164" t="s">
        <v>2402</v>
      </c>
      <c r="B1" s="164"/>
      <c r="C1" s="164"/>
      <c r="D1" s="164"/>
      <c r="E1" s="164"/>
      <c r="F1" s="164"/>
      <c r="G1" s="164"/>
      <c r="H1" s="164"/>
      <c r="I1" s="164"/>
      <c r="J1" s="164"/>
      <c r="K1" s="164"/>
      <c r="L1" s="164"/>
    </row>
    <row r="2" spans="3:12" s="33" customFormat="1" ht="12.75">
      <c r="C2" s="34"/>
      <c r="D2" s="34"/>
      <c r="L2" s="34"/>
    </row>
    <row r="3" spans="1:12" s="95" customFormat="1" ht="38.25">
      <c r="A3" s="38" t="s">
        <v>984</v>
      </c>
      <c r="B3" s="38"/>
      <c r="C3" s="38" t="s">
        <v>692</v>
      </c>
      <c r="D3" s="38" t="s">
        <v>987</v>
      </c>
      <c r="E3" s="38" t="s">
        <v>988</v>
      </c>
      <c r="F3" s="39" t="s">
        <v>989</v>
      </c>
      <c r="G3" s="39" t="s">
        <v>990</v>
      </c>
      <c r="H3" s="52" t="s">
        <v>1002</v>
      </c>
      <c r="I3" s="40" t="s">
        <v>2328</v>
      </c>
      <c r="J3" s="40" t="s">
        <v>2329</v>
      </c>
      <c r="K3" s="41" t="s">
        <v>2410</v>
      </c>
      <c r="L3" s="41" t="s">
        <v>996</v>
      </c>
    </row>
    <row r="4" spans="1:12" s="33" customFormat="1" ht="25.5">
      <c r="A4" s="47">
        <v>1</v>
      </c>
      <c r="B4" s="47"/>
      <c r="C4" s="61" t="s">
        <v>695</v>
      </c>
      <c r="D4" s="61" t="s">
        <v>994</v>
      </c>
      <c r="E4" s="63" t="s">
        <v>991</v>
      </c>
      <c r="F4" s="62">
        <v>40544</v>
      </c>
      <c r="G4" s="62">
        <v>40908</v>
      </c>
      <c r="H4" s="96">
        <v>314100</v>
      </c>
      <c r="I4" s="63">
        <v>752000</v>
      </c>
      <c r="J4" s="63">
        <v>712000</v>
      </c>
      <c r="K4" s="46">
        <v>0</v>
      </c>
      <c r="L4" s="51"/>
    </row>
    <row r="5" spans="1:12" s="33" customFormat="1" ht="25.5">
      <c r="A5" s="47">
        <v>2</v>
      </c>
      <c r="B5" s="47"/>
      <c r="C5" s="61" t="s">
        <v>698</v>
      </c>
      <c r="D5" s="61" t="s">
        <v>994</v>
      </c>
      <c r="E5" s="63" t="s">
        <v>991</v>
      </c>
      <c r="F5" s="62">
        <v>40544</v>
      </c>
      <c r="G5" s="62">
        <v>40908</v>
      </c>
      <c r="H5" s="96">
        <v>3200</v>
      </c>
      <c r="I5" s="63">
        <v>6000</v>
      </c>
      <c r="J5" s="63">
        <v>4000</v>
      </c>
      <c r="K5" s="46">
        <v>3200</v>
      </c>
      <c r="L5" s="51"/>
    </row>
    <row r="6" spans="1:12" s="33" customFormat="1" ht="25.5">
      <c r="A6" s="47">
        <v>3</v>
      </c>
      <c r="B6" s="47"/>
      <c r="C6" s="61" t="s">
        <v>701</v>
      </c>
      <c r="D6" s="61" t="s">
        <v>994</v>
      </c>
      <c r="E6" s="63" t="s">
        <v>991</v>
      </c>
      <c r="F6" s="62">
        <v>40544</v>
      </c>
      <c r="G6" s="62">
        <v>40908</v>
      </c>
      <c r="H6" s="96">
        <v>699400</v>
      </c>
      <c r="I6" s="63">
        <v>1351000</v>
      </c>
      <c r="J6" s="63">
        <v>1201000</v>
      </c>
      <c r="K6" s="46">
        <v>699400</v>
      </c>
      <c r="L6" s="51"/>
    </row>
    <row r="7" spans="1:12" s="33" customFormat="1" ht="25.5">
      <c r="A7" s="47">
        <v>4</v>
      </c>
      <c r="B7" s="47"/>
      <c r="C7" s="61" t="s">
        <v>704</v>
      </c>
      <c r="D7" s="61" t="s">
        <v>994</v>
      </c>
      <c r="E7" s="63" t="s">
        <v>991</v>
      </c>
      <c r="F7" s="62">
        <v>40544</v>
      </c>
      <c r="G7" s="62">
        <v>40908</v>
      </c>
      <c r="H7" s="96">
        <v>239700</v>
      </c>
      <c r="I7" s="63">
        <v>380000</v>
      </c>
      <c r="J7" s="63">
        <v>355000</v>
      </c>
      <c r="K7" s="46">
        <v>215700</v>
      </c>
      <c r="L7" s="51"/>
    </row>
    <row r="8" spans="1:12" s="33" customFormat="1" ht="25.5">
      <c r="A8" s="47">
        <v>5</v>
      </c>
      <c r="B8" s="47"/>
      <c r="C8" s="61" t="s">
        <v>707</v>
      </c>
      <c r="D8" s="61" t="s">
        <v>994</v>
      </c>
      <c r="E8" s="63" t="s">
        <v>991</v>
      </c>
      <c r="F8" s="62">
        <v>40544</v>
      </c>
      <c r="G8" s="62">
        <v>40908</v>
      </c>
      <c r="H8" s="96">
        <v>1246200</v>
      </c>
      <c r="I8" s="63">
        <v>1255386</v>
      </c>
      <c r="J8" s="63">
        <v>1192386</v>
      </c>
      <c r="K8" s="46">
        <v>1121600</v>
      </c>
      <c r="L8" s="51"/>
    </row>
    <row r="9" spans="1:12" s="33" customFormat="1" ht="25.5">
      <c r="A9" s="47">
        <v>6</v>
      </c>
      <c r="B9" s="47"/>
      <c r="C9" s="61" t="s">
        <v>712</v>
      </c>
      <c r="D9" s="61" t="s">
        <v>994</v>
      </c>
      <c r="E9" s="63" t="s">
        <v>991</v>
      </c>
      <c r="F9" s="62">
        <v>40544</v>
      </c>
      <c r="G9" s="62">
        <v>40908</v>
      </c>
      <c r="H9" s="96">
        <v>22500</v>
      </c>
      <c r="I9" s="63">
        <v>74000</v>
      </c>
      <c r="J9" s="63">
        <v>69000</v>
      </c>
      <c r="K9" s="46">
        <v>22500</v>
      </c>
      <c r="L9" s="51"/>
    </row>
    <row r="10" spans="1:12" s="33" customFormat="1" ht="25.5">
      <c r="A10" s="47">
        <v>7</v>
      </c>
      <c r="B10" s="47"/>
      <c r="C10" s="61" t="s">
        <v>715</v>
      </c>
      <c r="D10" s="61" t="s">
        <v>994</v>
      </c>
      <c r="E10" s="63" t="s">
        <v>991</v>
      </c>
      <c r="F10" s="62">
        <v>40544</v>
      </c>
      <c r="G10" s="62">
        <v>40908</v>
      </c>
      <c r="H10" s="96">
        <v>104800</v>
      </c>
      <c r="I10" s="63">
        <v>210000</v>
      </c>
      <c r="J10" s="63">
        <v>200000</v>
      </c>
      <c r="K10" s="46">
        <v>94300</v>
      </c>
      <c r="L10" s="51"/>
    </row>
    <row r="11" spans="1:12" s="33" customFormat="1" ht="25.5">
      <c r="A11" s="47">
        <v>8</v>
      </c>
      <c r="B11" s="47"/>
      <c r="C11" s="61" t="s">
        <v>718</v>
      </c>
      <c r="D11" s="61" t="s">
        <v>994</v>
      </c>
      <c r="E11" s="63" t="s">
        <v>991</v>
      </c>
      <c r="F11" s="62">
        <v>40544</v>
      </c>
      <c r="G11" s="62">
        <v>40908</v>
      </c>
      <c r="H11" s="96">
        <v>396300</v>
      </c>
      <c r="I11" s="63">
        <v>530000</v>
      </c>
      <c r="J11" s="63">
        <v>500000</v>
      </c>
      <c r="K11" s="46">
        <v>356700</v>
      </c>
      <c r="L11" s="51"/>
    </row>
    <row r="12" spans="1:13" s="33" customFormat="1" ht="25.5">
      <c r="A12" s="47">
        <v>9</v>
      </c>
      <c r="B12" s="47"/>
      <c r="C12" s="61" t="s">
        <v>722</v>
      </c>
      <c r="D12" s="61" t="s">
        <v>994</v>
      </c>
      <c r="E12" s="63" t="s">
        <v>991</v>
      </c>
      <c r="F12" s="62">
        <v>40544</v>
      </c>
      <c r="G12" s="62">
        <v>40908</v>
      </c>
      <c r="H12" s="96">
        <v>179200</v>
      </c>
      <c r="I12" s="63">
        <v>159940</v>
      </c>
      <c r="J12" s="63">
        <v>151940</v>
      </c>
      <c r="K12" s="46">
        <v>151940</v>
      </c>
      <c r="L12" s="51"/>
      <c r="M12" s="34"/>
    </row>
    <row r="13" spans="1:12" s="33" customFormat="1" ht="25.5">
      <c r="A13" s="47">
        <v>10</v>
      </c>
      <c r="B13" s="47"/>
      <c r="C13" s="61" t="s">
        <v>728</v>
      </c>
      <c r="D13" s="61" t="s">
        <v>994</v>
      </c>
      <c r="E13" s="63" t="s">
        <v>991</v>
      </c>
      <c r="F13" s="62">
        <v>40544</v>
      </c>
      <c r="G13" s="62">
        <v>40908</v>
      </c>
      <c r="H13" s="96">
        <v>8700</v>
      </c>
      <c r="I13" s="63">
        <v>40010</v>
      </c>
      <c r="J13" s="63">
        <v>37010</v>
      </c>
      <c r="K13" s="46">
        <v>8700</v>
      </c>
      <c r="L13" s="51"/>
    </row>
    <row r="14" spans="1:12" s="33" customFormat="1" ht="25.5">
      <c r="A14" s="47">
        <v>11</v>
      </c>
      <c r="B14" s="47"/>
      <c r="C14" s="61" t="s">
        <v>731</v>
      </c>
      <c r="D14" s="61" t="s">
        <v>994</v>
      </c>
      <c r="E14" s="63" t="s">
        <v>991</v>
      </c>
      <c r="F14" s="62">
        <v>40544</v>
      </c>
      <c r="G14" s="62">
        <v>40908</v>
      </c>
      <c r="H14" s="96">
        <v>79400</v>
      </c>
      <c r="I14" s="63">
        <v>150500</v>
      </c>
      <c r="J14" s="63">
        <v>140500</v>
      </c>
      <c r="K14" s="46">
        <v>79400</v>
      </c>
      <c r="L14" s="51"/>
    </row>
    <row r="15" spans="1:12" s="33" customFormat="1" ht="25.5">
      <c r="A15" s="47">
        <v>12</v>
      </c>
      <c r="B15" s="47"/>
      <c r="C15" s="61" t="s">
        <v>737</v>
      </c>
      <c r="D15" s="61" t="s">
        <v>994</v>
      </c>
      <c r="E15" s="63" t="s">
        <v>991</v>
      </c>
      <c r="F15" s="62">
        <v>40544</v>
      </c>
      <c r="G15" s="62">
        <v>40908</v>
      </c>
      <c r="H15" s="96">
        <v>27400</v>
      </c>
      <c r="I15" s="63">
        <v>123500</v>
      </c>
      <c r="J15" s="63">
        <v>116500</v>
      </c>
      <c r="K15" s="46">
        <v>27400</v>
      </c>
      <c r="L15" s="51"/>
    </row>
    <row r="16" spans="1:12" s="33" customFormat="1" ht="25.5">
      <c r="A16" s="47">
        <v>13</v>
      </c>
      <c r="B16" s="47"/>
      <c r="C16" s="61" t="s">
        <v>740</v>
      </c>
      <c r="D16" s="61" t="s">
        <v>994</v>
      </c>
      <c r="E16" s="63" t="s">
        <v>991</v>
      </c>
      <c r="F16" s="62">
        <v>40544</v>
      </c>
      <c r="G16" s="62">
        <v>40908</v>
      </c>
      <c r="H16" s="96">
        <v>108800</v>
      </c>
      <c r="I16" s="63">
        <v>129450</v>
      </c>
      <c r="J16" s="63">
        <v>116450</v>
      </c>
      <c r="K16" s="46">
        <v>97900</v>
      </c>
      <c r="L16" s="51"/>
    </row>
    <row r="17" spans="1:12" s="33" customFormat="1" ht="25.5">
      <c r="A17" s="47">
        <v>14</v>
      </c>
      <c r="B17" s="47"/>
      <c r="C17" s="61" t="s">
        <v>759</v>
      </c>
      <c r="D17" s="61" t="s">
        <v>994</v>
      </c>
      <c r="E17" s="63" t="s">
        <v>991</v>
      </c>
      <c r="F17" s="62">
        <v>40544</v>
      </c>
      <c r="G17" s="62">
        <v>40908</v>
      </c>
      <c r="H17" s="96">
        <v>61500</v>
      </c>
      <c r="I17" s="63">
        <v>111230</v>
      </c>
      <c r="J17" s="63">
        <v>103730</v>
      </c>
      <c r="K17" s="46">
        <v>61500</v>
      </c>
      <c r="L17" s="51"/>
    </row>
    <row r="18" spans="1:12" s="33" customFormat="1" ht="25.5">
      <c r="A18" s="47">
        <v>15</v>
      </c>
      <c r="B18" s="47"/>
      <c r="C18" s="61" t="s">
        <v>743</v>
      </c>
      <c r="D18" s="61" t="s">
        <v>994</v>
      </c>
      <c r="E18" s="63" t="s">
        <v>991</v>
      </c>
      <c r="F18" s="62">
        <v>40544</v>
      </c>
      <c r="G18" s="62">
        <v>40908</v>
      </c>
      <c r="H18" s="96">
        <v>9700</v>
      </c>
      <c r="I18" s="63">
        <v>113000</v>
      </c>
      <c r="J18" s="63">
        <v>88000</v>
      </c>
      <c r="K18" s="46">
        <v>9700</v>
      </c>
      <c r="L18" s="51"/>
    </row>
    <row r="19" spans="1:12" s="33" customFormat="1" ht="25.5">
      <c r="A19" s="47">
        <v>16</v>
      </c>
      <c r="B19" s="47"/>
      <c r="C19" s="61" t="s">
        <v>746</v>
      </c>
      <c r="D19" s="61" t="s">
        <v>994</v>
      </c>
      <c r="E19" s="63" t="s">
        <v>991</v>
      </c>
      <c r="F19" s="62">
        <v>40544</v>
      </c>
      <c r="G19" s="62">
        <v>40908</v>
      </c>
      <c r="H19" s="96">
        <v>40100</v>
      </c>
      <c r="I19" s="63">
        <v>63800</v>
      </c>
      <c r="J19" s="63">
        <v>55800</v>
      </c>
      <c r="K19" s="46">
        <v>36100</v>
      </c>
      <c r="L19" s="51"/>
    </row>
    <row r="20" spans="1:12" s="33" customFormat="1" ht="25.5">
      <c r="A20" s="47">
        <v>17</v>
      </c>
      <c r="B20" s="47"/>
      <c r="C20" s="61" t="s">
        <v>749</v>
      </c>
      <c r="D20" s="61" t="s">
        <v>994</v>
      </c>
      <c r="E20" s="63" t="s">
        <v>991</v>
      </c>
      <c r="F20" s="62">
        <v>40544</v>
      </c>
      <c r="G20" s="62">
        <v>40908</v>
      </c>
      <c r="H20" s="96">
        <v>75200</v>
      </c>
      <c r="I20" s="63">
        <v>87300</v>
      </c>
      <c r="J20" s="63">
        <v>82900</v>
      </c>
      <c r="K20" s="46">
        <v>67700</v>
      </c>
      <c r="L20" s="51"/>
    </row>
    <row r="21" spans="1:14" s="64" customFormat="1" ht="25.5">
      <c r="A21" s="47">
        <v>18</v>
      </c>
      <c r="B21" s="47"/>
      <c r="C21" s="61" t="s">
        <v>752</v>
      </c>
      <c r="D21" s="61" t="s">
        <v>994</v>
      </c>
      <c r="E21" s="63" t="s">
        <v>991</v>
      </c>
      <c r="F21" s="62">
        <v>40544</v>
      </c>
      <c r="G21" s="62">
        <v>40908</v>
      </c>
      <c r="H21" s="96">
        <v>11900</v>
      </c>
      <c r="I21" s="63">
        <v>52500</v>
      </c>
      <c r="J21" s="63">
        <v>49800</v>
      </c>
      <c r="K21" s="46">
        <v>11900</v>
      </c>
      <c r="L21" s="51"/>
      <c r="N21" s="33"/>
    </row>
    <row r="22" spans="1:12" s="33" customFormat="1" ht="25.5">
      <c r="A22" s="47">
        <v>19</v>
      </c>
      <c r="B22" s="47"/>
      <c r="C22" s="61" t="s">
        <v>755</v>
      </c>
      <c r="D22" s="61" t="s">
        <v>994</v>
      </c>
      <c r="E22" s="63" t="s">
        <v>991</v>
      </c>
      <c r="F22" s="62">
        <v>40544</v>
      </c>
      <c r="G22" s="62">
        <v>40908</v>
      </c>
      <c r="H22" s="96">
        <v>6400</v>
      </c>
      <c r="I22" s="63">
        <v>48800</v>
      </c>
      <c r="J22" s="63">
        <v>46300</v>
      </c>
      <c r="K22" s="46">
        <v>6400</v>
      </c>
      <c r="L22" s="51"/>
    </row>
    <row r="23" spans="1:12" s="33" customFormat="1" ht="25.5">
      <c r="A23" s="47">
        <v>20</v>
      </c>
      <c r="B23" s="47"/>
      <c r="C23" s="61" t="s">
        <v>762</v>
      </c>
      <c r="D23" s="61" t="s">
        <v>994</v>
      </c>
      <c r="E23" s="63" t="s">
        <v>991</v>
      </c>
      <c r="F23" s="62">
        <v>40544</v>
      </c>
      <c r="G23" s="62">
        <v>40908</v>
      </c>
      <c r="H23" s="96">
        <v>95700</v>
      </c>
      <c r="I23" s="63">
        <v>140000</v>
      </c>
      <c r="J23" s="63">
        <v>100000</v>
      </c>
      <c r="K23" s="46">
        <v>95700</v>
      </c>
      <c r="L23" s="51"/>
    </row>
    <row r="24" spans="1:12" s="33" customFormat="1" ht="25.5">
      <c r="A24" s="47">
        <v>21</v>
      </c>
      <c r="B24" s="47"/>
      <c r="C24" s="61" t="s">
        <v>765</v>
      </c>
      <c r="D24" s="61" t="s">
        <v>994</v>
      </c>
      <c r="E24" s="63" t="s">
        <v>991</v>
      </c>
      <c r="F24" s="62">
        <v>40544</v>
      </c>
      <c r="G24" s="62">
        <v>40908</v>
      </c>
      <c r="H24" s="96">
        <v>96600</v>
      </c>
      <c r="I24" s="63">
        <v>163920</v>
      </c>
      <c r="J24" s="63">
        <v>155420</v>
      </c>
      <c r="K24" s="46">
        <v>96600</v>
      </c>
      <c r="L24" s="51"/>
    </row>
    <row r="25" spans="1:12" s="33" customFormat="1" ht="25.5">
      <c r="A25" s="47">
        <v>22</v>
      </c>
      <c r="B25" s="47"/>
      <c r="C25" s="61" t="s">
        <v>768</v>
      </c>
      <c r="D25" s="61" t="s">
        <v>994</v>
      </c>
      <c r="E25" s="63" t="s">
        <v>991</v>
      </c>
      <c r="F25" s="62">
        <v>40544</v>
      </c>
      <c r="G25" s="62">
        <v>40908</v>
      </c>
      <c r="H25" s="96">
        <v>51400</v>
      </c>
      <c r="I25" s="63">
        <v>77800</v>
      </c>
      <c r="J25" s="63">
        <v>73910</v>
      </c>
      <c r="K25" s="46">
        <v>46300</v>
      </c>
      <c r="L25" s="51"/>
    </row>
    <row r="26" spans="1:12" s="33" customFormat="1" ht="25.5">
      <c r="A26" s="47">
        <v>23</v>
      </c>
      <c r="B26" s="47"/>
      <c r="C26" s="61" t="s">
        <v>771</v>
      </c>
      <c r="D26" s="61" t="s">
        <v>994</v>
      </c>
      <c r="E26" s="63" t="s">
        <v>991</v>
      </c>
      <c r="F26" s="62">
        <v>40544</v>
      </c>
      <c r="G26" s="62">
        <v>40908</v>
      </c>
      <c r="H26" s="96">
        <v>9700</v>
      </c>
      <c r="I26" s="63">
        <v>40950</v>
      </c>
      <c r="J26" s="63">
        <v>36450</v>
      </c>
      <c r="K26" s="46">
        <v>9700</v>
      </c>
      <c r="L26" s="51"/>
    </row>
    <row r="27" spans="1:12" s="33" customFormat="1" ht="25.5">
      <c r="A27" s="47">
        <v>24</v>
      </c>
      <c r="B27" s="47"/>
      <c r="C27" s="61" t="s">
        <v>774</v>
      </c>
      <c r="D27" s="61" t="s">
        <v>994</v>
      </c>
      <c r="E27" s="63" t="s">
        <v>991</v>
      </c>
      <c r="F27" s="62">
        <v>40544</v>
      </c>
      <c r="G27" s="62">
        <v>40908</v>
      </c>
      <c r="H27" s="96">
        <v>142500</v>
      </c>
      <c r="I27" s="63">
        <v>192900</v>
      </c>
      <c r="J27" s="63">
        <v>185400</v>
      </c>
      <c r="K27" s="46">
        <v>128300</v>
      </c>
      <c r="L27" s="51"/>
    </row>
    <row r="28" spans="1:14" ht="25.5">
      <c r="A28" s="47">
        <v>25</v>
      </c>
      <c r="B28" s="47"/>
      <c r="C28" s="61" t="s">
        <v>774</v>
      </c>
      <c r="D28" s="61" t="s">
        <v>2341</v>
      </c>
      <c r="E28" s="63" t="s">
        <v>991</v>
      </c>
      <c r="F28" s="62">
        <v>40544</v>
      </c>
      <c r="G28" s="62">
        <v>40908</v>
      </c>
      <c r="H28" s="96">
        <v>8200</v>
      </c>
      <c r="I28" s="63" t="s">
        <v>2342</v>
      </c>
      <c r="J28" s="63" t="s">
        <v>2342</v>
      </c>
      <c r="K28" s="46">
        <v>10700</v>
      </c>
      <c r="L28" s="51"/>
      <c r="N28" s="33"/>
    </row>
    <row r="29" spans="1:12" s="33" customFormat="1" ht="25.5">
      <c r="A29" s="47">
        <v>26</v>
      </c>
      <c r="B29" s="47"/>
      <c r="C29" s="61" t="s">
        <v>777</v>
      </c>
      <c r="D29" s="61" t="s">
        <v>994</v>
      </c>
      <c r="E29" s="63" t="s">
        <v>991</v>
      </c>
      <c r="F29" s="62">
        <v>40544</v>
      </c>
      <c r="G29" s="62">
        <v>40908</v>
      </c>
      <c r="H29" s="96">
        <v>38600</v>
      </c>
      <c r="I29" s="63">
        <v>40300</v>
      </c>
      <c r="J29" s="63">
        <v>38300</v>
      </c>
      <c r="K29" s="46">
        <v>34700</v>
      </c>
      <c r="L29" s="51"/>
    </row>
    <row r="30" spans="1:12" s="33" customFormat="1" ht="25.5">
      <c r="A30" s="47">
        <v>27</v>
      </c>
      <c r="B30" s="47"/>
      <c r="C30" s="61" t="s">
        <v>780</v>
      </c>
      <c r="D30" s="61" t="s">
        <v>994</v>
      </c>
      <c r="E30" s="63" t="s">
        <v>991</v>
      </c>
      <c r="F30" s="62">
        <v>40544</v>
      </c>
      <c r="G30" s="62">
        <v>40908</v>
      </c>
      <c r="H30" s="96">
        <v>150700</v>
      </c>
      <c r="I30" s="63">
        <v>186600</v>
      </c>
      <c r="J30" s="63">
        <v>177270</v>
      </c>
      <c r="K30" s="46">
        <v>135600</v>
      </c>
      <c r="L30" s="51"/>
    </row>
    <row r="31" spans="1:12" s="33" customFormat="1" ht="25.5">
      <c r="A31" s="47">
        <v>28</v>
      </c>
      <c r="B31" s="47"/>
      <c r="C31" s="61" t="s">
        <v>783</v>
      </c>
      <c r="D31" s="61" t="s">
        <v>994</v>
      </c>
      <c r="E31" s="63" t="s">
        <v>991</v>
      </c>
      <c r="F31" s="62">
        <v>40544</v>
      </c>
      <c r="G31" s="62">
        <v>40908</v>
      </c>
      <c r="H31" s="96">
        <v>8700</v>
      </c>
      <c r="I31" s="63">
        <v>32250</v>
      </c>
      <c r="J31" s="63">
        <v>13250</v>
      </c>
      <c r="K31" s="46">
        <v>8700</v>
      </c>
      <c r="L31" s="51"/>
    </row>
    <row r="32" spans="1:12" s="33" customFormat="1" ht="25.5">
      <c r="A32" s="47">
        <v>29</v>
      </c>
      <c r="B32" s="47"/>
      <c r="C32" s="61" t="s">
        <v>786</v>
      </c>
      <c r="D32" s="61" t="s">
        <v>994</v>
      </c>
      <c r="E32" s="63" t="s">
        <v>991</v>
      </c>
      <c r="F32" s="62">
        <v>40544</v>
      </c>
      <c r="G32" s="62">
        <v>40908</v>
      </c>
      <c r="H32" s="96">
        <v>24800</v>
      </c>
      <c r="I32" s="63">
        <v>61500</v>
      </c>
      <c r="J32" s="63">
        <v>58400</v>
      </c>
      <c r="K32" s="46">
        <v>24800</v>
      </c>
      <c r="L32" s="51"/>
    </row>
    <row r="33" spans="1:12" s="33" customFormat="1" ht="25.5">
      <c r="A33" s="47">
        <v>30</v>
      </c>
      <c r="B33" s="47"/>
      <c r="C33" s="61" t="s">
        <v>792</v>
      </c>
      <c r="D33" s="61" t="s">
        <v>994</v>
      </c>
      <c r="E33" s="63" t="s">
        <v>991</v>
      </c>
      <c r="F33" s="62">
        <v>40544</v>
      </c>
      <c r="G33" s="62">
        <v>40908</v>
      </c>
      <c r="H33" s="96">
        <v>167900</v>
      </c>
      <c r="I33" s="63">
        <v>229000</v>
      </c>
      <c r="J33" s="63">
        <v>217000</v>
      </c>
      <c r="K33" s="46">
        <v>151100</v>
      </c>
      <c r="L33" s="51"/>
    </row>
    <row r="34" spans="1:14" ht="25.5">
      <c r="A34" s="47">
        <v>31</v>
      </c>
      <c r="B34" s="47"/>
      <c r="C34" s="61" t="s">
        <v>795</v>
      </c>
      <c r="D34" s="61" t="s">
        <v>994</v>
      </c>
      <c r="E34" s="63" t="s">
        <v>991</v>
      </c>
      <c r="F34" s="62">
        <v>40544</v>
      </c>
      <c r="G34" s="62">
        <v>40908</v>
      </c>
      <c r="H34" s="96">
        <v>172100</v>
      </c>
      <c r="I34" s="63">
        <v>323484</v>
      </c>
      <c r="J34" s="63">
        <v>304484</v>
      </c>
      <c r="K34" s="46">
        <v>172100</v>
      </c>
      <c r="L34" s="51"/>
      <c r="N34" s="33"/>
    </row>
    <row r="35" spans="1:14" ht="25.5">
      <c r="A35" s="47">
        <v>32</v>
      </c>
      <c r="B35" s="47"/>
      <c r="C35" s="61" t="s">
        <v>789</v>
      </c>
      <c r="D35" s="61" t="s">
        <v>994</v>
      </c>
      <c r="E35" s="63" t="s">
        <v>991</v>
      </c>
      <c r="F35" s="62">
        <v>40544</v>
      </c>
      <c r="G35" s="62">
        <v>40908</v>
      </c>
      <c r="H35" s="96">
        <v>40400</v>
      </c>
      <c r="I35" s="63">
        <v>48620</v>
      </c>
      <c r="J35" s="63">
        <v>47120</v>
      </c>
      <c r="K35" s="46">
        <v>40400</v>
      </c>
      <c r="L35" s="51"/>
      <c r="N35" s="33"/>
    </row>
    <row r="36" spans="1:14" ht="25.5">
      <c r="A36" s="47">
        <v>33</v>
      </c>
      <c r="B36" s="47"/>
      <c r="C36" s="61" t="s">
        <v>798</v>
      </c>
      <c r="D36" s="61" t="s">
        <v>994</v>
      </c>
      <c r="E36" s="63" t="s">
        <v>991</v>
      </c>
      <c r="F36" s="62">
        <v>40544</v>
      </c>
      <c r="G36" s="62">
        <v>40908</v>
      </c>
      <c r="H36" s="96">
        <v>11900</v>
      </c>
      <c r="I36" s="63">
        <v>33696</v>
      </c>
      <c r="J36" s="63">
        <v>26696</v>
      </c>
      <c r="K36" s="46">
        <v>11900</v>
      </c>
      <c r="L36" s="51"/>
      <c r="N36" s="33"/>
    </row>
    <row r="37" spans="1:14" ht="25.5">
      <c r="A37" s="47">
        <v>34</v>
      </c>
      <c r="B37" s="47"/>
      <c r="C37" s="61" t="s">
        <v>801</v>
      </c>
      <c r="D37" s="61" t="s">
        <v>994</v>
      </c>
      <c r="E37" s="63" t="s">
        <v>991</v>
      </c>
      <c r="F37" s="62">
        <v>40544</v>
      </c>
      <c r="G37" s="62">
        <v>40908</v>
      </c>
      <c r="H37" s="96">
        <v>342600</v>
      </c>
      <c r="I37" s="63">
        <v>634700</v>
      </c>
      <c r="J37" s="63">
        <v>550000</v>
      </c>
      <c r="K37" s="46">
        <v>308300</v>
      </c>
      <c r="L37" s="51"/>
      <c r="N37" s="33"/>
    </row>
    <row r="38" spans="1:14" ht="25.5">
      <c r="A38" s="47">
        <v>35</v>
      </c>
      <c r="B38" s="47"/>
      <c r="C38" s="61" t="s">
        <v>804</v>
      </c>
      <c r="D38" s="61" t="s">
        <v>994</v>
      </c>
      <c r="E38" s="63" t="s">
        <v>991</v>
      </c>
      <c r="F38" s="62">
        <v>40544</v>
      </c>
      <c r="G38" s="62">
        <v>40908</v>
      </c>
      <c r="H38" s="96">
        <v>21600</v>
      </c>
      <c r="I38" s="63">
        <v>32400</v>
      </c>
      <c r="J38" s="63">
        <v>27400</v>
      </c>
      <c r="K38" s="46">
        <v>21600</v>
      </c>
      <c r="L38" s="51"/>
      <c r="N38" s="33"/>
    </row>
    <row r="39" spans="1:14" ht="25.5">
      <c r="A39" s="47">
        <v>36</v>
      </c>
      <c r="B39" s="47"/>
      <c r="C39" s="61" t="s">
        <v>807</v>
      </c>
      <c r="D39" s="61" t="s">
        <v>994</v>
      </c>
      <c r="E39" s="63" t="s">
        <v>991</v>
      </c>
      <c r="F39" s="62">
        <v>40544</v>
      </c>
      <c r="G39" s="62">
        <v>40908</v>
      </c>
      <c r="H39" s="96">
        <v>34400</v>
      </c>
      <c r="I39" s="63">
        <v>36200</v>
      </c>
      <c r="J39" s="63">
        <v>34500</v>
      </c>
      <c r="K39" s="46">
        <v>33100</v>
      </c>
      <c r="L39" s="51"/>
      <c r="N39" s="33"/>
    </row>
    <row r="40" spans="1:14" ht="25.5">
      <c r="A40" s="47">
        <v>37</v>
      </c>
      <c r="B40" s="47"/>
      <c r="C40" s="61" t="s">
        <v>810</v>
      </c>
      <c r="D40" s="61" t="s">
        <v>994</v>
      </c>
      <c r="E40" s="63" t="s">
        <v>991</v>
      </c>
      <c r="F40" s="62">
        <v>40544</v>
      </c>
      <c r="G40" s="62">
        <v>40908</v>
      </c>
      <c r="H40" s="96">
        <v>34400</v>
      </c>
      <c r="I40" s="63">
        <v>38000</v>
      </c>
      <c r="J40" s="63">
        <v>36000</v>
      </c>
      <c r="K40" s="46">
        <v>34400</v>
      </c>
      <c r="L40" s="51"/>
      <c r="N40" s="33"/>
    </row>
    <row r="41" spans="1:14" ht="25.5">
      <c r="A41" s="47">
        <v>38</v>
      </c>
      <c r="B41" s="47"/>
      <c r="C41" s="61" t="s">
        <v>813</v>
      </c>
      <c r="D41" s="61" t="s">
        <v>994</v>
      </c>
      <c r="E41" s="63" t="s">
        <v>991</v>
      </c>
      <c r="F41" s="62">
        <v>40544</v>
      </c>
      <c r="G41" s="62">
        <v>40908</v>
      </c>
      <c r="H41" s="96">
        <v>51200</v>
      </c>
      <c r="I41" s="63">
        <v>80000</v>
      </c>
      <c r="J41" s="63">
        <v>79500</v>
      </c>
      <c r="K41" s="46">
        <v>51200</v>
      </c>
      <c r="L41" s="51"/>
      <c r="N41" s="33"/>
    </row>
    <row r="42" spans="1:14" ht="25.5">
      <c r="A42" s="47">
        <v>39</v>
      </c>
      <c r="B42" s="47"/>
      <c r="C42" s="61" t="s">
        <v>816</v>
      </c>
      <c r="D42" s="61" t="s">
        <v>994</v>
      </c>
      <c r="E42" s="63" t="s">
        <v>991</v>
      </c>
      <c r="F42" s="62">
        <v>40544</v>
      </c>
      <c r="G42" s="62">
        <v>40908</v>
      </c>
      <c r="H42" s="96">
        <v>3200</v>
      </c>
      <c r="I42" s="63">
        <v>11000</v>
      </c>
      <c r="J42" s="63">
        <v>6000</v>
      </c>
      <c r="K42" s="46">
        <v>3200</v>
      </c>
      <c r="L42" s="51"/>
      <c r="N42" s="33"/>
    </row>
    <row r="43" spans="1:14" ht="25.5">
      <c r="A43" s="47">
        <v>40</v>
      </c>
      <c r="B43" s="47"/>
      <c r="C43" s="61" t="s">
        <v>819</v>
      </c>
      <c r="D43" s="61" t="s">
        <v>994</v>
      </c>
      <c r="E43" s="63" t="s">
        <v>991</v>
      </c>
      <c r="F43" s="62">
        <v>40544</v>
      </c>
      <c r="G43" s="62">
        <v>40908</v>
      </c>
      <c r="H43" s="96">
        <v>35500</v>
      </c>
      <c r="I43" s="63">
        <v>56750</v>
      </c>
      <c r="J43" s="63">
        <v>53912.5</v>
      </c>
      <c r="K43" s="46">
        <v>32000</v>
      </c>
      <c r="L43" s="51"/>
      <c r="N43" s="33"/>
    </row>
    <row r="44" spans="1:14" ht="25.5">
      <c r="A44" s="47">
        <v>41</v>
      </c>
      <c r="B44" s="47"/>
      <c r="C44" s="61" t="s">
        <v>822</v>
      </c>
      <c r="D44" s="61" t="s">
        <v>994</v>
      </c>
      <c r="E44" s="63" t="s">
        <v>991</v>
      </c>
      <c r="F44" s="62">
        <v>40544</v>
      </c>
      <c r="G44" s="62">
        <v>40908</v>
      </c>
      <c r="H44" s="96">
        <v>19200</v>
      </c>
      <c r="I44" s="63">
        <v>40000</v>
      </c>
      <c r="J44" s="63">
        <v>37000</v>
      </c>
      <c r="K44" s="46">
        <v>19200</v>
      </c>
      <c r="L44" s="51"/>
      <c r="N44" s="33"/>
    </row>
    <row r="45" spans="1:14" ht="25.5">
      <c r="A45" s="47">
        <v>42</v>
      </c>
      <c r="B45" s="47"/>
      <c r="C45" s="61" t="s">
        <v>825</v>
      </c>
      <c r="D45" s="61" t="s">
        <v>994</v>
      </c>
      <c r="E45" s="63" t="s">
        <v>991</v>
      </c>
      <c r="F45" s="62">
        <v>40544</v>
      </c>
      <c r="G45" s="62">
        <v>40908</v>
      </c>
      <c r="H45" s="96">
        <v>48300</v>
      </c>
      <c r="I45" s="63">
        <v>52500</v>
      </c>
      <c r="J45" s="63">
        <v>48800</v>
      </c>
      <c r="K45" s="46">
        <v>48300</v>
      </c>
      <c r="L45" s="51"/>
      <c r="N45" s="33"/>
    </row>
    <row r="46" spans="1:14" ht="25.5">
      <c r="A46" s="47">
        <v>43</v>
      </c>
      <c r="B46" s="47"/>
      <c r="C46" s="61" t="s">
        <v>1907</v>
      </c>
      <c r="D46" s="61" t="s">
        <v>994</v>
      </c>
      <c r="E46" s="63" t="s">
        <v>991</v>
      </c>
      <c r="F46" s="62">
        <v>40544</v>
      </c>
      <c r="G46" s="62">
        <v>40908</v>
      </c>
      <c r="H46" s="96">
        <v>11300</v>
      </c>
      <c r="I46" s="63">
        <v>37500</v>
      </c>
      <c r="J46" s="63">
        <v>32000</v>
      </c>
      <c r="K46" s="46">
        <v>11300</v>
      </c>
      <c r="L46" s="51"/>
      <c r="N46" s="33"/>
    </row>
    <row r="47" spans="1:14" ht="25.5">
      <c r="A47" s="47">
        <v>44</v>
      </c>
      <c r="B47" s="47"/>
      <c r="C47" s="61" t="s">
        <v>870</v>
      </c>
      <c r="D47" s="61" t="s">
        <v>994</v>
      </c>
      <c r="E47" s="63" t="s">
        <v>991</v>
      </c>
      <c r="F47" s="62">
        <v>40544</v>
      </c>
      <c r="G47" s="62">
        <v>40908</v>
      </c>
      <c r="H47" s="96">
        <v>3200</v>
      </c>
      <c r="I47" s="63">
        <v>32440</v>
      </c>
      <c r="J47" s="63">
        <v>18000</v>
      </c>
      <c r="K47" s="46">
        <v>3200</v>
      </c>
      <c r="L47" s="51"/>
      <c r="N47" s="33"/>
    </row>
    <row r="48" spans="1:14" ht="25.5">
      <c r="A48" s="47">
        <v>45</v>
      </c>
      <c r="B48" s="47"/>
      <c r="C48" s="61" t="s">
        <v>873</v>
      </c>
      <c r="D48" s="61" t="s">
        <v>994</v>
      </c>
      <c r="E48" s="63" t="s">
        <v>991</v>
      </c>
      <c r="F48" s="62">
        <v>40544</v>
      </c>
      <c r="G48" s="62">
        <v>40908</v>
      </c>
      <c r="H48" s="96">
        <v>41900</v>
      </c>
      <c r="I48" s="63">
        <v>77000</v>
      </c>
      <c r="J48" s="63">
        <v>73150</v>
      </c>
      <c r="K48" s="46">
        <v>39100</v>
      </c>
      <c r="L48" s="51"/>
      <c r="N48" s="33"/>
    </row>
    <row r="49" spans="1:14" ht="25.5">
      <c r="A49" s="47">
        <v>46</v>
      </c>
      <c r="B49" s="47"/>
      <c r="C49" s="61" t="s">
        <v>879</v>
      </c>
      <c r="D49" s="61" t="s">
        <v>994</v>
      </c>
      <c r="E49" s="63" t="s">
        <v>991</v>
      </c>
      <c r="F49" s="62">
        <v>40544</v>
      </c>
      <c r="G49" s="62">
        <v>40908</v>
      </c>
      <c r="H49" s="96">
        <v>8100</v>
      </c>
      <c r="I49" s="63">
        <v>37400</v>
      </c>
      <c r="J49" s="63">
        <v>31400</v>
      </c>
      <c r="K49" s="46">
        <v>8100</v>
      </c>
      <c r="L49" s="51"/>
      <c r="N49" s="33"/>
    </row>
    <row r="50" spans="1:14" ht="25.5">
      <c r="A50" s="47">
        <v>47</v>
      </c>
      <c r="B50" s="47"/>
      <c r="C50" s="61" t="s">
        <v>2333</v>
      </c>
      <c r="D50" s="61" t="s">
        <v>994</v>
      </c>
      <c r="E50" s="63" t="s">
        <v>991</v>
      </c>
      <c r="F50" s="62">
        <v>40544</v>
      </c>
      <c r="G50" s="62">
        <v>40908</v>
      </c>
      <c r="H50" s="96">
        <v>6400</v>
      </c>
      <c r="I50" s="63">
        <v>7350</v>
      </c>
      <c r="J50" s="63">
        <v>6900</v>
      </c>
      <c r="K50" s="46">
        <v>6400</v>
      </c>
      <c r="L50" s="51"/>
      <c r="N50" s="33"/>
    </row>
    <row r="51" spans="1:14" ht="25.5">
      <c r="A51" s="47">
        <v>48</v>
      </c>
      <c r="B51" s="47"/>
      <c r="C51" s="61" t="s">
        <v>894</v>
      </c>
      <c r="D51" s="61" t="s">
        <v>994</v>
      </c>
      <c r="E51" s="63" t="s">
        <v>991</v>
      </c>
      <c r="F51" s="62">
        <v>40544</v>
      </c>
      <c r="G51" s="62">
        <v>40908</v>
      </c>
      <c r="H51" s="96">
        <v>9700</v>
      </c>
      <c r="I51" s="63">
        <v>47530</v>
      </c>
      <c r="J51" s="63">
        <v>20000</v>
      </c>
      <c r="K51" s="46">
        <v>9700</v>
      </c>
      <c r="L51" s="51"/>
      <c r="N51" s="33"/>
    </row>
    <row r="52" spans="1:14" ht="25.5">
      <c r="A52" s="47">
        <v>49</v>
      </c>
      <c r="B52" s="47"/>
      <c r="C52" s="61" t="s">
        <v>900</v>
      </c>
      <c r="D52" s="61" t="s">
        <v>994</v>
      </c>
      <c r="E52" s="63" t="s">
        <v>991</v>
      </c>
      <c r="F52" s="62">
        <v>40544</v>
      </c>
      <c r="G52" s="62">
        <v>40908</v>
      </c>
      <c r="H52" s="96">
        <v>6400</v>
      </c>
      <c r="I52" s="63">
        <v>13700</v>
      </c>
      <c r="J52" s="63">
        <v>12200</v>
      </c>
      <c r="K52" s="46">
        <v>6400</v>
      </c>
      <c r="L52" s="51"/>
      <c r="N52" s="33"/>
    </row>
    <row r="53" spans="1:14" ht="25.5">
      <c r="A53" s="47">
        <v>50</v>
      </c>
      <c r="B53" s="47"/>
      <c r="C53" s="61" t="s">
        <v>903</v>
      </c>
      <c r="D53" s="61" t="s">
        <v>994</v>
      </c>
      <c r="E53" s="63" t="s">
        <v>991</v>
      </c>
      <c r="F53" s="62">
        <v>40544</v>
      </c>
      <c r="G53" s="62">
        <v>40908</v>
      </c>
      <c r="H53" s="96">
        <v>12900</v>
      </c>
      <c r="I53" s="63">
        <v>17100</v>
      </c>
      <c r="J53" s="63">
        <v>14100</v>
      </c>
      <c r="K53" s="46">
        <v>12900</v>
      </c>
      <c r="L53" s="51"/>
      <c r="N53" s="33"/>
    </row>
    <row r="54" spans="1:14" ht="25.5">
      <c r="A54" s="47">
        <v>51</v>
      </c>
      <c r="B54" s="47"/>
      <c r="C54" s="61" t="s">
        <v>906</v>
      </c>
      <c r="D54" s="61" t="s">
        <v>994</v>
      </c>
      <c r="E54" s="63" t="s">
        <v>991</v>
      </c>
      <c r="F54" s="62">
        <v>40544</v>
      </c>
      <c r="G54" s="62">
        <v>40908</v>
      </c>
      <c r="H54" s="96">
        <v>6400</v>
      </c>
      <c r="I54" s="63">
        <v>166076</v>
      </c>
      <c r="J54" s="63">
        <v>58876</v>
      </c>
      <c r="K54" s="46">
        <v>6400</v>
      </c>
      <c r="L54" s="51"/>
      <c r="N54" s="33"/>
    </row>
    <row r="55" spans="1:14" ht="25.5">
      <c r="A55" s="47">
        <v>52</v>
      </c>
      <c r="B55" s="47"/>
      <c r="C55" s="61" t="s">
        <v>954</v>
      </c>
      <c r="D55" s="61" t="s">
        <v>994</v>
      </c>
      <c r="E55" s="63" t="s">
        <v>991</v>
      </c>
      <c r="F55" s="62">
        <v>40544</v>
      </c>
      <c r="G55" s="62">
        <v>40908</v>
      </c>
      <c r="H55" s="96">
        <v>3200</v>
      </c>
      <c r="I55" s="63">
        <v>13050</v>
      </c>
      <c r="J55" s="63">
        <v>12050</v>
      </c>
      <c r="K55" s="46">
        <v>3200</v>
      </c>
      <c r="L55" s="51"/>
      <c r="N55" s="33"/>
    </row>
    <row r="56" spans="1:14" ht="38.25">
      <c r="A56" s="47">
        <v>53</v>
      </c>
      <c r="B56" s="47"/>
      <c r="C56" s="61" t="s">
        <v>960</v>
      </c>
      <c r="D56" s="61" t="s">
        <v>2341</v>
      </c>
      <c r="E56" s="63" t="s">
        <v>991</v>
      </c>
      <c r="F56" s="62">
        <v>40544</v>
      </c>
      <c r="G56" s="62">
        <v>40908</v>
      </c>
      <c r="H56" s="96">
        <v>15200</v>
      </c>
      <c r="I56" s="63">
        <v>34100</v>
      </c>
      <c r="J56" s="63">
        <v>32445</v>
      </c>
      <c r="K56" s="46">
        <v>19800</v>
      </c>
      <c r="L56" s="51"/>
      <c r="N56" s="33"/>
    </row>
    <row r="57" spans="1:14" ht="25.5">
      <c r="A57" s="47">
        <v>54</v>
      </c>
      <c r="B57" s="47"/>
      <c r="C57" s="61" t="s">
        <v>964</v>
      </c>
      <c r="D57" s="61" t="s">
        <v>2341</v>
      </c>
      <c r="E57" s="63" t="s">
        <v>991</v>
      </c>
      <c r="F57" s="62">
        <v>40544</v>
      </c>
      <c r="G57" s="62">
        <v>40908</v>
      </c>
      <c r="H57" s="96">
        <v>7800</v>
      </c>
      <c r="I57" s="63">
        <v>14100</v>
      </c>
      <c r="J57" s="63">
        <v>13600</v>
      </c>
      <c r="K57" s="46">
        <v>8200</v>
      </c>
      <c r="L57" s="51"/>
      <c r="N57" s="33"/>
    </row>
    <row r="58" spans="1:14" ht="25.5">
      <c r="A58" s="47">
        <v>55</v>
      </c>
      <c r="B58" s="47"/>
      <c r="C58" s="61" t="s">
        <v>968</v>
      </c>
      <c r="D58" s="61" t="s">
        <v>2341</v>
      </c>
      <c r="E58" s="63" t="s">
        <v>991</v>
      </c>
      <c r="F58" s="62">
        <v>40544</v>
      </c>
      <c r="G58" s="62">
        <v>40908</v>
      </c>
      <c r="H58" s="96">
        <v>58400</v>
      </c>
      <c r="I58" s="63">
        <v>68500</v>
      </c>
      <c r="J58" s="63">
        <v>63500</v>
      </c>
      <c r="K58" s="46">
        <v>63500</v>
      </c>
      <c r="L58" s="51"/>
      <c r="N58" s="33"/>
    </row>
    <row r="59" spans="1:12" s="136" customFormat="1" ht="25.5">
      <c r="A59" s="122">
        <v>1</v>
      </c>
      <c r="B59" s="122"/>
      <c r="C59" s="122" t="s">
        <v>695</v>
      </c>
      <c r="D59" s="122" t="s">
        <v>994</v>
      </c>
      <c r="E59" s="124" t="s">
        <v>991</v>
      </c>
      <c r="F59" s="125">
        <v>40544</v>
      </c>
      <c r="G59" s="125">
        <v>40908</v>
      </c>
      <c r="H59" s="128">
        <v>314100</v>
      </c>
      <c r="I59" s="124">
        <v>752000</v>
      </c>
      <c r="J59" s="124">
        <v>712000</v>
      </c>
      <c r="K59" s="83">
        <v>0</v>
      </c>
      <c r="L59" s="123">
        <v>2</v>
      </c>
    </row>
    <row r="60" spans="1:14" ht="25.5">
      <c r="A60" s="122">
        <v>2</v>
      </c>
      <c r="B60" s="122"/>
      <c r="C60" s="122" t="s">
        <v>858</v>
      </c>
      <c r="D60" s="122" t="s">
        <v>994</v>
      </c>
      <c r="E60" s="124" t="s">
        <v>991</v>
      </c>
      <c r="F60" s="125">
        <v>40544</v>
      </c>
      <c r="G60" s="125">
        <v>40908</v>
      </c>
      <c r="H60" s="128">
        <v>0</v>
      </c>
      <c r="I60" s="124">
        <v>18070</v>
      </c>
      <c r="J60" s="124">
        <v>17160</v>
      </c>
      <c r="K60" s="83">
        <v>0</v>
      </c>
      <c r="L60" s="123">
        <v>1</v>
      </c>
      <c r="N60" s="33"/>
    </row>
    <row r="61" spans="1:14" ht="25.5">
      <c r="A61" s="122">
        <v>3</v>
      </c>
      <c r="B61" s="122"/>
      <c r="C61" s="122" t="s">
        <v>864</v>
      </c>
      <c r="D61" s="122" t="s">
        <v>994</v>
      </c>
      <c r="E61" s="124" t="s">
        <v>991</v>
      </c>
      <c r="F61" s="125">
        <v>40544</v>
      </c>
      <c r="G61" s="125">
        <v>40908</v>
      </c>
      <c r="H61" s="128">
        <v>0</v>
      </c>
      <c r="I61" s="124">
        <v>5200</v>
      </c>
      <c r="J61" s="124">
        <v>1700</v>
      </c>
      <c r="K61" s="83">
        <v>0</v>
      </c>
      <c r="L61" s="123">
        <v>1</v>
      </c>
      <c r="N61" s="33"/>
    </row>
    <row r="62" spans="1:14" ht="25.5">
      <c r="A62" s="122">
        <v>4</v>
      </c>
      <c r="B62" s="122"/>
      <c r="C62" s="122" t="s">
        <v>876</v>
      </c>
      <c r="D62" s="122" t="s">
        <v>994</v>
      </c>
      <c r="E62" s="124" t="s">
        <v>991</v>
      </c>
      <c r="F62" s="125">
        <v>40544</v>
      </c>
      <c r="G62" s="125">
        <v>40908</v>
      </c>
      <c r="H62" s="128">
        <v>0</v>
      </c>
      <c r="I62" s="124">
        <v>9100</v>
      </c>
      <c r="J62" s="124">
        <v>8100</v>
      </c>
      <c r="K62" s="83">
        <v>0</v>
      </c>
      <c r="L62" s="123">
        <v>1</v>
      </c>
      <c r="N62" s="33"/>
    </row>
    <row r="63" spans="1:14" ht="25.5">
      <c r="A63" s="122">
        <v>5</v>
      </c>
      <c r="B63" s="122"/>
      <c r="C63" s="122" t="s">
        <v>1464</v>
      </c>
      <c r="D63" s="122" t="s">
        <v>994</v>
      </c>
      <c r="E63" s="124" t="s">
        <v>991</v>
      </c>
      <c r="F63" s="125">
        <v>40544</v>
      </c>
      <c r="G63" s="125">
        <v>40908</v>
      </c>
      <c r="H63" s="128">
        <v>0</v>
      </c>
      <c r="I63" s="124">
        <v>15750</v>
      </c>
      <c r="J63" s="124">
        <v>14960</v>
      </c>
      <c r="K63" s="83">
        <v>0</v>
      </c>
      <c r="L63" s="123">
        <v>1</v>
      </c>
      <c r="N63" s="33"/>
    </row>
    <row r="64" spans="1:14" ht="25.5">
      <c r="A64" s="122">
        <v>6</v>
      </c>
      <c r="B64" s="122"/>
      <c r="C64" s="122" t="s">
        <v>136</v>
      </c>
      <c r="D64" s="122" t="s">
        <v>994</v>
      </c>
      <c r="E64" s="124" t="s">
        <v>991</v>
      </c>
      <c r="F64" s="125">
        <v>40544</v>
      </c>
      <c r="G64" s="125">
        <v>40908</v>
      </c>
      <c r="H64" s="128">
        <v>0</v>
      </c>
      <c r="I64" s="124">
        <v>17750</v>
      </c>
      <c r="J64" s="124">
        <v>17150</v>
      </c>
      <c r="K64" s="83">
        <v>0</v>
      </c>
      <c r="L64" s="123">
        <v>1</v>
      </c>
      <c r="N64" s="33"/>
    </row>
    <row r="65" spans="1:14" ht="25.5">
      <c r="A65" s="122">
        <v>7</v>
      </c>
      <c r="B65" s="122"/>
      <c r="C65" s="122" t="s">
        <v>915</v>
      </c>
      <c r="D65" s="122" t="s">
        <v>994</v>
      </c>
      <c r="E65" s="124" t="s">
        <v>991</v>
      </c>
      <c r="F65" s="125">
        <v>40544</v>
      </c>
      <c r="G65" s="125">
        <v>40908</v>
      </c>
      <c r="H65" s="128">
        <v>0</v>
      </c>
      <c r="I65" s="124">
        <v>117000</v>
      </c>
      <c r="J65" s="124">
        <v>114000</v>
      </c>
      <c r="K65" s="83">
        <v>0</v>
      </c>
      <c r="L65" s="123">
        <v>1</v>
      </c>
      <c r="N65" s="33"/>
    </row>
    <row r="66" spans="1:14" ht="25.5">
      <c r="A66" s="122">
        <v>8</v>
      </c>
      <c r="B66" s="122"/>
      <c r="C66" s="122" t="s">
        <v>951</v>
      </c>
      <c r="D66" s="122" t="s">
        <v>994</v>
      </c>
      <c r="E66" s="124" t="s">
        <v>991</v>
      </c>
      <c r="F66" s="125">
        <v>40544</v>
      </c>
      <c r="G66" s="125">
        <v>40908</v>
      </c>
      <c r="H66" s="128">
        <v>0</v>
      </c>
      <c r="I66" s="124">
        <v>10200</v>
      </c>
      <c r="J66" s="124">
        <v>9200</v>
      </c>
      <c r="K66" s="83">
        <v>0</v>
      </c>
      <c r="L66" s="123">
        <v>1</v>
      </c>
      <c r="N66" s="33"/>
    </row>
    <row r="67" spans="1:14" ht="25.5">
      <c r="A67" s="122">
        <v>9</v>
      </c>
      <c r="B67" s="122"/>
      <c r="C67" s="122" t="s">
        <v>957</v>
      </c>
      <c r="D67" s="122" t="s">
        <v>994</v>
      </c>
      <c r="E67" s="124" t="s">
        <v>991</v>
      </c>
      <c r="F67" s="125">
        <v>40544</v>
      </c>
      <c r="G67" s="125">
        <v>40908</v>
      </c>
      <c r="H67" s="128">
        <v>0</v>
      </c>
      <c r="I67" s="124">
        <v>8500</v>
      </c>
      <c r="J67" s="124">
        <v>5000</v>
      </c>
      <c r="K67" s="83">
        <v>0</v>
      </c>
      <c r="L67" s="123">
        <v>1</v>
      </c>
      <c r="N67" s="33"/>
    </row>
    <row r="68" spans="1:12" s="33" customFormat="1" ht="25.5">
      <c r="A68" s="122">
        <v>10</v>
      </c>
      <c r="B68" s="122" t="s">
        <v>1024</v>
      </c>
      <c r="C68" s="122" t="s">
        <v>614</v>
      </c>
      <c r="D68" s="122" t="s">
        <v>994</v>
      </c>
      <c r="E68" s="124" t="s">
        <v>991</v>
      </c>
      <c r="F68" s="125">
        <v>40544</v>
      </c>
      <c r="G68" s="125">
        <v>40908</v>
      </c>
      <c r="H68" s="128">
        <v>0</v>
      </c>
      <c r="I68" s="124">
        <v>100000</v>
      </c>
      <c r="J68" s="124">
        <v>95000</v>
      </c>
      <c r="K68" s="83">
        <v>0</v>
      </c>
      <c r="L68" s="123">
        <v>1</v>
      </c>
    </row>
    <row r="69" spans="1:12" ht="12.75">
      <c r="A69" s="97"/>
      <c r="B69" s="97"/>
      <c r="C69" s="97" t="s">
        <v>985</v>
      </c>
      <c r="D69" s="98"/>
      <c r="E69" s="98"/>
      <c r="F69" s="98"/>
      <c r="G69" s="97"/>
      <c r="H69" s="98">
        <f>SUM(H4:H58)</f>
        <v>5435000</v>
      </c>
      <c r="I69" s="98">
        <f>SUM(I4:I58)</f>
        <v>8756832</v>
      </c>
      <c r="J69" s="98">
        <f>SUM(J4:J58)</f>
        <v>7917349.5</v>
      </c>
      <c r="K69" s="98">
        <f>SUM(K4:K58)</f>
        <v>4788140</v>
      </c>
      <c r="L69" s="98"/>
    </row>
    <row r="70" ht="12.75">
      <c r="L70" s="56"/>
    </row>
    <row r="71" spans="1:12" ht="12.75">
      <c r="A71" s="167" t="s">
        <v>2343</v>
      </c>
      <c r="B71" s="167"/>
      <c r="C71" s="167"/>
      <c r="D71" s="167"/>
      <c r="E71" s="167"/>
      <c r="F71" s="167"/>
      <c r="G71" s="167"/>
      <c r="H71" s="167"/>
      <c r="I71" s="167"/>
      <c r="J71" s="167"/>
      <c r="K71" s="167"/>
      <c r="L71" s="167"/>
    </row>
    <row r="72" spans="1:12" s="138" customFormat="1" ht="12.75">
      <c r="A72" s="167" t="s">
        <v>2444</v>
      </c>
      <c r="B72" s="167"/>
      <c r="C72" s="167"/>
      <c r="D72" s="167"/>
      <c r="E72" s="167"/>
      <c r="F72" s="167"/>
      <c r="G72" s="167"/>
      <c r="H72" s="167"/>
      <c r="I72" s="167"/>
      <c r="J72" s="167"/>
      <c r="K72" s="167"/>
      <c r="L72" s="167"/>
    </row>
    <row r="73" spans="1:12" ht="12.75">
      <c r="A73" s="171" t="s">
        <v>2409</v>
      </c>
      <c r="B73" s="171"/>
      <c r="C73" s="171"/>
      <c r="D73" s="171"/>
      <c r="E73" s="171"/>
      <c r="F73" s="171"/>
      <c r="G73" s="171"/>
      <c r="H73" s="171"/>
      <c r="I73" s="171"/>
      <c r="J73" s="171"/>
      <c r="K73" s="171"/>
      <c r="L73" s="171"/>
    </row>
    <row r="74" spans="3:12" s="33" customFormat="1" ht="12.75">
      <c r="C74" s="34"/>
      <c r="D74" s="34"/>
      <c r="E74" s="34"/>
      <c r="K74" s="34"/>
      <c r="L74" s="56"/>
    </row>
    <row r="75" spans="3:12" s="33" customFormat="1" ht="12.75">
      <c r="C75" s="34"/>
      <c r="D75" s="34"/>
      <c r="E75" s="34"/>
      <c r="K75" s="34"/>
      <c r="L75" s="56"/>
    </row>
    <row r="76" spans="3:12" s="33" customFormat="1" ht="12.75">
      <c r="C76" s="34"/>
      <c r="D76" s="34"/>
      <c r="E76" s="34"/>
      <c r="K76" s="34"/>
      <c r="L76" s="56"/>
    </row>
    <row r="77" spans="3:12" s="33" customFormat="1" ht="12.75">
      <c r="C77" s="34"/>
      <c r="D77" s="34"/>
      <c r="E77" s="34"/>
      <c r="K77" s="34"/>
      <c r="L77" s="56"/>
    </row>
    <row r="78" spans="3:12" s="33" customFormat="1" ht="12.75">
      <c r="C78" s="34"/>
      <c r="D78" s="34"/>
      <c r="E78" s="34"/>
      <c r="K78" s="34"/>
      <c r="L78" s="56"/>
    </row>
    <row r="79" spans="3:12" s="33" customFormat="1" ht="12.75">
      <c r="C79" s="34"/>
      <c r="D79" s="34"/>
      <c r="E79" s="34"/>
      <c r="K79" s="34"/>
      <c r="L79" s="56"/>
    </row>
    <row r="80" spans="3:12" s="33" customFormat="1" ht="12.75">
      <c r="C80" s="34"/>
      <c r="D80" s="34"/>
      <c r="E80" s="34"/>
      <c r="K80" s="34"/>
      <c r="L80" s="56"/>
    </row>
    <row r="81" spans="3:12" s="33" customFormat="1" ht="12.75">
      <c r="C81" s="34"/>
      <c r="D81" s="34"/>
      <c r="E81" s="34"/>
      <c r="K81" s="34"/>
      <c r="L81" s="56"/>
    </row>
    <row r="82" ht="12.75">
      <c r="L82" s="56"/>
    </row>
    <row r="83" ht="12.75">
      <c r="L83" s="56"/>
    </row>
    <row r="84" ht="12.75">
      <c r="L84" s="56"/>
    </row>
    <row r="85" ht="12.75">
      <c r="L85" s="56"/>
    </row>
    <row r="86" ht="12.75">
      <c r="L86" s="56"/>
    </row>
    <row r="87" ht="12.75">
      <c r="L87" s="56"/>
    </row>
    <row r="88" ht="12.75">
      <c r="L88" s="56"/>
    </row>
    <row r="89" ht="12.75">
      <c r="L89" s="56"/>
    </row>
    <row r="90" ht="12.75">
      <c r="L90" s="56"/>
    </row>
    <row r="91" ht="12.75">
      <c r="L91" s="56"/>
    </row>
    <row r="92" ht="12.75">
      <c r="L92" s="56"/>
    </row>
    <row r="93" ht="12.75">
      <c r="L93" s="56"/>
    </row>
    <row r="94" ht="12.75">
      <c r="L94" s="56"/>
    </row>
    <row r="95" ht="12.75">
      <c r="L95" s="56"/>
    </row>
    <row r="96" ht="12.75">
      <c r="L96" s="56"/>
    </row>
    <row r="97" ht="12.75">
      <c r="L97" s="56"/>
    </row>
    <row r="98" ht="12.75">
      <c r="L98" s="57"/>
    </row>
    <row r="99" ht="12.75">
      <c r="L99" s="56"/>
    </row>
    <row r="100" ht="12.75">
      <c r="L100" s="56"/>
    </row>
    <row r="101" ht="12.75">
      <c r="L101" s="57"/>
    </row>
    <row r="102" ht="12.75">
      <c r="L102" s="99"/>
    </row>
    <row r="103" ht="12.75">
      <c r="L103" s="56"/>
    </row>
    <row r="104" ht="12.75">
      <c r="L104" s="56"/>
    </row>
    <row r="105" ht="12.75">
      <c r="L105" s="56"/>
    </row>
    <row r="106" ht="12.75">
      <c r="L106" s="56"/>
    </row>
    <row r="107" ht="12.75">
      <c r="L107" s="56"/>
    </row>
    <row r="108" ht="12.75">
      <c r="L108" s="56"/>
    </row>
    <row r="109" ht="12.75">
      <c r="L109" s="56"/>
    </row>
    <row r="110" ht="12.75">
      <c r="L110" s="56"/>
    </row>
  </sheetData>
  <sheetProtection/>
  <mergeCells count="4">
    <mergeCell ref="A1:L1"/>
    <mergeCell ref="A71:L71"/>
    <mergeCell ref="A73:L73"/>
    <mergeCell ref="A72:L72"/>
  </mergeCells>
  <printOptions/>
  <pageMargins left="0.4724409448818898" right="0.31496062992125984" top="0.4724409448818898" bottom="0.7086614173228347" header="0.31496062992125984" footer="0.31496062992125984"/>
  <pageSetup horizontalDpi="600" verticalDpi="600" orientation="landscape" paperSize="9" r:id="rId1"/>
  <headerFooter>
    <oddFooter>&amp;C&amp;8strana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branislav.strecansky</dc:creator>
  <cp:keywords/>
  <dc:description/>
  <cp:lastModifiedBy>Branislav Strečanský</cp:lastModifiedBy>
  <cp:lastPrinted>2011-12-01T08:48:07Z</cp:lastPrinted>
  <dcterms:created xsi:type="dcterms:W3CDTF">2011-01-05T13:51:28Z</dcterms:created>
  <dcterms:modified xsi:type="dcterms:W3CDTF">2011-12-09T09:18:09Z</dcterms:modified>
  <cp:category/>
  <cp:version/>
  <cp:contentType/>
  <cp:contentStatus/>
</cp:coreProperties>
</file>