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defaultThemeVersion="166925"/>
  <mc:AlternateContent xmlns:mc="http://schemas.openxmlformats.org/markup-compatibility/2006">
    <mc:Choice Requires="x15">
      <x15ac:absPath xmlns:x15ac="http://schemas.microsoft.com/office/spreadsheetml/2010/11/ac" url="\\intranet\DavWWWRoot\sites\ssos\Zdielane dokumenty\Zdieľané dokumenty sekcie\0-Financovanie\2022\Rozhodnutia_2022\SOSV_SPV_2022\"/>
    </mc:Choice>
  </mc:AlternateContent>
  <xr:revisionPtr revIDLastSave="0" documentId="13_ncr:1_{E9B3D784-39B1-4473-9C36-4A02DF60FF68}" xr6:coauthVersionLast="36" xr6:coauthVersionMax="36" xr10:uidLastSave="{00000000-0000-0000-0000-000000000000}"/>
  <bookViews>
    <workbookView xWindow="0" yWindow="9000" windowWidth="23040" windowHeight="9288" xr2:uid="{BCF5AAC4-078E-40F8-9A63-CFA7802BFE06}"/>
  </bookViews>
  <sheets>
    <sheet name="SPV 2022" sheetId="1" r:id="rId1"/>
    <sheet name="rozdelenie" sheetId="4" r:id="rId2"/>
    <sheet name="Podpisova tabulka" sheetId="2" state="hidden" r:id="rId3"/>
    <sheet name="ZFK" sheetId="3" state="hidden" r:id="rId4"/>
  </sheets>
  <definedNames>
    <definedName name="_xlnm.Print_Titles" localSheetId="0">'SPV 2022'!$4:$4</definedName>
    <definedName name="_xlnm.Print_Area" localSheetId="0">'SPV 2022'!$A$1:$F$43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E7" i="1"/>
  <c r="E8" i="1"/>
  <c r="E9" i="1"/>
  <c r="E5" i="1"/>
  <c r="E10" i="1" l="1"/>
  <c r="E15" i="4"/>
  <c r="B11" i="4" l="1"/>
  <c r="B12" i="4"/>
  <c r="B13" i="4"/>
  <c r="B14" i="4"/>
  <c r="B10" i="4"/>
  <c r="E7" i="4"/>
  <c r="E3" i="4"/>
  <c r="E4" i="4"/>
  <c r="E5" i="4"/>
  <c r="E6" i="4"/>
  <c r="E2" i="4"/>
  <c r="C7" i="4"/>
  <c r="C3" i="4"/>
  <c r="C4" i="4"/>
  <c r="C5" i="4"/>
  <c r="C6" i="4"/>
  <c r="C2" i="4"/>
  <c r="B7" i="4"/>
  <c r="D10" i="1" l="1"/>
  <c r="F10" i="1" l="1"/>
</calcChain>
</file>

<file path=xl/sharedStrings.xml><?xml version="1.0" encoding="utf-8"?>
<sst xmlns="http://schemas.openxmlformats.org/spreadsheetml/2006/main" count="60" uniqueCount="39">
  <si>
    <t>PČ</t>
  </si>
  <si>
    <t>SPOLU</t>
  </si>
  <si>
    <t>Spracovateľ, dátum, podpis</t>
  </si>
  <si>
    <t>Parafujúci, dátum, podpis</t>
  </si>
  <si>
    <t>Schvaľovateľ, dátum, podpis</t>
  </si>
  <si>
    <t>Meno, priezvisko, titul, funkcia:</t>
  </si>
  <si>
    <t>Lýdia Janíčková, Mgr., 
štátny radca</t>
  </si>
  <si>
    <t>Pavol Swiec, Ing., riaditeľ odboru ekonomických činností v športe</t>
  </si>
  <si>
    <t>Branislav Gröhling​, Mgr., 
minister</t>
  </si>
  <si>
    <t>Peter Dedík, Mgr. PhD.,  
generálny riaditeľ sekcie športu</t>
  </si>
  <si>
    <t>Ivan Husár, Mgr., 
štátny tajomník III.</t>
  </si>
  <si>
    <t>Základná finančná kontrola v zmysle §7 zákona č. 357/2015 Z. z. o finančnej kontrole a audite a o zmene a doplnení niektorých zákonov.</t>
  </si>
  <si>
    <t>Finančná operácia je - nie je* v súlade s rozpočtom, osobitným predpisom, zmluvou, rozhodnutím, vnútorným predpisom, inými podmienkami poskytnutia verejných financií (§ 6 ods. 4 zákona č. 357/2015 Z. z.).</t>
  </si>
  <si>
    <t>je - nie je* možné finančnú operáciu alebo jej časť vykonať,
je - nie je* možné v nej pokračovať,
je - nie je* možné vymáhať poskytnuté plnenie, ak sa finančná operácia alebo jej časť už vykonala</t>
  </si>
  <si>
    <t>Meno a priezvisko zodpovedného zamestnanca: 
Ildikó Belanová</t>
  </si>
  <si>
    <t>Meno a priezvisko vedúceho zamestnanca:
Peter Dedík</t>
  </si>
  <si>
    <t>Dátum, podpis:</t>
  </si>
  <si>
    <t>* zodpovedný zamestnanec označí príslušnú skutočnosť</t>
  </si>
  <si>
    <t>Rozhodnutie Ministerstva školstva, vedy, výskumu a športu Slovenskej republiky o poskytnutí finančných prostriedkov v oblasti športu v roku 2022</t>
  </si>
  <si>
    <t>Slovenský paralympijský výbor</t>
  </si>
  <si>
    <t>Deaflympijský výbor Slovenska</t>
  </si>
  <si>
    <t>Slovenská asociácia zrakovo postihnutých športovcov</t>
  </si>
  <si>
    <t>Slovenský zväz telesne postihnutých športovcov</t>
  </si>
  <si>
    <t>Špeciálne olympiády Slovensko</t>
  </si>
  <si>
    <t>účel: príspevok Slovenskému paralympijskému výboru, podľa § 75 ods. 3 písm. c) a ods. 6 zákona č. 440/2015 Z. z.</t>
  </si>
  <si>
    <t>Subjekt</t>
  </si>
  <si>
    <t>Predmet poskytnutia finančných prostriedkov</t>
  </si>
  <si>
    <t>zabezpečenie činnosti a úloh v roku 2022</t>
  </si>
  <si>
    <t>Návrh na schválenie príspevku Slovenskému paralympijskému výboru bol spracovaný v súlade s príslušnými ustanoveniami zákona č. 440/2015 Z. z. o športe a o zmene a doplnení niektorých zákonov v znení neskorších predpisov a ďalšími všeobecne záväznými predpismi. Návrh rozdelenia príspevku na jednotlivé subjekty zabezpečujúce šport zdravotne postihnutých športovcov bol vypočítaný na základe nasledujúcich kritérií: počet obyvateľov SR s príslušným typom postihnutia, aktívni športovci podľa typu postihnutia, náročnosť vykonávania športu, počet športov oficiálne vykonávaných na najvýznamnejších svetových športových podujatiach podľa postihnutia, výsledky reprezentácie SR na najvýznamnejších svetových športových podujatiach, podpora paralympizmu. Príspevok sa pre všetky subjekty poskytne prostredníctvom Slovenského paralympijského výboru.</t>
  </si>
  <si>
    <t>Spolu:</t>
  </si>
  <si>
    <t>%</t>
  </si>
  <si>
    <t>suma</t>
  </si>
  <si>
    <t>pomocný výpočet</t>
  </si>
  <si>
    <t>zaokrúhlenie</t>
  </si>
  <si>
    <t>*o 1 € viac</t>
  </si>
  <si>
    <t>Pôvodný výpočet
(eur)</t>
  </si>
  <si>
    <t>Zvýšenie o*
(eur)</t>
  </si>
  <si>
    <t>Aktuálny výpočet
(eur)</t>
  </si>
  <si>
    <t>* Suma z rozpočtového opatrenia Ministerstva financií Slovenskej republiky č. 28/2022, o ktorú sa zvýšili bežné výdavky, sú určené na dofinancovanie rozdielu medzi rozpočtovanou sumou výdavkov na šport z prevádzkovania lotériových hier v roku 2022 a 100% sumou skutočne dosiahnutých odvodov z týchto zdrojov za rok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</si>
</sst>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0"/>
      <color theme="1"/>
      <name val="Arial"/>
      <family val="2"/>
      <charset val="238"/>
    </font>
    <font>
      <sz val="9"/>
      <color theme="1"/>
      <name val="Arial"/>
      <family val="2"/>
      <charset val="238"/>
    </font>
    <font>
      <b/>
      <sz val="10"/>
      <color theme="1"/>
      <name val="Arial"/>
      <family val="2"/>
      <charset val="238"/>
    </font>
    <font>
      <sz val="11"/>
      <color theme="1"/>
      <name val="Arial"/>
      <family val="2"/>
      <charset val="238"/>
    </font>
    <font>
      <b/>
      <sz val="12"/>
      <color theme="1"/>
      <name val="Arial"/>
      <family val="2"/>
      <charset val="238"/>
    </font>
    <font>
      <sz val="10"/>
      <name val="Arial"/>
      <family val="2"/>
      <charset val="238"/>
    </font>
    <font>
      <sz val="9"/>
      <name val="Arial"/>
      <family val="2"/>
      <charset val="238"/>
    </font>
    <font>
      <b/>
      <sz val="11"/>
      <color theme="1"/>
      <name val="Calibri"/>
      <family val="2"/>
      <charset val="238"/>
      <scheme val="minor"/>
    </font>
    <font>
      <sz val="8"/>
      <color rgb="FF333333"/>
      <name val="Tahoma"/>
      <family val="2"/>
      <charset val="238"/>
    </font>
    <font>
      <b/>
      <sz val="11.5"/>
      <color theme="1"/>
      <name val="Arial"/>
      <family val="2"/>
      <charset val="238"/>
    </font>
    <font>
      <sz val="11"/>
      <color rgb="FFFF000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indexed="9"/>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6" fillId="0" borderId="0"/>
  </cellStyleXfs>
  <cellXfs count="39">
    <xf numFmtId="0" fontId="0" fillId="0" borderId="0" xfId="0"/>
    <xf numFmtId="0" fontId="2" fillId="2" borderId="1" xfId="1" applyFont="1" applyFill="1" applyBorder="1" applyAlignment="1">
      <alignment horizontal="center"/>
    </xf>
    <xf numFmtId="0" fontId="1" fillId="2" borderId="2" xfId="1" applyFont="1" applyFill="1" applyBorder="1" applyAlignment="1">
      <alignment vertical="top"/>
    </xf>
    <xf numFmtId="4" fontId="1" fillId="2" borderId="2" xfId="1" applyNumberFormat="1" applyFont="1" applyFill="1" applyBorder="1" applyAlignment="1">
      <alignment vertical="top"/>
    </xf>
    <xf numFmtId="0" fontId="0" fillId="2" borderId="0" xfId="0" applyFill="1"/>
    <xf numFmtId="0" fontId="4" fillId="2" borderId="0" xfId="0" applyFont="1" applyFill="1"/>
    <xf numFmtId="0" fontId="4" fillId="2" borderId="0" xfId="0" applyFont="1" applyFill="1" applyAlignment="1"/>
    <xf numFmtId="0" fontId="1" fillId="2" borderId="2" xfId="0" applyFont="1" applyFill="1" applyBorder="1"/>
    <xf numFmtId="0" fontId="1" fillId="2" borderId="4" xfId="0" applyFont="1" applyFill="1" applyBorder="1" applyAlignment="1"/>
    <xf numFmtId="0" fontId="1" fillId="2" borderId="2" xfId="0" applyFont="1" applyFill="1" applyBorder="1" applyAlignment="1"/>
    <xf numFmtId="0" fontId="1" fillId="2" borderId="2" xfId="0" applyFont="1" applyFill="1" applyBorder="1" applyAlignment="1">
      <alignment wrapText="1"/>
    </xf>
    <xf numFmtId="0" fontId="1" fillId="2" borderId="4" xfId="0" applyFont="1" applyFill="1" applyBorder="1" applyAlignment="1">
      <alignment wrapText="1"/>
    </xf>
    <xf numFmtId="0" fontId="1" fillId="2" borderId="2" xfId="0" applyFont="1" applyFill="1" applyBorder="1" applyAlignment="1">
      <alignment vertical="top" wrapText="1"/>
    </xf>
    <xf numFmtId="0" fontId="1" fillId="2" borderId="2" xfId="0" applyFont="1" applyFill="1" applyBorder="1" applyAlignment="1">
      <alignment horizontal="left" vertical="top" wrapText="1"/>
    </xf>
    <xf numFmtId="0" fontId="1" fillId="2" borderId="2" xfId="0" applyFont="1" applyFill="1" applyBorder="1" applyAlignment="1">
      <alignment vertical="top"/>
    </xf>
    <xf numFmtId="0" fontId="1" fillId="2" borderId="2" xfId="0" applyFont="1" applyFill="1" applyBorder="1" applyAlignment="1">
      <alignment horizontal="left" vertical="top"/>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wrapText="1"/>
    </xf>
    <xf numFmtId="4" fontId="3" fillId="3" borderId="2" xfId="1" applyNumberFormat="1" applyFont="1" applyFill="1" applyBorder="1" applyAlignment="1">
      <alignment horizontal="center" vertical="center" wrapText="1"/>
    </xf>
    <xf numFmtId="0" fontId="3" fillId="3" borderId="2" xfId="1" applyFont="1" applyFill="1" applyBorder="1"/>
    <xf numFmtId="0" fontId="3" fillId="3" borderId="2" xfId="1" applyFont="1" applyFill="1" applyBorder="1" applyAlignment="1">
      <alignment wrapText="1"/>
    </xf>
    <xf numFmtId="4" fontId="3" fillId="3" borderId="2" xfId="1" applyNumberFormat="1" applyFont="1" applyFill="1" applyBorder="1"/>
    <xf numFmtId="0" fontId="7" fillId="4" borderId="0" xfId="2" applyFont="1" applyFill="1" applyAlignment="1">
      <alignment vertical="top" wrapText="1"/>
    </xf>
    <xf numFmtId="4" fontId="0" fillId="0" borderId="0" xfId="0" applyNumberFormat="1"/>
    <xf numFmtId="4" fontId="0" fillId="0" borderId="2" xfId="0" applyNumberFormat="1" applyBorder="1"/>
    <xf numFmtId="0" fontId="3" fillId="2" borderId="2" xfId="1" applyFont="1" applyFill="1" applyBorder="1" applyAlignment="1">
      <alignment vertical="top"/>
    </xf>
    <xf numFmtId="0" fontId="9" fillId="0" borderId="0" xfId="0" applyFont="1"/>
    <xf numFmtId="0" fontId="8" fillId="0" borderId="0" xfId="0" applyFont="1" applyAlignment="1">
      <alignment horizontal="center"/>
    </xf>
    <xf numFmtId="10" fontId="0" fillId="0" borderId="2" xfId="0" applyNumberFormat="1" applyBorder="1"/>
    <xf numFmtId="4" fontId="8" fillId="0" borderId="2" xfId="0" applyNumberFormat="1" applyFont="1" applyBorder="1"/>
    <xf numFmtId="3" fontId="0" fillId="0" borderId="0" xfId="0" applyNumberFormat="1"/>
    <xf numFmtId="3" fontId="11" fillId="0" borderId="0" xfId="0" applyNumberFormat="1" applyFont="1"/>
    <xf numFmtId="0" fontId="5" fillId="2" borderId="0" xfId="1" applyFont="1" applyFill="1" applyAlignment="1">
      <alignment horizontal="center" vertical="top" wrapText="1"/>
    </xf>
    <xf numFmtId="0" fontId="10" fillId="2" borderId="0" xfId="1" applyFont="1" applyFill="1" applyBorder="1" applyAlignment="1">
      <alignment horizontal="center" wrapText="1"/>
    </xf>
    <xf numFmtId="0" fontId="7" fillId="4" borderId="0" xfId="2" applyFont="1" applyFill="1" applyAlignment="1">
      <alignment horizontal="justify" vertical="top" wrapText="1"/>
    </xf>
    <xf numFmtId="0" fontId="7" fillId="4" borderId="0" xfId="2" applyFont="1" applyFill="1" applyAlignment="1">
      <alignment horizontal="left" vertical="top" wrapText="1"/>
    </xf>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3" xfId="1" applyFont="1" applyFill="1" applyBorder="1" applyAlignment="1">
      <alignment horizontal="left" vertical="top" wrapText="1"/>
    </xf>
  </cellXfs>
  <cellStyles count="3">
    <cellStyle name="Normálna" xfId="0" builtinId="0"/>
    <cellStyle name="Normálna 3" xfId="2" xr:uid="{EF7ECCF6-3A97-496E-AE3D-E644CAD37FE3}"/>
    <cellStyle name="Normálna 5" xfId="1" xr:uid="{8F8F2068-B9D7-4416-A1A9-F4701C0168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DE1B-DDBA-4517-9100-97E706A48664}">
  <sheetPr>
    <pageSetUpPr fitToPage="1"/>
  </sheetPr>
  <dimension ref="A1:H13"/>
  <sheetViews>
    <sheetView tabSelected="1" zoomScaleNormal="100" workbookViewId="0">
      <selection activeCell="A5" sqref="A5"/>
    </sheetView>
  </sheetViews>
  <sheetFormatPr defaultRowHeight="13.8" x14ac:dyDescent="0.25"/>
  <cols>
    <col min="1" max="1" width="3.5546875" style="5" customWidth="1"/>
    <col min="2" max="2" width="45" style="5" bestFit="1" customWidth="1"/>
    <col min="3" max="3" width="35.109375" style="5" customWidth="1"/>
    <col min="4" max="4" width="12.6640625" style="5" bestFit="1" customWidth="1"/>
    <col min="5" max="5" width="12.6640625" style="5" customWidth="1"/>
    <col min="6" max="6" width="12.6640625" style="5" bestFit="1" customWidth="1"/>
    <col min="7" max="16384" width="8.88671875" style="5"/>
  </cols>
  <sheetData>
    <row r="1" spans="1:8" ht="30.6" customHeight="1" x14ac:dyDescent="0.25">
      <c r="A1" s="32" t="s">
        <v>18</v>
      </c>
      <c r="B1" s="32"/>
      <c r="C1" s="32"/>
      <c r="D1" s="32"/>
      <c r="E1" s="32"/>
      <c r="F1" s="32"/>
    </row>
    <row r="2" spans="1:8" ht="17.399999999999999" customHeight="1" x14ac:dyDescent="0.25">
      <c r="A2" s="33" t="s">
        <v>24</v>
      </c>
      <c r="B2" s="33"/>
      <c r="C2" s="33"/>
      <c r="D2" s="33"/>
      <c r="E2" s="33"/>
      <c r="F2" s="33"/>
    </row>
    <row r="3" spans="1:8" x14ac:dyDescent="0.25">
      <c r="A3" s="1"/>
      <c r="B3" s="1"/>
      <c r="C3" s="1"/>
      <c r="D3" s="1"/>
      <c r="E3" s="1"/>
      <c r="F3" s="1"/>
    </row>
    <row r="4" spans="1:8" ht="39.6" x14ac:dyDescent="0.25">
      <c r="A4" s="16" t="s">
        <v>0</v>
      </c>
      <c r="B4" s="17" t="s">
        <v>25</v>
      </c>
      <c r="C4" s="17" t="s">
        <v>26</v>
      </c>
      <c r="D4" s="18" t="s">
        <v>35</v>
      </c>
      <c r="E4" s="18" t="s">
        <v>36</v>
      </c>
      <c r="F4" s="18" t="s">
        <v>37</v>
      </c>
    </row>
    <row r="5" spans="1:8" x14ac:dyDescent="0.25">
      <c r="A5" s="2">
        <v>1</v>
      </c>
      <c r="B5" s="2" t="s">
        <v>20</v>
      </c>
      <c r="C5" s="2" t="s">
        <v>27</v>
      </c>
      <c r="D5" s="3">
        <v>315107</v>
      </c>
      <c r="E5" s="3">
        <f>F5-D5</f>
        <v>13642</v>
      </c>
      <c r="F5" s="3">
        <v>328749</v>
      </c>
    </row>
    <row r="6" spans="1:8" x14ac:dyDescent="0.25">
      <c r="A6" s="2">
        <v>2</v>
      </c>
      <c r="B6" s="2" t="s">
        <v>21</v>
      </c>
      <c r="C6" s="2" t="s">
        <v>27</v>
      </c>
      <c r="D6" s="3">
        <v>273913</v>
      </c>
      <c r="E6" s="3">
        <f t="shared" ref="E6:E9" si="0">F6-D6</f>
        <v>11858</v>
      </c>
      <c r="F6" s="3">
        <v>285771</v>
      </c>
    </row>
    <row r="7" spans="1:8" x14ac:dyDescent="0.25">
      <c r="A7" s="2">
        <v>3</v>
      </c>
      <c r="B7" s="2" t="s">
        <v>19</v>
      </c>
      <c r="C7" s="2" t="s">
        <v>27</v>
      </c>
      <c r="D7" s="3">
        <v>1085232</v>
      </c>
      <c r="E7" s="3">
        <f t="shared" si="0"/>
        <v>47587</v>
      </c>
      <c r="F7" s="3">
        <v>1132819</v>
      </c>
    </row>
    <row r="8" spans="1:8" x14ac:dyDescent="0.25">
      <c r="A8" s="2">
        <v>4</v>
      </c>
      <c r="B8" s="2" t="s">
        <v>22</v>
      </c>
      <c r="C8" s="2" t="s">
        <v>27</v>
      </c>
      <c r="D8" s="3">
        <v>461664</v>
      </c>
      <c r="E8" s="3">
        <f t="shared" si="0"/>
        <v>20244</v>
      </c>
      <c r="F8" s="3">
        <v>481908</v>
      </c>
    </row>
    <row r="9" spans="1:8" x14ac:dyDescent="0.25">
      <c r="A9" s="2">
        <v>5</v>
      </c>
      <c r="B9" s="2" t="s">
        <v>23</v>
      </c>
      <c r="C9" s="2" t="s">
        <v>27</v>
      </c>
      <c r="D9" s="3">
        <v>410329</v>
      </c>
      <c r="E9" s="3">
        <f t="shared" si="0"/>
        <v>18320</v>
      </c>
      <c r="F9" s="3">
        <v>428649</v>
      </c>
    </row>
    <row r="10" spans="1:8" x14ac:dyDescent="0.25">
      <c r="A10" s="19"/>
      <c r="B10" s="20" t="s">
        <v>1</v>
      </c>
      <c r="C10" s="20"/>
      <c r="D10" s="21">
        <f>SUM(D5:D9)</f>
        <v>2546245</v>
      </c>
      <c r="E10" s="21">
        <f>SUM(E5:E9)</f>
        <v>111651</v>
      </c>
      <c r="F10" s="21">
        <f>SUM(F5:F9)</f>
        <v>2657896</v>
      </c>
    </row>
    <row r="11" spans="1:8" ht="69" customHeight="1" x14ac:dyDescent="0.25">
      <c r="A11" s="34" t="s">
        <v>28</v>
      </c>
      <c r="B11" s="34"/>
      <c r="C11" s="34"/>
      <c r="D11" s="34"/>
      <c r="E11" s="34"/>
      <c r="F11" s="34"/>
      <c r="G11" s="22"/>
      <c r="H11" s="22"/>
    </row>
    <row r="12" spans="1:8" ht="33" customHeight="1" x14ac:dyDescent="0.25">
      <c r="A12" s="35" t="s">
        <v>38</v>
      </c>
      <c r="B12" s="35"/>
      <c r="C12" s="35"/>
      <c r="D12" s="35"/>
      <c r="E12" s="35"/>
      <c r="F12" s="35"/>
      <c r="G12" s="22"/>
      <c r="H12" s="22"/>
    </row>
    <row r="13" spans="1:8" x14ac:dyDescent="0.25">
      <c r="A13" s="6"/>
      <c r="B13" s="6"/>
      <c r="C13" s="6"/>
      <c r="D13" s="6"/>
      <c r="E13" s="6"/>
      <c r="F13" s="6"/>
    </row>
  </sheetData>
  <sortState ref="A5:F5">
    <sortCondition ref="B5"/>
  </sortState>
  <mergeCells count="4">
    <mergeCell ref="A1:F1"/>
    <mergeCell ref="A2:F2"/>
    <mergeCell ref="A11:F11"/>
    <mergeCell ref="A12:F12"/>
  </mergeCells>
  <pageMargins left="0.31496062992125984" right="0.31496062992125984" top="0.74803149606299213" bottom="0.74803149606299213" header="0.31496062992125984" footer="0.31496062992125984"/>
  <pageSetup paperSize="9" scale="80" fitToHeight="0" orientation="portrait" r:id="rId1"/>
  <headerFooter>
    <oddFooter>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8F138-CF24-40FD-AF6C-698BA9102EB0}">
  <dimension ref="A1:I15"/>
  <sheetViews>
    <sheetView workbookViewId="0">
      <selection activeCell="F16" sqref="F16"/>
    </sheetView>
  </sheetViews>
  <sheetFormatPr defaultRowHeight="14.4" x14ac:dyDescent="0.3"/>
  <cols>
    <col min="1" max="1" width="45" bestFit="1" customWidth="1"/>
    <col min="2" max="2" width="11.33203125" bestFit="1" customWidth="1"/>
    <col min="3" max="3" width="11" bestFit="1" customWidth="1"/>
    <col min="5" max="5" width="16.21875" bestFit="1" customWidth="1"/>
    <col min="6" max="6" width="9.6640625" bestFit="1" customWidth="1"/>
    <col min="9" max="9" width="11.33203125" bestFit="1" customWidth="1"/>
  </cols>
  <sheetData>
    <row r="1" spans="1:9" x14ac:dyDescent="0.3">
      <c r="B1" s="27" t="s">
        <v>31</v>
      </c>
      <c r="C1" s="27" t="s">
        <v>30</v>
      </c>
      <c r="E1" t="s">
        <v>32</v>
      </c>
      <c r="I1" s="23"/>
    </row>
    <row r="2" spans="1:9" x14ac:dyDescent="0.3">
      <c r="A2" s="2" t="s">
        <v>20</v>
      </c>
      <c r="B2" s="24">
        <v>315107</v>
      </c>
      <c r="C2" s="28">
        <f>B2/SUM($B$2:$B$6)</f>
        <v>0.12375360579991321</v>
      </c>
      <c r="D2" s="26"/>
      <c r="E2" s="23">
        <f>$B$7*C2</f>
        <v>315107</v>
      </c>
      <c r="I2" s="30"/>
    </row>
    <row r="3" spans="1:9" x14ac:dyDescent="0.3">
      <c r="A3" s="2" t="s">
        <v>21</v>
      </c>
      <c r="B3" s="24">
        <v>273913</v>
      </c>
      <c r="C3" s="28">
        <f t="shared" ref="C3:C6" si="0">B3/SUM($B$2:$B$6)</f>
        <v>0.10757527260730998</v>
      </c>
      <c r="E3" s="23">
        <f t="shared" ref="E3:E6" si="1">$B$7*C3</f>
        <v>273913</v>
      </c>
      <c r="I3" s="30"/>
    </row>
    <row r="4" spans="1:9" x14ac:dyDescent="0.3">
      <c r="A4" s="2" t="s">
        <v>19</v>
      </c>
      <c r="B4" s="24">
        <v>1085232</v>
      </c>
      <c r="C4" s="28">
        <f t="shared" si="0"/>
        <v>0.42620878980616556</v>
      </c>
      <c r="E4" s="23">
        <f t="shared" si="1"/>
        <v>1085232</v>
      </c>
      <c r="I4" s="30"/>
    </row>
    <row r="5" spans="1:9" x14ac:dyDescent="0.3">
      <c r="A5" s="2" t="s">
        <v>22</v>
      </c>
      <c r="B5" s="24">
        <v>461664</v>
      </c>
      <c r="C5" s="28">
        <f t="shared" si="0"/>
        <v>0.18131169624289886</v>
      </c>
      <c r="E5" s="23">
        <f t="shared" si="1"/>
        <v>461664</v>
      </c>
      <c r="I5" s="30"/>
    </row>
    <row r="6" spans="1:9" x14ac:dyDescent="0.3">
      <c r="A6" s="2" t="s">
        <v>23</v>
      </c>
      <c r="B6" s="24">
        <v>410329</v>
      </c>
      <c r="C6" s="28">
        <f t="shared" si="0"/>
        <v>0.16115063554371239</v>
      </c>
      <c r="E6" s="23">
        <f t="shared" si="1"/>
        <v>410328.99999999994</v>
      </c>
      <c r="I6" s="30"/>
    </row>
    <row r="7" spans="1:9" x14ac:dyDescent="0.3">
      <c r="A7" s="25" t="s">
        <v>29</v>
      </c>
      <c r="B7" s="29">
        <f>SUM(B2:B6)</f>
        <v>2546245</v>
      </c>
      <c r="C7" s="28">
        <f>SUM(C2:C6)</f>
        <v>1</v>
      </c>
      <c r="E7" s="23">
        <f>SUM(E2:E6)</f>
        <v>2546245</v>
      </c>
      <c r="I7" s="30"/>
    </row>
    <row r="9" spans="1:9" x14ac:dyDescent="0.3">
      <c r="B9" s="27" t="s">
        <v>31</v>
      </c>
      <c r="C9" s="27" t="s">
        <v>30</v>
      </c>
      <c r="E9" t="s">
        <v>33</v>
      </c>
    </row>
    <row r="10" spans="1:9" x14ac:dyDescent="0.3">
      <c r="A10" s="2" t="s">
        <v>20</v>
      </c>
      <c r="B10" s="24">
        <f>$B$15*C10</f>
        <v>328924.21384116611</v>
      </c>
      <c r="C10" s="28">
        <v>0.12375360579991321</v>
      </c>
      <c r="E10" s="30">
        <v>328924</v>
      </c>
    </row>
    <row r="11" spans="1:9" x14ac:dyDescent="0.3">
      <c r="A11" s="2" t="s">
        <v>21</v>
      </c>
      <c r="B11" s="24">
        <f t="shared" ref="B11:B14" si="2">$B$15*C11</f>
        <v>285923.88676187879</v>
      </c>
      <c r="C11" s="28">
        <v>0.10757527260730998</v>
      </c>
      <c r="E11" s="30">
        <v>285924</v>
      </c>
    </row>
    <row r="12" spans="1:9" x14ac:dyDescent="0.3">
      <c r="A12" s="2" t="s">
        <v>19</v>
      </c>
      <c r="B12" s="24">
        <f t="shared" si="2"/>
        <v>1132818.6375906481</v>
      </c>
      <c r="C12" s="28">
        <v>0.42620878980616556</v>
      </c>
      <c r="E12" s="30">
        <v>1132819</v>
      </c>
    </row>
    <row r="13" spans="1:9" x14ac:dyDescent="0.3">
      <c r="A13" s="2" t="s">
        <v>22</v>
      </c>
      <c r="B13" s="24">
        <f t="shared" si="2"/>
        <v>481907.63219721592</v>
      </c>
      <c r="C13" s="28">
        <v>0.18131169624289886</v>
      </c>
      <c r="E13" s="30">
        <v>481908</v>
      </c>
    </row>
    <row r="14" spans="1:9" x14ac:dyDescent="0.3">
      <c r="A14" s="2" t="s">
        <v>23</v>
      </c>
      <c r="B14" s="24">
        <f t="shared" si="2"/>
        <v>428321.62960909097</v>
      </c>
      <c r="C14" s="28">
        <v>0.16115063554371239</v>
      </c>
      <c r="E14" s="30">
        <v>428322</v>
      </c>
    </row>
    <row r="15" spans="1:9" x14ac:dyDescent="0.3">
      <c r="A15" s="25" t="s">
        <v>29</v>
      </c>
      <c r="B15" s="29">
        <v>2657896</v>
      </c>
      <c r="C15" s="28">
        <v>1</v>
      </c>
      <c r="E15" s="31">
        <f>SUM(E10:E14)</f>
        <v>2657897</v>
      </c>
      <c r="F15" t="s">
        <v>34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F745F-99C8-4D8F-BEAE-DA63A6CF637B}">
  <dimension ref="B3:D10"/>
  <sheetViews>
    <sheetView workbookViewId="0">
      <selection activeCell="D25" sqref="D25"/>
    </sheetView>
  </sheetViews>
  <sheetFormatPr defaultColWidth="10" defaultRowHeight="14.4" x14ac:dyDescent="0.3"/>
  <cols>
    <col min="1" max="1" width="10" style="4"/>
    <col min="2" max="4" width="34" style="4" customWidth="1"/>
    <col min="5" max="16384" width="10" style="4"/>
  </cols>
  <sheetData>
    <row r="3" spans="2:4" x14ac:dyDescent="0.3">
      <c r="B3" s="7" t="s">
        <v>2</v>
      </c>
      <c r="C3" s="8" t="s">
        <v>3</v>
      </c>
      <c r="D3" s="9" t="s">
        <v>4</v>
      </c>
    </row>
    <row r="4" spans="2:4" x14ac:dyDescent="0.3">
      <c r="B4" s="7" t="s">
        <v>5</v>
      </c>
      <c r="C4" s="8" t="s">
        <v>5</v>
      </c>
      <c r="D4" s="9" t="s">
        <v>5</v>
      </c>
    </row>
    <row r="5" spans="2:4" ht="27" x14ac:dyDescent="0.3">
      <c r="B5" s="10" t="s">
        <v>6</v>
      </c>
      <c r="C5" s="11" t="s">
        <v>7</v>
      </c>
      <c r="D5" s="10" t="s">
        <v>8</v>
      </c>
    </row>
    <row r="6" spans="2:4" x14ac:dyDescent="0.3">
      <c r="B6" s="7"/>
      <c r="C6" s="8"/>
      <c r="D6" s="9"/>
    </row>
    <row r="7" spans="2:4" ht="27" x14ac:dyDescent="0.3">
      <c r="B7" s="7"/>
      <c r="C7" s="11" t="s">
        <v>9</v>
      </c>
      <c r="D7" s="9"/>
    </row>
    <row r="8" spans="2:4" x14ac:dyDescent="0.3">
      <c r="B8" s="7"/>
      <c r="C8" s="8"/>
      <c r="D8" s="9"/>
    </row>
    <row r="9" spans="2:4" ht="27" x14ac:dyDescent="0.3">
      <c r="B9" s="7"/>
      <c r="C9" s="11" t="s">
        <v>10</v>
      </c>
      <c r="D9" s="9"/>
    </row>
    <row r="10" spans="2:4" x14ac:dyDescent="0.3">
      <c r="B10" s="7"/>
      <c r="C10" s="8"/>
      <c r="D10"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1908-184C-4293-A782-0859154216E6}">
  <dimension ref="B3:C8"/>
  <sheetViews>
    <sheetView workbookViewId="0">
      <selection activeCell="B28" sqref="B28"/>
    </sheetView>
  </sheetViews>
  <sheetFormatPr defaultColWidth="10" defaultRowHeight="14.4" x14ac:dyDescent="0.3"/>
  <cols>
    <col min="1" max="1" width="10" style="4"/>
    <col min="2" max="3" width="48.44140625" style="4" customWidth="1"/>
    <col min="4" max="16384" width="10" style="4"/>
  </cols>
  <sheetData>
    <row r="3" spans="2:3" x14ac:dyDescent="0.3">
      <c r="B3" s="36" t="s">
        <v>11</v>
      </c>
      <c r="C3" s="36"/>
    </row>
    <row r="4" spans="2:3" x14ac:dyDescent="0.3">
      <c r="B4" s="37" t="s">
        <v>12</v>
      </c>
      <c r="C4" s="37"/>
    </row>
    <row r="5" spans="2:3" ht="66" x14ac:dyDescent="0.3">
      <c r="B5" s="12" t="s">
        <v>13</v>
      </c>
      <c r="C5" s="13" t="s">
        <v>13</v>
      </c>
    </row>
    <row r="6" spans="2:3" ht="26.4" x14ac:dyDescent="0.3">
      <c r="B6" s="13" t="s">
        <v>14</v>
      </c>
      <c r="C6" s="13" t="s">
        <v>15</v>
      </c>
    </row>
    <row r="7" spans="2:3" x14ac:dyDescent="0.3">
      <c r="B7" s="14" t="s">
        <v>16</v>
      </c>
      <c r="C7" s="15" t="s">
        <v>16</v>
      </c>
    </row>
    <row r="8" spans="2:3" x14ac:dyDescent="0.3">
      <c r="B8" s="38" t="s">
        <v>17</v>
      </c>
      <c r="C8" s="38"/>
    </row>
  </sheetData>
  <mergeCells count="3">
    <mergeCell ref="B3:C3"/>
    <mergeCell ref="B4:C4"/>
    <mergeCell ref="B8:C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A50585557C2E043AE1EBBE58EE11EE3" ma:contentTypeVersion="0" ma:contentTypeDescription="Umožňuje vytvoriť nový dokument." ma:contentTypeScope="" ma:versionID="dd9d27361932a33f91152fb8ab42d292">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3071DA-5697-41A3-A281-2093CE1B5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C4C9A1F-B203-4CC1-8BF9-34874E112CB2}">
  <ds:schemaRefs>
    <ds:schemaRef ds:uri="http://schemas.microsoft.com/sharepoint/v3/contenttype/forms"/>
  </ds:schemaRefs>
</ds:datastoreItem>
</file>

<file path=customXml/itemProps3.xml><?xml version="1.0" encoding="utf-8"?>
<ds:datastoreItem xmlns:ds="http://schemas.openxmlformats.org/officeDocument/2006/customXml" ds:itemID="{6B6AB3A7-639B-4F6E-B860-F385B9B2E380}">
  <ds:schemaRefs>
    <ds:schemaRef ds:uri="http://schemas.openxmlformats.org/package/2006/metadata/core-properties"/>
    <ds:schemaRef ds:uri="http://purl.org/dc/term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2</vt:i4>
      </vt:variant>
    </vt:vector>
  </HeadingPairs>
  <TitlesOfParts>
    <vt:vector size="6" baseType="lpstr">
      <vt:lpstr>SPV 2022</vt:lpstr>
      <vt:lpstr>rozdelenie</vt:lpstr>
      <vt:lpstr>Podpisova tabulka</vt:lpstr>
      <vt:lpstr>ZFK</vt:lpstr>
      <vt:lpstr>'SPV 2022'!Názvy_tlače</vt:lpstr>
      <vt:lpstr>'SPV 2022'!Oblasť_tlače</vt:lpstr>
    </vt:vector>
  </TitlesOfParts>
  <Company>M?VVA?SR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Janíčková Lýdia</dc:creator>
  <cp:lastModifiedBy>Janíčková Lýdia</cp:lastModifiedBy>
  <cp:lastPrinted>2022-04-28T11:42:03Z</cp:lastPrinted>
  <dcterms:created xsi:type="dcterms:W3CDTF">2021-11-18T09:40:09Z</dcterms:created>
  <dcterms:modified xsi:type="dcterms:W3CDTF">2022-06-09T11:59:39Z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0x0101009A50585557C2E043AE1EBBE58EE11EE3</vt:lpwstr>
  </property>
</Properties>
</file>