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30" yWindow="135" windowWidth="15480" windowHeight="7665" activeTab="0"/>
  </bookViews>
  <sheets>
    <sheet name="T1 - zahr_výskumné_granty" sheetId="1" r:id="rId1"/>
    <sheet name="T1 - úspešnosť" sheetId="2" r:id="rId2"/>
    <sheet name="úspešnosť - poradie" sheetId="3" r:id="rId3"/>
    <sheet name="T2 - ostatné_zahr_granty" sheetId="4" r:id="rId4"/>
    <sheet name="T2 - úspešnosť" sheetId="5" r:id="rId5"/>
    <sheet name="kurz" sheetId="6" r:id="rId6"/>
    <sheet name="skratky" sheetId="7" r:id="rId7"/>
  </sheets>
  <definedNames>
    <definedName name="_xlnm._FilterDatabase" localSheetId="6" hidden="1">'skratky'!$A$1:$C$130</definedName>
    <definedName name="_xlnm._FilterDatabase" localSheetId="0" hidden="1">'T1 - zahr_výskumné_granty'!$A$1:$X$148</definedName>
    <definedName name="_xlnm._FilterDatabase" localSheetId="3" hidden="1">'T2 - ostatné_zahr_granty'!$A$1:$W$202</definedName>
    <definedName name="_xlnm._FilterDatabase" localSheetId="2" hidden="1">'úspešnosť - poradie'!$A$3:$F$51</definedName>
  </definedNames>
  <calcPr fullCalcOnLoad="1"/>
  <pivotCaches>
    <pivotCache cacheId="9" r:id="rId8"/>
    <pivotCache cacheId="8" r:id="rId9"/>
  </pivotCaches>
</workbook>
</file>

<file path=xl/sharedStrings.xml><?xml version="1.0" encoding="utf-8"?>
<sst xmlns="http://schemas.openxmlformats.org/spreadsheetml/2006/main" count="4401" uniqueCount="1760">
  <si>
    <t>výzva FP5 EK Brusel</t>
  </si>
  <si>
    <t>6RP IST/015920</t>
  </si>
  <si>
    <t>EK Brusel, prostr. koordinátora: MOST Foundation, PL</t>
  </si>
  <si>
    <t>EURNEX-Európska výskumná sieť v oblasti železníc</t>
  </si>
  <si>
    <t>EK Brusel, prostr. kontraktora FAV Berlin</t>
  </si>
  <si>
    <t>SURFTRAN-Podpora trvaloudržateľného dopravného výskumu na Slovensku</t>
  </si>
  <si>
    <t>6.rámcový program EU- koordinácia</t>
  </si>
  <si>
    <t>ZIP-Inovačná politika Žilinského kraja</t>
  </si>
  <si>
    <t>ECO-SERVE- Európske stavebníctvo v službách spoločnosti</t>
  </si>
  <si>
    <t>5RP/G1RT-CT-2002-05085</t>
  </si>
  <si>
    <t>EK Brusel, prostr. koordinátora: Dansk Beton Technik, NL</t>
  </si>
  <si>
    <t>Komačka Jozef, doc. Dr. Ing.</t>
  </si>
  <si>
    <t>Programmed cell death: action of BCL-2 proteins.</t>
  </si>
  <si>
    <t>RIG 981468</t>
  </si>
  <si>
    <t>NATO - Science for Peace - Reintegration grant</t>
  </si>
  <si>
    <t>Peter Polčic, Mgr, PhD.</t>
  </si>
  <si>
    <t>Library Acquisition</t>
  </si>
  <si>
    <t>Program Socrates/Erasmus - Organizovanie Erasmus intenzívneho jazykového kurzu EILC</t>
  </si>
  <si>
    <t>Číslo Erasmus / EILC / 2006 / 02</t>
  </si>
  <si>
    <t>PhDr. Anita Huťková, PhD.</t>
  </si>
  <si>
    <t>Zmluva o paušálnej platbe višegrádskeho štipendia</t>
  </si>
  <si>
    <t>Č.US-002-2006</t>
  </si>
  <si>
    <t>Višegrádsky fond</t>
  </si>
  <si>
    <t>Medzinárodný višegrádsky fond</t>
  </si>
  <si>
    <t>PhDr. Daniela Drobná</t>
  </si>
  <si>
    <t>História, kultúra, jazyky - dôležité prvky európskej integrácie a európskej identity</t>
  </si>
  <si>
    <t>Ref. 06/011</t>
  </si>
  <si>
    <t>Jean Monnet - European Module</t>
  </si>
  <si>
    <t xml:space="preserve">Grant získaný z EÚ - Výkonná agentúra pre vzdelávanie, audovíziu a kultúru  </t>
  </si>
  <si>
    <t>Synthesis and application of novel nanoporous sorbents for separation and sequestration of carbon dioxide</t>
  </si>
  <si>
    <t>SES6 - DeSANNS - 020133</t>
  </si>
  <si>
    <t>6. RP EU - STREP</t>
  </si>
  <si>
    <t>Zeleňák Vladimír, doc. RNDr. PhD.</t>
  </si>
  <si>
    <t>Grid-enabled Know-how Sharing Technology Based on ARC Services and Open Standards</t>
  </si>
  <si>
    <t>ARC - 032691</t>
  </si>
  <si>
    <t>6. RP priority IST-2005-2.5.4</t>
  </si>
  <si>
    <t>Černák Jozef, Ing. PhD.</t>
  </si>
  <si>
    <t>Social class and its impact on patients functional status and recovery process</t>
  </si>
  <si>
    <t>53/2004</t>
  </si>
  <si>
    <t>University of Groningen, Holandsko</t>
  </si>
  <si>
    <t>Škodová Zuzana, Mgr.</t>
  </si>
  <si>
    <t>Ústav filologických a sociálnych vied UPJŠ</t>
  </si>
  <si>
    <t>Unenployment as Determinant of Socioecconomic Health Differences in Adolescents</t>
  </si>
  <si>
    <t>105/2002</t>
  </si>
  <si>
    <t>Šléšková Mária, Mgr.</t>
  </si>
  <si>
    <t>Health Risky Behaviour and the Evaluation of a Health Promotine Training Program</t>
  </si>
  <si>
    <t>95/2004</t>
  </si>
  <si>
    <t>Kalina Ondrej, Mgr.</t>
  </si>
  <si>
    <t>TVU Trnava</t>
  </si>
  <si>
    <t>výberom - EK, www.cordis.lu</t>
  </si>
  <si>
    <t>koordinátor požiadal o spoluprácu</t>
  </si>
  <si>
    <t>IOR Draždany</t>
  </si>
  <si>
    <t>koordinátor FA Weimar</t>
  </si>
  <si>
    <t>Posudzované zahraničným odborníkom</t>
  </si>
  <si>
    <t>Oficiálna výzva EK zverejnenná na www.cordis.lu</t>
  </si>
  <si>
    <t>Zhodnotenie zahraničnými odborníkmi, bilaterálne rokovania</t>
  </si>
  <si>
    <t>Podpora žien v európskych regiónoch. (POWER – Promotion of Women in European Regions.)</t>
  </si>
  <si>
    <t xml:space="preserve">SOCRATES / GRUNDTVIG 2 (Partnerstvá vo vzdelávaní dospelých) </t>
  </si>
  <si>
    <t>SAAIC – NK programu SOCRATES</t>
  </si>
  <si>
    <t>EQUAL</t>
  </si>
  <si>
    <t>31.7.2007</t>
  </si>
  <si>
    <t>SAAIC - Národná kancelária programu Socrates</t>
  </si>
  <si>
    <t>Polláková Nadežda, PhDr.</t>
  </si>
  <si>
    <t xml:space="preserve">Decentralizované aktivity podprogramus Erasmus </t>
  </si>
  <si>
    <t>ERA/2005/PU/12</t>
  </si>
  <si>
    <t>Súčet z ZG 2005 prepočet na SKK</t>
  </si>
  <si>
    <t>Inequality in Health among Slovak Adolescents and Young Adults</t>
  </si>
  <si>
    <t>75/2005</t>
  </si>
  <si>
    <t>Madarasová Gecková Andrea, Mgr., PhD.</t>
  </si>
  <si>
    <t>Biomedical, psychosocial factors related to functional status well-being and utilization of care among patients with Parkinsons Discase and Multiple Sclerosis</t>
  </si>
  <si>
    <t>/2002</t>
  </si>
  <si>
    <t>Rajničová Iveta, Mgr., PhD.</t>
  </si>
  <si>
    <t>Psychosocial Factors related to Functional Status in Chronic Disease</t>
  </si>
  <si>
    <t>121/2005</t>
  </si>
  <si>
    <t>Spoken Language Interaction in Telecommunication</t>
  </si>
  <si>
    <t>FIN/04/B/F-160531</t>
  </si>
  <si>
    <t>leonardo</t>
  </si>
  <si>
    <t>Plško Alfonz, doc., Ing. CSc.</t>
  </si>
  <si>
    <t>FPT</t>
  </si>
  <si>
    <t>ÚPHV</t>
  </si>
  <si>
    <t>TUAD Trenčín</t>
  </si>
  <si>
    <t>Rozvoj implementácie region. integrač. stratégie v TN regióne</t>
  </si>
  <si>
    <t xml:space="preserve">Slabeycius Juraj, prof., RNDr, .PhD. </t>
  </si>
  <si>
    <t>Mobilitný projekt Socrates</t>
  </si>
  <si>
    <t>Charge transport in metal-diboride thin films and heterostructures</t>
  </si>
  <si>
    <t>2002-617</t>
  </si>
  <si>
    <t>Plecenik Andrej, Doc.RNDr., DrSc.</t>
  </si>
  <si>
    <t>doc. RNDr. Andrej Ferko, PhD.</t>
  </si>
  <si>
    <t>Virtual Heart Of Central Europe</t>
  </si>
  <si>
    <t>Agreement 2003 - 1467/001 - 001 CLT CA12</t>
  </si>
  <si>
    <t>Fakulta dostala celkovo 38 000,- Euro, z toho 70% v roku 2003 a 30% v roku 2004, t.j. 11 400,- Euro</t>
  </si>
  <si>
    <t>webstránka EK, http://europa.eu.int/comm/culture/eac/index_en.html</t>
  </si>
  <si>
    <t>ESF-EC-0206</t>
  </si>
  <si>
    <t>EUROCORES</t>
  </si>
  <si>
    <t>Mgr. Peter Guba, PhD.</t>
  </si>
  <si>
    <t>Prion proteins and Alheimer´s peptides: Molecular studies</t>
  </si>
  <si>
    <t>CBP.EAP.CLG 981751</t>
  </si>
  <si>
    <t>NATO collaborative linkage grant</t>
  </si>
  <si>
    <t>Šikurová Libuša, Prof. RNDr. PhD</t>
  </si>
  <si>
    <t>poskytovateľom finančných prostriedkov je  Universitat Autonoma de Barcelona, Spain</t>
  </si>
  <si>
    <t>Výzva partnera</t>
  </si>
  <si>
    <t>Vývoj pixlových detektorov experimentu ALICE</t>
  </si>
  <si>
    <t>1/CERN/PS23</t>
  </si>
  <si>
    <t>ALICE</t>
  </si>
  <si>
    <t>CERN</t>
  </si>
  <si>
    <t>Chochula Peter,Doc.,RNDr.,CSc.</t>
  </si>
  <si>
    <t>Štúdium účinkov ionizujúceho žiarenia na biologické materiály</t>
  </si>
  <si>
    <t>JARE1/1203/05</t>
  </si>
  <si>
    <t>Health Physics Research</t>
  </si>
  <si>
    <t>JAERI Japonsko</t>
  </si>
  <si>
    <t>Piňák Miroslav,Ing.,PhD.</t>
  </si>
  <si>
    <t>Základy hebrejčiny-ivrit</t>
  </si>
  <si>
    <t>bez ev. č.</t>
  </si>
  <si>
    <t>Edukačný balíček</t>
  </si>
  <si>
    <t>Konrad Adenauer Stiftung</t>
  </si>
  <si>
    <t>SK</t>
  </si>
  <si>
    <t>Mgr. Jana Mielcarová</t>
  </si>
  <si>
    <t>Negotiating Gender in the European Union</t>
  </si>
  <si>
    <t>ASO-05/06-01/2006</t>
  </si>
  <si>
    <t xml:space="preserve"> Aktion Slowakei/Osterreich</t>
  </si>
  <si>
    <t xml:space="preserve">ASO </t>
  </si>
  <si>
    <t>Micro and Macro Models in Economics</t>
  </si>
  <si>
    <t>SK-05/06-BA-005</t>
  </si>
  <si>
    <t>Podpora trvalej spolupráce“</t>
  </si>
  <si>
    <t>marec 2006</t>
  </si>
  <si>
    <t>3,990</t>
  </si>
  <si>
    <t>Grant NATO No.LST.CLG.979527</t>
  </si>
  <si>
    <t>X - č. grantu: No.LST.CLG979527 nie No LTS</t>
  </si>
  <si>
    <t>X-projekt pokračuje</t>
  </si>
  <si>
    <t>Europractice</t>
  </si>
  <si>
    <t>IST 211 01/5RP</t>
  </si>
  <si>
    <t>doc. Ing. Marian Veselý, CSc.</t>
  </si>
  <si>
    <t>CRUISE</t>
  </si>
  <si>
    <t>IST - 027738</t>
  </si>
  <si>
    <t>prof. Ing. Peter Farkaš, DrSc.</t>
  </si>
  <si>
    <t>Aplication of Positron annihilation tu study of neutron embrittlement of the materials used in fusion technology </t>
  </si>
  <si>
    <t>6RP-FU-CT-2003-00040</t>
  </si>
  <si>
    <t>doc. Ing. Vladimír Slugeň, CSc. </t>
  </si>
  <si>
    <t>Microstructural Charakterization of FE-CR alloys: Stimulation, Positron Annihilation and Mosstbauer Spectroscopy studies </t>
  </si>
  <si>
    <t>6RP-FU-CT-2005-00136</t>
  </si>
  <si>
    <t>MŠ SR, EK</t>
  </si>
  <si>
    <t>prof. Ing. Vladimír Slugeň, PhD. </t>
  </si>
  <si>
    <t>Európska komisia, Brussels, Belgium</t>
  </si>
  <si>
    <t>Biotechnological process for manufacturing cellulosic products with added value (BIOCELSOL)</t>
  </si>
  <si>
    <t>NMP2-CT-2003-505567</t>
  </si>
  <si>
    <t>6.RP EÚ</t>
  </si>
  <si>
    <t>Marcinčin Anton, prof. Ing. PhD.</t>
  </si>
  <si>
    <t>Horská Elena, doc.Dr.Ing.</t>
  </si>
  <si>
    <t>Teaching "STATE-OF-THE-ART" Product Development Processes</t>
  </si>
  <si>
    <t xml:space="preserve">CII-RO-0041-01-0506 </t>
  </si>
  <si>
    <t xml:space="preserve">Assoc. Prof. Dr. DOICIN Cristian-Vasile, Politehnica University of Bucharest /Čuboňová, Nadežda, doc. Ing. CSc.,koordinator projektu na ŽU </t>
  </si>
  <si>
    <t>Development of mechanical engineering (design, technology and production management) as an essential base for progress in the area of small and medium companies’ logistics - research, preparation and implementation of joint programs of study.</t>
  </si>
  <si>
    <t>CII-PL-0033-01-0506</t>
  </si>
  <si>
    <t xml:space="preserve">Prof. Stanislaw LEGUTKO, DSc, PhD, MSc, Eng.-Poznan University of Technology/Čuboňová, Nadežda, doc. Ing. CSc.,koordinator projektu na ŽU </t>
  </si>
  <si>
    <t xml:space="preserve">REDENE - Regional Development Network </t>
  </si>
  <si>
    <t>CII-PL-0056-01-0506</t>
  </si>
  <si>
    <t xml:space="preserve">              2, 069</t>
  </si>
  <si>
    <t>SOKRATES /Erasmus</t>
  </si>
  <si>
    <t>WeKnow - Web Mapping of Knowledge Mapovanie a sprístupnenie vedomostí prostredníctvom WWW technológií</t>
  </si>
  <si>
    <t>225456-CP-1-2005-1-DE-Minerva-MPP</t>
  </si>
  <si>
    <t xml:space="preserve">SOCRATES/Minerva  </t>
  </si>
  <si>
    <t xml:space="preserve">RWTH Aachen, Aachen, DE </t>
  </si>
  <si>
    <t>1.10.006</t>
  </si>
  <si>
    <t>Peter Fabián</t>
  </si>
  <si>
    <t xml:space="preserve">BLEND XL - Blended Learning for very Large Group of Students Kombinované vzdelávanie pre veľmi veľké študijné skupiny </t>
  </si>
  <si>
    <t>SOCRATES/ Minerva 225552-CP-1-2005-1-NL-Minerva-MPP</t>
  </si>
  <si>
    <t xml:space="preserve">TU Delft.Delft, NL </t>
  </si>
  <si>
    <t>Training University Academic Staff to become Trainers in Outreach Activities</t>
  </si>
  <si>
    <t>225378-CP-1-2005-CZ-Grundvig G11</t>
  </si>
  <si>
    <t>SOKRATES program, akcia Grundtvig 1</t>
  </si>
  <si>
    <t>Universita Palackého(CZ) - kontraktor</t>
  </si>
  <si>
    <t>Švarcová Renáta, PhDr., lokálny koordinátor</t>
  </si>
  <si>
    <t xml:space="preserve">Centrum ďalšieho vzdelávania učiteľov </t>
  </si>
  <si>
    <t>Grant na kontaktný seminár</t>
  </si>
  <si>
    <t>GRU2/PN/2006/03</t>
  </si>
  <si>
    <t>SOCRATES GRUNDVIG 2</t>
  </si>
  <si>
    <t>EK Brusel prostredníctvom Národnej agentúry SOCRATES</t>
  </si>
  <si>
    <t>Monin Helene</t>
  </si>
  <si>
    <t>Ústav celoživotného vzdelávania</t>
  </si>
  <si>
    <t>Grant na prípravnú návštevu</t>
  </si>
  <si>
    <t>PVC/2005/25/GRU1</t>
  </si>
  <si>
    <t>SOCRATES prípravné návštevy  - centralizované</t>
  </si>
  <si>
    <t>Lucia Hrebeňárová</t>
  </si>
  <si>
    <t>IICEE : Interpersonal and Intercultural Competence for the Enlarged Europe</t>
  </si>
  <si>
    <t>28760 - IC - 1 - 2003 - 1 - UK ERASMUS - MODUC - 1</t>
  </si>
  <si>
    <t>EK Brusel prostredníctvom TVU London</t>
  </si>
  <si>
    <t xml:space="preserve">Štofko Stanislav, doc. Ing. CSc. </t>
  </si>
  <si>
    <t>Fakulta špeciálneho inžinierstva ŽU</t>
  </si>
  <si>
    <t>Individ. grant pre pedagógov a pracovníkov v oblasti vzdelávania</t>
  </si>
  <si>
    <t>Com2.2 C/2006/25</t>
  </si>
  <si>
    <t>Socrates/Comenius</t>
  </si>
  <si>
    <t>Gondová Danica</t>
  </si>
  <si>
    <t>COM 2.2 C / 2006 / 28</t>
  </si>
  <si>
    <t xml:space="preserve"> NK  SOCRATES</t>
  </si>
  <si>
    <t>Kačiaková Barbora</t>
  </si>
  <si>
    <t>Com 2.2 C/2006/37</t>
  </si>
  <si>
    <t xml:space="preserve">Růžičková Miroslava,doc, RNDr., </t>
  </si>
  <si>
    <t>LEONARDO mobilitný projekt pre študentov a doktorandov ŽU: Praktické stáže študentov Žilinskej univerzity v podnikoch EÚ</t>
  </si>
  <si>
    <t>Fakulta prevádzky a ekonomiky dopravy a spojov</t>
  </si>
  <si>
    <t>IT/04/B/F/NT-154056</t>
  </si>
  <si>
    <t>Politecnico di Torino, Italy</t>
  </si>
  <si>
    <t>SAETO - Self-Assesment for Educational and Training Organisations</t>
  </si>
  <si>
    <t>LI/05/B/F/PP-164.510</t>
  </si>
  <si>
    <t>Drozdová Matilda</t>
  </si>
  <si>
    <t>Fakulta riadenia a informatiky, Fakulta prevádzky a ekonomiky dopravy a spojov, Ústav celoživotného vzdelávania</t>
  </si>
  <si>
    <t>koordinátor projektu - Hochshule Liechtenstein</t>
  </si>
  <si>
    <t>From preparation to development, implementation and utilisation of Joint Programmes in study area of Production Engineering – contribution to higher flexibility and mobility of students in Central European region</t>
  </si>
  <si>
    <t>International Ceepus Office</t>
  </si>
  <si>
    <t>Prof. Dr. Ing. Ivan Kuric - hlavný koordinátor projektu</t>
  </si>
  <si>
    <t xml:space="preserve">Strojnícka fakulta ŽU </t>
  </si>
  <si>
    <t>CII-SK30-02-06-07</t>
  </si>
  <si>
    <t>Concurrent Product and Technology Development - Teaching, Research and Implementation of Joint Programs Oriented in Production and Industrial Engineering</t>
  </si>
  <si>
    <t>CII-HR108-02-06-07</t>
  </si>
  <si>
    <t>Prof. Dr. Ing. Branimir Barisic /Univ.Rijeka, HR/ - Prof. Ivan Kuric - koordinátor projektu na ZU</t>
  </si>
  <si>
    <t>Modern metrology in Quality management systems</t>
  </si>
  <si>
    <t>Prof. Dr. Ing. Stanislav Adamczak /TU Kilece, PL/ - Prof. Ivan Kuric - koordinátor projektu na ZU</t>
  </si>
  <si>
    <t>CII-PL007-02-06-07</t>
  </si>
  <si>
    <t>Socrates/Erasmus</t>
  </si>
  <si>
    <t>bilaterálny projekt</t>
  </si>
  <si>
    <t>Ing. Ivan Hotový, PhD.</t>
  </si>
  <si>
    <t>Hudobná a tanečná fakulta</t>
  </si>
  <si>
    <t>UVL Košice</t>
  </si>
  <si>
    <t>Katedra životného prostredia</t>
  </si>
  <si>
    <t>Rastliny a ich extrakty a iné naturálne alternatívy antimikrobiálnych látok v krmivách</t>
  </si>
  <si>
    <t>Ústav gnotobiológie a prevencie chorôb mláďat</t>
  </si>
  <si>
    <t>EUROPA 2004 G</t>
  </si>
  <si>
    <t>SK/04/A/F/PL-401357</t>
  </si>
  <si>
    <t>Národná agentúra Leonardo da Vinci</t>
  </si>
  <si>
    <t>Sulíková Rozália, PhDr., PhD., Bennárová Viera, PhDr.</t>
  </si>
  <si>
    <t>Réseau de stages et cultures PECO</t>
  </si>
  <si>
    <t>F/03/B/P/PP-151023</t>
  </si>
  <si>
    <t>EK Brusel, Pôle universitaire de Nancy</t>
  </si>
  <si>
    <t>Lipková Ľudmila, prof. Ing., CSc., Ozdínová Želmíra, PhDr., CSc.</t>
  </si>
  <si>
    <t>Európske spoločenstvo</t>
  </si>
  <si>
    <t>Finka Maroš, Prof.Ing.arch.,PhD.</t>
  </si>
  <si>
    <t>EC Research Directorate</t>
  </si>
  <si>
    <t>finančné prostriedky neboli pridelené</t>
  </si>
  <si>
    <t>Inovácie vo verejnom priestore - Innovations in Public Sector</t>
  </si>
  <si>
    <t>2002-00171</t>
  </si>
  <si>
    <t>doc. PhDr. Ľudmila Malíková, PhD.</t>
  </si>
  <si>
    <t>národný koordinátor</t>
  </si>
  <si>
    <t>Meniace sa záujmy a identity v pohraničných regiónoch: politiky EÚ, etnické menšiny a sociálno-politická transformácia v členských a pristupujúcich krajinách.- Changing Interests and Identities in Border Regions: EU Policies, Ethnic Minorities and Socio-Political Transformation in Member States and Accession Countries.</t>
  </si>
  <si>
    <t xml:space="preserve">FP6-506019 </t>
  </si>
  <si>
    <t>doc. PhDr. Darina Malová, PhD.</t>
  </si>
  <si>
    <t>Poznanie, inštitúcie a rod: komparatívny výskum Východ-Západ.- Knowledge, Instituions and Gender: an East-West Comparative Study</t>
  </si>
  <si>
    <t xml:space="preserve">No.: 017617(SAS6) </t>
  </si>
  <si>
    <t>PhDr. Marianna Szapuová, PhD</t>
  </si>
  <si>
    <t>Psychofyziologické koreláty psychického vývinu a osobnosť</t>
  </si>
  <si>
    <t>Grant Katedry Alexandra Dubčeka</t>
  </si>
  <si>
    <t>Univerzita Complutense Madrid</t>
  </si>
  <si>
    <t>2006 UK Bratislava - UC Madrid</t>
  </si>
  <si>
    <t>doc. PhDr. Igor Brezina, CSc.</t>
  </si>
  <si>
    <t>Výberové konanie</t>
  </si>
  <si>
    <t>Application of microarray technology in osteoporosis research</t>
  </si>
  <si>
    <t>ASO SK-05/06-BA-016</t>
  </si>
  <si>
    <t>10/2006</t>
  </si>
  <si>
    <t>06/2007</t>
  </si>
  <si>
    <t>Omelka Radoslav, RNDr., PhD.</t>
  </si>
  <si>
    <t>Transparency in the Acquired Language Competences (TALC)</t>
  </si>
  <si>
    <t>Šajgalíková Helena, PhDr.PhD.</t>
  </si>
  <si>
    <t>kontraktor a koordinátor projektu</t>
  </si>
  <si>
    <t>Interkultúrna komunikácia v medzinárodnej hospodárskej praxi - Stáže pre absolventov EUBA</t>
  </si>
  <si>
    <t>SK/05/A/F/PL-5023095</t>
  </si>
  <si>
    <t xml:space="preserve">Vincová Monika, Ing. </t>
  </si>
  <si>
    <t>Hospodárska diplomacia - podpora exportu a investícií</t>
  </si>
  <si>
    <t>SK/05/A/F/EX-5024089</t>
  </si>
  <si>
    <t>Csabay Marek, Ing.PhD.</t>
  </si>
  <si>
    <t>FMV</t>
  </si>
  <si>
    <t>Podporme spoluprácu starých a nových členov EÚ</t>
  </si>
  <si>
    <t>SK/03/A/F/PL-5012033</t>
  </si>
  <si>
    <t>Hlobeňová Zlatica</t>
  </si>
  <si>
    <t>Interkultúrna komunikácia v medzinárodnej hospodárskej praxi</t>
  </si>
  <si>
    <t>SK/03/A/F/PL/-5012013</t>
  </si>
  <si>
    <t>Cudzie jazyky v novej Európe II - Dve krajiny sa zbližujú</t>
  </si>
  <si>
    <t>52s06</t>
  </si>
  <si>
    <t>Lišková Danuša, doc.PhDr.CSc.</t>
  </si>
  <si>
    <t>vstup do bežiaceho projektu</t>
  </si>
  <si>
    <t>AirTN-Sieť v oblasti leteckej dopravy</t>
  </si>
  <si>
    <t>FP6/518480</t>
  </si>
  <si>
    <t xml:space="preserve">EK Brusel, prostr. koordinátora: DLR, DE                                                       </t>
  </si>
  <si>
    <t>Kazda Antonín, prof. Ing. CSc.</t>
  </si>
  <si>
    <t>INTERGAUGE-Interoperabilita, spoľahlivosť a bezpečnosť pohybu tovaru na železniciach s rozchodom 1435 a 1520 mm: nová technika v nákladnej preprave nebezpečných výrobkov</t>
  </si>
  <si>
    <t>PL/516205</t>
  </si>
  <si>
    <t>EK Brusel, prostr. koordinátora: Politechnika Warszawska, PL</t>
  </si>
  <si>
    <t xml:space="preserve"> .2006</t>
  </si>
  <si>
    <t>.2007</t>
  </si>
  <si>
    <t xml:space="preserve">Zvolenský Peter, prof. Ing. CSc. </t>
  </si>
  <si>
    <t>Strojnícka fakulta ŽU</t>
  </si>
  <si>
    <t>projekt sa riešil na fakultách: Pedagogická fakulta, Právnická fakulta, Filozofická fakulta, Fakulta zdravotníctva a sociálnej práce, Teologická fakulta</t>
  </si>
  <si>
    <t>Jean Monnet</t>
  </si>
  <si>
    <t>EU</t>
  </si>
  <si>
    <t>MŠSR</t>
  </si>
  <si>
    <t>Studies on the representativeness of the social partners at sectoral level the European Union and monographis in the situation of the social partners in the candidate contries</t>
  </si>
  <si>
    <t>VC/2004/0547</t>
  </si>
  <si>
    <t>PECO /DG Employment and Social Affairs/</t>
  </si>
  <si>
    <t>European Commission Joint Research Center</t>
  </si>
  <si>
    <t>doc. Ing. Ľubica Bajzíková, PhD.</t>
  </si>
  <si>
    <t>Koordinátor: The Catholic  University of Louvain, Belgium</t>
  </si>
  <si>
    <t>http://agrifish.jrc.it/marspac/PECO/</t>
  </si>
  <si>
    <t>SK/04/B/F/PP-177421</t>
  </si>
  <si>
    <t xml:space="preserve">doc.PaedDr.Gabriela Korimová, PhD. </t>
  </si>
  <si>
    <t>UJS Komárno</t>
  </si>
  <si>
    <t>neurčito</t>
  </si>
  <si>
    <t>doc. Ing. Marian Veselý, PhD.</t>
  </si>
  <si>
    <t>Vysoká škola výtvarných umení v Bratislave</t>
  </si>
  <si>
    <t>TU Košice</t>
  </si>
  <si>
    <t>Európska komisia</t>
  </si>
  <si>
    <t>Ing. Andrea Kalafúsová</t>
  </si>
  <si>
    <t>Výzva Európskej komisie</t>
  </si>
  <si>
    <t>Kurzový prepočet na SKK
2006</t>
  </si>
  <si>
    <t>vyberte prosím</t>
  </si>
  <si>
    <t>CAD</t>
  </si>
  <si>
    <t>HUF</t>
  </si>
  <si>
    <t>JPY</t>
  </si>
  <si>
    <t>NOK</t>
  </si>
  <si>
    <t>PLN</t>
  </si>
  <si>
    <t>SIT</t>
  </si>
  <si>
    <t>Doplňujúce informácie
(v prípade zmien zadajte do tohto stĺpca "X" prípadne aj s komentárom)</t>
  </si>
  <si>
    <t>Čeppan Michal,doc.,Ing.,PhD.</t>
  </si>
  <si>
    <t>Fakulta sociálnych vied a zdravotníctva UKF</t>
  </si>
  <si>
    <t>Filozofická fakulta UKF</t>
  </si>
  <si>
    <t>Pedagogická fakulta UKF</t>
  </si>
  <si>
    <t>NEW VOTE</t>
  </si>
  <si>
    <t>SK/05/A/F/EX-5014040</t>
  </si>
  <si>
    <t>e2engineering</t>
  </si>
  <si>
    <t>L-B-PP-170029/2004</t>
  </si>
  <si>
    <t>small project</t>
  </si>
  <si>
    <t>Poradové číslo projektu v rámci školy</t>
  </si>
  <si>
    <t>Akcia Rakúsko-Slovensko</t>
  </si>
  <si>
    <t>Anton Lavrin, doc. RNDr, CSc.</t>
  </si>
  <si>
    <t>Ekonomická fakulta TUKE</t>
  </si>
  <si>
    <t>6RP</t>
  </si>
  <si>
    <t>Thematic Harmonisation in Electrical and Information Engineering in Europe-THEIERE</t>
  </si>
  <si>
    <t>10063-CP-1-2000-1-PT-ERASMUS-ETNE</t>
  </si>
  <si>
    <t>Instituto Superior Tecnico, Universidade Tecnica de Lisboa, Portugal</t>
  </si>
  <si>
    <t>Liguš Ján, Ing., PhD.</t>
  </si>
  <si>
    <t>Strojnícka fakulta</t>
  </si>
  <si>
    <t>Témetická sieť v oblasti výrobných technológií</t>
  </si>
  <si>
    <t>GIRT-CT-2001-05032</t>
  </si>
  <si>
    <t>Fakulta humanitných vied</t>
  </si>
  <si>
    <t xml:space="preserve">Teologická fakulta </t>
  </si>
  <si>
    <t>neuvedené</t>
  </si>
  <si>
    <t>Improved precision of nucleic acid based therapy of cystic fibrosis</t>
  </si>
  <si>
    <t>LSHB-CT-2004-005213</t>
  </si>
  <si>
    <t>1.12.2004</t>
  </si>
  <si>
    <t>1.1.2005</t>
  </si>
  <si>
    <t>Babinec Peter, Doc., RNDr., CSc.</t>
  </si>
  <si>
    <t>Fakulta matematiky, fyziky a informatiky UK</t>
  </si>
  <si>
    <t>Nonlinear partial differential equations describing front propagation and other singular phenomena</t>
  </si>
  <si>
    <t>HPRN-CT-2002-00274</t>
  </si>
  <si>
    <t xml:space="preserve">Fila Marek, doc., RNDr., DrSc. </t>
  </si>
  <si>
    <t>http://www.cordis.lu/improving/home.html</t>
  </si>
  <si>
    <t>Matejčík Štefan, doc., Dr., DrSc.</t>
  </si>
  <si>
    <t>Projekt koordinuje Open University, UK</t>
  </si>
  <si>
    <t>Electron Impact Ionisation of Small Hydrocarbons</t>
  </si>
  <si>
    <t>IAEA</t>
  </si>
  <si>
    <t>Euroatom</t>
  </si>
  <si>
    <t>Výzva IAEA</t>
  </si>
  <si>
    <t>SOCRATES</t>
  </si>
  <si>
    <t xml:space="preserve">5. RP </t>
  </si>
  <si>
    <t>5. RP</t>
  </si>
  <si>
    <t>6. RP</t>
  </si>
  <si>
    <t xml:space="preserve">6. RP </t>
  </si>
  <si>
    <t>národný koordinátor, finančné prostriedky v roku 2005 neboli pridelené</t>
  </si>
  <si>
    <t>príspevok na vydanie publikácie</t>
  </si>
  <si>
    <t>Vzdelávanie dospelých v hraničnom priestore Rakúsko - Maďarsko - Slovensko</t>
  </si>
  <si>
    <t>GRU2/2006/11-p-BA-1</t>
  </si>
  <si>
    <t xml:space="preserve">SOCRATES / GRUNDTVIG 2  </t>
  </si>
  <si>
    <t>doc. PhDr. Július Matulčík, CSc.</t>
  </si>
  <si>
    <t>národná koordinácia projektu</t>
  </si>
  <si>
    <t>Elearning in Later Life</t>
  </si>
  <si>
    <t>2005-3864/001-001</t>
  </si>
  <si>
    <t>ELLIL</t>
  </si>
  <si>
    <t>doc.Ing.RNDr. Jozef Lipták, CSc.</t>
  </si>
  <si>
    <t>Kurz: Inštitucionálny systém EÚ</t>
  </si>
  <si>
    <t>2006-1901/001-001</t>
  </si>
  <si>
    <t>ERASMUS JMC</t>
  </si>
  <si>
    <t xml:space="preserve">doc.PhDr. Darina Malová, PhD. </t>
  </si>
  <si>
    <t xml:space="preserve">ERASMUS/EILC/2006/01 </t>
  </si>
  <si>
    <t>Archiving and Sharing of Social Survey Data in International Network</t>
  </si>
  <si>
    <t>SK-05/06-BA-013</t>
  </si>
  <si>
    <t>SAIA, Rakúske informačné centrum pre vedeckú spoluprácu</t>
  </si>
  <si>
    <t>Mgr. Miroslav Tížik, PhD.</t>
  </si>
  <si>
    <t>Grenzüberschreitende archäologische Phänomene Südeuropas.</t>
  </si>
  <si>
    <t>SK-05/06-BA-011</t>
  </si>
  <si>
    <t>Mgr. Peter Pavúk, PhD.</t>
  </si>
  <si>
    <t>Havelský Václav, prof.Ing.PhD., Füri Belo, Ing.</t>
  </si>
  <si>
    <t>Slovenskí vysokoškoláci v podnikoch krajín EÚ</t>
  </si>
  <si>
    <t>SK/04/A/F/PL-402295</t>
  </si>
  <si>
    <t>Bavlšíková Marta</t>
  </si>
  <si>
    <t>Fakulta telesnej výchovy a športu</t>
  </si>
  <si>
    <t>Sports and Physical Activity for Persons with Disabilities - Awarenes, Understanding, Action</t>
  </si>
  <si>
    <t>Doc. RNDr. Ivan Kalaš, PhD.</t>
  </si>
  <si>
    <t>Kaleidoscope</t>
  </si>
  <si>
    <t>DG for Information Society</t>
  </si>
  <si>
    <t>výzva k 6 RP</t>
  </si>
  <si>
    <t>Uľahčenie používania jazykov Strednej a Východnej Európy</t>
  </si>
  <si>
    <t>SOCRATES LINGUA</t>
  </si>
  <si>
    <t>L AUEF Lorraine/FR</t>
  </si>
  <si>
    <t>Mária Spišiaková, PhD.</t>
  </si>
  <si>
    <t>EF UMB je len partner v projekte, koordinátor projektu je francúzska univerzita</t>
  </si>
  <si>
    <t>Filozofická fakulta UCM</t>
  </si>
  <si>
    <t>Property Regulation in European Science, Ethics and Law.</t>
  </si>
  <si>
    <t>SAS6-CT-2003-510239</t>
  </si>
  <si>
    <t>6FP PROPEUR</t>
  </si>
  <si>
    <t>Sýkora Peter, Doc. RNDr., PhD.</t>
  </si>
  <si>
    <t>SAAIC - Národná agentúra Leonardo da Vinci</t>
  </si>
  <si>
    <t>Fakulta zdravotníctva</t>
  </si>
  <si>
    <t>Tréning personálu finančných inštitúcií o koncepcii obnoviteľných zdrojov energií a technológií energetických účinností pre hodnotenie očakávaných projektov</t>
  </si>
  <si>
    <t>HU/04/B/F/PP-170031  (FIP-TREET)</t>
  </si>
  <si>
    <t>ECOCITY
Udržateľný rozvoj mesta podporovaný vhodnou dopravou infraštruktúrou 5RP</t>
  </si>
  <si>
    <t>EVK4-CT-2001-00056</t>
  </si>
  <si>
    <t>Commision of the EC</t>
  </si>
  <si>
    <t>Komrska Ján, Ing.arch., PhD.</t>
  </si>
  <si>
    <t>doplatok po vyučtovaní projektu</t>
  </si>
  <si>
    <t>výberom - zahraniční partneri</t>
  </si>
  <si>
    <t>Záchrana skrytého európskeho dreveného sakrálneho dedičstva: medzinárodná metodológia implementácie informačného spracovania projektov reštaurovania a obnovy</t>
  </si>
  <si>
    <t>EU/2005-0739/001-001 CLT CA12/06</t>
  </si>
  <si>
    <t>MK SR</t>
  </si>
  <si>
    <t>Najlepšie spoločné skúsenosti v priestorovom plánovaní k podpore udržateľného polycentrického rozvoja</t>
  </si>
  <si>
    <t>EU/Interreg/Poly.dev 5C 007/06</t>
  </si>
  <si>
    <t>Veneto Region, Venezia Taliansko</t>
  </si>
  <si>
    <t>Belčáková Ingrid, RNDr., PhD.</t>
  </si>
  <si>
    <t>LENNE - Príprava študijného programu pre krajinné plánovanie a menežment</t>
  </si>
  <si>
    <t>TEMPUS CD_JEP-19106-2004</t>
  </si>
  <si>
    <t xml:space="preserve">TEMPUS </t>
  </si>
  <si>
    <t>Pozícia Viedne a Bratislavy</t>
  </si>
  <si>
    <t>53s09</t>
  </si>
  <si>
    <t>Petríková Dagmar, Doc. PhDr.,PhD.</t>
  </si>
  <si>
    <t>PERFECT - Prediction of irradiation damage effects in reactor components</t>
  </si>
  <si>
    <t>IST-3-015920</t>
  </si>
  <si>
    <t>IST World - Znalostná báza pre "IST" kompetentnosť</t>
  </si>
  <si>
    <t>EPISTEP-Zapájanie mladých a stredných podnikov do "Európskych technických platforiem" súvisiacich s "IST" prioritou</t>
  </si>
  <si>
    <t>ETI-CT-2005-023295</t>
  </si>
  <si>
    <t>Weber Bedřich, doc. Ing. CSc.</t>
  </si>
  <si>
    <t>High productivity and low cost for the encapsulation of thin film solar cells.</t>
  </si>
  <si>
    <t>ENK5-CT-2000-00325</t>
  </si>
  <si>
    <t>Mikula Milan,doc.RNDr.,PhD.</t>
  </si>
  <si>
    <t>ERASMUS - Výmenné študijné pobyty</t>
  </si>
  <si>
    <t>44458-IC</t>
  </si>
  <si>
    <t>Národná kancelária Socrates</t>
  </si>
  <si>
    <t>COST</t>
  </si>
  <si>
    <t>ŽU Žilina</t>
  </si>
  <si>
    <t>TNE3-CT-2003-506513</t>
  </si>
  <si>
    <t>6.rámcový program EU-participácia</t>
  </si>
  <si>
    <t>Skýva Ladislav, prof.Ing.DrSc.</t>
  </si>
  <si>
    <t>UMB - všetky fakulty</t>
  </si>
  <si>
    <t>Fakulta managementu UK</t>
  </si>
  <si>
    <t xml:space="preserve">FAO </t>
  </si>
  <si>
    <t>prof. RNDr.  Vladimír Tvarožek, CSc.</t>
  </si>
  <si>
    <t>European Science Foundation</t>
  </si>
  <si>
    <t>Výzva European Science Foundation</t>
  </si>
  <si>
    <t>Europan Science Foundation</t>
  </si>
  <si>
    <t>Ekonomická fakulta UMB</t>
  </si>
  <si>
    <t>Fakulta architektúry</t>
  </si>
  <si>
    <t>Finka Maroš, Prof., Ing.arch., PhD.</t>
  </si>
  <si>
    <t xml:space="preserve">PERSEUS
Permanentný výskum v priestorovom rozvoji v kontexte rozširovania EÚ a rozvoja informačnej spoločnosti </t>
  </si>
  <si>
    <t>EVK4-2002-00508</t>
  </si>
  <si>
    <t>READY</t>
  </si>
  <si>
    <t>contract no. 164/2004</t>
  </si>
  <si>
    <t>INTERREG III B</t>
  </si>
  <si>
    <t>SAAIC</t>
  </si>
  <si>
    <t>ERA/2005/STU/02</t>
  </si>
  <si>
    <t>Stloukal Eduard, RNDr., PhD.</t>
  </si>
  <si>
    <t>Pedagogická fakulta UK</t>
  </si>
  <si>
    <t>www.cordis.lu</t>
  </si>
  <si>
    <t>5.rámcový program EU-participácia</t>
  </si>
  <si>
    <t>Fabián Peter, doc.Ing.CSc.</t>
  </si>
  <si>
    <t>Fakulta riadenia a informatiky ŽU</t>
  </si>
  <si>
    <t>Projekt bol ukončený v r. 2005, finančné vyúčtovanie k 10.1.2006 zatiaľ nebolo ukončené</t>
  </si>
  <si>
    <t>Elektrotechnická fakulta ŽU</t>
  </si>
  <si>
    <t>Valčuha Štefan, prof.Ing.CSc.</t>
  </si>
  <si>
    <t>17.668</t>
  </si>
  <si>
    <t>projekt predĺžený o 1 rok</t>
  </si>
  <si>
    <t>V druhom roku riešenia projektu prešla celá administratívna agenda na Fakultu humanitných vied. (stáže študentov EF: 7 študentov, FHV: 3 študenti). Projekt úspešne ukončený</t>
  </si>
  <si>
    <t>RNDr. J. Raganová, PhD.</t>
  </si>
  <si>
    <t>Dynamical systems on low dimensional spaces</t>
  </si>
  <si>
    <t>53s10</t>
  </si>
  <si>
    <t>1.2.06</t>
  </si>
  <si>
    <t>Snoha Ľubomír, doc. RNDr. DSc.</t>
  </si>
  <si>
    <t>Z celkovej sumy 73.070 SKK,čiastka v euro (2 304 EUR) bola zaslaná rakúskemu partnerovi</t>
  </si>
  <si>
    <t>Program Socrates, decentralizovoné aktivity podprogramu Erasmus, akademický rok 2006/2007</t>
  </si>
  <si>
    <t>Erazmus/2006/UMB/01</t>
  </si>
  <si>
    <t>Helienek,Emil,Doc.MBA,Ing.,PhD.</t>
  </si>
  <si>
    <t>Presná suma finančných prostriedkov v zmysle zmluvy 140 989 EUR</t>
  </si>
  <si>
    <t>Program Socrates, decentralizovoné aktivity podprogramu Erasmus, akademický rok 2005/2006</t>
  </si>
  <si>
    <t>Zmluva číslo národný príspevok/Erasmus/2006/UMB/21</t>
  </si>
  <si>
    <t>1.392,0</t>
  </si>
  <si>
    <t>Presná suma finančých prostriedkov v zmysle zmluvy 1.392,300 SKK</t>
  </si>
  <si>
    <t>Zmluva číslo národný príspevok/ERA/UMB/20</t>
  </si>
  <si>
    <t>Presná suma finančých prostriedkov v zmysle zmluvy 175,500 SKK,vyčerpané 73.575 SKK, zvyšok vrátené</t>
  </si>
  <si>
    <t>Pedagogická fakulta UMB</t>
  </si>
  <si>
    <t>(prázdne)</t>
  </si>
  <si>
    <t>Skratka</t>
  </si>
  <si>
    <t>Súčet ZG 2005 a 2006</t>
  </si>
  <si>
    <t>Poradie</t>
  </si>
  <si>
    <t>Úspešnosť vysokých škôl v získavaní výskumných 
zahraničných grantov v rokoch 2005 a 2006
(podľa fakúlt)</t>
  </si>
  <si>
    <t>EU - Tempus Tacis</t>
  </si>
  <si>
    <t>Tempus office</t>
  </si>
  <si>
    <t>http://www.saaic.sk/tempus/</t>
  </si>
  <si>
    <t>Practikal placements for slovak university students/2</t>
  </si>
  <si>
    <t>401SK04AFPL/401223</t>
  </si>
  <si>
    <t>Ing. arch.Valéria Lesňáková</t>
  </si>
  <si>
    <t>SOLVE</t>
  </si>
  <si>
    <t>IRL/03/B/F/LA-153180</t>
  </si>
  <si>
    <t>Hibernia Dublin</t>
  </si>
  <si>
    <t>Durchfuhrung von Studienexkursionen mit Workschops im Bereich Gebäudetechnik</t>
  </si>
  <si>
    <t>52s02</t>
  </si>
  <si>
    <t xml:space="preserve">Rakúsko-Slovenská spolupráca </t>
  </si>
  <si>
    <t>Doc.Ing. Otília Lulkovičová, PhD.</t>
  </si>
  <si>
    <t>Študentské mobility</t>
  </si>
  <si>
    <t>C II-BG-0050-01-0506M</t>
  </si>
  <si>
    <t>ZG 2006 
prepočet na SKK</t>
  </si>
  <si>
    <t>ZG k 31.10.2007
prepočet na SKK</t>
  </si>
  <si>
    <t>Objem finančných prostriedkov poskytnutých pre vysokú školu na jej účet v roku 2006 (v tisícoch prísl. meny)</t>
  </si>
  <si>
    <t>Objem finančných prostriedkov poskytnutých pre vysokú školu na jej účet  k 31. 10. 2007 (v tisícoch v prísl. meny)</t>
  </si>
  <si>
    <t>Objem finančných prostriedkov poskytnutých pre vysokú školu na jej účet k 31. 10. 2007 v tisícoch)</t>
  </si>
  <si>
    <t>Objem finančných prostriedkov poskytnutých pre vysokú školu na jej účet v roku 2006 (v tisícoch)</t>
  </si>
  <si>
    <t>ZG  k 31. 10. 2007 prepočet na SKK</t>
  </si>
  <si>
    <t>Úspešnosť vysokých škôl v získavaní výskumných  zahraničných grantov v rokoch 2006 a 2007</t>
  </si>
  <si>
    <t>Úspešnosť vysokých škôl v získavaní ostatných
zahraničných grantov v rokoch 2006 a 2007</t>
  </si>
  <si>
    <t>Súčet z ZG  k 31. 10. 2007 prepočet na SKK</t>
  </si>
  <si>
    <t>Celkovo Súčet z ZG  k 31. 10. 2007 prepočet na SKK</t>
  </si>
  <si>
    <t>Súčet z ZG k 31.10.2007
prepočet na SKK</t>
  </si>
  <si>
    <t>Celkovo Súčet z ZG k 31.10.2007
prepočet na SKK</t>
  </si>
  <si>
    <t>-</t>
  </si>
  <si>
    <t>NA LdV/Európska komisia</t>
  </si>
  <si>
    <t>Halas Marek, Mgr.</t>
  </si>
  <si>
    <t>OZV</t>
  </si>
  <si>
    <t>ÚJ</t>
  </si>
  <si>
    <t>Ekonomika a manažment podniku</t>
  </si>
  <si>
    <t>SK/04/A/F/PL-401216</t>
  </si>
  <si>
    <t>Markovič Peter,doc.Ing.PhD.</t>
  </si>
  <si>
    <t>FPM</t>
  </si>
  <si>
    <t>Language Facilitator</t>
  </si>
  <si>
    <t>PT/04/B/F/LA-159070</t>
  </si>
  <si>
    <t xml:space="preserve">Hrivíková Tatiana, PhDr. </t>
  </si>
  <si>
    <t>zapojení do projektu ako partneri</t>
  </si>
  <si>
    <t>ÚMP</t>
  </si>
  <si>
    <t>Némethová Ildigó, PhDr.</t>
  </si>
  <si>
    <t>NA Socrates/EK</t>
  </si>
  <si>
    <t>SKBRATISL03</t>
  </si>
  <si>
    <t>63827-IC-4-2001-1-SK-ERASMUS-EPS1</t>
  </si>
  <si>
    <t>Pre akademický rok 2004/2005 - 2.8.2004</t>
  </si>
  <si>
    <t>Marcinčin Anton,prof.,Ing.,PhD.</t>
  </si>
  <si>
    <t>Designed nanostructured hybrid polymers: Polymerisation catalysis and tecton assembly (NANOHYBRID).</t>
  </si>
  <si>
    <t>NMP3-CT-2005-516972</t>
  </si>
  <si>
    <t>Minimization of pesticide residues in processed products and the environment.</t>
  </si>
  <si>
    <t xml:space="preserve">SfP 977983 </t>
  </si>
  <si>
    <t>NATO</t>
  </si>
  <si>
    <t>Podpora organizácií z kandidátskych krajín SE zaoberajúcich sa oblasťou "Animal Science"</t>
  </si>
  <si>
    <t>FOOD-CT-2003-506087</t>
  </si>
  <si>
    <t>Europen digital content for the global netwoks</t>
  </si>
  <si>
    <t>EDC 11221 eFarmer</t>
  </si>
  <si>
    <t>Gozora Vladimír,prof.Ing.PhD., Dr.h.c.</t>
  </si>
  <si>
    <t>COMPETETIVNESS IN THE EU</t>
  </si>
  <si>
    <t>iIL 1/20</t>
  </si>
  <si>
    <t>FA0</t>
  </si>
  <si>
    <t>Bielik Peter, prof., Ing., PhD.</t>
  </si>
  <si>
    <t>EU AGRI MAPPING</t>
  </si>
  <si>
    <t>contract No 022801 (SSPE)</t>
  </si>
  <si>
    <t>od 1.1.2006</t>
  </si>
  <si>
    <t>do 31.12.2006</t>
  </si>
  <si>
    <t>Path of Internationalisation and Integration in the Europe og Regions</t>
  </si>
  <si>
    <t>ASO-05/06/-05/2006</t>
  </si>
  <si>
    <t>Horská Elena, doc. Dr.</t>
  </si>
  <si>
    <t>mena</t>
  </si>
  <si>
    <t>HU/05/B/F/PP-170018</t>
  </si>
  <si>
    <t>1,12.2005</t>
  </si>
  <si>
    <t>Demo Milan prof., Ing., PhD.</t>
  </si>
  <si>
    <t>Transfer manažerské know how a rozvoj kontaktov s praxou pre skvalitnenie odborného vzdelávania</t>
  </si>
  <si>
    <t>SK/05/A/F/EX-5025105</t>
  </si>
  <si>
    <t>Rozvíjanie odborných zručností vysokoškolských študentov v obalsti podnijkového manažmentu, ekonomického a marketingového výskumu</t>
  </si>
  <si>
    <t>SK/05/A/F/EX-5034108</t>
  </si>
  <si>
    <t>Odborné jazykové vzdelávanie formou online kurzu</t>
  </si>
  <si>
    <t>SK/05/A/F/PL-5025105</t>
  </si>
  <si>
    <t>Wrede Oľga, Dr.</t>
  </si>
  <si>
    <t>Exploiting Internet Case Study and Simulation Templates for Language Teaching</t>
  </si>
  <si>
    <t>225784-CP-1-2005-DE-L/2 EXPLICS</t>
  </si>
  <si>
    <t>Jakabovičová Johana, Dr.</t>
  </si>
  <si>
    <t>Multicultural Education for European Citizenship</t>
  </si>
  <si>
    <t>GRU2/2006/17-k-NR-1</t>
  </si>
  <si>
    <t>ERA/2006/TUT/19</t>
  </si>
  <si>
    <t>Národný príspevok/ERASMUS/2006/TUT/16</t>
  </si>
  <si>
    <t>Národný príspevok/ERASMUS/2006/TUT/38</t>
  </si>
  <si>
    <t>Pôvodným partnerom v projekte bola v prvom roku riešenia projektu Univerzita Komenského, začiatkom roku 2005 bolo so súhlasom ostarných partnerov v projekte a Európskej komisie prenesené partnerstvo z UK na UCM. UK doposiaľ nepreviedla zostatok finančných</t>
  </si>
  <si>
    <t xml:space="preserve">Appearance prediction of color coating based on under surface scattering and optical measurements of bi-directional reflectanction </t>
  </si>
  <si>
    <t>MC-IRG 40681</t>
  </si>
  <si>
    <t>Local structures in polyhedral graphs</t>
  </si>
  <si>
    <t>DAAD č.15/2005</t>
  </si>
  <si>
    <t>DAAD, DZS MŠ SR</t>
  </si>
  <si>
    <t>Jendroľ Stanislav, prof. RNDr. DrSc.</t>
  </si>
  <si>
    <t>Deposition of metallic and polymeric coating layers - model of mass flow in fluidized bed electrode</t>
  </si>
  <si>
    <t>DAAD č.16/2005</t>
  </si>
  <si>
    <t>Oriňáková Renáta, RNDr. PhD.</t>
  </si>
  <si>
    <t>Tackling health inequalities in Europe: an integrated approach. EUROTHINE</t>
  </si>
  <si>
    <t>EÚ, AMS, NL</t>
  </si>
  <si>
    <t>Madarasová Gecková, Andrea, Mgr., PhD.</t>
  </si>
  <si>
    <t>ERASMUS/2006/UPJŠ/12</t>
  </si>
  <si>
    <t>projekt sa realizuje na vsetkých fakultách UPJŠ; celkový grant pridelený UPJŠ na akad. rok 2006/2007 v roku 2006</t>
  </si>
  <si>
    <t>Pokus na zistenie účinnosti BioPlusu 2B u odstavených prasiat</t>
  </si>
  <si>
    <t>434/2005</t>
  </si>
  <si>
    <t>Chr.Hansen A/S,10-12Böge Allé Dk 2970 Hörsholm,Denmark</t>
  </si>
  <si>
    <t>MVDr.Róbert Link</t>
  </si>
  <si>
    <t>II.interná klinika</t>
  </si>
  <si>
    <t>Bonvital v odchove prasiat, Bonvital vo výkrme ošípaných</t>
  </si>
  <si>
    <t>109/2005</t>
  </si>
  <si>
    <t>Lactosan Starterkulturen GmbH&amp;Co KG, A-8607, Kapfenberg,Rakúsko</t>
  </si>
  <si>
    <t>Prof.MVDr.Vladimír Vajda,CSc</t>
  </si>
  <si>
    <t>Katedra výživy,dietetiky a chovu zvierat</t>
  </si>
  <si>
    <t xml:space="preserve">PCVD:Towards improved Food Quality and safety within EU New Member States and Associated Candidate Countries </t>
  </si>
  <si>
    <t>Contract  No.FOOD-CT-2005-518432 NMSACC-PCVD</t>
  </si>
  <si>
    <t>NMSACC-PCVD</t>
  </si>
  <si>
    <t>Prof.Štefan Vilček, DrSc</t>
  </si>
  <si>
    <t>Katedra infekčných a parazitárnych chorôb</t>
  </si>
  <si>
    <t>Feeding Trial Agreement -Trial Number 06-E-1444</t>
  </si>
  <si>
    <t xml:space="preserve"> Number 06-E-1444</t>
  </si>
  <si>
    <t>New ALLTECH Investions</t>
  </si>
  <si>
    <t>Altech Ireland, Sarney, Summerhill Road, Dunboyne, Co Meath,Ireland</t>
  </si>
  <si>
    <t>Prof. Gabriel Kováč, DrSc.</t>
  </si>
  <si>
    <t>SOCRATES GRUNDTVIG 2</t>
  </si>
  <si>
    <t>GRU2/2006/22-p-KO-1</t>
  </si>
  <si>
    <t>SAAIC-Národná kancelária Socrates</t>
  </si>
  <si>
    <t>Doc.MVDr.Jana Kottferová,PhD.</t>
  </si>
  <si>
    <t>Exkursionen von slowakischen Studenten der Veterinärmedizin zu Fleischgewinnenden und - verarbeitenden Betrieben in österrech und Exkursionene von österreichischen Studenten zu ...</t>
  </si>
  <si>
    <t>52s03</t>
  </si>
  <si>
    <t>Doc.MVDr. Jozef Nagy, PhD.</t>
  </si>
  <si>
    <t>Katedra hygieny a technológie potravín</t>
  </si>
  <si>
    <t>SOCRATES-ERASMUS -mobility</t>
  </si>
  <si>
    <t>ERA/2006/VŠMU/07</t>
  </si>
  <si>
    <t>SOCRATES/ ERASMUS</t>
  </si>
  <si>
    <t>Mgr. Zuzana Oravcová</t>
  </si>
  <si>
    <t>Organ Expert</t>
  </si>
  <si>
    <t>28706-IC-1-2004-1-DE-ERASMUS-PROG</t>
  </si>
  <si>
    <t>Michalko Vladimír, Prof., ArtD.</t>
  </si>
  <si>
    <t xml:space="preserve">CILECT ACTIVITY 2006 </t>
  </si>
  <si>
    <t>int. č. grantu 3100 305</t>
  </si>
  <si>
    <t>CILECT ACTIVITY</t>
  </si>
  <si>
    <t>CILECT, GEECT</t>
  </si>
  <si>
    <t>prof. Zuzana Gindl-Tatárová, ArtD.</t>
  </si>
  <si>
    <t>Filmová a televízna fakulta</t>
  </si>
  <si>
    <t>Organizácia medzinárodnej konferencie vysokých filmových škôl Schools' Best Kept Secrets</t>
  </si>
  <si>
    <t>Istropolitana Projekt 2006</t>
  </si>
  <si>
    <t>10214-2006-IVF</t>
  </si>
  <si>
    <t>standard grants</t>
  </si>
  <si>
    <t>Waradzinová Svetlana Mgr.art.</t>
  </si>
  <si>
    <t>Divadelná fakulta</t>
  </si>
  <si>
    <t>Medzinárodný festival vysokých divadelných škôl</t>
  </si>
  <si>
    <t>CEI</t>
  </si>
  <si>
    <t>CEI Coop Fund</t>
  </si>
  <si>
    <t>52s05</t>
  </si>
  <si>
    <t>Akcia Rakúsko - Slovensko</t>
  </si>
  <si>
    <t>Sommerakademie fur Kulturmanagmeent Wien - BA</t>
  </si>
  <si>
    <t>Sharing Experience on Cultural Education realising the Bologna process, SECEB</t>
  </si>
  <si>
    <t>Európsky spotrebiteľ a spotrebiteľské správanie</t>
  </si>
  <si>
    <t>2006-1903/001-001</t>
  </si>
  <si>
    <t>Competitiveness in the EU-Challenge for V4 vountries</t>
  </si>
  <si>
    <t>Visegrad found</t>
  </si>
  <si>
    <t>Training on Eurpean standards for ecological agricultural production-EcoJob-AP</t>
  </si>
  <si>
    <t>BG/06/B/F/PP-166012</t>
  </si>
  <si>
    <t>Creating an Observatory on Europe-wide TAQC (transparency of Academiv Qualifications and Competences) for Catching the MOLE (Mobility of Labor in Europe) and Filling the GAP (generalized Academic Policy</t>
  </si>
  <si>
    <t>RO/05/C/F/RF-84852</t>
  </si>
  <si>
    <t>IMRD - Erasmus Mundus International Master of Science in Rural Development</t>
  </si>
  <si>
    <t>2004-3914/0001MUN-MUNB 11</t>
  </si>
  <si>
    <t>Erasmus Mundus</t>
  </si>
  <si>
    <t>Skvalitnenie odbornégho vzdelávania v študijnom programe Európske rozvojové vzdelávanie</t>
  </si>
  <si>
    <t>SK/05/A/F/EX-5034117</t>
  </si>
  <si>
    <t>Marišová Eleonóra, JUDr., PhD.</t>
  </si>
  <si>
    <t>Odborná príprava študentov SPU vo vybranom regióne Talianska</t>
  </si>
  <si>
    <t>SK/05/A/F/PL-5022106</t>
  </si>
  <si>
    <t>SK/06/A/F/PL-6012005</t>
  </si>
  <si>
    <t>Socrates-Erasmus</t>
  </si>
  <si>
    <t>49045-IC-1-2002-1-SK-ERASMUS-EPS-1</t>
  </si>
  <si>
    <t>Socrates Erasmus</t>
  </si>
  <si>
    <t>Rektorát SPU v Nitre</t>
  </si>
  <si>
    <t>www.ris.instit.sk</t>
  </si>
  <si>
    <t>E-learning Distance Interactive Practical Education</t>
  </si>
  <si>
    <t>CZ/06/B/F/PP-168022</t>
  </si>
  <si>
    <t>Leonardo da Vinci-Pilotný projekt</t>
  </si>
  <si>
    <t>Národná kancelária Leonardo da Vinci</t>
  </si>
  <si>
    <t>Maga Dušan, doc., Ing., PhD.</t>
  </si>
  <si>
    <t>FM</t>
  </si>
  <si>
    <t>Praktická odborná skúsenosť v zahraničí pre zvýšenie  zručnosti univerzitných študentov</t>
  </si>
  <si>
    <t>SK/05/A/F/PL - 503 2122</t>
  </si>
  <si>
    <t>Giraltoš Peter, Ing.</t>
  </si>
  <si>
    <t>ERA/2006/TUAD/18</t>
  </si>
  <si>
    <t xml:space="preserve">Slabeycius Juraj, prof., RNDr, PhD. </t>
  </si>
  <si>
    <t>Transparency in the Acquired Language Competences - TALC</t>
  </si>
  <si>
    <t>SK/05/B/F/LA-177427</t>
  </si>
  <si>
    <t>Delgadová Elena, PhDr.</t>
  </si>
  <si>
    <t>partner EU BA</t>
  </si>
  <si>
    <t>Finance, Logistics and Production Integration Domain by Web-based Interaction Network(FLUID-WIN)</t>
  </si>
  <si>
    <t>FP6-IST4-027 083</t>
  </si>
  <si>
    <t>doc. RNDr. Peter Mihók, CSc.</t>
  </si>
  <si>
    <t>EK Research Directorate</t>
  </si>
  <si>
    <t>Filozofická fakulta UK</t>
  </si>
  <si>
    <t>prof. PhDr. Soňa Szomolányi, PhD.</t>
  </si>
  <si>
    <t>Kultúrne vzorce rozšírenia Európskej únie. (Cultural Patterns of the European Enlargement Process.)</t>
  </si>
  <si>
    <t>2002-00107</t>
  </si>
  <si>
    <t>doc. PhDr. Silvia Miháliková, PhD.</t>
  </si>
  <si>
    <t>koordinácia medzinárodného projektu</t>
  </si>
  <si>
    <t>Experimental and theoretical study of energy deposition and residual activaction induced by uranium lons ions to model the beam loss hazards in the GSI future facility</t>
  </si>
  <si>
    <t>03-54-3588</t>
  </si>
  <si>
    <t>INTAS</t>
  </si>
  <si>
    <t>doc. Ing. Márius Pavlovič, PhD.</t>
  </si>
  <si>
    <t>Idealist34</t>
  </si>
  <si>
    <t>IST-2-51135</t>
  </si>
  <si>
    <t>doc. Ing. Bedrich Weber, PhD.</t>
  </si>
  <si>
    <t>6RP-FI60-CT-2003-508840</t>
  </si>
  <si>
    <t>Micro-nanosystems European naetwork, pursning integration of NMS and NUU in ERA</t>
  </si>
  <si>
    <t>IST-3-015704</t>
  </si>
  <si>
    <t>Enhanced participation in IST projects related to e-health</t>
  </si>
  <si>
    <t>FP6-IST-015823</t>
  </si>
  <si>
    <t>ERA pilot action on micro/nano technology system integration</t>
  </si>
  <si>
    <t>IST-3-015833</t>
  </si>
  <si>
    <t>31.6.2007</t>
  </si>
  <si>
    <t>pro.Ing. Daniel Donoval, PhD.</t>
  </si>
  <si>
    <t>NK SOCRATES</t>
  </si>
  <si>
    <t>Rektorát VŠMU</t>
  </si>
  <si>
    <t>Mobility študentov a učiteľov</t>
  </si>
  <si>
    <t>Lekárska fakulta UK</t>
  </si>
  <si>
    <t>http://europa.eu.int/comm/education/leonardo/leonardo2_en.html</t>
  </si>
  <si>
    <t>Zhodnotenie zahraničnými odborníkmi</t>
  </si>
  <si>
    <t xml:space="preserve">PhDr. Marianna Szapuová, PhD.                                                                              </t>
  </si>
  <si>
    <t>koordinovaný zo zahraničia (Rakúsko)</t>
  </si>
  <si>
    <t>European Commission Socrates</t>
  </si>
  <si>
    <t>Intenzívny jazykový kurz EILC pre prichádzajúcich ERASMUS – študentov.</t>
  </si>
  <si>
    <t xml:space="preserve">SOCRATES / ERASMUS </t>
  </si>
  <si>
    <t xml:space="preserve">PhDr. Jana Pekarovičová, PhD.                                                                             </t>
  </si>
  <si>
    <t>prostriedky účelovo poskytnuté pre Studia Academica Slovaca</t>
  </si>
  <si>
    <t>Slavistická sieť - jazyková a kultúrna integrácia. (Slavic Networking – Linguistic and Cultural Integration.)</t>
  </si>
  <si>
    <t>113755-1-2004-1-PL-LINGUA-/1</t>
  </si>
  <si>
    <t xml:space="preserve">SOCRATES / LINGUA ACTION 1 (Promotion of Language Learning) </t>
  </si>
  <si>
    <t>doc. PhDr. Marta Pančíková, CSc.</t>
  </si>
  <si>
    <t>projekt koordinovaný zo zahraničia (Poľsko)</t>
  </si>
  <si>
    <t>Chiang Ching-kuo Foundation for International Scholarly Exchange, Taipei, Taiwan</t>
  </si>
  <si>
    <t>M. tuberculosis cell wall biogenesis:New Drugs; TB-HIV</t>
  </si>
  <si>
    <t>1R03 TW 006 487-01</t>
  </si>
  <si>
    <t>AIDS-Firca</t>
  </si>
  <si>
    <t xml:space="preserve">NIH, Fogarty International Center </t>
  </si>
  <si>
    <t>Mikušová Katarína,  RNDr., PhD.</t>
  </si>
  <si>
    <t>HHMI</t>
  </si>
  <si>
    <t>Howard Hughes Medical Institute, USA</t>
  </si>
  <si>
    <t>Nosek Jozef, doc., RNDr. CSc.</t>
  </si>
  <si>
    <t>Medzinárodná súťaž vypísaná Howard Hughes Medical Institute (USA), zverejnená v odbornej tlači (napr. časopisy Science, Nature, EMBO Journal) ako na internete</t>
  </si>
  <si>
    <t>New medicines for tuberculosis</t>
  </si>
  <si>
    <t>LSHP-CT-2005-018923</t>
  </si>
  <si>
    <t>20.12.2005 (UK) /3.2.06(IP)</t>
  </si>
  <si>
    <t>Studies of telomere structure using yeast model systems</t>
  </si>
  <si>
    <t>1-R03-TW05654-01</t>
  </si>
  <si>
    <t>Fogarty international Collaboration Award</t>
  </si>
  <si>
    <t>NIH &amp; University of North Carolina</t>
  </si>
  <si>
    <t>Tomáška Ľubomír, doc. RNDr. CSc.</t>
  </si>
  <si>
    <t>Fogarty International Collaboration Award 2-R03-TW005654-04A1, National Institutes of Health, USA</t>
  </si>
  <si>
    <t>Výzva uverejnená vo vedeckých časopisoch a na internetových stránkach National Institutes of Health</t>
  </si>
  <si>
    <t>European Distributed Institute of Taxonomy (Network of Excellence EDIT)</t>
  </si>
  <si>
    <t>6RP/018340</t>
  </si>
  <si>
    <t>zatiaľ je stanovený rozpočet na prvých 18 mesiacov projektu</t>
  </si>
  <si>
    <t>Molecular architecture and dynamics of mitochondrial chromosomes: A paradigm for evolution and maintenance of linear DNA genomes</t>
  </si>
  <si>
    <t>HHMI 55005622</t>
  </si>
  <si>
    <t>PEC:European Science Teachers: Scientific, Knowledge, Linguistic Skills and Digital Media</t>
  </si>
  <si>
    <t>226641-CP-1-2005-ES-COMENIUS-C21</t>
  </si>
  <si>
    <t>SOCRATES / COMENIUS</t>
  </si>
  <si>
    <t>Národná kancelária programu Socrates</t>
  </si>
  <si>
    <t>prof. PhDr. Eva Tandlichová, CSc.</t>
  </si>
  <si>
    <t>dofinancovanie z prostriedkov štátneho rozpočtu</t>
  </si>
  <si>
    <t>LA005-EU-05</t>
  </si>
  <si>
    <t>doc. Mgr. Jana Benická, PhD.</t>
  </si>
  <si>
    <t>Textbook on Chinese Religions</t>
  </si>
  <si>
    <t>RG010-EU-05</t>
  </si>
  <si>
    <t>Culture 2000</t>
  </si>
  <si>
    <t>Návrat Pavol, prof.Ing.PhD.</t>
  </si>
  <si>
    <t>Fakulta informatiky a informačných technológií</t>
  </si>
  <si>
    <t>European Thematic Network for Doctoral Education in Computing /ETN DEC/</t>
  </si>
  <si>
    <t>114046-CP-1-2004-1-BG-ERASMUS-TN</t>
  </si>
  <si>
    <t>Visegrad fund</t>
  </si>
  <si>
    <t>European Commision</t>
  </si>
  <si>
    <t>Moczo, Peter, Prof., RNDr., DrSc.</t>
  </si>
  <si>
    <t>SPICE: Seismic Wave Propagation And Imaging In
Complex Media: A European Network</t>
  </si>
  <si>
    <t>MRTN-CT-2003-504267</t>
  </si>
  <si>
    <t>Fakulta agrobiológie a potravinových zdrojov SPU</t>
  </si>
  <si>
    <t>EC</t>
  </si>
  <si>
    <t>Viper-venom derived disintegrins as therapeutic agents against collagen integrin receptors</t>
  </si>
  <si>
    <t>Prof. MUDr. Peter Kubisz, DrSc.</t>
  </si>
  <si>
    <t>Surgical therapy of cerebrovascular insufficiency</t>
  </si>
  <si>
    <t>Projekt St. Georges Hospital Medical School, London, GB</t>
  </si>
  <si>
    <t>Prof. MUDr. Július Mazuch, DrSc.</t>
  </si>
  <si>
    <t>E.CEA-everse carotid endartectomy</t>
  </si>
  <si>
    <t>Projekt Western General Hospital Edinburg, GB</t>
  </si>
  <si>
    <t>Prof. MUDr.Július Mazuch, DrSc.</t>
  </si>
  <si>
    <t>Zabezpečovanie vyššej trvanlivosti dreva prostredníctvom nových technológií</t>
  </si>
  <si>
    <t>COST E37</t>
  </si>
  <si>
    <t>EU/MŠ</t>
  </si>
  <si>
    <t>Reinprecht Ladislav, prof., Ing., CSc.</t>
  </si>
  <si>
    <t>Drevárska fakulta</t>
  </si>
  <si>
    <t>EF UMB je predkladateľ projektu.                            Pre EF 2 720 601,-SK</t>
  </si>
  <si>
    <t>Fauna Europaea</t>
  </si>
  <si>
    <t>5RP/EVR1CT1999-2001</t>
  </si>
  <si>
    <t>6 RP EÚ</t>
  </si>
  <si>
    <t>EÚ</t>
  </si>
  <si>
    <t>Rektorát</t>
  </si>
  <si>
    <t>31.9.2006</t>
  </si>
  <si>
    <t>Martináková, Zuzana, doc., PhDr., CSc.</t>
  </si>
  <si>
    <t xml:space="preserve"> Fakulta múzických umení, </t>
  </si>
  <si>
    <t xml:space="preserve">Publication Grant  </t>
  </si>
  <si>
    <t>GRU2/2005/23-p-BA-2</t>
  </si>
  <si>
    <t>6,040 (bežné výdavky)</t>
  </si>
  <si>
    <t>Vývoj európskeho konštitucionalizmu a ústavné právo európskej únie</t>
  </si>
  <si>
    <t>1904/001-001</t>
  </si>
  <si>
    <t>JUDr. Miroslav Slašťan, PhD.</t>
  </si>
  <si>
    <t>Jazykové kompetencie - integrálna súčasť odboru medzinárodné vzťahy</t>
  </si>
  <si>
    <t>Európsky sociálny fond</t>
  </si>
  <si>
    <t>Terem, Peter, Doc.,PhDr., PhD.</t>
  </si>
  <si>
    <t>Fakulta politických vied a medzinárodných vzťahov UMB</t>
  </si>
  <si>
    <t>MANTRA:" Management Through Autonomy"</t>
  </si>
  <si>
    <t>68668-IC-1-2004-PL</t>
  </si>
  <si>
    <t>Ing. Dagmar Kokavcová, PhD.</t>
  </si>
  <si>
    <t>EF UMB je len partner v projekte</t>
  </si>
  <si>
    <t>FINANC: " Finance and Accounting for Common Europe"</t>
  </si>
  <si>
    <t>47277-IC-2004-1-CZ-ERASMUS-PROGUC-1</t>
  </si>
  <si>
    <t>EU Commission Brusel</t>
  </si>
  <si>
    <t xml:space="preserve">Ing. Peter Krištofík, PhD. </t>
  </si>
  <si>
    <t>DILBAC: " Distance learning in Banking and Accounting"</t>
  </si>
  <si>
    <t>02/2004/PL/04/B/F/PP-174498</t>
  </si>
  <si>
    <t xml:space="preserve">Ing. Emília Zimková, PhD. </t>
  </si>
  <si>
    <t>Research team creation with the view of project cooperation between scietific research institutions from Slovakia, Romania and Bulgaria</t>
  </si>
  <si>
    <t>SK-05/06-BA-018</t>
  </si>
  <si>
    <t>Rakúske Spolkové ministerstvo pre vzdelanie, kultúru</t>
  </si>
  <si>
    <t>prof. Ing. Mária Uramová, PhD.  Ing. Katarína Šofrancová</t>
  </si>
  <si>
    <t>EF UMB je koordinátorom projektu</t>
  </si>
  <si>
    <t>Communication in International Projects</t>
  </si>
  <si>
    <t>SK/04/B/F/LA-177408</t>
  </si>
  <si>
    <t>Centrum vzdelávania neziskových organizácií</t>
  </si>
  <si>
    <t>Mgr. Vladimír Biloveský, PhD.</t>
  </si>
  <si>
    <t>Filologická fakulta UMB</t>
  </si>
  <si>
    <t>FiF UMB - spoluriešiteľ projektu</t>
  </si>
  <si>
    <t>Projekt medzinárodnej spolupráce medzi ŽU a IIU sa rieši na základe bilaterálnej dohody o spoluráci medzi obomi inštitúciami.</t>
  </si>
  <si>
    <t xml:space="preserve">ASSTAR-Moderné algoritmy a technológie bezpečnej separácie lietadiel </t>
  </si>
  <si>
    <t>EK Brusel, prostr. koordinátora: Bae Systems Limited, UK</t>
  </si>
  <si>
    <t>výzva FP6 EK Brusel</t>
  </si>
  <si>
    <t>NATURE GIS-Využitie geografických informácií a geografických informačnáých systémov pre chránené krajinné oblasti</t>
  </si>
  <si>
    <t>EK Brusel-prostr. kontraktora GISIG, Genova</t>
  </si>
  <si>
    <t>prof. Florian Kuznik - hlavný koordinátor projektu; Štofková Jana, prof. Ing. PhD.-koordinátor projektu na ŽU</t>
  </si>
  <si>
    <t>eTwinning - program elektronických partnerstiev škôl v Európe</t>
  </si>
  <si>
    <t xml:space="preserve">2005-2467/ 001-001 ELE ELEB13 </t>
  </si>
  <si>
    <t>eTwinning</t>
  </si>
  <si>
    <t>EK Brusel/MŠ SR</t>
  </si>
  <si>
    <t>Ing. Sokolíková Lubica</t>
  </si>
  <si>
    <t>Spolupráca medzi Žilinskou univerzitou a International Institute of Universality</t>
  </si>
  <si>
    <t>International Institute of Universality, Tokio, Japonsko</t>
  </si>
  <si>
    <t>neurčený</t>
  </si>
  <si>
    <t>Čápová Klára, prof. Ing. PhD.</t>
  </si>
  <si>
    <t>Elektrotechnická fakulta</t>
  </si>
  <si>
    <t xml:space="preserve">Library Grant </t>
  </si>
  <si>
    <t>príspevok na študijnú literatúru</t>
  </si>
  <si>
    <t>Miháliková, Silvia, doc. PhDr., PhD</t>
  </si>
  <si>
    <t>Fakulta sociálnych a ekonomických vied</t>
  </si>
  <si>
    <t>EU-ponuka zverejnená na internetovej stránke</t>
  </si>
  <si>
    <t>Decentralizované aktivity podprogramu Erasmus</t>
  </si>
  <si>
    <t>Skratka pracoviska</t>
  </si>
  <si>
    <t>Úplný názov pracoviska</t>
  </si>
  <si>
    <t>BZ UK</t>
  </si>
  <si>
    <t>Botanická záhrada UK</t>
  </si>
  <si>
    <t>UK</t>
  </si>
  <si>
    <t>EBF UK</t>
  </si>
  <si>
    <t>Evanjelická bohoslovecká fakulta UK</t>
  </si>
  <si>
    <t>FM UK</t>
  </si>
  <si>
    <t>FMFI UK</t>
  </si>
  <si>
    <t>FSEV UK</t>
  </si>
  <si>
    <t>Fakulta sociálnych a ekonomických vied UK</t>
  </si>
  <si>
    <t>FTVŠ UK</t>
  </si>
  <si>
    <t>Fakulta telesnej výchovy a športu UK</t>
  </si>
  <si>
    <t>FaF UK</t>
  </si>
  <si>
    <t>FF UK</t>
  </si>
  <si>
    <t>JLF UK</t>
  </si>
  <si>
    <t>Jesseniova lekárska fakulta UK v Martine</t>
  </si>
  <si>
    <t>LF UK</t>
  </si>
  <si>
    <t>PdF UK</t>
  </si>
  <si>
    <t>PraF UK</t>
  </si>
  <si>
    <t>Právnická fakulta UK</t>
  </si>
  <si>
    <t>PriF UK</t>
  </si>
  <si>
    <t>RCBF UK</t>
  </si>
  <si>
    <t>Rímskokatolícka cyrilometodská bohoslovecká fakulta UK</t>
  </si>
  <si>
    <t>ÚJOP UK</t>
  </si>
  <si>
    <t>Ústav jazykovej a odbornej prípravy zahraničných študentov UK</t>
  </si>
  <si>
    <t>FVS UPJŠ</t>
  </si>
  <si>
    <t>Fakulta verejnej správy UPJŠ</t>
  </si>
  <si>
    <t>UPJŠ</t>
  </si>
  <si>
    <t>FF UPJŠ</t>
  </si>
  <si>
    <t>Filozofická fakulta UPJŠ</t>
  </si>
  <si>
    <t>LF UPJŠ</t>
  </si>
  <si>
    <t>Lekárska fakulta UPJŠ</t>
  </si>
  <si>
    <t>PraF UPJŠ</t>
  </si>
  <si>
    <t>Právnická fakulta UPJŠ</t>
  </si>
  <si>
    <t>PriF UPJŠ</t>
  </si>
  <si>
    <t>FHPV PU</t>
  </si>
  <si>
    <t>Fakulta humanitných a prírodných vied PU</t>
  </si>
  <si>
    <t>PU</t>
  </si>
  <si>
    <t>FM PU</t>
  </si>
  <si>
    <t>Fakulta manažmentu PU</t>
  </si>
  <si>
    <t>FŠ PU</t>
  </si>
  <si>
    <t>Fakulta športu PU</t>
  </si>
  <si>
    <t>FZ PU</t>
  </si>
  <si>
    <t>Fakulta zdravotníctva PU</t>
  </si>
  <si>
    <t>FF PU</t>
  </si>
  <si>
    <t>Filozofická fakulta PU</t>
  </si>
  <si>
    <t>GKBF PU</t>
  </si>
  <si>
    <t>Gréckokatolícka bohoslovecká fakulta PU</t>
  </si>
  <si>
    <t>PdF PU</t>
  </si>
  <si>
    <t>Pedagogická fakulta PU</t>
  </si>
  <si>
    <t>PBF PU</t>
  </si>
  <si>
    <t>Pravoslávna bohoslovecká fakulta PU</t>
  </si>
  <si>
    <t>FMK UCM</t>
  </si>
  <si>
    <t>Fakulta masmediálnej komunikácie UCM</t>
  </si>
  <si>
    <t>UCM</t>
  </si>
  <si>
    <t>FPV UCM</t>
  </si>
  <si>
    <t>Fakulta prírodných vied UCM</t>
  </si>
  <si>
    <t>FF UCM</t>
  </si>
  <si>
    <t>UVL</t>
  </si>
  <si>
    <t>Univerzita veterinárskeho lekárstva v Košiciach</t>
  </si>
  <si>
    <t>FPV UKF</t>
  </si>
  <si>
    <t>UKF</t>
  </si>
  <si>
    <t>FSVZ UKF</t>
  </si>
  <si>
    <t>FSŠ UKF</t>
  </si>
  <si>
    <t>Fakulta stredoeurópskych štúdií UKF</t>
  </si>
  <si>
    <t>FF UKF</t>
  </si>
  <si>
    <t>PdF UKF</t>
  </si>
  <si>
    <t>EkF UMB</t>
  </si>
  <si>
    <t>UMB</t>
  </si>
  <si>
    <t>FHV UMB</t>
  </si>
  <si>
    <t>Fakulta humanitných vied UMB</t>
  </si>
  <si>
    <t>FPVaMV UMB</t>
  </si>
  <si>
    <t>FPV UMB</t>
  </si>
  <si>
    <t>FlgF UMB</t>
  </si>
  <si>
    <t>PF UMB</t>
  </si>
  <si>
    <t>PraF UMB</t>
  </si>
  <si>
    <t>UVV UMB</t>
  </si>
  <si>
    <t>Ústav vedy a výskumu UMB</t>
  </si>
  <si>
    <t>FZSP TVU</t>
  </si>
  <si>
    <t>Fakulta zdravotníctva a sociálnej práce TVU</t>
  </si>
  <si>
    <t>TVU</t>
  </si>
  <si>
    <t>FF TVU</t>
  </si>
  <si>
    <t>Filozofická fakulta TVU</t>
  </si>
  <si>
    <t>PdF TVU</t>
  </si>
  <si>
    <t>Pedagogická fakulta TVU</t>
  </si>
  <si>
    <t>PraF TVU</t>
  </si>
  <si>
    <t>Právnická fakulta TVU</t>
  </si>
  <si>
    <t>TF TVU</t>
  </si>
  <si>
    <t>Teologická fakulta TVU v Bratislave</t>
  </si>
  <si>
    <t>FA STU</t>
  </si>
  <si>
    <t>Fakulta architektúry STU</t>
  </si>
  <si>
    <t>STU</t>
  </si>
  <si>
    <t>FEI STU</t>
  </si>
  <si>
    <t>Fakulta elektrotechniky a informatiky STU</t>
  </si>
  <si>
    <t>FCHPT STU</t>
  </si>
  <si>
    <t>Fakulta chemickej a potravinárskej technológie STU</t>
  </si>
  <si>
    <t>FIIT STU</t>
  </si>
  <si>
    <t>6th Framework Programme on Research, Technological    Development and Demonstration EÚ</t>
  </si>
  <si>
    <t>31.6.2008</t>
  </si>
  <si>
    <t>doc RNDr.Roman Ďurikovič, PhD</t>
  </si>
  <si>
    <t>FPV</t>
  </si>
  <si>
    <t>Výzva bola zverejnená na strankách EU cez internet, program reintegrácie bol podaný elektronicky priamo na stránky EU, program reintegrácie Doc. Romana Ďurikoviča FPV UCM bol akceptovaný, projekt schválila EC.</t>
  </si>
  <si>
    <t>Dedík Ladislav, doc.Ing.PhD.</t>
  </si>
  <si>
    <t>subkontraktor SAV</t>
  </si>
  <si>
    <t>ECOCITY - Udržateľný rozvoj mesta podporovaný vhodnou dopravnou infraštruktúrou</t>
  </si>
  <si>
    <t>5RPEVK4CT200100056/1</t>
  </si>
  <si>
    <t>Doc.Ing.Katarína Bačová,PhD.</t>
  </si>
  <si>
    <t>Stavebná fakulta STU</t>
  </si>
  <si>
    <t>Bandlerová Anna, prof., JUDr., PhD.</t>
  </si>
  <si>
    <t>Lacko-Bartošová Magdaléna, prof., Ing., CSc.</t>
  </si>
  <si>
    <t>Spôsob zverejnenia výzvy na podávanie súťažných návrhov</t>
  </si>
  <si>
    <t>Poradové číslo projektu</t>
  </si>
  <si>
    <t>Doplňujúce informácie o projekte</t>
  </si>
  <si>
    <t>Biomedical, psychosocial factors related to functional status well-being and utilization of care among patients with Parkinsons Discase and Multiple Sclerosis 2</t>
  </si>
  <si>
    <t>25/2006</t>
  </si>
  <si>
    <t>Mgr. Martina Krokavcová</t>
  </si>
  <si>
    <t>nevládna inštitúcia</t>
  </si>
  <si>
    <t>Fakulta výtvarných umení</t>
  </si>
  <si>
    <t>Training Network on Novel Animal Models for Medical Purposes</t>
  </si>
  <si>
    <t>MRTN-CT-2006-035468</t>
  </si>
  <si>
    <t>EC Brusel</t>
  </si>
  <si>
    <t>Laurinčík Jozef, prof.dr. MVDr. DrSc.</t>
  </si>
  <si>
    <t>Fakulta prírodných vied UKF</t>
  </si>
  <si>
    <t>X (nový projekt)</t>
  </si>
  <si>
    <t>rDNA transcription re-activation in vitro</t>
  </si>
  <si>
    <t>CBP.EAP.CLG.981248</t>
  </si>
  <si>
    <t>Vývoj základných práv v Európskej únii a posilnená európska demokracia</t>
  </si>
  <si>
    <t>05/0229</t>
  </si>
  <si>
    <t>Zala Boris, doc. PhDr. CSc.</t>
  </si>
  <si>
    <t>Education in the Reflection of Time</t>
  </si>
  <si>
    <t>Small grant</t>
  </si>
  <si>
    <t>Porubská Gabriela, prof., PhDr., CSc.</t>
  </si>
  <si>
    <t>medzinárodná vedecká konferencia s participáciou krajín V4</t>
  </si>
  <si>
    <t>MANVIS</t>
  </si>
  <si>
    <t>50 71 39</t>
  </si>
  <si>
    <t>Pavlov Angel, Ing.PhD.</t>
  </si>
  <si>
    <t>Vývoj vysoko teplotného-krátkodobého doskového pasterizéra na spracovanie potravy-krvi pre muchy tse-tse</t>
  </si>
  <si>
    <t>12722/Regular Budget Fund</t>
  </si>
  <si>
    <t>IAEA /International Atomic Energy Agency/</t>
  </si>
  <si>
    <t>Morávek Ivan, Ing.</t>
  </si>
  <si>
    <t>Biosimulácia - Nový prostriedok pri vývoji liečiv</t>
  </si>
  <si>
    <t>SAAIC-NK-Leonardo da Vinci</t>
  </si>
  <si>
    <t>Projekt sa rieši na Oddelení Európskych Projektov rektorátu TUKE</t>
  </si>
  <si>
    <t>Podpora integrácie absolventov vied informatických, ekonomických, matematických a technických</t>
  </si>
  <si>
    <t>SK/04/A/F/PL-401286</t>
  </si>
  <si>
    <t>UK/03/B/F/PP/162_042</t>
  </si>
  <si>
    <t>Nataša Urbančíková, Ing. CSc.</t>
  </si>
  <si>
    <t>Computerised laboratory in science and technology teaching</t>
  </si>
  <si>
    <t>SI-05-B-F-PP-176008</t>
  </si>
  <si>
    <t>Leonardo da Vinci, part II</t>
  </si>
  <si>
    <t>Fakulta prírodných vied UMB</t>
  </si>
  <si>
    <t>Stipendijný program SLSP - mobility študentov</t>
  </si>
  <si>
    <t>ŠPSS</t>
  </si>
  <si>
    <t>SLSP</t>
  </si>
  <si>
    <t>Socrates</t>
  </si>
  <si>
    <t>UK/01/B/F/P-P129_438</t>
  </si>
  <si>
    <t>EK-Leonardo da Vinci</t>
  </si>
  <si>
    <t>University of Sheffield-</t>
  </si>
  <si>
    <t>Praktické stáže vysokoškolákov zo Slovenska II.</t>
  </si>
  <si>
    <t>SK/03/A/F/PL-401223</t>
  </si>
  <si>
    <t>Balážová Ingrid, Mgr.</t>
  </si>
  <si>
    <t>Fakulta humanitných vied/Ekonomická fakulta</t>
  </si>
  <si>
    <t xml:space="preserve">AST4-CT-2004-516140 Contract N 516140 </t>
  </si>
  <si>
    <t>Havel Karel, prof.Ing.CSc.</t>
  </si>
  <si>
    <t>ALIPTRO-Podpora pre vyrovnanie IST výskumných progamov v oblasti mobilných komunikácií v nových členských štátoch</t>
  </si>
  <si>
    <t>Kováčiková Tatiana, doc.Ing.CSc.</t>
  </si>
  <si>
    <t>Stavebná fakulta ŽU</t>
  </si>
  <si>
    <t>Všetky fakulty ŽU</t>
  </si>
  <si>
    <t>Tománková Anna, PhDr.</t>
  </si>
  <si>
    <t>Fakulta prírodných vied ŽU</t>
  </si>
  <si>
    <t>Klimo Martin, doc., Ing., CSc.</t>
  </si>
  <si>
    <t>Fakulta riadenia a informatiky</t>
  </si>
  <si>
    <t>AU Banská Bystrica</t>
  </si>
  <si>
    <t>PU Prešov</t>
  </si>
  <si>
    <t>EU Bratislava</t>
  </si>
  <si>
    <t>TU Zvolen</t>
  </si>
  <si>
    <t>UCM Trnava</t>
  </si>
  <si>
    <t>UK Bratislava</t>
  </si>
  <si>
    <t>UMB Banská Bystrica</t>
  </si>
  <si>
    <t>VŠMU Bratislava</t>
  </si>
  <si>
    <t>VŠVU Bratislava</t>
  </si>
  <si>
    <t>Fedák Viliam, doc.,Ing., CSc.</t>
  </si>
  <si>
    <t>UKF Nitra</t>
  </si>
  <si>
    <t>6. rámcový program</t>
  </si>
  <si>
    <t>DAAD - Deutscher Akademischer Austauschdienst</t>
  </si>
  <si>
    <t>Lavrinová Zuzana Mgr.</t>
  </si>
  <si>
    <t>A/N</t>
  </si>
  <si>
    <t>STU Bratislava</t>
  </si>
  <si>
    <t>5. rámcový program</t>
  </si>
  <si>
    <t>EK</t>
  </si>
  <si>
    <t>EUR</t>
  </si>
  <si>
    <t>Fakulta chemickej a potravinárskej technológie</t>
  </si>
  <si>
    <t>Výzva zverejnená na web stránke www.cordis.lu</t>
  </si>
  <si>
    <t>Transitional metals in paper (MIP). </t>
  </si>
  <si>
    <t>EVK4-CT-2002-20010 </t>
  </si>
  <si>
    <t>Development of Mechanical Engineering (design, technology and production management) as an Essential Base for Progress in the Area of Small and Medium Companies Logistics - research, preparation and implementation of joint programs of study</t>
  </si>
  <si>
    <t>Multicenter open study to investigate the efficacy and safety of the oral</t>
  </si>
  <si>
    <t>DE-00186</t>
  </si>
  <si>
    <t xml:space="preserve">nemecké ministerstvo školstva a výskumu </t>
  </si>
  <si>
    <t xml:space="preserve">Schering </t>
  </si>
  <si>
    <t>Prof. MUDr. Ján Danko,CSc.</t>
  </si>
  <si>
    <t>internet 2003</t>
  </si>
  <si>
    <t>Farmaceutická fakulta UK</t>
  </si>
  <si>
    <t>Balgavý Pavol, Prof. Mgr., PhD.</t>
  </si>
  <si>
    <t>FUTURE 
Budúcnosť urbanistického výskumu v Európe</t>
  </si>
  <si>
    <t>MSCF-CT-2004-516556</t>
  </si>
  <si>
    <t>Marie Curie Actions</t>
  </si>
  <si>
    <t>Vítková Ľubica, Doc.,Ing.arch. PhD.</t>
  </si>
  <si>
    <t>Kráľová Eva.Doc.Ing.,PhD.</t>
  </si>
  <si>
    <t>GBP</t>
  </si>
  <si>
    <t>30.9.07</t>
  </si>
  <si>
    <t>Ing. Peter Tauš</t>
  </si>
  <si>
    <t xml:space="preserve">Contract on the Lump Sum related to the Visegrad Acholarship </t>
  </si>
  <si>
    <t>No. S-027-2006</t>
  </si>
  <si>
    <t>Visegrad Fund</t>
  </si>
  <si>
    <t>The International Visegrad Fund</t>
  </si>
  <si>
    <t>jun 2007</t>
  </si>
  <si>
    <t>doc. Ing. Ján Kanócz, CSc.</t>
  </si>
  <si>
    <t>SvF TUKE</t>
  </si>
  <si>
    <t>ERA/2005/TUKE/09</t>
  </si>
  <si>
    <t>Erna Béres, Ing., inštitucionálny koordinátor</t>
  </si>
  <si>
    <t>Projekt evidovaný na R-TUKE</t>
  </si>
  <si>
    <t>Program Socrates, Decentralizovoné aktivity podprogramu Erasmus, Akademický rok 2006/2007</t>
  </si>
  <si>
    <t>ERASMUS/2006/TUKE/13</t>
  </si>
  <si>
    <t>Communicating in Multilingual Contexts Socrates Lingua</t>
  </si>
  <si>
    <t>117025-CP-1-2004-1-IT-LINGUA-L2</t>
  </si>
  <si>
    <t>Erna Béres, Ing.</t>
  </si>
  <si>
    <t>Riešiteľom je Katedra jazykov</t>
  </si>
  <si>
    <t xml:space="preserve">Info ReDis - IST Requalification of Disabled Persons </t>
  </si>
  <si>
    <t xml:space="preserve">2004 -CZ/04/B/F/NT-168025 </t>
  </si>
  <si>
    <t>EK prostredníctvom národnej agentúry CZ</t>
  </si>
  <si>
    <t>High Altitude Platforms (HAPs) for Communications and Other Services</t>
  </si>
  <si>
    <t>University of York, Veľká Británia</t>
  </si>
  <si>
    <t>Galajda Pavol, doc.,Ing.,CSc.</t>
  </si>
  <si>
    <t>Cross-Modal Analysis of Verbal and Non-verbal Communication</t>
  </si>
  <si>
    <t>ESF Strasbourg,Francúzsko</t>
  </si>
  <si>
    <t>Text Mining for Metadata Extraction and Semantic Retrieval</t>
  </si>
  <si>
    <t>DAAD-8-2004</t>
  </si>
  <si>
    <t>DZS MŠ SR, Bratislava</t>
  </si>
  <si>
    <t>Paralič Ján, doc.,Ing., PhD.</t>
  </si>
  <si>
    <t>Virtual and E-mobility for Networking Universities in Society</t>
  </si>
  <si>
    <t>2005-3867/001-001 ELE ELEB12</t>
  </si>
  <si>
    <t>VENUS</t>
  </si>
  <si>
    <t>EuroPace Kapeldreef 62, B-3001 Heverlee, Belgium</t>
  </si>
  <si>
    <t>Samuelis Ladislav,Ing., CSc.</t>
  </si>
  <si>
    <t>CZ/06/B/PP-168022</t>
  </si>
  <si>
    <t>VUT Brno, CR</t>
  </si>
  <si>
    <t>Efficient e-Learning Network Services Establishment for Education without Borders</t>
  </si>
  <si>
    <t>SK/02/B/F/PP/142256</t>
  </si>
  <si>
    <t>Podpora integrácie vysokoškolských študentov  z regiónu východného Slovenska na trh práce</t>
  </si>
  <si>
    <t>SK/05/A/F/PL-5032125</t>
  </si>
  <si>
    <t>Valentová Katarína, Ing.</t>
  </si>
  <si>
    <t>Nanotechnologies for FP7</t>
  </si>
  <si>
    <t>SK-05/06-KE-009</t>
  </si>
  <si>
    <t>Rakúske informačné centrum pre vedeckú spoluprácu</t>
  </si>
  <si>
    <t>SAIA, n.o. Bratislava</t>
  </si>
  <si>
    <t>Kalafúsová, Andrea, Ing.</t>
  </si>
  <si>
    <t>GRUNDTVIG</t>
  </si>
  <si>
    <t>GRU2/2006/15-p-KO-1</t>
  </si>
  <si>
    <t>Hudec, Oto, doc.,RNDr, CSc,</t>
  </si>
  <si>
    <t xml:space="preserve">EFORWOOD Tools for Sustainability Impact Assesment of Forestry-Wood Chain </t>
  </si>
  <si>
    <t>6RP/518128-2</t>
  </si>
  <si>
    <t>Kropil Rudolf, prof. Ing. CSc.</t>
  </si>
  <si>
    <t>Vedecké publikácie, osobný kontakt</t>
  </si>
  <si>
    <t>DC electric discharges in air for chemical and biological decontamination</t>
  </si>
  <si>
    <t>EAP.RIG 981194</t>
  </si>
  <si>
    <t>NATO reintegration grant</t>
  </si>
  <si>
    <t>26.7.2004</t>
  </si>
  <si>
    <t>1.8.2004</t>
  </si>
  <si>
    <t>Machala, Zdenko, RNDr., PhD.</t>
  </si>
  <si>
    <t>6.rámcový program EU - participácia</t>
  </si>
  <si>
    <t>Leonardo da Vinci</t>
  </si>
  <si>
    <t>Ing. Rudolf Ároch, PhD.</t>
  </si>
  <si>
    <t>EMBRYOMICS: Reconstructing in space and time the cell lineage tree.</t>
  </si>
  <si>
    <t>012916-2</t>
  </si>
  <si>
    <t>Centre National de La Recherche Scientifique</t>
  </si>
  <si>
    <t>Doc. RNDr. Karol Mikula, PhD.</t>
  </si>
  <si>
    <t>Novel surface modified thin films for gas microsensor on gaas</t>
  </si>
  <si>
    <t>DAAD č.4/2004</t>
  </si>
  <si>
    <t>Optimisation of control for high dynamic complex Mechatronical systems especialy robots</t>
  </si>
  <si>
    <t>DAAD č.7/2003</t>
  </si>
  <si>
    <t>doc. Ing. Peter Hubinský, PhD.</t>
  </si>
  <si>
    <t>Ab-imitio approach to conductance of quantum junctions qccounting for dynamical correal of electrons</t>
  </si>
  <si>
    <t>cbp: eap:rig.981521</t>
  </si>
  <si>
    <t>Nato public diplomacy division, Brussel</t>
  </si>
  <si>
    <t>Ing. Peter Bokes, PhD.</t>
  </si>
  <si>
    <t>Stavebná fakulta</t>
  </si>
  <si>
    <t>ASO</t>
  </si>
  <si>
    <t>Zvyšovanie úrovne jazykových kompetencií so zameraním na odbornú terminológiu v zdravotníctve</t>
  </si>
  <si>
    <t>SK/05/A/F/EX - 5015005</t>
  </si>
  <si>
    <t>Uherová Zdenka, PaedDr.</t>
  </si>
  <si>
    <t>Fideta, SRN</t>
  </si>
  <si>
    <t>Vaško Imrich, doc. CSc.</t>
  </si>
  <si>
    <t>Podpora prostredia pre rozvoj vedeckej činnosti FF KU II.</t>
  </si>
  <si>
    <t>433.20050555/20721</t>
  </si>
  <si>
    <t xml:space="preserve"> 23.8.2001</t>
  </si>
  <si>
    <t>Leonardo da Vinci II</t>
  </si>
  <si>
    <t>Prof. Ing. Dušan Šimšík, PhD</t>
  </si>
  <si>
    <t>Rektorát TU - Bezbariérové centrum</t>
  </si>
  <si>
    <t>Profes. development learning progr. for rubber industries</t>
  </si>
  <si>
    <t>Decentralizované aktivity programu Socrates, Erasmus č. 65838-IC-1-2002-1-SK-Erasmus-EPS-1</t>
  </si>
  <si>
    <t>ERA/2004/TUZ/17</t>
  </si>
  <si>
    <t>Socrates, Erasmus</t>
  </si>
  <si>
    <t>neukončený</t>
  </si>
  <si>
    <t>ročná kontraktácia</t>
  </si>
  <si>
    <t>Ing. Kriššáková</t>
  </si>
  <si>
    <t>Rektorát TUZVO</t>
  </si>
  <si>
    <t>2005FI-05-B-F-PP-160633</t>
  </si>
  <si>
    <t>EnTraCop</t>
  </si>
  <si>
    <t>prof. Víglaský</t>
  </si>
  <si>
    <t>FEVT TUZVO</t>
  </si>
  <si>
    <t>Dátum podpisu zmluvy o poskytnutí podpory</t>
  </si>
  <si>
    <t>Identifikačné číslo projektu podľa zmluvy</t>
  </si>
  <si>
    <t>A</t>
  </si>
  <si>
    <t>Názov programu, v rámci ktorého získal projekt podporu</t>
  </si>
  <si>
    <t>Dátum začiatku riešenia projektu</t>
  </si>
  <si>
    <t>Dátum ukončenia riešenia projektu</t>
  </si>
  <si>
    <t>Dofinancovanie účasti slovenských študentov na mobilite v rámci programu Socrates/Erasmus schválenej na rok 2006 z prostriedkov štátneho rozpočtu</t>
  </si>
  <si>
    <t>NÁRODNÝ PRÍSPEVOK/ERASMUS/2006/AU/02</t>
  </si>
  <si>
    <t>NÁRODNÝ PRÍSPEVOK/ERASMUS/2006/AU/21</t>
  </si>
  <si>
    <t xml:space="preserve">ERASMUS/2006/AU/02 </t>
  </si>
  <si>
    <t>Vyszpianskeho "Svadba" (Wedding)</t>
  </si>
  <si>
    <t>9A/2006</t>
  </si>
  <si>
    <t>Poľský inštitút Bratislava</t>
  </si>
  <si>
    <t>Matúš Oľha, doc.</t>
  </si>
  <si>
    <t xml:space="preserve">Fakulta dramatických umení </t>
  </si>
  <si>
    <t xml:space="preserve">Zmena pohľadu Grafiti a Európske mesto </t>
  </si>
  <si>
    <t>SLO1005GR104</t>
  </si>
  <si>
    <t>EMBASSY of USA</t>
  </si>
  <si>
    <t>Murín  Michal, Mgr. Art.</t>
  </si>
  <si>
    <t xml:space="preserve">Štandardizácia metód menej populárnych európskych jazykov - UNIQUE
</t>
  </si>
  <si>
    <t>PL/04/B/F/LA-174 457</t>
  </si>
  <si>
    <t>Centre for Interdisciplinary Studies</t>
  </si>
  <si>
    <t>443.20060103/20721</t>
  </si>
  <si>
    <t>Stiftung Auxilium, SRN</t>
  </si>
  <si>
    <t>Postgraduierte und Forschungsstipendien im Ausland</t>
  </si>
  <si>
    <t>443.20060373/20721</t>
  </si>
  <si>
    <t>Program Sokrates/Erasmus o využívaní fin. prostriedkov EÚ na decentralizované aktivity</t>
  </si>
  <si>
    <t>Sokrates/Erasmus</t>
  </si>
  <si>
    <t>Mikuláš Dalibor, PhDr.</t>
  </si>
  <si>
    <t>Filozofická fakulta KU, Pedagogická fakulta KU, Teologická fakulta KU</t>
  </si>
  <si>
    <t>ERA 2006/KU/17</t>
  </si>
  <si>
    <t>Štipendiá doktorandov v študijnom odbore história</t>
  </si>
  <si>
    <t>443.20060371/21885</t>
  </si>
  <si>
    <t>Ausstattung von Unterichtsräumen der Phil. Fakultät an der Kath. Universität in Ružomberok</t>
  </si>
  <si>
    <t>SK 09004 G</t>
  </si>
  <si>
    <t>Renovabis, SRN</t>
  </si>
  <si>
    <t>Agricultural Trade Agreements (TRADEAG) Poľnohospodárske obchodné dohody</t>
  </si>
  <si>
    <t>rok 2005</t>
  </si>
  <si>
    <t>rok 2007</t>
  </si>
  <si>
    <t>Pokrivčák Ján, doc. Ing. PhD.</t>
  </si>
  <si>
    <t>Modelovanie poľnohospodárstva členských štátov EÚ a krajín Východnej Európy</t>
  </si>
  <si>
    <t>AGMEMOD 2020</t>
  </si>
  <si>
    <t>rok 2006</t>
  </si>
  <si>
    <t>rok 2008</t>
  </si>
  <si>
    <t>koordinovaný zo zahraničia, koordinátor: Universita degli Studi di Siena, Taliansko</t>
  </si>
  <si>
    <t xml:space="preserve">RAFT Diaľkovo sprostredkované terénne výskumy </t>
  </si>
  <si>
    <t>5RP/IST-2001-34273</t>
  </si>
  <si>
    <t xml:space="preserve">Karolčík Štefan, RNDr.  </t>
  </si>
  <si>
    <t>Prírodovedecká fakulta UK</t>
  </si>
  <si>
    <t xml:space="preserve">Mikroskopické riasy ako bunkoví bioproducenti </t>
  </si>
  <si>
    <t>5RPQLRT-2002-02132</t>
  </si>
  <si>
    <t>Miadoková Eva, prof., RNDr., DrSc.</t>
  </si>
  <si>
    <t>Európska banka ligandov: možnosti pre inovácie</t>
  </si>
  <si>
    <t>6RP/FP6-505267-1</t>
  </si>
  <si>
    <t>Toma Štefan, prof., RNDr., DrSc.</t>
  </si>
  <si>
    <t>Coping with inclusion in primary schools - integrating school practice and european experience</t>
  </si>
  <si>
    <t xml:space="preserve">28027-IC-1-2003-BE-ERASMUS-IPUC-1 </t>
  </si>
  <si>
    <t>Socrates/Erasmus Intensive Programm Project</t>
  </si>
  <si>
    <t>Katholieke Hogeschool Sint - Lieven, Belgicko</t>
  </si>
  <si>
    <t>01.10.2004</t>
  </si>
  <si>
    <t xml:space="preserve">Požár, Ladislav, prof., PhDr., CSc. </t>
  </si>
  <si>
    <t xml:space="preserve">Pedagogická fakulta </t>
  </si>
  <si>
    <t>Koordinátorom projektu je KaHo Sint-Lieven, Belgicko. Pedagogická fakulta Trnavskej univerzity je partnerskou inštitúciou podieľajúcou sa na riešení projektu.  Uvedené finančné prostriedky boli poskytnuté PdF TU po predložení dokladov o výdavkoch koordiná</t>
  </si>
  <si>
    <t>Velichová Daniela, doc. RNDr. CSc.</t>
  </si>
  <si>
    <t>The 3rd generation as a probe for new physics: experimental and technological approach</t>
  </si>
  <si>
    <t>HPRNT-CT-2002</t>
  </si>
  <si>
    <t>Tokár Stanislav, Doc.,RNDr.,CSc.</t>
  </si>
  <si>
    <t>celkové prostriedky pridelené doteraz na projekt:      32 310 EUR</t>
  </si>
  <si>
    <t>Výzva bola zverejnená Universites Paris 6&amp;7 cez internet, program FMFI UK bol akceptovaný a FMFI UK bola pozvaná do tímu 14 univerzít, ktrých spoločný projekt schválila EC.</t>
  </si>
  <si>
    <t>výzva 6. RP</t>
  </si>
  <si>
    <t>výzva EU na webe</t>
  </si>
  <si>
    <t>NATO call for projects</t>
  </si>
  <si>
    <t>114024-CP-1-2004-1-BE-Erasmus-TN</t>
  </si>
  <si>
    <t>Univerzita Krakov</t>
  </si>
  <si>
    <t>Program ASTET</t>
  </si>
  <si>
    <t>Program GALA</t>
  </si>
  <si>
    <t>Výzva EK, www</t>
  </si>
  <si>
    <t>HASYLAB DESY Hamburg</t>
  </si>
  <si>
    <t>ISTEPEC – Intercultural studies for Teacher Education to Promote European Citizenship - COMENIUS 2.1.</t>
  </si>
  <si>
    <t>119121-CP-1-2004-1-FR-COMENIUS-C21</t>
  </si>
  <si>
    <t>Institut universitaire pour la formation des maitres de Bretagne, Rennes, Francúzsko</t>
  </si>
  <si>
    <t>Chovancová Katarína, Mgr.</t>
  </si>
  <si>
    <t>ISTEPEC – Intercultural studies for Teacher Education to Promote European Citizenship - COMENIUS 2.1. (GRANT na mobility študentov</t>
  </si>
  <si>
    <t>COM2A/2004/01</t>
  </si>
  <si>
    <t>Podpora trvalej spolupráce</t>
  </si>
  <si>
    <t>Transport in eEurope -TRAINEE</t>
  </si>
  <si>
    <t>E - learning for Introduction and Managemnet of Tele-working - ELITE</t>
  </si>
  <si>
    <t>prof.Ing.Jozef Novák-Marcinčin, PhD.</t>
  </si>
  <si>
    <t>Marta Prosbová, mim.prof., MVDr.,PhD.</t>
  </si>
  <si>
    <t>Ústav vedeckých informácií a knižnica</t>
  </si>
  <si>
    <t>koordinátor FA STU</t>
  </si>
  <si>
    <t>rieš.prac.rektorát                                    postúpené mimo ŽU:  24,51154</t>
  </si>
  <si>
    <t>RIS INSTIT 014 645</t>
  </si>
  <si>
    <t>CEEPUS II</t>
  </si>
  <si>
    <t>Funny Easy and Effective Learning about Countries Cultures and Languages - FEEL</t>
  </si>
  <si>
    <t>116589-CP-1-2004-1-LT-LINGUA-L1</t>
  </si>
  <si>
    <t>SOCRATES/LINGUA1</t>
  </si>
  <si>
    <t>The European Learning Network – HELEN</t>
  </si>
  <si>
    <t xml:space="preserve"> LEONARDO</t>
  </si>
  <si>
    <t>projekt STF ETSI</t>
  </si>
  <si>
    <t>ETSI, Francúzsko</t>
  </si>
  <si>
    <t>ERASMUS podprogram - študentské a učiteľské mobility</t>
  </si>
  <si>
    <t>ERA/2004/ŽU/18, ERA/2005/ŽU/18</t>
  </si>
  <si>
    <t>SOKRATES program</t>
  </si>
  <si>
    <t>EK Brusel prostredníctvom Národnej kancelárie SOKRATES</t>
  </si>
  <si>
    <t>23. 7. 2004, 22.7.2005</t>
  </si>
  <si>
    <t>1.7.1998 - začiatok ERASMUS aktivít (každoročne sa podpisuje nová zmluva na pridelené finančné prostriedky)</t>
  </si>
  <si>
    <t>Dzimko Marián, prof.Ing.CSc., inštitucionálny koordinátor</t>
  </si>
  <si>
    <t>EK Brusel prostredníctvom Národnej agentúry LEONARDO</t>
  </si>
  <si>
    <t xml:space="preserve">SK/04/A/F/PL-401226 </t>
  </si>
  <si>
    <t>International Visegrad Fund</t>
  </si>
  <si>
    <t>štrukturálne fondy</t>
  </si>
  <si>
    <t>Fakulta výrobných technológií TUKE v Prešove</t>
  </si>
  <si>
    <t>Strojnícka fakulta TUKE</t>
  </si>
  <si>
    <t>Hutnícka fakulta TUKE</t>
  </si>
  <si>
    <t>socrates</t>
  </si>
  <si>
    <t>TSA3-CT-2004-00-3320</t>
  </si>
  <si>
    <t>doc. Ing. Tomáš Sabol,CSc.</t>
  </si>
  <si>
    <t>Vybudovanie excelentného pracoviska na riešenie elektrónovej štruktúry tuhých látok</t>
  </si>
  <si>
    <t>INTERREG IIIA</t>
  </si>
  <si>
    <t>EÚ Brusel, MVRR SR Bratislava</t>
  </si>
  <si>
    <t>7 810 z ERDF (EÚ);  7 029 zMVRR SR</t>
  </si>
  <si>
    <t>Biskupič Stanislav, prof.Ing.,DrSc.</t>
  </si>
  <si>
    <t>295 z ERDF;  266 z MVRR SR</t>
  </si>
  <si>
    <t>Rektorát STU</t>
  </si>
  <si>
    <t>6.rámcový program EU-koordinácia</t>
  </si>
  <si>
    <t>EK Brusel</t>
  </si>
  <si>
    <t>Dado Milan, prof.Ing.CSc.</t>
  </si>
  <si>
    <t>6RP/517530</t>
  </si>
  <si>
    <t>Stavebná fakulta TUKE</t>
  </si>
  <si>
    <t>x</t>
  </si>
  <si>
    <t>European Commission</t>
  </si>
  <si>
    <t>VŠVU</t>
  </si>
  <si>
    <t>Slovak University of Technology Students Vocational Training Placements in Europe</t>
  </si>
  <si>
    <t>SK/04/A/F/PL-401204</t>
  </si>
  <si>
    <t>NA Leonardo da Vinci</t>
  </si>
  <si>
    <t>Successful way through the training to the EU market</t>
  </si>
  <si>
    <t>SK/04/A/F/PL-401220</t>
  </si>
  <si>
    <t>Teaching and Learning in Virtual Learning Enviroments for Water Management</t>
  </si>
  <si>
    <t>SK/05/A/F/PL-177435</t>
  </si>
  <si>
    <t>Modular Teaching and Learning Offers for Contemporary, Needed and Specific Further Education</t>
  </si>
  <si>
    <t xml:space="preserve">2004-146-157
</t>
  </si>
  <si>
    <t>Elearning for ackquering new types of skills</t>
  </si>
  <si>
    <t>CZ/04/B/P/PP-168012</t>
  </si>
  <si>
    <t>prof.Ing. Pavol Podhradský, PhD.</t>
  </si>
  <si>
    <t>Prof. Ing. Vladimír Slugeň, PhD.</t>
  </si>
  <si>
    <t>Fakulta elektrotechniky a informatiky</t>
  </si>
  <si>
    <t>Coordinated action of VVER Safety</t>
  </si>
  <si>
    <t>VVER</t>
  </si>
  <si>
    <t>Fakulta baníctva, ekológie, riadenia a geotechnológií TUKE</t>
  </si>
  <si>
    <t>DNA – cation – phospholipid interaction</t>
  </si>
  <si>
    <t>II-20052037 EC    RII3-CT-2004-506008</t>
  </si>
  <si>
    <t>určuje sa zvlášť každý rok na základe preukázaných nákladov</t>
  </si>
  <si>
    <t>Uhríková Daniela, RNDr. CSc</t>
  </si>
  <si>
    <t>Interaction of DNA with cationic liposomes</t>
  </si>
  <si>
    <t xml:space="preserve">LLB-7971 RII3-CT-2003-505925 </t>
  </si>
  <si>
    <t>LLB CEN Saclay</t>
  </si>
  <si>
    <t>SANS on unilamellar DMPC liposomes: outer contrast variation</t>
  </si>
  <si>
    <t xml:space="preserve">BRR_142 RII3-CT-2003-505925 </t>
  </si>
  <si>
    <t>BNC Budapest</t>
  </si>
  <si>
    <t>DOCTORAL EDUCATION IN COMPUTING</t>
  </si>
  <si>
    <t>Prof. RNDr. Branislav Rovan, PhD.</t>
  </si>
  <si>
    <t xml:space="preserve">GEO-BENE (Global Earth Observation - Benefit Estmation: Now, Next and Emerging) </t>
  </si>
  <si>
    <t>037063 (GOCE)</t>
  </si>
  <si>
    <t>Specific Targeted research</t>
  </si>
  <si>
    <t>14.11.2006</t>
  </si>
  <si>
    <t>1.12.2006</t>
  </si>
  <si>
    <t>30.11. 2009</t>
  </si>
  <si>
    <t>Prof. RNDr. Pavol Brunovský, DrSc.</t>
  </si>
  <si>
    <t>Growth of the Inner Core: Structure and Dynamics</t>
  </si>
  <si>
    <t>Program Socrates, Decentralizovoné aktivity podprogramu Erasmus, Akademický rok 2005/2006</t>
  </si>
  <si>
    <t>Sokrates, podprogram Erasmus</t>
  </si>
  <si>
    <t>SAAIC - Národná kancelária programu Sokrates</t>
  </si>
  <si>
    <t>KU Ružomberok</t>
  </si>
  <si>
    <t>Science-Religion Dialog and Critical Thinking</t>
  </si>
  <si>
    <t>Local Societies Initiatives</t>
  </si>
  <si>
    <t>Metanexus Institute on Religion and Science, Philadelphia, PA, USA, www.metanexus.net</t>
  </si>
  <si>
    <t>Volek Peter, doc. PhD.</t>
  </si>
  <si>
    <t>Filozofická fakulta KU</t>
  </si>
  <si>
    <t>Rakúske informačné centrum pre vedeckú spoluprácu (ASO)</t>
  </si>
  <si>
    <t>Olekšák Peter, Dr. PhD.</t>
  </si>
  <si>
    <t>nadácia</t>
  </si>
  <si>
    <t xml:space="preserve">Štipendiá v študijnom odbore žurnalistika </t>
  </si>
  <si>
    <t>443.20040871</t>
  </si>
  <si>
    <t>Fidentia</t>
  </si>
  <si>
    <t>From Preparation to Development, Implementation and Utilisation of Joint Programs in Study Area of Production Engineering-Contribution to Higher Flexibility and Mobility of Students in Central European Region</t>
  </si>
  <si>
    <t>Nové podnikateľské modely pre rozvoj sociálnej ekonomiky</t>
  </si>
  <si>
    <t>ESF IS EQUAL</t>
  </si>
  <si>
    <t>Program SOCRATES/Erasmus</t>
  </si>
  <si>
    <t>SAAIC - Národná kancelária programu SOCRATES</t>
  </si>
  <si>
    <t>DAAD</t>
  </si>
  <si>
    <t>SAIA</t>
  </si>
  <si>
    <t>medzivládna dohoda</t>
  </si>
  <si>
    <t>Objem finančných prostriedkov zo zahraničia pre vysokú školu na celú dobu riešenia (v tisícoch)</t>
  </si>
  <si>
    <t>Mena, v ktorej sú finančné prostriedky poskytované</t>
  </si>
  <si>
    <t>prof.Ing. Pavol Rybár, PhD.</t>
  </si>
  <si>
    <t>The role of the Court of Justice in the European Integration</t>
  </si>
  <si>
    <t>3360/001-001</t>
  </si>
  <si>
    <t>Jean Monnet European Module</t>
  </si>
  <si>
    <t>JUDr. Vlasta Kunová, CSc.</t>
  </si>
  <si>
    <t>Právnická fakulta UMB</t>
  </si>
  <si>
    <t>European Private International Law</t>
  </si>
  <si>
    <t>2944/001-001</t>
  </si>
  <si>
    <t>JUDr. Elena Júdová, PhD.</t>
  </si>
  <si>
    <t xml:space="preserve">edmi.imag.fr/L_info_en_continu/MIRA-2006.pdf </t>
  </si>
  <si>
    <t>FRELP Master in environmental lawand policies in the Russian Federation</t>
  </si>
  <si>
    <t>J.E.P. 25186-2004</t>
  </si>
  <si>
    <t>Fakulta informatiky a informačných technológií STU</t>
  </si>
  <si>
    <t>MTF STU</t>
  </si>
  <si>
    <t>Materiálovotechnologická fakulta STU v Trnave</t>
  </si>
  <si>
    <t>SvF STU</t>
  </si>
  <si>
    <t>SjF STU</t>
  </si>
  <si>
    <t>Strojnícka fakulta STU</t>
  </si>
  <si>
    <t>EkF TUKE</t>
  </si>
  <si>
    <t>TUKE</t>
  </si>
  <si>
    <t>FBERG TUKE</t>
  </si>
  <si>
    <t>FEI TUKE</t>
  </si>
  <si>
    <t>FU TUKE</t>
  </si>
  <si>
    <t>FvyT TUKE</t>
  </si>
  <si>
    <t>HF TUKE</t>
  </si>
  <si>
    <t>LetF TUKE</t>
  </si>
  <si>
    <t>Letecká fakulta TUKE</t>
  </si>
  <si>
    <t>SjF TUKE</t>
  </si>
  <si>
    <t>EF ŽU</t>
  </si>
  <si>
    <t>ŽU</t>
  </si>
  <si>
    <t>FPEDaS ŽU</t>
  </si>
  <si>
    <t>Fakulta prevádzky a ekonomiky dopravy a spojov ŽU</t>
  </si>
  <si>
    <t>FPV ŽU</t>
  </si>
  <si>
    <t>FRI ŽU</t>
  </si>
  <si>
    <t>FŠI ŽU</t>
  </si>
  <si>
    <t>SvF ŽU</t>
  </si>
  <si>
    <t>SjF ŽU</t>
  </si>
  <si>
    <t>UKS ŽU</t>
  </si>
  <si>
    <t>Ústav konkurencieschopnosti a inovácií ŽU</t>
  </si>
  <si>
    <t>FMech TUAD</t>
  </si>
  <si>
    <t>Fakulta mechatroniky TnUAD</t>
  </si>
  <si>
    <t>TUAD</t>
  </si>
  <si>
    <t>FPT TUAD</t>
  </si>
  <si>
    <t>Fakulta priemyselných technológií TnUAD v Púchove</t>
  </si>
  <si>
    <t>FSEV TUAD</t>
  </si>
  <si>
    <t>Fakulta sociálno-ekonomických vzťahov TnUAD</t>
  </si>
  <si>
    <t>FŠT TUAD</t>
  </si>
  <si>
    <t>Fakulta špeciálnej techniky TnUAD</t>
  </si>
  <si>
    <t>UPHV TUAD</t>
  </si>
  <si>
    <t>Ústav prírodných a humanitných vied TnUAD</t>
  </si>
  <si>
    <t>FHI EU</t>
  </si>
  <si>
    <t>Fakulta hospodárskej informatiky EU</t>
  </si>
  <si>
    <t>FMV EU</t>
  </si>
  <si>
    <t>Fakulta medzinárodných vzťahov EU</t>
  </si>
  <si>
    <t>FPM EU</t>
  </si>
  <si>
    <t>Fakulta podnikového manažmentu EU</t>
  </si>
  <si>
    <t>NHF EU</t>
  </si>
  <si>
    <t>Národohospodárska fakulta EU</t>
  </si>
  <si>
    <t>OF EU</t>
  </si>
  <si>
    <t>Obchodná fakulta EU</t>
  </si>
  <si>
    <t>PHF EU</t>
  </si>
  <si>
    <t>Podnikovohospodárska fakulta EU v Košiciach</t>
  </si>
  <si>
    <t>ÚJ EU</t>
  </si>
  <si>
    <t>Ústav jazykov EU</t>
  </si>
  <si>
    <t>FAPZ SPU</t>
  </si>
  <si>
    <t>SPU</t>
  </si>
  <si>
    <t>FBP SPU</t>
  </si>
  <si>
    <t>Fakulta biotechnológie a potravinárstva SPU</t>
  </si>
  <si>
    <t>FEM SPU</t>
  </si>
  <si>
    <t>FEŠRR SPU</t>
  </si>
  <si>
    <t>FZKI SPU</t>
  </si>
  <si>
    <t>Fakulta záhradníctva a krajinného inžinierstva SPU</t>
  </si>
  <si>
    <t>IOBBB SPU</t>
  </si>
  <si>
    <t>Inštitút ochrany biodiverzity a biologickej bezpečnosti SPU</t>
  </si>
  <si>
    <t>MF SPU</t>
  </si>
  <si>
    <t>BZ SPU</t>
  </si>
  <si>
    <t>Botanická záhrada SPU</t>
  </si>
  <si>
    <t>DreF TUZVO</t>
  </si>
  <si>
    <t>Drevárska fakulta TUZVO</t>
  </si>
  <si>
    <t>TUZVO</t>
  </si>
  <si>
    <t>FEkoE TUZVO</t>
  </si>
  <si>
    <t>Fakulta ekológie a environmentalistiky TUZVO</t>
  </si>
  <si>
    <t>Fakulta environmentálnej a výrobnej techniky TUZVO</t>
  </si>
  <si>
    <t>LesF TUZVO</t>
  </si>
  <si>
    <t>Lesnícka fakulta TUZVO</t>
  </si>
  <si>
    <t>ÚCJ TUZVO</t>
  </si>
  <si>
    <t>Ústav cudzích jazykov TUZVO</t>
  </si>
  <si>
    <t>ÚTVŠ TUZVO</t>
  </si>
  <si>
    <t>Ústav telesnej výchovy a športu TUZVO</t>
  </si>
  <si>
    <t>DF VŠMU</t>
  </si>
  <si>
    <t>Divadelná fakulta VŠMU</t>
  </si>
  <si>
    <t>VŠMU</t>
  </si>
  <si>
    <t>FTF VŠMU</t>
  </si>
  <si>
    <t>Filmová a televízna fakulta VŠMU</t>
  </si>
  <si>
    <t>HTF VŠMU</t>
  </si>
  <si>
    <t>Hudobná a tanečná fakulta VŠMU</t>
  </si>
  <si>
    <t>FDU AU</t>
  </si>
  <si>
    <t>Fakulta dramatických umení AU</t>
  </si>
  <si>
    <t>AU</t>
  </si>
  <si>
    <t>FMU AU</t>
  </si>
  <si>
    <t>Fakulta múzických umení AU</t>
  </si>
  <si>
    <t>FVU AU</t>
  </si>
  <si>
    <t>Fakulta výtvarných umení AU</t>
  </si>
  <si>
    <t>FZ KU</t>
  </si>
  <si>
    <t>Fakulta zdravotníctva KU</t>
  </si>
  <si>
    <t>KU</t>
  </si>
  <si>
    <t>FF KU</t>
  </si>
  <si>
    <t>PdF KU</t>
  </si>
  <si>
    <t>Pedagogická fakulta KU</t>
  </si>
  <si>
    <t>TF KU</t>
  </si>
  <si>
    <t>Teologická fakulta KU v Košiciach</t>
  </si>
  <si>
    <t>EkF UJS</t>
  </si>
  <si>
    <t>Ekonomická fakulta UJS</t>
  </si>
  <si>
    <t>UJS</t>
  </si>
  <si>
    <t>RTF UJS</t>
  </si>
  <si>
    <t>Program Socrates</t>
  </si>
  <si>
    <t>Eva Čellárová,  prof. RNDr., CSc.</t>
  </si>
  <si>
    <t>ERASMUS</t>
  </si>
  <si>
    <t>Národná kancelária SOCRATES/ERASMUS</t>
  </si>
  <si>
    <t>Sabó Alexander, prof., MVDr., DrSc.</t>
  </si>
  <si>
    <t>rektorát</t>
  </si>
  <si>
    <t>ERA/2005/TUT/15</t>
  </si>
  <si>
    <t>Advanced material and micro/nano structures for sensoric interfaces</t>
  </si>
  <si>
    <t>DAAD č.10/2003</t>
  </si>
  <si>
    <t>UPJŠ Košice</t>
  </si>
  <si>
    <t>Prírodovedecká fakulta UPJŠ</t>
  </si>
  <si>
    <t>Fakulta umení TUKE</t>
  </si>
  <si>
    <t>Fakulta reformovanej teológie UJS</t>
  </si>
  <si>
    <t>PF UJS</t>
  </si>
  <si>
    <t>Pedagogická fakulta UJS</t>
  </si>
  <si>
    <t>ŠPÚ</t>
  </si>
  <si>
    <t>Štátny pedagogický ústav v Bratislave</t>
  </si>
  <si>
    <t>Univerzita Komenského v Bratislave</t>
  </si>
  <si>
    <t>Univerzita Pavla Jozefa Šafárika v Košiciach</t>
  </si>
  <si>
    <t>Prešovská univerzita v Prešove</t>
  </si>
  <si>
    <t>Univerzita sv. Cyrila a Metoda v Trnave</t>
  </si>
  <si>
    <t>Univerzita Mateja Bela v Banskej Bystrici</t>
  </si>
  <si>
    <t>Trnavská univerzita v Trnave</t>
  </si>
  <si>
    <t>Technická univerzita v Košiciach</t>
  </si>
  <si>
    <t>Žilinská univerzita v Žiline</t>
  </si>
  <si>
    <t>Trenčianska univerzita Alexandra Dubčeka v Trenčíne</t>
  </si>
  <si>
    <t>Ekonomická univerzita v Bratislave</t>
  </si>
  <si>
    <t>Slovenská poľnohospodárska univerzita v Nitre</t>
  </si>
  <si>
    <t>Technická univerzita vo Zvolene</t>
  </si>
  <si>
    <t>Modern Metrology in Quality Management Systems</t>
  </si>
  <si>
    <t>doc.Ing.Jozef Zajac, CSc.</t>
  </si>
  <si>
    <t>"Integrovaní a zjednotení: Problém občianstva v zjednocujúcej sa Európe" - "Integrated and United: A Quest for Citizenship in an ever closer Europe". Project acronym: INTUNE</t>
  </si>
  <si>
    <t>CIT3-CT-2005-513 421</t>
  </si>
  <si>
    <t>NATO Scientific Affairs Division, Brussels, Belgium</t>
  </si>
  <si>
    <t>Matisová Eva,prof.,Ing.,DrSc.</t>
  </si>
  <si>
    <t>Pôvodná doba riešenia projektu (15.10.2005) predĺžená do 30.6.2006</t>
  </si>
  <si>
    <t>Výzva zverejnená na web stránke www.nato.int</t>
  </si>
  <si>
    <t>USD</t>
  </si>
  <si>
    <t>Study of the adsorption membrane filtration (Amf) hybrid process for removal of boron from seawater.</t>
  </si>
  <si>
    <t>04-AS-004</t>
  </si>
  <si>
    <t>Program Framework and Profile of MEDRC</t>
  </si>
  <si>
    <t>Middle East Desalination Research Center (MEDRC), Al Khuwair, Sultanate of Oman</t>
  </si>
  <si>
    <t xml:space="preserve">Schlosser Štefan,Ing.,PhD. </t>
  </si>
  <si>
    <t>Výzva zverejnená na web stránke www.medrc.org</t>
  </si>
  <si>
    <t>MŠ SR</t>
  </si>
  <si>
    <t>SKK</t>
  </si>
  <si>
    <t>Plasma-Activated Polypropylene for Water Decontamination Materials</t>
  </si>
  <si>
    <t>EAP.RIG.981429</t>
  </si>
  <si>
    <t>NATO Reintegration Grant</t>
  </si>
  <si>
    <t>Mgr. Jozef RÁHEĽ, PhD.</t>
  </si>
  <si>
    <t>Vysoká škola</t>
  </si>
  <si>
    <t>Názov projektu</t>
  </si>
  <si>
    <t xml:space="preserve">Priezvisko, meno a tituly zodpovedného riešiteľa projektu </t>
  </si>
  <si>
    <t>Názov fakulty, na ktorej sa projekt rieši</t>
  </si>
  <si>
    <t>Názov inštitúcie, ktorá podporu poskytla</t>
  </si>
  <si>
    <t>Doplňujúce informácie</t>
  </si>
  <si>
    <t>Čižmár Anton,prof.,Ing.,CSc.</t>
  </si>
  <si>
    <t>Jakab František,Ing., PhD.</t>
  </si>
  <si>
    <t>Evolúcia drevín ako nositeľov terestrickej biodiverzity (EVOLTREE)</t>
  </si>
  <si>
    <t>6RP/EVOLTREE</t>
  </si>
  <si>
    <t>Paule Ladislav, prof.Ing.PhD.</t>
  </si>
  <si>
    <t>Začiatok v roku 2006</t>
  </si>
  <si>
    <t>TREEBREEDEX - Funkčná modelová sieť šľachtenia lesných drevín pre konkurencieschopné, multifunkčné a trvalo udržateľné európske lesné hospodárstvo</t>
  </si>
  <si>
    <t>6PR/TREEBREEDEX</t>
  </si>
  <si>
    <t>Development an implementation of Regional Innovation Strategy in the Self Governing region of Trnava</t>
  </si>
  <si>
    <t>014637IRE6</t>
  </si>
  <si>
    <t>Program EHS rozvoj technológií</t>
  </si>
  <si>
    <t>EU Belgium</t>
  </si>
  <si>
    <t>Prof.Ing.Alexander Linczényi, CSc.</t>
  </si>
  <si>
    <t>Progressive surfacing of metals</t>
  </si>
  <si>
    <t>E!3437</t>
  </si>
  <si>
    <t>RNDr. Ing. Hudáková Mária PhD</t>
  </si>
  <si>
    <t>Materiálovotechnologická fakulta STU Trnava</t>
  </si>
  <si>
    <t>The Cultured Engineering</t>
  </si>
  <si>
    <t>29079-IC-1-2005-1-DK-ERASMUS-MOD</t>
  </si>
  <si>
    <t>Erasmus/Socrates</t>
  </si>
  <si>
    <t>Herning Institute of Business Administration and Technology Denmark</t>
  </si>
  <si>
    <t xml:space="preserve">Mgr. Miština Juraj </t>
  </si>
  <si>
    <t>Skúmanie špeciálnych skiel a vlákien vhodných pre prípravu aktívnych a pasívnych prvkov použiteľných v IČ oblasti</t>
  </si>
  <si>
    <t>SK-FR-00106</t>
  </si>
  <si>
    <t>projekt Štefánik</t>
  </si>
  <si>
    <t>APVV</t>
  </si>
  <si>
    <t>Prof. RNDr. Kalužný Ján, PhD.</t>
  </si>
  <si>
    <t>Erasmus - Mobilities of students and teachers</t>
  </si>
  <si>
    <t>Mgr. Tatiana Žemberyová</t>
  </si>
  <si>
    <t>do projektu sú zapojené všetky fakulty STU</t>
  </si>
  <si>
    <t>ERASMUS/2006/STU/03</t>
  </si>
  <si>
    <t>Model kooperácie MSP SR na Európskej regionálnej báze</t>
  </si>
  <si>
    <t>MANUNET</t>
  </si>
  <si>
    <t>Počítačom podporované vzdelávanie v oblasti merania a metrológie</t>
  </si>
  <si>
    <t>A/01/B/F/PP-124.137</t>
  </si>
  <si>
    <t>Halaj Martin, Ing.PhD.</t>
  </si>
  <si>
    <t>Európske virtuálne laboratórium matematiky</t>
  </si>
  <si>
    <t>EVLM</t>
  </si>
  <si>
    <t>Inovatívna metodológia pre hodnotenie a trénovanie interpersonálnych zručností ľudí štartujúcich kariéru: Rozvoj a testovnie</t>
  </si>
  <si>
    <t>UK/03/B/F/PP-162014</t>
  </si>
  <si>
    <t>Hekelová Edita, prof.Ing.PhD.</t>
  </si>
  <si>
    <t>Climate variability and land cover change impact on high and low flows.</t>
  </si>
  <si>
    <t>IHP-IV Projekt 23.1, Friend</t>
  </si>
  <si>
    <t>Unesco International Hydrological programme</t>
  </si>
  <si>
    <t>France</t>
  </si>
  <si>
    <t>Prof.Ing. Ján Szolgay,PhD.</t>
  </si>
  <si>
    <t>http://typo38.unesco.org/index.php?id=240</t>
  </si>
  <si>
    <t>REBECCA Relationsships between ecological and chemical status of surface water </t>
  </si>
  <si>
    <t>Finland</t>
  </si>
  <si>
    <t>BioEMERGENCIES</t>
  </si>
  <si>
    <t>Ecology and Built Environment</t>
  </si>
  <si>
    <t>SK-05/06-BA-015</t>
  </si>
  <si>
    <t>Ing. Andrea Vargová, PhD.</t>
  </si>
  <si>
    <t>http://www.saia.sk/</t>
  </si>
  <si>
    <t>SNOWBALL-Research and Demonstration, take-up and further dissemination of sustainable integrated planning methods in European cities</t>
  </si>
  <si>
    <t>EU/EIE/ 05 /109/SI2.419575</t>
  </si>
  <si>
    <t>  IEE</t>
  </si>
  <si>
    <t>Goudappel Coffeng, Deventer</t>
  </si>
  <si>
    <t>Ing. Rakšányi Peter, PhD.</t>
  </si>
  <si>
    <t>http://ec.europa.eu/energy/intelligent/index_en.html</t>
  </si>
  <si>
    <t>Aggregate and Concrete Production</t>
  </si>
  <si>
    <t>GIRT-CT-2002-05085</t>
  </si>
  <si>
    <t>Prof. Ing. Adolf Bajza, PhD.</t>
  </si>
  <si>
    <t>Vorbereitung der Zusammenarbeit in der Forschung im Projektmanagement.</t>
  </si>
  <si>
    <t>SK-05/06-BA-009</t>
  </si>
  <si>
    <t>Prof. Ing. Igor Trávnik, DrSc.</t>
  </si>
  <si>
    <t>Ochrana a revitalizácia mokradných systémov na Slovensku</t>
  </si>
  <si>
    <t>SLO/03/G35/A/1G/72</t>
  </si>
  <si>
    <t>United Nations Development Program</t>
  </si>
  <si>
    <t>  Doc.Ing.Jana Skalová</t>
  </si>
  <si>
    <t>Strategický manažment stavebného podniku</t>
  </si>
  <si>
    <t>SK-05/06-BA-001 </t>
  </si>
  <si>
    <t>1.3.06  </t>
  </si>
  <si>
    <t>Ing.Alexandra Šipošová, PhD.</t>
  </si>
  <si>
    <t>Hydrometeorologické údaje a technológie pre efektívne predpovedanie prívalových povodní</t>
  </si>
  <si>
    <t>N° 037024</t>
  </si>
  <si>
    <t>Italy</t>
  </si>
  <si>
    <t>Prof.Ing Ján Szolgay, PhD.</t>
  </si>
  <si>
    <t>INTEREG IIIA - Vypracovanie spoločnej koncepcie krajinného a vodného hospodárstva, posúdenie možností jej realizácie a projektovanie jednotlivých prvkov koncepcie v Medzibodroží</t>
  </si>
  <si>
    <t>INTER IIIA-HUSKUA SF 14420100009</t>
  </si>
  <si>
    <t>EU-EFRR</t>
  </si>
  <si>
    <t>Doc. Ing. Andrej Šoltész,PhD.</t>
  </si>
  <si>
    <t>http://www.strukturalnefondy.sk/</t>
  </si>
  <si>
    <t>INTERREG III B CADSES - Podporovanie manažmentu rizík a predchádzanie katastrofám</t>
  </si>
  <si>
    <t> SISMA 3B035</t>
  </si>
  <si>
    <t>Doc. Ing. Marcel Mojzeš, PhD.</t>
  </si>
  <si>
    <t>NFATEC Nový a flexibilný prístup k školeniu inžinierov v stavebníctve</t>
  </si>
  <si>
    <t>Vysokoškolské vzdelávanie - dvojitý diplom</t>
  </si>
  <si>
    <t>MIRA Mobilité Internatiopnale Rhone-Alpes</t>
  </si>
  <si>
    <t>Doc. Ing. Mária Zúbková,PhD.</t>
  </si>
  <si>
    <t>www.cordis.lu/fp5/home.html</t>
  </si>
  <si>
    <t>http://fp6.cordis.lu</t>
  </si>
  <si>
    <t>119672-JA-1-2004-1-B-JOINT CALL-INDI APPFIN n: 20043021</t>
  </si>
  <si>
    <t>Katholieke Universiteit Leuven, Belgium</t>
  </si>
  <si>
    <t>Labudová Jela, prof., PhDr., PhD.</t>
  </si>
  <si>
    <t>Ageing and Disability a mew crossing between Physical Activity, social Inclusion and life - long well beeing</t>
  </si>
  <si>
    <t>EUROPEAN UNION</t>
  </si>
  <si>
    <t>Fakulta ekonomiky a manažmentu SPU</t>
  </si>
  <si>
    <t>Fakulta európskych štúdií a regionálneho rozvoja SPU</t>
  </si>
  <si>
    <t>Kuzmová Lenka, kontraktor</t>
  </si>
  <si>
    <t>SPU Nitra</t>
  </si>
  <si>
    <t>Mechanizačná fakulta SPU</t>
  </si>
  <si>
    <t>Výzva EK</t>
  </si>
  <si>
    <t>Fakulta elektrotechniky a informatiky TUKE</t>
  </si>
  <si>
    <t>5RP/IST-2001-34641</t>
  </si>
  <si>
    <t>Attention Deficit Hyperactivity Diseases after suplementation by natural flavonoids, Pycnogenol (ADHD)</t>
  </si>
  <si>
    <t>Horphag Research, Institute, Ženeva, Švajčiarsko</t>
  </si>
  <si>
    <t>Ďuračková Zdeňka, Prof. Ing. PhD.</t>
  </si>
  <si>
    <t>X/ dotácia r.2006</t>
  </si>
  <si>
    <t>Pharmacological intervention to aterogenesis. Molecular basis of drugs affects in transgenic animal models</t>
  </si>
  <si>
    <t>Belg/Slov/04</t>
  </si>
  <si>
    <t>CBRD -Belgicko</t>
  </si>
  <si>
    <t>Kyselovič Ján,doc.PharmDr.,PhD.</t>
  </si>
  <si>
    <t>DNA – cation – lipid interaction</t>
  </si>
  <si>
    <t>II-05-037 EC    RII3-CT-2004-506008</t>
  </si>
  <si>
    <t>Uhríková Daniela, RNDr., CSc.</t>
  </si>
  <si>
    <t>Komentár MŠ SR</t>
  </si>
  <si>
    <t>Údaje</t>
  </si>
  <si>
    <t>Celkový súčet</t>
  </si>
  <si>
    <t>Networked Embedded System Midleware for Heterogeneous Physical Devices in a Distributed Architecture (HYDRA)</t>
  </si>
  <si>
    <t>FP6 IST - 34891</t>
  </si>
  <si>
    <t>Semantic-enabled Agile Knowledge-based e-Government (SAKE)</t>
  </si>
  <si>
    <t>FP6 -027128</t>
  </si>
  <si>
    <t>Small Enterprise Accessing the Electronic Market of the Enlarged Europe by a Smart Service Infrastructure (SEAMLESS)</t>
  </si>
  <si>
    <t>FP6-026476</t>
  </si>
  <si>
    <t>Ing. Radoslav Delina, PhD.</t>
  </si>
  <si>
    <t>Creating Cultures of Success for Women Engineers  (WOMENG)</t>
  </si>
  <si>
    <t>HPSE CT 2002-00109</t>
  </si>
  <si>
    <t>doc.RNDr. Oto Hudec, CSc.</t>
  </si>
  <si>
    <t>Empowernig Women Engineers Careers in Industrial and Academic Research (PROMETEA)</t>
  </si>
  <si>
    <t>FP6-017660</t>
  </si>
  <si>
    <t>Ing. Nataša Urbančíková, PhD.</t>
  </si>
  <si>
    <t>The Democracy Network (DEMO_NET)</t>
  </si>
  <si>
    <t>FP6-27219</t>
  </si>
  <si>
    <t>Robin Wood/Revitalisation de zones rurales par le développement durable obtenu á travers l´aménagement forestier intégré</t>
  </si>
  <si>
    <t>RW-SK/2006/02</t>
  </si>
  <si>
    <t>Program iniciatívy spoločenstva INTERREG IIIC  Zóna Juh</t>
  </si>
  <si>
    <t>Ing. Tauš Peter</t>
  </si>
  <si>
    <t>MonAMI - Mainstreaming on Ambient Intelligence</t>
  </si>
  <si>
    <t>Contract number 035147</t>
  </si>
  <si>
    <t>Šimšík Dušan, prof., Ing., PhD.</t>
  </si>
  <si>
    <t>Developing Knowledge Practices - Laboratory (KP-LAB)</t>
  </si>
  <si>
    <t>Helsingin Yliopisto Yliopistonkatu 4, 00014 Hlesingin Yliopisto-Finland</t>
  </si>
  <si>
    <t>Paralič Ján, doc.,Ing.,PhD.</t>
  </si>
  <si>
    <t>ABILITIES</t>
  </si>
  <si>
    <t>FP6, No:027306</t>
  </si>
  <si>
    <t>Európska komisia/subkontraktor ITALY</t>
  </si>
  <si>
    <t>Lavrin, Anton, doc.,RNDr, CSC</t>
  </si>
  <si>
    <t>8 th International scientific conference "New ways in manufacturing technologies 2006"</t>
  </si>
  <si>
    <t>PL-0033-02-0607</t>
  </si>
  <si>
    <t>31.4.06</t>
  </si>
  <si>
    <t>SK-0030-02-0607</t>
  </si>
  <si>
    <t>PL-0007-02-0607</t>
  </si>
  <si>
    <t>The European Network of Mining Regions</t>
  </si>
  <si>
    <t>3N0057N</t>
  </si>
  <si>
    <t>INTERREG IIIC</t>
  </si>
  <si>
    <t>26.1.05</t>
  </si>
  <si>
    <t>1.2.05</t>
  </si>
  <si>
    <t>31.12.06</t>
  </si>
  <si>
    <t>Fakulta baníctva, ekológie, riadenia a geotechnológií TU KE</t>
  </si>
  <si>
    <t>We have energy home</t>
  </si>
  <si>
    <t>29.9.06</t>
  </si>
  <si>
    <t>1.10.06</t>
  </si>
  <si>
    <t>CZK</t>
  </si>
  <si>
    <t>FOOD-CT-2003-506487</t>
  </si>
  <si>
    <t>6 RP EU</t>
  </si>
  <si>
    <t>MVDr. Alojz Bomba, PhD., MVDr. Radomíra Nemcová, PhD.</t>
  </si>
  <si>
    <t>LEONARDO DA VINCI</t>
  </si>
  <si>
    <t>SOCRATES II</t>
  </si>
  <si>
    <t>Národná kancelária CEEPUS</t>
  </si>
  <si>
    <t>Skalný Ján, prof., RNDr., CSc.</t>
  </si>
  <si>
    <t>Electron Induced Processing at the Molecular Level</t>
  </si>
  <si>
    <t>EIPAM</t>
  </si>
  <si>
    <t>Agreemnt on the Promotion of Staff Mobility in the Field of Controlled Thermonuclear Fusion</t>
  </si>
  <si>
    <t>131-83-7FUSC</t>
  </si>
  <si>
    <t>European Comission</t>
  </si>
  <si>
    <t>Multilaterálny projekt associovaných a pridružených krajín v organizácii EFDA</t>
  </si>
  <si>
    <t>Radiation Damages in Biomolecular System</t>
  </si>
  <si>
    <t>COST P9 Action</t>
  </si>
  <si>
    <t>Hianik Tibor, prof.,RNDr.,DrSc.</t>
  </si>
  <si>
    <t>Internet</t>
  </si>
  <si>
    <t>Grécko-slovenský slovník od Homéra po kresťanských autorov</t>
  </si>
  <si>
    <t>Nadácia A.S.Onassisa</t>
  </si>
  <si>
    <t>Panczová Helena PhD.</t>
  </si>
  <si>
    <t>predpokladaný rok ukončenia - rok 2007</t>
  </si>
  <si>
    <t>Celkovo Súčet z ZG 2006 
prepočet na SKK</t>
  </si>
  <si>
    <t>Súčet z ZG 2006 
prepočet na SKK</t>
  </si>
  <si>
    <t>Spolu</t>
  </si>
  <si>
    <t>Percentálny podiel vysokej školy na celkovej sume získaných ZG</t>
  </si>
  <si>
    <t>2006-0085/001-001 SO2 81AWB</t>
  </si>
  <si>
    <t>Bologna Process Grant Agreement for an Action</t>
  </si>
  <si>
    <t>EC - EAC</t>
  </si>
  <si>
    <t>Project partner</t>
  </si>
  <si>
    <t>"inter}artes" - Quality Network in Higher Eart Education in Europe</t>
  </si>
  <si>
    <t>114056-CP-1-2004-1-PL</t>
  </si>
  <si>
    <t>SOCRATES ERASMUS</t>
  </si>
  <si>
    <t>Doc. Milan Rašla, akad.maliar</t>
  </si>
  <si>
    <t>Development of DNA biosensors for detection environmental pollutants in field conditions</t>
  </si>
  <si>
    <t>SfP-978003</t>
  </si>
  <si>
    <t>Science for Peace</t>
  </si>
  <si>
    <t>Prevention, control and management of prion diseases</t>
  </si>
  <si>
    <t>FOOD-CT-2004-506579</t>
  </si>
  <si>
    <t>DIRAC-FAIR, Nustar 3</t>
  </si>
  <si>
    <t>Sitár Branislav, Prof. RNDr. DrSc.</t>
  </si>
  <si>
    <t>Projekt koordinuje GSI Darmstadt</t>
  </si>
  <si>
    <t>Vyzva EU na webe</t>
  </si>
  <si>
    <t>CRONUS-EU</t>
  </si>
  <si>
    <t>MRTN-CT-2004-511927</t>
  </si>
  <si>
    <t>Jozef Masarik, Prof. RNDr. DrSc.</t>
  </si>
  <si>
    <t>Projekt koordinuje University Glasgow</t>
  </si>
  <si>
    <t>Výzva EU na webe</t>
  </si>
  <si>
    <t>CRONUS-Earth</t>
  </si>
  <si>
    <t>NSF-13924/2005</t>
  </si>
  <si>
    <t>Science project</t>
  </si>
  <si>
    <t>NSF USA</t>
  </si>
  <si>
    <t>New Mexico Tech</t>
  </si>
  <si>
    <t>NSF proposal</t>
  </si>
  <si>
    <t>Experimental and theoretical study of dissociative electron attachment to halogenated hydrocarbons</t>
  </si>
  <si>
    <t>V-Fokoop-SLA</t>
  </si>
  <si>
    <t>AvH Stiftung</t>
  </si>
  <si>
    <t>AvH Stiftung Bonn</t>
  </si>
  <si>
    <t>Urban Ján, doc. RNDr. CSc.</t>
  </si>
  <si>
    <t>Uvedené prostriedky boli vyplatené na mobilitu našich pracovníkov v rámci projektu , 10 00,- EUR bolo zahraničnou stranou zaplatené za výdavky konferencie NEI 2005 v Smoleniciach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</si>
</sst>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mmmm\ yy;@"/>
    <numFmt numFmtId="165" formatCode="0.00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-41B]d\.\ mmmm\ yyyy"/>
    <numFmt numFmtId="170" formatCode="[$-41B]d\.\ mmmm\ yyyy;@"/>
    <numFmt numFmtId="171" formatCode="[$-F800]dddd\,\ mmmm\ dd\,\ yyyy"/>
    <numFmt numFmtId="172" formatCode="0.0000"/>
    <numFmt numFmtId="173" formatCode="dd/mm/yy"/>
    <numFmt numFmtId="174" formatCode="d/m/yyyy;@"/>
    <numFmt numFmtId="175" formatCode="#,##0.000"/>
    <numFmt numFmtId="176" formatCode="mmm/yyyy"/>
    <numFmt numFmtId="177" formatCode="dd/mm/yyyy"/>
    <numFmt numFmtId="178" formatCode="#,##0_ ;[Red]\-#,##0\ "/>
    <numFmt numFmtId="179" formatCode="#,##0.000_ ;\-#,##0.000\ "/>
    <numFmt numFmtId="180" formatCode="#,##0.000\ _S_k;\-#,##0.000\ _S_k"/>
    <numFmt numFmtId="181" formatCode="#,##0.000\ _S_k"/>
    <numFmt numFmtId="182" formatCode="0;[Red]0"/>
    <numFmt numFmtId="183" formatCode="0.0"/>
    <numFmt numFmtId="184" formatCode="#,##0.0000"/>
    <numFmt numFmtId="185" formatCode="d/m/yy;@"/>
    <numFmt numFmtId="186" formatCode="dd/mm/yy;@"/>
    <numFmt numFmtId="187" formatCode="[$-41B]mmm\-yy;@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85" fontId="0" fillId="0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Border="1" applyAlignment="1">
      <alignment horizontal="right" vertical="center" wrapText="1"/>
    </xf>
    <xf numFmtId="175" fontId="0" fillId="2" borderId="1" xfId="0" applyNumberFormat="1" applyFont="1" applyFill="1" applyBorder="1" applyAlignment="1">
      <alignment horizontal="right" vertical="center" wrapText="1"/>
    </xf>
    <xf numFmtId="175" fontId="0" fillId="0" borderId="1" xfId="15" applyNumberFormat="1" applyFont="1" applyBorder="1" applyAlignment="1">
      <alignment horizontal="right"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75" fontId="0" fillId="3" borderId="1" xfId="0" applyNumberFormat="1" applyFont="1" applyFill="1" applyBorder="1" applyAlignment="1">
      <alignment horizontal="right" vertical="center" wrapText="1"/>
    </xf>
    <xf numFmtId="175" fontId="0" fillId="3" borderId="1" xfId="15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4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8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1" fontId="8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0">
    <dxf>
      <numFmt numFmtId="3" formatCode="#,##0"/>
      <border/>
    </dxf>
    <dxf>
      <border>
        <left style="thin"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bottom style="medium"/>
      </border>
    </dxf>
    <dxf>
      <border>
        <right style="medium"/>
        <top style="medium"/>
        <bottom style="medium"/>
      </border>
    </dxf>
    <dxf>
      <font>
        <b/>
      </font>
      <border/>
    </dxf>
    <dxf>
      <border>
        <top style="medium"/>
      </border>
    </dxf>
    <dxf>
      <alignment horizontal="center" vertical="center" readingOrder="0"/>
      <border/>
    </dxf>
    <dxf>
      <border>
        <bottom style="medium"/>
      </border>
    </dxf>
    <dxf>
      <border>
        <right style="medium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4">
    <cacheField name="Poradové číslo projektu">
      <sharedItems containsSemiMixedTypes="0" containsString="0" containsMixedTypes="0" containsNumber="1" containsInteger="1"/>
    </cacheField>
    <cacheField name="Poradové číslo projektu v rámci školy">
      <sharedItems containsSemiMixedTypes="0" containsString="0" containsMixedTypes="0" containsNumber="1" containsInteger="1"/>
    </cacheField>
    <cacheField name="Vysoká škola">
      <sharedItems containsMixedTypes="0" count="20">
        <s v="UK Bratislava"/>
        <s v="UPJŠ Košice"/>
        <s v="PU Prešov"/>
        <s v="UCM Trnava"/>
        <s v="UVL Košice"/>
        <s v="UKF Nitra"/>
        <s v="UMB Banská Bystrica"/>
        <s v="STU Bratislava"/>
        <s v="TU Košice"/>
        <s v="ŽU Žilina"/>
        <s v="TUAD Trenčín"/>
        <s v="SPU Nitra"/>
        <s v="TU Zvolen"/>
        <s v="VŠMU Bratislava"/>
        <s v="AU Banská Bystrica"/>
        <s v="KU Ružomberok"/>
        <s v="UJS Komárno"/>
        <s v="EU Bratislava"/>
        <s v="TVU Trnava"/>
        <s v="VŠVU Bratislava"/>
      </sharedItems>
    </cacheField>
    <cacheField name="N?zov projektu">
      <sharedItems containsMixedTypes="0"/>
    </cacheField>
    <cacheField name="Identifikačné číslo projektu podľa zmluvy">
      <sharedItems containsMixedTypes="1" containsNumber="1" containsInteger="1"/>
    </cacheField>
    <cacheField name="N?zov programu, v r?mci ktor?ho z?skal projekt podporu">
      <sharedItems containsMixedTypes="0"/>
    </cacheField>
    <cacheField name="Názov inštitúcie, ktorá podporu poskytla">
      <sharedItems containsMixedTypes="0"/>
    </cacheField>
    <cacheField name="D?tum podpisu zmluvy o poskytnut? podpory">
      <sharedItems containsDate="1" containsMixedTypes="1"/>
    </cacheField>
    <cacheField name="Dátum začiatku riešenia projektu">
      <sharedItems containsDate="1" containsMixedTypes="1"/>
    </cacheField>
    <cacheField name="Dátum ukončenia riešenia projektu">
      <sharedItems containsDate="1" containsMixedTypes="1"/>
    </cacheField>
    <cacheField name="Objem finančných prostriedkov zo zahraničia pre vysokú školu na celú dobu riešenia (v tisícoch)">
      <sharedItems containsMixedTypes="1" containsNumber="1"/>
    </cacheField>
    <cacheField name="Mena, v ktorej sú finančné prostriedky poskytované">
      <sharedItems containsBlank="1" containsMixedTypes="0" count="4">
        <s v="EUR"/>
        <s v="SKK"/>
        <s v="USD"/>
        <m/>
      </sharedItems>
    </cacheField>
    <cacheField name="Kurzový prepočet na SKK&#10;2006">
      <sharedItems containsString="0" containsBlank="1" containsMixedTypes="0" containsNumber="1" count="4">
        <n v="35.458"/>
        <n v="1"/>
        <n v="26.663"/>
        <m/>
      </sharedItems>
    </cacheField>
    <cacheField name="Objem finančných prostriedkov poskytnutých pre vysokú školu na jej účet v roku 2006 (v tisícoch prísl. meny)">
      <sharedItems containsMixedTypes="1" containsNumber="1"/>
    </cacheField>
    <cacheField name="Objem finančných prostriedkov poskytnutých pre vysokú školu na jej účet  k 31. 10. 2007 (v tisícoch v prísl. meny)">
      <sharedItems containsString="0" containsBlank="1" count="1">
        <m/>
      </sharedItems>
    </cacheField>
    <cacheField name="Priezvisko, meno a tituly zodpovedného riešiteľa projektu ">
      <sharedItems containsMixedTypes="0"/>
    </cacheField>
    <cacheField name="Názov fakulty, na ktorej sa projekt rieši">
      <sharedItems containsBlank="1" containsMixedTypes="0" count="106">
        <s v="FF UK"/>
        <s v="FaF UK"/>
        <s v="FM UK"/>
        <s v="FMFI UK"/>
        <s v="JLF UK"/>
        <s v="PriF UK"/>
        <s v="LF UK"/>
        <s v="PriF UPJŠ"/>
        <s v="FF UPJŠ"/>
        <m/>
        <s v="FF UCM"/>
        <s v="UVL"/>
        <s v="FPV UKF"/>
        <s v="EkF UMB"/>
        <s v="FA STU"/>
        <s v="SvF STU"/>
        <s v="FEI STU"/>
        <s v="FCHPT STU"/>
        <s v="MTF STU"/>
        <s v="SjF STU"/>
        <s v="EkF TUKE"/>
        <s v="FBERG TUKE"/>
        <s v="SjF TUKE"/>
        <s v="FEI TUKE"/>
        <s v="TUKE"/>
        <s v="FPEDaS ŽU"/>
        <s v="FRI ŽU"/>
        <s v="ŽU"/>
        <s v="SvF ŽU"/>
        <s v="SjF ŽU"/>
        <s v="TUAD"/>
        <s v="FEM SPU"/>
        <s v="FEŠRR SPU"/>
        <s v="LesF TUZVO"/>
        <s v="FF KU"/>
        <s v="CETRA, ŽU"/>
        <s v="EF ŽU"/>
        <s v="Ekonomická fakulta"/>
        <s v="Ekonomická fakulta TUKE"/>
        <s v="Ekonomická fakulta UMB"/>
        <s v="Elektrotechnická fakulta ŽU"/>
        <s v="Fakulta agrobiológie a potravinových zdrojov SPU"/>
        <s v="Fakulta architektúry"/>
        <s v="Fakulta baníctva, ekológie, riadenia a geotechnológií TUKE"/>
        <s v="Fakulta ekonomiky a manažmentu SPU"/>
        <s v="Fakulta elektrotechniky a informatiky"/>
        <s v="Fakulta elektrotechniky a informatiky TUKE"/>
        <s v="Fakulta európskych štúdií a regionálneho rozvoja SPU"/>
        <s v="Fakulta chemickej a potravinárskej technológie"/>
        <s v="Fakulta informatiky a informačných technológií"/>
        <s v="Fakulta managementu UK"/>
        <s v="Fakulta managementu UK Bratislava"/>
        <s v="Fakulta matematiky, fyziky a informatiky UK"/>
        <s v="Fakulta matematiky, fyziky a informatiky UK Bratislava"/>
        <s v="Fakulta prevádzky a ekonomiky dopravy a spojov, ŽU"/>
        <s v="Fakulta prírodných vied UKF"/>
        <s v="Fakulta riadenia a informatiky ŽU"/>
        <s v="Fakulta sociálnych a ekonomických vied"/>
        <s v="Fakulta výrobných technológií TUKE v Prešove"/>
        <s v="FAPZ SPU"/>
        <s v="Farmaceutická fakulta UK"/>
        <s v="FBP"/>
        <s v="FIIT STU"/>
        <s v="Filozofická fakulta KU"/>
        <s v="Filozofická fakulta UCM"/>
        <s v="Filozofická fakulta UK"/>
        <s v="Filozofická fakulta UK, Katedra politológie"/>
        <s v="FŠT"/>
        <s v="FŠT TUAD"/>
        <s v="FvyT TUKE"/>
        <s v="FZaSP TU"/>
        <s v="FZKI"/>
        <s v="FZKI SPU"/>
        <s v="FZSP TVU"/>
        <s v="Hutnícka fakulta TUKE"/>
        <s v="Jesseniova lekárska fakulta UK v Martine "/>
        <s v="Jesseniova lekárska fakulta v Martine "/>
        <s v="Lekárska fakulta UK"/>
        <s v="Lesnícka fakulta TU"/>
        <s v="Materiálovotechnologická fakulta"/>
        <s v="Mechanizačná fakulta SPU"/>
        <s v="MF SPU"/>
        <s v="Národohospodárska fakulta (NHF)"/>
        <s v="NHF EU"/>
        <s v="Oddelenie európskych projektov - rektorát"/>
        <s v="Právnická fakulta UPJŠ "/>
        <s v="Prírodovedecká fakulta UK"/>
        <s v="Prírodovedecká fakulta UPJŠ"/>
        <s v="Rektorát"/>
        <s v="rektorát ŽU Žilina"/>
        <s v="Stavebná fakulta STU"/>
        <s v="Stavebná fakulta TU Košice"/>
        <s v="Stavebná fakulta ŽU"/>
        <s v="Strojnícka fakulta"/>
        <s v="Strojnícka fakulta TUKE"/>
        <s v="Strojnícka fakulta ŽU"/>
        <s v="Teologická fakulta "/>
        <s v="TF TVU"/>
        <s v="ÚPHV"/>
        <s v="UPHV TUAD"/>
        <s v="Ústav filologických a sociálnych vied UPJŠ"/>
        <s v="Ústav vedy a výskumu"/>
        <s v="UVV UMB"/>
        <s v="ÚVV UMB"/>
        <s v="VŠVU"/>
        <s v="Vysoká škola výtvarných umení v Bratislave"/>
      </sharedItems>
    </cacheField>
    <cacheField name="Doplňujúce informácie">
      <sharedItems containsMixedTypes="0"/>
    </cacheField>
    <cacheField name="Spôsob zverejnenia výzvy na podávanie súťažných návrhov">
      <sharedItems containsMixedTypes="0"/>
    </cacheField>
    <cacheField name="A/N">
      <sharedItems containsMixedTypes="0" count="3">
        <s v="A"/>
        <s v="N"/>
        <s v="Ost"/>
      </sharedItems>
    </cacheField>
    <cacheField name="ZG 2006 &#10;prepočet na SKK">
      <sharedItems containsMixedTypes="1" containsNumber="1"/>
    </cacheField>
    <cacheField name="ZG k 31.10.2007&#10;prepočet na SKK">
      <sharedItems containsString="0" containsBlank="1" count="1">
        <m/>
      </sharedItems>
    </cacheField>
    <cacheField name="Doplňujúce informácie&#10;(v prípade zmien zadajte do tohto stĺpca &quot;X&quot; prípadne aj s komentárom)">
      <sharedItems containsString="0" containsBlank="1" count="1">
        <m/>
      </sharedItems>
    </cacheField>
    <cacheField name="Komentár MŠ SR">
      <sharedItems containsString="0" containsBlank="1" count="1"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3">
    <cacheField name="Poradové číslo projektu">
      <sharedItems containsSemiMixedTypes="0" containsString="0" containsMixedTypes="0" containsNumber="1" containsInteger="1"/>
    </cacheField>
    <cacheField name="Poradové číslo projektu v rámci školy">
      <sharedItems containsMixedTypes="1" containsNumber="1" containsInteger="1"/>
    </cacheField>
    <cacheField name="Vysoká škola">
      <sharedItems containsMixedTypes="0" count="20">
        <s v="UK Bratislava"/>
        <s v="UPJŠ Košice"/>
        <s v="PU Prešov"/>
        <s v="UCM Trnava"/>
        <s v="UVL Košice"/>
        <s v="UKF Nitra"/>
        <s v="UMB Banská Bystrica"/>
        <s v="TVU Trnava"/>
        <s v="STU Bratislava"/>
        <s v="TU Košice"/>
        <s v="ŽU Žilina"/>
        <s v="TUAD Trenčín"/>
        <s v="EU Bratislava"/>
        <s v="SPU Nitra"/>
        <s v="TU Zvolen"/>
        <s v="VŠMU Bratislava"/>
        <s v="AU Banská Bystrica"/>
        <s v="KU Ružomberok"/>
        <s v="UJS Komárno"/>
        <s v="VŠVU Bratislava"/>
      </sharedItems>
    </cacheField>
    <cacheField name="N?zov projektu">
      <sharedItems containsMixedTypes="0"/>
    </cacheField>
    <cacheField name="Identifikačné číslo projektu podľa zmluvy">
      <sharedItems containsMixedTypes="1" containsNumber="1" containsInteger="1"/>
    </cacheField>
    <cacheField name="N?zov programu, v r?mci ktor?ho z?skal projekt podporu">
      <sharedItems containsMixedTypes="0"/>
    </cacheField>
    <cacheField name="Názov inštitúcie, ktorá podporu poskytla">
      <sharedItems containsMixedTypes="0"/>
    </cacheField>
    <cacheField name="D?tum podpisu zmluvy o poskytnut? podpory">
      <sharedItems containsDate="1" containsMixedTypes="1"/>
    </cacheField>
    <cacheField name="Dátum začiatku riešenia projektu">
      <sharedItems containsDate="1" containsMixedTypes="1"/>
    </cacheField>
    <cacheField name="Dátum ukončenia riešenia projektu">
      <sharedItems containsDate="1" containsMixedTypes="1"/>
    </cacheField>
    <cacheField name="Objem finančných prostriedkov zo zahraničia pre vysokú školu na celú dobu riešenia (v tisícoch)">
      <sharedItems containsMixedTypes="1" containsNumber="1"/>
    </cacheField>
    <cacheField name="Mena, v ktorej sú finančné prostriedky poskytované">
      <sharedItems containsBlank="1" containsMixedTypes="0" count="6">
        <s v="EUR"/>
        <s v="SK"/>
        <s v="SKK"/>
        <s v="JPY"/>
        <s v="USD"/>
        <m/>
      </sharedItems>
    </cacheField>
    <cacheField name="Kurzový prepočet na SKK&#10;2006">
      <sharedItems containsString="0" containsBlank="1" containsMixedTypes="0" containsNumber="1" count="7">
        <n v="35.458"/>
        <n v="1"/>
        <m/>
        <n v="35.485"/>
        <n v="23.188"/>
        <n v="37.2"/>
        <n v="31.402"/>
      </sharedItems>
    </cacheField>
    <cacheField name="Objem finančných prostriedkov poskytnutých pre vysokú školu na jej účet v roku 2006 (v tisícoch)">
      <sharedItems containsMixedTypes="1" containsNumber="1"/>
    </cacheField>
    <cacheField name="Objem finančných prostriedkov poskytnutých pre vysokú školu na jej účet k 31. 10. 2007 v tisícoch)">
      <sharedItems containsString="0" containsBlank="1" count="1">
        <m/>
      </sharedItems>
    </cacheField>
    <cacheField name="Priezvisko, meno a tituly zodpovedného riešiteľa projektu ">
      <sharedItems containsMixedTypes="0"/>
    </cacheField>
    <cacheField name="Názov fakulty, na ktorej sa projekt rieši">
      <sharedItems containsMixedTypes="0"/>
    </cacheField>
    <cacheField name="Doplňujúce informácie o projekte">
      <sharedItems containsMixedTypes="0"/>
    </cacheField>
    <cacheField name="A/N">
      <sharedItems containsMixedTypes="0" count="2">
        <s v="A"/>
        <s v="N"/>
      </sharedItems>
    </cacheField>
    <cacheField name="ZG 2006 &#10;prepočet na SKK">
      <sharedItems containsSemiMixedTypes="0" containsString="0" containsMixedTypes="0" containsNumber="1"/>
    </cacheField>
    <cacheField name="ZG  k 31. 10. 2007 prepočet na SKK">
      <sharedItems containsString="0" containsBlank="1" count="1">
        <m/>
      </sharedItems>
    </cacheField>
    <cacheField name="Doplňujúce informácie&#10;(v prípade zmien zadajte do tohto stĺpca &quot;X&quot; prípadne aj s komentárom)">
      <sharedItems containsString="0" containsBlank="1" count="1">
        <m/>
      </sharedItems>
    </cacheField>
    <cacheField name="Komentár MŠ SR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á tabuľka2" cacheId="8" dataPosition="0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E41" firstHeaderRow="1" firstDataRow="3" firstDataCol="1"/>
  <pivotFields count="2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7">
        <item m="1" x="35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60"/>
        <item m="1" x="61"/>
        <item m="1" x="63"/>
        <item m="1" x="64"/>
        <item m="1" x="65"/>
        <item m="1" x="66"/>
        <item m="1" x="67"/>
        <item m="1" x="70"/>
        <item m="1" x="71"/>
        <item m="1" x="74"/>
        <item m="1" x="75"/>
        <item m="1" x="76"/>
        <item m="1" x="77"/>
        <item m="1" x="78"/>
        <item m="1" x="79"/>
        <item m="1" x="80"/>
        <item m="1" x="82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8"/>
        <item m="1" x="100"/>
        <item m="1" x="101"/>
        <item m="1" x="103"/>
        <item m="1" x="105"/>
        <item x="2"/>
        <item x="1"/>
        <item x="0"/>
        <item x="6"/>
        <item x="3"/>
        <item x="4"/>
        <item x="5"/>
        <item x="7"/>
        <item x="8"/>
        <item x="10"/>
        <item x="11"/>
        <item x="12"/>
        <item x="13"/>
        <item m="1" x="102"/>
        <item m="1" x="73"/>
        <item m="1" x="97"/>
        <item x="14"/>
        <item x="16"/>
        <item x="17"/>
        <item m="1" x="62"/>
        <item x="15"/>
        <item x="19"/>
        <item x="18"/>
        <item x="20"/>
        <item x="21"/>
        <item x="23"/>
        <item m="1" x="69"/>
        <item x="24"/>
        <item x="22"/>
        <item m="1" x="36"/>
        <item x="28"/>
        <item x="27"/>
        <item x="25"/>
        <item x="26"/>
        <item x="29"/>
        <item m="1" x="68"/>
        <item m="1" x="99"/>
        <item x="30"/>
        <item m="1" x="83"/>
        <item m="1" x="59"/>
        <item x="31"/>
        <item x="32"/>
        <item m="1" x="81"/>
        <item x="33"/>
        <item m="1" x="104"/>
        <item x="34"/>
        <item m="1" x="72"/>
        <item x="9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h="1" m="1" x="1"/>
        <item h="1" m="1" x="2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36"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4"/>
    </i>
    <i>
      <x v="75"/>
    </i>
    <i>
      <x v="76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8"/>
    </i>
    <i>
      <x v="89"/>
    </i>
    <i>
      <x v="90"/>
    </i>
    <i>
      <x v="91"/>
    </i>
    <i>
      <x v="92"/>
    </i>
    <i>
      <x v="95"/>
    </i>
    <i>
      <x v="98"/>
    </i>
    <i>
      <x v="99"/>
    </i>
    <i>
      <x v="101"/>
    </i>
    <i>
      <x v="103"/>
    </i>
    <i>
      <x v="105"/>
    </i>
    <i t="grand">
      <x/>
    </i>
  </rowItems>
  <colFields count="2">
    <field x="-2"/>
    <field x="19"/>
  </colFields>
  <colItems count="4">
    <i>
      <x/>
      <x/>
    </i>
    <i i="1">
      <x v="1"/>
      <x/>
    </i>
    <i t="grand">
      <x/>
    </i>
    <i t="grand" i="1">
      <x/>
    </i>
  </colItems>
  <dataFields count="2">
    <dataField name="Súčet z ZG 2006 &#10;prepočet na SKK" fld="20" baseField="0" baseItem="0"/>
    <dataField name="Súčet z ZG k 31.10.2007&#10;prepočet na SKK" fld="21" baseField="0" baseItem="0"/>
  </dataFields>
  <formats count="18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2" dataOnly="0" field="2" labelOnly="1" type="button"/>
    </format>
    <format dxfId="2">
      <pivotArea outline="0" fieldPosition="1" axis="axisCol" dataOnly="0" field="19" labelOnly="1" type="button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19" count="0"/>
        </references>
      </pivotArea>
    </format>
    <format dxfId="3">
      <pivotArea outline="0" fieldPosition="0" dataOnly="0" labelOnly="1" type="origin"/>
    </format>
    <format dxfId="3">
      <pivotArea outline="0" fieldPosition="2" dataOnly="0" field="2" labelOnly="1" type="button"/>
    </format>
    <format dxfId="3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5">
      <pivotArea outline="0" fieldPosition="2" dataOnly="0" field="2" labelOnly="1" type="button"/>
    </format>
    <format dxfId="6">
      <pivotArea outline="0" fieldPosition="2" dataOnly="0" field="2" labelOnly="1" type="button"/>
    </format>
    <format dxfId="7">
      <pivotArea outline="0" fieldPosition="2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á tabuľka3" cacheId="9" dataPosition="0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E25" firstHeaderRow="1" firstDataRow="3" firstDataCol="1"/>
  <pivotFields count="23">
    <pivotField compact="0" outline="0" subtotalTop="0" showAll="0"/>
    <pivotField compact="0" outline="0" subtotalTop="0" showAll="0"/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9"/>
        <item x="16"/>
        <item x="17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h="1" m="1" x="1"/>
        <item t="default"/>
      </items>
    </pivotField>
    <pivotField dataField="1" compact="0" outline="0" subtotalTop="0" showAll="0" numFmtId="3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 t="grand">
      <x/>
    </i>
  </rowItems>
  <colFields count="2">
    <field x="-2"/>
    <field x="18"/>
  </colFields>
  <colItems count="4">
    <i>
      <x/>
      <x/>
    </i>
    <i i="1">
      <x v="1"/>
      <x/>
    </i>
    <i t="grand">
      <x/>
    </i>
    <i t="grand" i="1">
      <x/>
    </i>
  </colItems>
  <dataFields count="2">
    <dataField name="Súčet z ZG 2006 &#10;prepočet na SKK" fld="19" baseField="0" baseItem="0"/>
    <dataField name="Súčet z ZG  k 31. 10. 2007 prepočet na SKK" fld="20" baseField="0" baseItem="0"/>
  </dataFields>
  <formats count="16">
    <format dxfId="0">
      <pivotArea outline="0" fieldPosition="0"/>
    </format>
    <format dxfId="7">
      <pivotArea outline="0" fieldPosition="0" axis="axisRow" dataOnly="0" field="2" labelOnly="1" type="button"/>
    </format>
    <format dxfId="5">
      <pivotArea outline="0" fieldPosition="0" axis="axisRow" dataOnly="0" field="2" labelOnly="1" type="button"/>
    </format>
    <format dxfId="2">
      <pivotArea outline="0" fieldPosition="0" dataOnly="0" type="all"/>
    </format>
    <format dxfId="8">
      <pivotArea outline="0" fieldPosition="0" dataOnly="0" labelOnly="1" type="origin"/>
    </format>
    <format dxfId="8">
      <pivotArea outline="0" fieldPosition="0" axis="axisRow" dataOnly="0" field="2" labelOnly="1" type="button"/>
    </format>
    <format dxfId="8">
      <pivotArea outline="0" fieldPosition="1" axis="axisCol" dataOnly="0" field="18" labelOnly="1" type="button"/>
    </format>
    <format dxfId="8">
      <pivotArea outline="0" fieldPosition="0" axis="axisCol" dataOnly="0" field="-2" labelOnly="1" type="button"/>
    </format>
    <format dxfId="8">
      <pivotArea outline="0" fieldPosition="0" dataOnly="0" labelOnly="1" type="topRight"/>
    </format>
    <format dxfId="8">
      <pivotArea outline="0" fieldPosition="0" dataOnly="0" labelOnly="1">
        <references count="1">
          <reference field="18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2" labelOnly="1" type="button"/>
    </format>
    <format dxfId="9">
      <pivotArea outline="0" fieldPosition="0" dataOnly="0" labelOnly="1">
        <references count="1">
          <reference field="2" count="0"/>
        </references>
      </pivotArea>
    </format>
    <format dxfId="9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412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9.140625" style="1" customWidth="1"/>
    <col min="3" max="3" width="17.8515625" style="3" customWidth="1"/>
    <col min="4" max="4" width="40.4218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21.57421875" style="1" customWidth="1"/>
    <col min="10" max="10" width="23.00390625" style="6" customWidth="1"/>
    <col min="11" max="11" width="21.8515625" style="4" customWidth="1"/>
    <col min="12" max="12" width="18.421875" style="1" customWidth="1"/>
    <col min="13" max="13" width="14.7109375" style="1" customWidth="1"/>
    <col min="14" max="15" width="19.28125" style="1" customWidth="1"/>
    <col min="16" max="16" width="26.00390625" style="1" customWidth="1"/>
    <col min="17" max="17" width="24.8515625" style="1" customWidth="1"/>
    <col min="18" max="18" width="38.7109375" style="1" customWidth="1"/>
    <col min="19" max="19" width="37.00390625" style="1" customWidth="1"/>
    <col min="20" max="20" width="9.140625" style="1" customWidth="1"/>
    <col min="21" max="21" width="17.140625" style="5" customWidth="1"/>
    <col min="22" max="22" width="17.7109375" style="5" customWidth="1"/>
    <col min="23" max="23" width="29.00390625" style="1" customWidth="1"/>
    <col min="24" max="24" width="45.140625" style="1" customWidth="1"/>
    <col min="25" max="16384" width="9.140625" style="1" customWidth="1"/>
  </cols>
  <sheetData>
    <row r="1" spans="1:24" s="2" customFormat="1" ht="87" customHeight="1">
      <c r="A1" s="8" t="s">
        <v>971</v>
      </c>
      <c r="B1" s="8" t="s">
        <v>327</v>
      </c>
      <c r="C1" s="9" t="s">
        <v>1531</v>
      </c>
      <c r="D1" s="10" t="s">
        <v>1532</v>
      </c>
      <c r="E1" s="10" t="s">
        <v>1172</v>
      </c>
      <c r="F1" s="10" t="s">
        <v>1174</v>
      </c>
      <c r="G1" s="10" t="s">
        <v>1535</v>
      </c>
      <c r="H1" s="10" t="s">
        <v>1171</v>
      </c>
      <c r="I1" s="10" t="s">
        <v>1175</v>
      </c>
      <c r="J1" s="11" t="s">
        <v>1176</v>
      </c>
      <c r="K1" s="12" t="s">
        <v>1364</v>
      </c>
      <c r="L1" s="9" t="s">
        <v>1365</v>
      </c>
      <c r="M1" s="10" t="s">
        <v>309</v>
      </c>
      <c r="N1" s="40" t="s">
        <v>514</v>
      </c>
      <c r="O1" s="9" t="s">
        <v>515</v>
      </c>
      <c r="P1" s="10" t="s">
        <v>1533</v>
      </c>
      <c r="Q1" s="10" t="s">
        <v>1534</v>
      </c>
      <c r="R1" s="10" t="s">
        <v>1536</v>
      </c>
      <c r="S1" s="10" t="s">
        <v>970</v>
      </c>
      <c r="T1" s="10" t="s">
        <v>1046</v>
      </c>
      <c r="U1" s="13" t="s">
        <v>512</v>
      </c>
      <c r="V1" s="101" t="s">
        <v>513</v>
      </c>
      <c r="W1" s="10" t="s">
        <v>317</v>
      </c>
      <c r="X1" s="10" t="s">
        <v>1653</v>
      </c>
    </row>
    <row r="2" spans="1:24" ht="51">
      <c r="A2" s="15">
        <v>1</v>
      </c>
      <c r="B2" s="15">
        <v>1</v>
      </c>
      <c r="C2" s="16" t="s">
        <v>1037</v>
      </c>
      <c r="D2" s="24" t="s">
        <v>1512</v>
      </c>
      <c r="E2" s="20" t="s">
        <v>1513</v>
      </c>
      <c r="F2" s="20" t="s">
        <v>361</v>
      </c>
      <c r="G2" s="20" t="s">
        <v>694</v>
      </c>
      <c r="H2" s="45">
        <v>38520</v>
      </c>
      <c r="I2" s="45">
        <v>38596</v>
      </c>
      <c r="J2" s="45">
        <v>40056</v>
      </c>
      <c r="K2" s="35">
        <v>40</v>
      </c>
      <c r="L2" s="19" t="s">
        <v>1050</v>
      </c>
      <c r="M2" s="20">
        <f>VLOOKUP(L2,$L$283:$M$293,2,FALSE)</f>
        <v>35.458</v>
      </c>
      <c r="N2" s="41">
        <v>4.7175</v>
      </c>
      <c r="O2" s="37"/>
      <c r="P2" s="27" t="s">
        <v>696</v>
      </c>
      <c r="Q2" s="24" t="s">
        <v>873</v>
      </c>
      <c r="R2" s="20" t="s">
        <v>1215</v>
      </c>
      <c r="S2" s="20" t="s">
        <v>1639</v>
      </c>
      <c r="T2" s="15" t="s">
        <v>1173</v>
      </c>
      <c r="U2" s="25">
        <v>167.273115</v>
      </c>
      <c r="V2" s="102"/>
      <c r="W2" s="20"/>
      <c r="X2" s="20"/>
    </row>
    <row r="3" spans="1:24" ht="38.25">
      <c r="A3" s="15">
        <f>A2+1</f>
        <v>2</v>
      </c>
      <c r="B3" s="15">
        <f>IF(C3=C2,B2+1,1)</f>
        <v>2</v>
      </c>
      <c r="C3" s="29" t="s">
        <v>1037</v>
      </c>
      <c r="D3" s="24" t="s">
        <v>1321</v>
      </c>
      <c r="E3" s="20" t="s">
        <v>1322</v>
      </c>
      <c r="F3" s="17" t="s">
        <v>361</v>
      </c>
      <c r="G3" s="20" t="s">
        <v>1248</v>
      </c>
      <c r="H3" s="45"/>
      <c r="I3" s="45">
        <v>38353</v>
      </c>
      <c r="J3" s="45">
        <v>39813</v>
      </c>
      <c r="K3" s="35" t="s">
        <v>1323</v>
      </c>
      <c r="L3" s="19" t="s">
        <v>1526</v>
      </c>
      <c r="M3" s="20">
        <f>VLOOKUP(L3,$L$283:$M$293,2,FALSE)</f>
        <v>1</v>
      </c>
      <c r="N3" s="41">
        <v>60</v>
      </c>
      <c r="O3" s="37"/>
      <c r="P3" s="20" t="s">
        <v>1324</v>
      </c>
      <c r="Q3" s="24" t="s">
        <v>872</v>
      </c>
      <c r="R3" s="20" t="s">
        <v>1247</v>
      </c>
      <c r="S3" s="20"/>
      <c r="T3" s="15" t="s">
        <v>1173</v>
      </c>
      <c r="U3" s="25">
        <v>60</v>
      </c>
      <c r="V3" s="102"/>
      <c r="W3" s="43"/>
      <c r="X3" s="20"/>
    </row>
    <row r="4" spans="1:24" ht="25.5">
      <c r="A4" s="15">
        <f aca="true" t="shared" si="0" ref="A4:A67">A3+1</f>
        <v>3</v>
      </c>
      <c r="B4" s="15">
        <f aca="true" t="shared" si="1" ref="B4:B67">IF(C4=C3,B3+1,1)</f>
        <v>3</v>
      </c>
      <c r="C4" s="29" t="s">
        <v>1037</v>
      </c>
      <c r="D4" s="24" t="s">
        <v>1325</v>
      </c>
      <c r="E4" s="20" t="s">
        <v>1326</v>
      </c>
      <c r="F4" s="17" t="s">
        <v>361</v>
      </c>
      <c r="G4" s="20" t="s">
        <v>1327</v>
      </c>
      <c r="H4" s="45"/>
      <c r="I4" s="45">
        <v>38718</v>
      </c>
      <c r="J4" s="45">
        <v>39082</v>
      </c>
      <c r="K4" s="35"/>
      <c r="L4" s="19" t="s">
        <v>1526</v>
      </c>
      <c r="M4" s="20">
        <f>VLOOKUP(L4,$L$283:$M$293,2,FALSE)</f>
        <v>1</v>
      </c>
      <c r="N4" s="41">
        <v>28</v>
      </c>
      <c r="O4" s="37"/>
      <c r="P4" s="20" t="s">
        <v>1324</v>
      </c>
      <c r="Q4" s="24" t="s">
        <v>872</v>
      </c>
      <c r="R4" s="20" t="s">
        <v>1247</v>
      </c>
      <c r="S4" s="20"/>
      <c r="T4" s="15" t="s">
        <v>1173</v>
      </c>
      <c r="U4" s="25">
        <v>28</v>
      </c>
      <c r="V4" s="102"/>
      <c r="W4" s="43"/>
      <c r="X4" s="20"/>
    </row>
    <row r="5" spans="1:24" ht="25.5">
      <c r="A5" s="15">
        <f t="shared" si="0"/>
        <v>4</v>
      </c>
      <c r="B5" s="15">
        <f t="shared" si="1"/>
        <v>4</v>
      </c>
      <c r="C5" s="29" t="s">
        <v>1037</v>
      </c>
      <c r="D5" s="24" t="s">
        <v>1328</v>
      </c>
      <c r="E5" s="20" t="s">
        <v>1329</v>
      </c>
      <c r="F5" s="17" t="s">
        <v>361</v>
      </c>
      <c r="G5" s="20" t="s">
        <v>1330</v>
      </c>
      <c r="H5" s="45"/>
      <c r="I5" s="45">
        <v>38353</v>
      </c>
      <c r="J5" s="45">
        <v>39082</v>
      </c>
      <c r="K5" s="35"/>
      <c r="L5" s="19" t="s">
        <v>1526</v>
      </c>
      <c r="M5" s="20">
        <f>VLOOKUP(L5,$L$283:$M$293,2,FALSE)</f>
        <v>1</v>
      </c>
      <c r="N5" s="41">
        <v>8</v>
      </c>
      <c r="O5" s="37"/>
      <c r="P5" s="20" t="s">
        <v>1063</v>
      </c>
      <c r="Q5" s="24" t="s">
        <v>872</v>
      </c>
      <c r="R5" s="20" t="s">
        <v>1247</v>
      </c>
      <c r="S5" s="20"/>
      <c r="T5" s="15" t="s">
        <v>1173</v>
      </c>
      <c r="U5" s="25">
        <v>8</v>
      </c>
      <c r="V5" s="102"/>
      <c r="W5" s="43"/>
      <c r="X5" s="20"/>
    </row>
    <row r="6" spans="1:24" ht="51">
      <c r="A6" s="15">
        <f t="shared" si="0"/>
        <v>5</v>
      </c>
      <c r="B6" s="15">
        <f t="shared" si="1"/>
        <v>5</v>
      </c>
      <c r="C6" s="29" t="s">
        <v>1037</v>
      </c>
      <c r="D6" s="24" t="s">
        <v>292</v>
      </c>
      <c r="E6" s="20" t="s">
        <v>293</v>
      </c>
      <c r="F6" s="20" t="s">
        <v>294</v>
      </c>
      <c r="G6" s="20" t="s">
        <v>295</v>
      </c>
      <c r="H6" s="46">
        <v>38366</v>
      </c>
      <c r="I6" s="47">
        <v>38366</v>
      </c>
      <c r="J6" s="47">
        <v>38694</v>
      </c>
      <c r="K6" s="35">
        <v>9.571</v>
      </c>
      <c r="L6" s="19" t="s">
        <v>1050</v>
      </c>
      <c r="M6" s="20">
        <v>35.458</v>
      </c>
      <c r="N6" s="41">
        <v>8.9</v>
      </c>
      <c r="O6" s="37"/>
      <c r="P6" s="20" t="s">
        <v>296</v>
      </c>
      <c r="Q6" s="89" t="s">
        <v>866</v>
      </c>
      <c r="R6" s="20" t="s">
        <v>297</v>
      </c>
      <c r="S6" s="20" t="s">
        <v>298</v>
      </c>
      <c r="T6" s="15" t="s">
        <v>1173</v>
      </c>
      <c r="U6" s="25">
        <v>315.5762</v>
      </c>
      <c r="V6" s="102"/>
      <c r="W6" s="20"/>
      <c r="X6" s="20"/>
    </row>
    <row r="7" spans="1:24" ht="25.5">
      <c r="A7" s="15">
        <f t="shared" si="0"/>
        <v>6</v>
      </c>
      <c r="B7" s="15">
        <f t="shared" si="1"/>
        <v>6</v>
      </c>
      <c r="C7" s="29" t="s">
        <v>1037</v>
      </c>
      <c r="D7" s="24" t="s">
        <v>342</v>
      </c>
      <c r="E7" s="20" t="s">
        <v>343</v>
      </c>
      <c r="F7" s="20" t="s">
        <v>362</v>
      </c>
      <c r="G7" s="20" t="s">
        <v>290</v>
      </c>
      <c r="H7" s="46" t="s">
        <v>344</v>
      </c>
      <c r="I7" s="47" t="s">
        <v>345</v>
      </c>
      <c r="J7" s="47">
        <v>39447</v>
      </c>
      <c r="K7" s="35">
        <v>280</v>
      </c>
      <c r="L7" s="19" t="s">
        <v>1050</v>
      </c>
      <c r="M7" s="20">
        <f aca="true" t="shared" si="2" ref="M7:M27">VLOOKUP(L7,$L$283:$M$293,2,FALSE)</f>
        <v>35.458</v>
      </c>
      <c r="N7" s="41">
        <v>110</v>
      </c>
      <c r="O7" s="37"/>
      <c r="P7" s="20" t="s">
        <v>346</v>
      </c>
      <c r="Q7" s="24" t="s">
        <v>867</v>
      </c>
      <c r="R7" s="20"/>
      <c r="S7" s="20" t="s">
        <v>1240</v>
      </c>
      <c r="T7" s="15" t="s">
        <v>1173</v>
      </c>
      <c r="U7" s="25">
        <v>3900.38</v>
      </c>
      <c r="V7" s="102"/>
      <c r="W7" s="20"/>
      <c r="X7" s="20"/>
    </row>
    <row r="8" spans="1:24" ht="38.25">
      <c r="A8" s="15">
        <f t="shared" si="0"/>
        <v>7</v>
      </c>
      <c r="B8" s="15">
        <f t="shared" si="1"/>
        <v>7</v>
      </c>
      <c r="C8" s="29" t="s">
        <v>1037</v>
      </c>
      <c r="D8" s="24" t="s">
        <v>348</v>
      </c>
      <c r="E8" s="20" t="s">
        <v>349</v>
      </c>
      <c r="F8" s="20" t="s">
        <v>359</v>
      </c>
      <c r="G8" s="20" t="s">
        <v>306</v>
      </c>
      <c r="H8" s="46">
        <v>37405</v>
      </c>
      <c r="I8" s="47">
        <v>37408</v>
      </c>
      <c r="J8" s="47">
        <v>38868</v>
      </c>
      <c r="K8" s="35">
        <v>139</v>
      </c>
      <c r="L8" s="19" t="s">
        <v>1050</v>
      </c>
      <c r="M8" s="20">
        <f t="shared" si="2"/>
        <v>35.458</v>
      </c>
      <c r="N8" s="41">
        <v>12.978</v>
      </c>
      <c r="O8" s="37"/>
      <c r="P8" s="20" t="s">
        <v>350</v>
      </c>
      <c r="Q8" s="24" t="s">
        <v>867</v>
      </c>
      <c r="R8" s="20"/>
      <c r="S8" s="20" t="s">
        <v>351</v>
      </c>
      <c r="T8" s="15" t="s">
        <v>1173</v>
      </c>
      <c r="U8" s="25">
        <v>460.17392399999994</v>
      </c>
      <c r="V8" s="102"/>
      <c r="W8" s="20"/>
      <c r="X8" s="20"/>
    </row>
    <row r="9" spans="1:24" ht="25.5">
      <c r="A9" s="15">
        <f t="shared" si="0"/>
        <v>8</v>
      </c>
      <c r="B9" s="15">
        <f t="shared" si="1"/>
        <v>8</v>
      </c>
      <c r="C9" s="29" t="s">
        <v>1037</v>
      </c>
      <c r="D9" s="24" t="s">
        <v>354</v>
      </c>
      <c r="E9" s="20" t="s">
        <v>355</v>
      </c>
      <c r="F9" s="20" t="s">
        <v>356</v>
      </c>
      <c r="G9" s="20" t="s">
        <v>355</v>
      </c>
      <c r="H9" s="46">
        <v>37408</v>
      </c>
      <c r="I9" s="47">
        <v>37408</v>
      </c>
      <c r="J9" s="47">
        <v>39082</v>
      </c>
      <c r="K9" s="35">
        <v>28.19</v>
      </c>
      <c r="L9" s="19" t="s">
        <v>1050</v>
      </c>
      <c r="M9" s="20">
        <f t="shared" si="2"/>
        <v>35.458</v>
      </c>
      <c r="N9" s="41">
        <v>5.5</v>
      </c>
      <c r="O9" s="37"/>
      <c r="P9" s="20" t="s">
        <v>352</v>
      </c>
      <c r="Q9" s="24" t="s">
        <v>867</v>
      </c>
      <c r="R9" s="20"/>
      <c r="S9" s="20" t="s">
        <v>357</v>
      </c>
      <c r="T9" s="15" t="s">
        <v>1173</v>
      </c>
      <c r="U9" s="25">
        <v>195.019</v>
      </c>
      <c r="V9" s="102"/>
      <c r="W9" s="20"/>
      <c r="X9" s="20"/>
    </row>
    <row r="10" spans="1:24" ht="25.5">
      <c r="A10" s="15">
        <f t="shared" si="0"/>
        <v>9</v>
      </c>
      <c r="B10" s="15">
        <f t="shared" si="1"/>
        <v>9</v>
      </c>
      <c r="C10" s="29" t="s">
        <v>1037</v>
      </c>
      <c r="D10" s="24" t="s">
        <v>1708</v>
      </c>
      <c r="E10" s="20" t="s">
        <v>1709</v>
      </c>
      <c r="F10" s="20" t="s">
        <v>450</v>
      </c>
      <c r="G10" s="20" t="s">
        <v>450</v>
      </c>
      <c r="H10" s="46">
        <v>38139</v>
      </c>
      <c r="I10" s="47">
        <v>38139</v>
      </c>
      <c r="J10" s="47">
        <v>39813</v>
      </c>
      <c r="K10" s="35">
        <v>60</v>
      </c>
      <c r="L10" s="19" t="s">
        <v>1050</v>
      </c>
      <c r="M10" s="20">
        <f t="shared" si="2"/>
        <v>35.458</v>
      </c>
      <c r="N10" s="41">
        <v>33</v>
      </c>
      <c r="O10" s="37"/>
      <c r="P10" s="20" t="s">
        <v>1707</v>
      </c>
      <c r="Q10" s="24" t="s">
        <v>867</v>
      </c>
      <c r="R10" s="20" t="s">
        <v>353</v>
      </c>
      <c r="S10" s="20" t="s">
        <v>451</v>
      </c>
      <c r="T10" s="15" t="s">
        <v>1173</v>
      </c>
      <c r="U10" s="25">
        <v>1170.114</v>
      </c>
      <c r="V10" s="102"/>
      <c r="W10" s="20"/>
      <c r="X10" s="20"/>
    </row>
    <row r="11" spans="1:24" ht="25.5">
      <c r="A11" s="15">
        <f t="shared" si="0"/>
        <v>10</v>
      </c>
      <c r="B11" s="15">
        <f t="shared" si="1"/>
        <v>10</v>
      </c>
      <c r="C11" s="29" t="s">
        <v>1037</v>
      </c>
      <c r="D11" s="24" t="s">
        <v>1734</v>
      </c>
      <c r="E11" s="20" t="s">
        <v>1735</v>
      </c>
      <c r="F11" s="20" t="s">
        <v>1736</v>
      </c>
      <c r="G11" s="20" t="s">
        <v>549</v>
      </c>
      <c r="H11" s="46">
        <v>37557</v>
      </c>
      <c r="I11" s="47">
        <v>37622</v>
      </c>
      <c r="J11" s="47">
        <v>39082</v>
      </c>
      <c r="K11" s="35">
        <v>110</v>
      </c>
      <c r="L11" s="19" t="s">
        <v>1050</v>
      </c>
      <c r="M11" s="20">
        <f t="shared" si="2"/>
        <v>35.458</v>
      </c>
      <c r="N11" s="41">
        <v>40</v>
      </c>
      <c r="O11" s="37"/>
      <c r="P11" s="20" t="s">
        <v>1716</v>
      </c>
      <c r="Q11" s="24" t="s">
        <v>867</v>
      </c>
      <c r="R11" s="20"/>
      <c r="S11" s="20" t="s">
        <v>1717</v>
      </c>
      <c r="T11" s="15" t="s">
        <v>1173</v>
      </c>
      <c r="U11" s="25">
        <v>1418.32</v>
      </c>
      <c r="V11" s="102"/>
      <c r="W11" s="20"/>
      <c r="X11" s="20"/>
    </row>
    <row r="12" spans="1:24" ht="25.5">
      <c r="A12" s="15">
        <f t="shared" si="0"/>
        <v>11</v>
      </c>
      <c r="B12" s="15">
        <f t="shared" si="1"/>
        <v>11</v>
      </c>
      <c r="C12" s="29" t="s">
        <v>1037</v>
      </c>
      <c r="D12" s="24" t="s">
        <v>1737</v>
      </c>
      <c r="E12" s="20" t="s">
        <v>1738</v>
      </c>
      <c r="F12" s="20" t="s">
        <v>361</v>
      </c>
      <c r="G12" s="20" t="s">
        <v>290</v>
      </c>
      <c r="H12" s="46">
        <v>37865</v>
      </c>
      <c r="I12" s="47">
        <v>37865</v>
      </c>
      <c r="J12" s="47">
        <v>39691</v>
      </c>
      <c r="K12" s="35">
        <v>90</v>
      </c>
      <c r="L12" s="19" t="s">
        <v>1050</v>
      </c>
      <c r="M12" s="20">
        <f t="shared" si="2"/>
        <v>35.458</v>
      </c>
      <c r="N12" s="41">
        <v>55</v>
      </c>
      <c r="O12" s="37"/>
      <c r="P12" s="20" t="s">
        <v>1716</v>
      </c>
      <c r="Q12" s="24" t="s">
        <v>867</v>
      </c>
      <c r="R12" s="20"/>
      <c r="S12" s="20" t="s">
        <v>1717</v>
      </c>
      <c r="T12" s="15" t="s">
        <v>1173</v>
      </c>
      <c r="U12" s="25">
        <v>1950.19</v>
      </c>
      <c r="V12" s="102"/>
      <c r="W12" s="20"/>
      <c r="X12" s="20"/>
    </row>
    <row r="13" spans="1:24" ht="25.5">
      <c r="A13" s="15">
        <f t="shared" si="0"/>
        <v>12</v>
      </c>
      <c r="B13" s="15">
        <f t="shared" si="1"/>
        <v>12</v>
      </c>
      <c r="C13" s="29" t="s">
        <v>1037</v>
      </c>
      <c r="D13" s="24" t="s">
        <v>1739</v>
      </c>
      <c r="E13" s="20">
        <v>515783</v>
      </c>
      <c r="F13" s="20" t="s">
        <v>361</v>
      </c>
      <c r="G13" s="20" t="s">
        <v>290</v>
      </c>
      <c r="H13" s="46">
        <v>38384</v>
      </c>
      <c r="I13" s="47">
        <v>38384</v>
      </c>
      <c r="J13" s="47">
        <v>39478</v>
      </c>
      <c r="K13" s="35">
        <v>91</v>
      </c>
      <c r="L13" s="19" t="s">
        <v>1050</v>
      </c>
      <c r="M13" s="20">
        <f t="shared" si="2"/>
        <v>35.458</v>
      </c>
      <c r="N13" s="41">
        <v>40</v>
      </c>
      <c r="O13" s="37"/>
      <c r="P13" s="20" t="s">
        <v>1740</v>
      </c>
      <c r="Q13" s="24" t="s">
        <v>867</v>
      </c>
      <c r="R13" s="20" t="s">
        <v>1741</v>
      </c>
      <c r="S13" s="20" t="s">
        <v>1742</v>
      </c>
      <c r="T13" s="15" t="s">
        <v>1173</v>
      </c>
      <c r="U13" s="25">
        <v>1418.32</v>
      </c>
      <c r="V13" s="102"/>
      <c r="W13" s="20"/>
      <c r="X13" s="20"/>
    </row>
    <row r="14" spans="1:24" ht="25.5">
      <c r="A14" s="15">
        <f t="shared" si="0"/>
        <v>13</v>
      </c>
      <c r="B14" s="15">
        <f t="shared" si="1"/>
        <v>13</v>
      </c>
      <c r="C14" s="29" t="s">
        <v>1037</v>
      </c>
      <c r="D14" s="24" t="s">
        <v>1743</v>
      </c>
      <c r="E14" s="20" t="s">
        <v>1744</v>
      </c>
      <c r="F14" s="20" t="s">
        <v>361</v>
      </c>
      <c r="G14" s="20" t="s">
        <v>290</v>
      </c>
      <c r="H14" s="46">
        <v>38321</v>
      </c>
      <c r="I14" s="47">
        <v>38322</v>
      </c>
      <c r="J14" s="47">
        <v>39782</v>
      </c>
      <c r="K14" s="35">
        <v>164</v>
      </c>
      <c r="L14" s="19" t="s">
        <v>1050</v>
      </c>
      <c r="M14" s="20">
        <f t="shared" si="2"/>
        <v>35.458</v>
      </c>
      <c r="N14" s="41">
        <v>58.25</v>
      </c>
      <c r="O14" s="37"/>
      <c r="P14" s="20" t="s">
        <v>1745</v>
      </c>
      <c r="Q14" s="24" t="s">
        <v>867</v>
      </c>
      <c r="R14" s="20" t="s">
        <v>1746</v>
      </c>
      <c r="S14" s="20" t="s">
        <v>1747</v>
      </c>
      <c r="T14" s="15" t="s">
        <v>1173</v>
      </c>
      <c r="U14" s="25">
        <v>2065.4285</v>
      </c>
      <c r="V14" s="102"/>
      <c r="W14" s="20"/>
      <c r="X14" s="20"/>
    </row>
    <row r="15" spans="1:24" ht="25.5">
      <c r="A15" s="15">
        <f t="shared" si="0"/>
        <v>14</v>
      </c>
      <c r="B15" s="15">
        <f t="shared" si="1"/>
        <v>14</v>
      </c>
      <c r="C15" s="29" t="s">
        <v>1037</v>
      </c>
      <c r="D15" s="24" t="s">
        <v>1748</v>
      </c>
      <c r="E15" s="20" t="s">
        <v>1749</v>
      </c>
      <c r="F15" s="20" t="s">
        <v>1750</v>
      </c>
      <c r="G15" s="20" t="s">
        <v>1751</v>
      </c>
      <c r="H15" s="46">
        <v>38230</v>
      </c>
      <c r="I15" s="47">
        <v>38231</v>
      </c>
      <c r="J15" s="47">
        <v>39324</v>
      </c>
      <c r="K15" s="35">
        <v>137.29</v>
      </c>
      <c r="L15" s="19" t="s">
        <v>1050</v>
      </c>
      <c r="M15" s="20">
        <f t="shared" si="2"/>
        <v>35.458</v>
      </c>
      <c r="N15" s="41">
        <v>21.23</v>
      </c>
      <c r="O15" s="37"/>
      <c r="P15" s="20" t="s">
        <v>1745</v>
      </c>
      <c r="Q15" s="24" t="s">
        <v>867</v>
      </c>
      <c r="R15" s="20" t="s">
        <v>1752</v>
      </c>
      <c r="S15" s="20" t="s">
        <v>1753</v>
      </c>
      <c r="T15" s="15" t="s">
        <v>1173</v>
      </c>
      <c r="U15" s="25">
        <v>752.77334</v>
      </c>
      <c r="V15" s="102"/>
      <c r="W15" s="20"/>
      <c r="X15" s="20"/>
    </row>
    <row r="16" spans="1:24" ht="38.25">
      <c r="A16" s="15">
        <f t="shared" si="0"/>
        <v>15</v>
      </c>
      <c r="B16" s="15">
        <f t="shared" si="1"/>
        <v>15</v>
      </c>
      <c r="C16" s="29" t="s">
        <v>1037</v>
      </c>
      <c r="D16" s="24" t="s">
        <v>778</v>
      </c>
      <c r="E16" s="20" t="s">
        <v>779</v>
      </c>
      <c r="F16" s="20" t="s">
        <v>361</v>
      </c>
      <c r="G16" s="20" t="s">
        <v>1049</v>
      </c>
      <c r="H16" s="46">
        <v>37987</v>
      </c>
      <c r="I16" s="47">
        <v>37987</v>
      </c>
      <c r="J16" s="47">
        <v>39447</v>
      </c>
      <c r="K16" s="35">
        <v>277.5</v>
      </c>
      <c r="L16" s="19" t="s">
        <v>1050</v>
      </c>
      <c r="M16" s="20">
        <f t="shared" si="2"/>
        <v>35.458</v>
      </c>
      <c r="N16" s="41">
        <v>105</v>
      </c>
      <c r="O16" s="37"/>
      <c r="P16" s="20" t="s">
        <v>777</v>
      </c>
      <c r="Q16" s="24" t="s">
        <v>867</v>
      </c>
      <c r="R16" s="20"/>
      <c r="S16" s="20" t="s">
        <v>1241</v>
      </c>
      <c r="T16" s="15" t="s">
        <v>1173</v>
      </c>
      <c r="U16" s="25">
        <v>3723.09</v>
      </c>
      <c r="V16" s="102"/>
      <c r="W16" s="20"/>
      <c r="X16" s="20"/>
    </row>
    <row r="17" spans="1:24" ht="25.5">
      <c r="A17" s="15">
        <f t="shared" si="0"/>
        <v>16</v>
      </c>
      <c r="B17" s="15">
        <f t="shared" si="1"/>
        <v>16</v>
      </c>
      <c r="C17" s="29" t="s">
        <v>1037</v>
      </c>
      <c r="D17" s="24" t="s">
        <v>1124</v>
      </c>
      <c r="E17" s="20" t="s">
        <v>1125</v>
      </c>
      <c r="F17" s="20" t="s">
        <v>1126</v>
      </c>
      <c r="G17" s="20" t="s">
        <v>549</v>
      </c>
      <c r="H17" s="46" t="s">
        <v>1127</v>
      </c>
      <c r="I17" s="47" t="s">
        <v>1128</v>
      </c>
      <c r="J17" s="47" t="s">
        <v>60</v>
      </c>
      <c r="K17" s="35">
        <v>25</v>
      </c>
      <c r="L17" s="19" t="s">
        <v>1050</v>
      </c>
      <c r="M17" s="20">
        <f t="shared" si="2"/>
        <v>35.458</v>
      </c>
      <c r="N17" s="41">
        <v>7.5</v>
      </c>
      <c r="O17" s="37"/>
      <c r="P17" s="20" t="s">
        <v>1129</v>
      </c>
      <c r="Q17" s="24" t="s">
        <v>867</v>
      </c>
      <c r="R17" s="20"/>
      <c r="S17" s="20" t="s">
        <v>1241</v>
      </c>
      <c r="T17" s="15" t="s">
        <v>1173</v>
      </c>
      <c r="U17" s="25">
        <v>265.935</v>
      </c>
      <c r="V17" s="102"/>
      <c r="W17" s="20"/>
      <c r="X17" s="20"/>
    </row>
    <row r="18" spans="1:24" ht="25.5">
      <c r="A18" s="15">
        <f t="shared" si="0"/>
        <v>17</v>
      </c>
      <c r="B18" s="15">
        <f t="shared" si="1"/>
        <v>17</v>
      </c>
      <c r="C18" s="29" t="s">
        <v>1037</v>
      </c>
      <c r="D18" s="24" t="s">
        <v>393</v>
      </c>
      <c r="E18" s="20">
        <v>507838</v>
      </c>
      <c r="F18" s="20" t="s">
        <v>362</v>
      </c>
      <c r="G18" s="20" t="s">
        <v>394</v>
      </c>
      <c r="H18" s="46">
        <v>37965</v>
      </c>
      <c r="I18" s="47">
        <v>37987</v>
      </c>
      <c r="J18" s="47">
        <v>39447</v>
      </c>
      <c r="K18" s="35">
        <v>40</v>
      </c>
      <c r="L18" s="19" t="s">
        <v>1050</v>
      </c>
      <c r="M18" s="20">
        <f t="shared" si="2"/>
        <v>35.458</v>
      </c>
      <c r="N18" s="41">
        <v>4.4</v>
      </c>
      <c r="O18" s="37"/>
      <c r="P18" s="20" t="s">
        <v>392</v>
      </c>
      <c r="Q18" s="24" t="s">
        <v>867</v>
      </c>
      <c r="R18" s="20"/>
      <c r="S18" s="20" t="s">
        <v>395</v>
      </c>
      <c r="T18" s="15" t="s">
        <v>1173</v>
      </c>
      <c r="U18" s="25">
        <v>156.0152</v>
      </c>
      <c r="V18" s="102"/>
      <c r="W18" s="20"/>
      <c r="X18" s="20"/>
    </row>
    <row r="19" spans="1:24" ht="25.5">
      <c r="A19" s="15">
        <f t="shared" si="0"/>
        <v>18</v>
      </c>
      <c r="B19" s="15">
        <f t="shared" si="1"/>
        <v>18</v>
      </c>
      <c r="C19" s="29" t="s">
        <v>1037</v>
      </c>
      <c r="D19" s="24" t="s">
        <v>84</v>
      </c>
      <c r="E19" s="20" t="s">
        <v>85</v>
      </c>
      <c r="F19" s="20" t="s">
        <v>703</v>
      </c>
      <c r="G19" s="20" t="s">
        <v>290</v>
      </c>
      <c r="H19" s="46">
        <v>2002</v>
      </c>
      <c r="I19" s="47">
        <v>2002</v>
      </c>
      <c r="J19" s="47">
        <v>2007</v>
      </c>
      <c r="K19" s="35">
        <v>23.5</v>
      </c>
      <c r="L19" s="19" t="s">
        <v>1050</v>
      </c>
      <c r="M19" s="20">
        <f t="shared" si="2"/>
        <v>35.458</v>
      </c>
      <c r="N19" s="41">
        <v>10</v>
      </c>
      <c r="O19" s="37"/>
      <c r="P19" s="20" t="s">
        <v>86</v>
      </c>
      <c r="Q19" s="24" t="s">
        <v>867</v>
      </c>
      <c r="R19" s="20"/>
      <c r="S19" s="20" t="s">
        <v>1240</v>
      </c>
      <c r="T19" s="15" t="s">
        <v>1173</v>
      </c>
      <c r="U19" s="25">
        <v>354.58</v>
      </c>
      <c r="V19" s="102"/>
      <c r="W19" s="20"/>
      <c r="X19" s="20"/>
    </row>
    <row r="20" spans="1:24" ht="38.25">
      <c r="A20" s="15">
        <f t="shared" si="0"/>
        <v>19</v>
      </c>
      <c r="B20" s="15">
        <f t="shared" si="1"/>
        <v>19</v>
      </c>
      <c r="C20" s="29" t="s">
        <v>1037</v>
      </c>
      <c r="D20" s="24" t="s">
        <v>88</v>
      </c>
      <c r="E20" s="20" t="s">
        <v>89</v>
      </c>
      <c r="F20" s="20" t="s">
        <v>770</v>
      </c>
      <c r="G20" s="20" t="s">
        <v>776</v>
      </c>
      <c r="H20" s="46">
        <v>37844</v>
      </c>
      <c r="I20" s="47">
        <v>37726</v>
      </c>
      <c r="J20" s="47">
        <v>2007</v>
      </c>
      <c r="K20" s="35">
        <v>38</v>
      </c>
      <c r="L20" s="19" t="s">
        <v>1050</v>
      </c>
      <c r="M20" s="20">
        <f t="shared" si="2"/>
        <v>35.458</v>
      </c>
      <c r="N20" s="41">
        <v>22</v>
      </c>
      <c r="O20" s="37"/>
      <c r="P20" s="20" t="s">
        <v>87</v>
      </c>
      <c r="Q20" s="24" t="s">
        <v>867</v>
      </c>
      <c r="R20" s="20" t="s">
        <v>90</v>
      </c>
      <c r="S20" s="20" t="s">
        <v>91</v>
      </c>
      <c r="T20" s="15" t="s">
        <v>1173</v>
      </c>
      <c r="U20" s="25">
        <v>780.076</v>
      </c>
      <c r="V20" s="102"/>
      <c r="W20" s="20"/>
      <c r="X20" s="20"/>
    </row>
    <row r="21" spans="1:24" ht="25.5">
      <c r="A21" s="15">
        <f t="shared" si="0"/>
        <v>20</v>
      </c>
      <c r="B21" s="15">
        <f t="shared" si="1"/>
        <v>20</v>
      </c>
      <c r="C21" s="29" t="s">
        <v>1037</v>
      </c>
      <c r="D21" s="24" t="s">
        <v>1527</v>
      </c>
      <c r="E21" s="20" t="s">
        <v>1528</v>
      </c>
      <c r="F21" s="20" t="s">
        <v>1529</v>
      </c>
      <c r="G21" s="20" t="s">
        <v>549</v>
      </c>
      <c r="H21" s="46">
        <v>38362</v>
      </c>
      <c r="I21" s="47">
        <v>38384</v>
      </c>
      <c r="J21" s="47">
        <v>39478</v>
      </c>
      <c r="K21" s="35">
        <v>25</v>
      </c>
      <c r="L21" s="19" t="s">
        <v>1050</v>
      </c>
      <c r="M21" s="20">
        <f t="shared" si="2"/>
        <v>35.458</v>
      </c>
      <c r="N21" s="41">
        <v>7.457</v>
      </c>
      <c r="O21" s="37"/>
      <c r="P21" s="20" t="s">
        <v>1530</v>
      </c>
      <c r="Q21" s="24" t="s">
        <v>867</v>
      </c>
      <c r="R21" s="20"/>
      <c r="S21" s="20" t="s">
        <v>1242</v>
      </c>
      <c r="T21" s="15" t="s">
        <v>1173</v>
      </c>
      <c r="U21" s="25">
        <v>264.410306</v>
      </c>
      <c r="V21" s="102"/>
      <c r="W21" s="20"/>
      <c r="X21" s="20"/>
    </row>
    <row r="22" spans="1:24" ht="25.5">
      <c r="A22" s="15">
        <f t="shared" si="0"/>
        <v>21</v>
      </c>
      <c r="B22" s="15">
        <f t="shared" si="1"/>
        <v>21</v>
      </c>
      <c r="C22" s="29" t="s">
        <v>1037</v>
      </c>
      <c r="D22" s="24" t="s">
        <v>1333</v>
      </c>
      <c r="E22" s="20" t="s">
        <v>1334</v>
      </c>
      <c r="F22" s="20" t="s">
        <v>1335</v>
      </c>
      <c r="G22" s="20" t="s">
        <v>290</v>
      </c>
      <c r="H22" s="46" t="s">
        <v>1336</v>
      </c>
      <c r="I22" s="47" t="s">
        <v>1337</v>
      </c>
      <c r="J22" s="47" t="s">
        <v>1338</v>
      </c>
      <c r="K22" s="35">
        <v>149.265</v>
      </c>
      <c r="L22" s="19" t="s">
        <v>1050</v>
      </c>
      <c r="M22" s="20">
        <f t="shared" si="2"/>
        <v>35.458</v>
      </c>
      <c r="N22" s="41">
        <v>45</v>
      </c>
      <c r="O22" s="37"/>
      <c r="P22" s="20" t="s">
        <v>1339</v>
      </c>
      <c r="Q22" s="24" t="s">
        <v>867</v>
      </c>
      <c r="R22" s="20"/>
      <c r="S22" s="20"/>
      <c r="T22" s="15" t="s">
        <v>1173</v>
      </c>
      <c r="U22" s="25">
        <v>1595.61</v>
      </c>
      <c r="V22" s="102"/>
      <c r="W22" s="20"/>
      <c r="X22" s="20"/>
    </row>
    <row r="23" spans="1:24" ht="25.5">
      <c r="A23" s="15">
        <f t="shared" si="0"/>
        <v>22</v>
      </c>
      <c r="B23" s="15">
        <f t="shared" si="1"/>
        <v>22</v>
      </c>
      <c r="C23" s="29" t="s">
        <v>1037</v>
      </c>
      <c r="D23" s="24" t="s">
        <v>1340</v>
      </c>
      <c r="E23" s="20" t="s">
        <v>92</v>
      </c>
      <c r="F23" s="20" t="s">
        <v>93</v>
      </c>
      <c r="G23" s="20" t="s">
        <v>450</v>
      </c>
      <c r="H23" s="46">
        <v>38985</v>
      </c>
      <c r="I23" s="47">
        <v>38959</v>
      </c>
      <c r="J23" s="47">
        <v>39690</v>
      </c>
      <c r="K23" s="35">
        <v>93.5</v>
      </c>
      <c r="L23" s="19" t="s">
        <v>1050</v>
      </c>
      <c r="M23" s="20">
        <f t="shared" si="2"/>
        <v>35.458</v>
      </c>
      <c r="N23" s="41">
        <v>31.81</v>
      </c>
      <c r="O23" s="37"/>
      <c r="P23" s="20" t="s">
        <v>94</v>
      </c>
      <c r="Q23" s="24" t="s">
        <v>867</v>
      </c>
      <c r="R23" s="20"/>
      <c r="S23" s="20"/>
      <c r="T23" s="15" t="s">
        <v>1173</v>
      </c>
      <c r="U23" s="25">
        <v>1127.91898</v>
      </c>
      <c r="V23" s="102"/>
      <c r="W23" s="20"/>
      <c r="X23" s="20"/>
    </row>
    <row r="24" spans="1:24" ht="63.75">
      <c r="A24" s="15">
        <f t="shared" si="0"/>
        <v>23</v>
      </c>
      <c r="B24" s="15">
        <f t="shared" si="1"/>
        <v>23</v>
      </c>
      <c r="C24" s="29" t="s">
        <v>1037</v>
      </c>
      <c r="D24" s="24" t="s">
        <v>1235</v>
      </c>
      <c r="E24" s="20" t="s">
        <v>1236</v>
      </c>
      <c r="F24" s="17" t="s">
        <v>360</v>
      </c>
      <c r="G24" s="20" t="s">
        <v>1302</v>
      </c>
      <c r="H24" s="46">
        <v>37194</v>
      </c>
      <c r="I24" s="47">
        <v>37500</v>
      </c>
      <c r="J24" s="47">
        <v>38960</v>
      </c>
      <c r="K24" s="35">
        <v>57.7</v>
      </c>
      <c r="L24" s="19" t="s">
        <v>1050</v>
      </c>
      <c r="M24" s="20">
        <f t="shared" si="2"/>
        <v>35.458</v>
      </c>
      <c r="N24" s="41">
        <v>25</v>
      </c>
      <c r="O24" s="37"/>
      <c r="P24" s="20" t="s">
        <v>1237</v>
      </c>
      <c r="Q24" s="24" t="s">
        <v>867</v>
      </c>
      <c r="R24" s="20" t="s">
        <v>1238</v>
      </c>
      <c r="S24" s="20" t="s">
        <v>1239</v>
      </c>
      <c r="T24" s="15" t="s">
        <v>1173</v>
      </c>
      <c r="U24" s="25">
        <v>886.45</v>
      </c>
      <c r="V24" s="102"/>
      <c r="W24" s="20"/>
      <c r="X24" s="20"/>
    </row>
    <row r="25" spans="1:24" ht="25.5">
      <c r="A25" s="15">
        <f t="shared" si="0"/>
        <v>24</v>
      </c>
      <c r="B25" s="15">
        <f t="shared" si="1"/>
        <v>24</v>
      </c>
      <c r="C25" s="29" t="s">
        <v>1037</v>
      </c>
      <c r="D25" s="24" t="s">
        <v>95</v>
      </c>
      <c r="E25" s="20" t="s">
        <v>96</v>
      </c>
      <c r="F25" s="20" t="s">
        <v>97</v>
      </c>
      <c r="G25" s="20" t="s">
        <v>549</v>
      </c>
      <c r="H25" s="46">
        <v>38690</v>
      </c>
      <c r="I25" s="47">
        <v>38718</v>
      </c>
      <c r="J25" s="47">
        <v>39813</v>
      </c>
      <c r="K25" s="35">
        <v>12.409</v>
      </c>
      <c r="L25" s="19" t="s">
        <v>1050</v>
      </c>
      <c r="M25" s="20">
        <f t="shared" si="2"/>
        <v>35.458</v>
      </c>
      <c r="N25" s="41">
        <v>12.409</v>
      </c>
      <c r="O25" s="37"/>
      <c r="P25" s="20" t="s">
        <v>98</v>
      </c>
      <c r="Q25" s="24" t="s">
        <v>867</v>
      </c>
      <c r="R25" s="20" t="s">
        <v>99</v>
      </c>
      <c r="S25" s="20" t="s">
        <v>100</v>
      </c>
      <c r="T25" s="15" t="s">
        <v>1173</v>
      </c>
      <c r="U25" s="25">
        <v>439.99832200000003</v>
      </c>
      <c r="V25" s="102"/>
      <c r="W25" s="20"/>
      <c r="X25" s="20"/>
    </row>
    <row r="26" spans="1:24" ht="25.5">
      <c r="A26" s="15">
        <f t="shared" si="0"/>
        <v>25</v>
      </c>
      <c r="B26" s="15">
        <f t="shared" si="1"/>
        <v>25</v>
      </c>
      <c r="C26" s="29" t="s">
        <v>1037</v>
      </c>
      <c r="D26" s="24" t="s">
        <v>101</v>
      </c>
      <c r="E26" s="20" t="s">
        <v>102</v>
      </c>
      <c r="F26" s="20" t="s">
        <v>103</v>
      </c>
      <c r="G26" s="20" t="s">
        <v>104</v>
      </c>
      <c r="H26" s="46">
        <v>37636</v>
      </c>
      <c r="I26" s="47">
        <v>37773</v>
      </c>
      <c r="J26" s="47">
        <v>38868</v>
      </c>
      <c r="K26" s="35">
        <v>150</v>
      </c>
      <c r="L26" s="19" t="s">
        <v>1050</v>
      </c>
      <c r="M26" s="20">
        <f t="shared" si="2"/>
        <v>35.458</v>
      </c>
      <c r="N26" s="41">
        <v>50</v>
      </c>
      <c r="O26" s="37"/>
      <c r="P26" s="20" t="s">
        <v>105</v>
      </c>
      <c r="Q26" s="24" t="s">
        <v>867</v>
      </c>
      <c r="R26" s="20"/>
      <c r="S26" s="20"/>
      <c r="T26" s="15" t="s">
        <v>1173</v>
      </c>
      <c r="U26" s="25">
        <v>1772.9</v>
      </c>
      <c r="V26" s="102"/>
      <c r="W26" s="20"/>
      <c r="X26" s="20"/>
    </row>
    <row r="27" spans="1:24" ht="25.5">
      <c r="A27" s="15">
        <f t="shared" si="0"/>
        <v>26</v>
      </c>
      <c r="B27" s="15">
        <f t="shared" si="1"/>
        <v>26</v>
      </c>
      <c r="C27" s="29" t="s">
        <v>1037</v>
      </c>
      <c r="D27" s="24" t="s">
        <v>106</v>
      </c>
      <c r="E27" s="20" t="s">
        <v>107</v>
      </c>
      <c r="F27" s="20" t="s">
        <v>108</v>
      </c>
      <c r="G27" s="20" t="s">
        <v>109</v>
      </c>
      <c r="H27" s="46">
        <v>37347</v>
      </c>
      <c r="I27" s="47">
        <v>37500</v>
      </c>
      <c r="J27" s="47">
        <v>38960</v>
      </c>
      <c r="K27" s="35">
        <v>220</v>
      </c>
      <c r="L27" s="19" t="s">
        <v>1518</v>
      </c>
      <c r="M27" s="20">
        <f t="shared" si="2"/>
        <v>26.663</v>
      </c>
      <c r="N27" s="41">
        <v>55</v>
      </c>
      <c r="O27" s="37"/>
      <c r="P27" s="20" t="s">
        <v>110</v>
      </c>
      <c r="Q27" s="24" t="s">
        <v>867</v>
      </c>
      <c r="R27" s="20"/>
      <c r="S27" s="20"/>
      <c r="T27" s="15" t="s">
        <v>1173</v>
      </c>
      <c r="U27" s="25">
        <v>1466.465</v>
      </c>
      <c r="V27" s="102"/>
      <c r="W27" s="20"/>
      <c r="X27" s="20"/>
    </row>
    <row r="28" spans="1:24" ht="38.25">
      <c r="A28" s="15">
        <f t="shared" si="0"/>
        <v>27</v>
      </c>
      <c r="B28" s="15">
        <f t="shared" si="1"/>
        <v>27</v>
      </c>
      <c r="C28" s="29" t="s">
        <v>1037</v>
      </c>
      <c r="D28" s="24" t="s">
        <v>782</v>
      </c>
      <c r="E28" s="20" t="s">
        <v>126</v>
      </c>
      <c r="F28" s="20" t="s">
        <v>549</v>
      </c>
      <c r="G28" s="20" t="s">
        <v>1244</v>
      </c>
      <c r="H28" s="46">
        <v>37622</v>
      </c>
      <c r="I28" s="47">
        <v>2003</v>
      </c>
      <c r="J28" s="47">
        <v>38895</v>
      </c>
      <c r="K28" s="35">
        <v>18.4</v>
      </c>
      <c r="L28" s="19" t="s">
        <v>1050</v>
      </c>
      <c r="M28" s="20">
        <v>35.458</v>
      </c>
      <c r="N28" s="41">
        <v>9.2</v>
      </c>
      <c r="O28" s="37"/>
      <c r="P28" s="20" t="s">
        <v>783</v>
      </c>
      <c r="Q28" s="24" t="s">
        <v>874</v>
      </c>
      <c r="R28" s="20" t="s">
        <v>127</v>
      </c>
      <c r="S28" s="20"/>
      <c r="T28" s="15" t="s">
        <v>1173</v>
      </c>
      <c r="U28" s="25">
        <v>326.2136</v>
      </c>
      <c r="V28" s="102"/>
      <c r="W28" s="20"/>
      <c r="X28" s="20"/>
    </row>
    <row r="29" spans="1:24" ht="25.5">
      <c r="A29" s="15">
        <f t="shared" si="0"/>
        <v>28</v>
      </c>
      <c r="B29" s="15">
        <f t="shared" si="1"/>
        <v>28</v>
      </c>
      <c r="C29" s="29" t="s">
        <v>1037</v>
      </c>
      <c r="D29" s="24" t="s">
        <v>787</v>
      </c>
      <c r="E29" s="20"/>
      <c r="F29" s="20" t="s">
        <v>1246</v>
      </c>
      <c r="G29" s="20" t="s">
        <v>788</v>
      </c>
      <c r="H29" s="46">
        <v>36957</v>
      </c>
      <c r="I29" s="47">
        <v>2001</v>
      </c>
      <c r="J29" s="47">
        <v>2006</v>
      </c>
      <c r="K29" s="35">
        <v>200</v>
      </c>
      <c r="L29" s="19" t="s">
        <v>1526</v>
      </c>
      <c r="M29" s="20">
        <v>1</v>
      </c>
      <c r="N29" s="41">
        <v>100</v>
      </c>
      <c r="O29" s="37"/>
      <c r="P29" s="20" t="s">
        <v>789</v>
      </c>
      <c r="Q29" s="24" t="s">
        <v>874</v>
      </c>
      <c r="R29" s="20" t="s">
        <v>128</v>
      </c>
      <c r="S29" s="20"/>
      <c r="T29" s="15" t="s">
        <v>1173</v>
      </c>
      <c r="U29" s="25">
        <v>100</v>
      </c>
      <c r="V29" s="102"/>
      <c r="W29" s="20"/>
      <c r="X29" s="20"/>
    </row>
    <row r="30" spans="1:24" ht="38.25">
      <c r="A30" s="15">
        <f t="shared" si="0"/>
        <v>29</v>
      </c>
      <c r="B30" s="15">
        <f t="shared" si="1"/>
        <v>29</v>
      </c>
      <c r="C30" s="29" t="s">
        <v>1037</v>
      </c>
      <c r="D30" s="24" t="s">
        <v>1056</v>
      </c>
      <c r="E30" s="20" t="s">
        <v>1057</v>
      </c>
      <c r="F30" s="20" t="s">
        <v>1058</v>
      </c>
      <c r="G30" s="20" t="s">
        <v>1059</v>
      </c>
      <c r="H30" s="46">
        <v>38007</v>
      </c>
      <c r="I30" s="47">
        <v>38207</v>
      </c>
      <c r="J30" s="47">
        <v>38748</v>
      </c>
      <c r="K30" s="35">
        <v>23</v>
      </c>
      <c r="L30" s="19" t="s">
        <v>1050</v>
      </c>
      <c r="M30" s="20">
        <v>35.458</v>
      </c>
      <c r="N30" s="41">
        <v>10</v>
      </c>
      <c r="O30" s="37"/>
      <c r="P30" s="20" t="s">
        <v>1060</v>
      </c>
      <c r="Q30" s="24" t="s">
        <v>874</v>
      </c>
      <c r="R30" s="20" t="s">
        <v>128</v>
      </c>
      <c r="S30" s="20" t="s">
        <v>1061</v>
      </c>
      <c r="T30" s="15" t="s">
        <v>1173</v>
      </c>
      <c r="U30" s="25">
        <v>354.58</v>
      </c>
      <c r="V30" s="102"/>
      <c r="W30" s="20"/>
      <c r="X30" s="20"/>
    </row>
    <row r="31" spans="1:24" ht="25.5">
      <c r="A31" s="15">
        <f t="shared" si="0"/>
        <v>30</v>
      </c>
      <c r="B31" s="15">
        <f t="shared" si="1"/>
        <v>30</v>
      </c>
      <c r="C31" s="29" t="s">
        <v>1037</v>
      </c>
      <c r="D31" s="24" t="s">
        <v>1216</v>
      </c>
      <c r="E31" s="20" t="s">
        <v>1217</v>
      </c>
      <c r="F31" s="20" t="s">
        <v>360</v>
      </c>
      <c r="G31" s="20" t="s">
        <v>306</v>
      </c>
      <c r="H31" s="46">
        <v>37427</v>
      </c>
      <c r="I31" s="47">
        <v>2002</v>
      </c>
      <c r="J31" s="47">
        <v>2005</v>
      </c>
      <c r="K31" s="35"/>
      <c r="L31" s="19" t="s">
        <v>1050</v>
      </c>
      <c r="M31" s="20">
        <v>35.458</v>
      </c>
      <c r="N31" s="41">
        <v>28.76557</v>
      </c>
      <c r="O31" s="37"/>
      <c r="P31" s="20" t="s">
        <v>1218</v>
      </c>
      <c r="Q31" s="24" t="s">
        <v>880</v>
      </c>
      <c r="R31" s="20"/>
      <c r="S31" s="20"/>
      <c r="T31" s="15" t="s">
        <v>1173</v>
      </c>
      <c r="U31" s="25">
        <v>1019.96958106</v>
      </c>
      <c r="V31" s="102"/>
      <c r="W31" s="20"/>
      <c r="X31" s="20"/>
    </row>
    <row r="32" spans="1:24" ht="25.5">
      <c r="A32" s="15">
        <f t="shared" si="0"/>
        <v>31</v>
      </c>
      <c r="B32" s="15">
        <f t="shared" si="1"/>
        <v>31</v>
      </c>
      <c r="C32" s="29" t="s">
        <v>1037</v>
      </c>
      <c r="D32" s="24" t="s">
        <v>1220</v>
      </c>
      <c r="E32" s="20" t="s">
        <v>1221</v>
      </c>
      <c r="F32" s="20" t="s">
        <v>360</v>
      </c>
      <c r="G32" s="20" t="s">
        <v>306</v>
      </c>
      <c r="H32" s="46">
        <v>37648</v>
      </c>
      <c r="I32" s="47">
        <v>2003</v>
      </c>
      <c r="J32" s="47">
        <v>2005</v>
      </c>
      <c r="K32" s="35"/>
      <c r="L32" s="19" t="s">
        <v>1050</v>
      </c>
      <c r="M32" s="20">
        <v>35.458</v>
      </c>
      <c r="N32" s="41">
        <v>2.204</v>
      </c>
      <c r="O32" s="37"/>
      <c r="P32" s="20" t="s">
        <v>1222</v>
      </c>
      <c r="Q32" s="24" t="s">
        <v>880</v>
      </c>
      <c r="R32" s="20"/>
      <c r="S32" s="20"/>
      <c r="T32" s="15" t="s">
        <v>1173</v>
      </c>
      <c r="U32" s="25">
        <v>78.149432</v>
      </c>
      <c r="V32" s="102"/>
      <c r="W32" s="20"/>
      <c r="X32" s="20"/>
    </row>
    <row r="33" spans="1:24" ht="25.5">
      <c r="A33" s="15">
        <f t="shared" si="0"/>
        <v>32</v>
      </c>
      <c r="B33" s="15">
        <f t="shared" si="1"/>
        <v>32</v>
      </c>
      <c r="C33" s="29" t="s">
        <v>1037</v>
      </c>
      <c r="D33" s="24" t="s">
        <v>1223</v>
      </c>
      <c r="E33" s="20" t="s">
        <v>1224</v>
      </c>
      <c r="F33" s="20" t="s">
        <v>361</v>
      </c>
      <c r="G33" s="20" t="s">
        <v>306</v>
      </c>
      <c r="H33" s="46">
        <v>38005</v>
      </c>
      <c r="I33" s="47">
        <v>2004</v>
      </c>
      <c r="J33" s="47">
        <v>2006</v>
      </c>
      <c r="K33" s="35"/>
      <c r="L33" s="19" t="s">
        <v>1050</v>
      </c>
      <c r="M33" s="20">
        <v>35.458</v>
      </c>
      <c r="N33" s="41">
        <v>9.843</v>
      </c>
      <c r="O33" s="37"/>
      <c r="P33" s="20" t="s">
        <v>1225</v>
      </c>
      <c r="Q33" s="24" t="s">
        <v>880</v>
      </c>
      <c r="R33" s="20"/>
      <c r="S33" s="20"/>
      <c r="T33" s="15" t="s">
        <v>1173</v>
      </c>
      <c r="U33" s="25">
        <v>349.01309399999997</v>
      </c>
      <c r="V33" s="102"/>
      <c r="W33" s="20"/>
      <c r="X33" s="20"/>
    </row>
    <row r="34" spans="1:24" ht="25.5">
      <c r="A34" s="15">
        <f t="shared" si="0"/>
        <v>33</v>
      </c>
      <c r="B34" s="15">
        <f t="shared" si="1"/>
        <v>33</v>
      </c>
      <c r="C34" s="29" t="s">
        <v>1037</v>
      </c>
      <c r="D34" s="24" t="s">
        <v>796</v>
      </c>
      <c r="E34" s="20" t="s">
        <v>797</v>
      </c>
      <c r="F34" s="20" t="s">
        <v>360</v>
      </c>
      <c r="G34" s="20" t="s">
        <v>306</v>
      </c>
      <c r="H34" s="46">
        <v>37283</v>
      </c>
      <c r="I34" s="47">
        <v>2003</v>
      </c>
      <c r="J34" s="47">
        <v>2004</v>
      </c>
      <c r="K34" s="35"/>
      <c r="L34" s="19" t="s">
        <v>1050</v>
      </c>
      <c r="M34" s="20">
        <v>35.458</v>
      </c>
      <c r="N34" s="41"/>
      <c r="O34" s="37"/>
      <c r="P34" s="20" t="s">
        <v>463</v>
      </c>
      <c r="Q34" s="24" t="s">
        <v>880</v>
      </c>
      <c r="R34" s="20"/>
      <c r="S34" s="20"/>
      <c r="T34" s="15" t="s">
        <v>1173</v>
      </c>
      <c r="U34" s="25">
        <v>894.818088</v>
      </c>
      <c r="V34" s="102"/>
      <c r="W34" s="20"/>
      <c r="X34" s="20"/>
    </row>
    <row r="35" spans="1:24" ht="25.5">
      <c r="A35" s="15">
        <f t="shared" si="0"/>
        <v>34</v>
      </c>
      <c r="B35" s="15">
        <f t="shared" si="1"/>
        <v>34</v>
      </c>
      <c r="C35" s="29" t="s">
        <v>1037</v>
      </c>
      <c r="D35" s="24" t="s">
        <v>736</v>
      </c>
      <c r="E35" s="20" t="s">
        <v>737</v>
      </c>
      <c r="F35" s="20" t="s">
        <v>738</v>
      </c>
      <c r="G35" s="20" t="s">
        <v>739</v>
      </c>
      <c r="H35" s="46">
        <v>37848</v>
      </c>
      <c r="I35" s="47">
        <v>37817</v>
      </c>
      <c r="J35" s="47">
        <v>39263</v>
      </c>
      <c r="K35" s="35">
        <v>96</v>
      </c>
      <c r="L35" s="19" t="s">
        <v>1518</v>
      </c>
      <c r="M35" s="20">
        <v>26.663</v>
      </c>
      <c r="N35" s="41">
        <v>5.242</v>
      </c>
      <c r="O35" s="37"/>
      <c r="P35" s="20" t="s">
        <v>740</v>
      </c>
      <c r="Q35" s="24" t="s">
        <v>880</v>
      </c>
      <c r="R35" s="20"/>
      <c r="S35" s="20"/>
      <c r="T35" s="15" t="s">
        <v>1173</v>
      </c>
      <c r="U35" s="25">
        <v>139.767446</v>
      </c>
      <c r="V35" s="102"/>
      <c r="W35" s="20"/>
      <c r="X35" s="20"/>
    </row>
    <row r="36" spans="1:24" ht="25.5">
      <c r="A36" s="15">
        <f t="shared" si="0"/>
        <v>35</v>
      </c>
      <c r="B36" s="15">
        <f t="shared" si="1"/>
        <v>35</v>
      </c>
      <c r="C36" s="29" t="s">
        <v>1037</v>
      </c>
      <c r="D36" s="24" t="s">
        <v>745</v>
      </c>
      <c r="E36" s="20" t="s">
        <v>746</v>
      </c>
      <c r="F36" s="20" t="s">
        <v>361</v>
      </c>
      <c r="G36" s="20" t="s">
        <v>306</v>
      </c>
      <c r="H36" s="46" t="s">
        <v>747</v>
      </c>
      <c r="I36" s="47">
        <v>38718</v>
      </c>
      <c r="J36" s="47">
        <v>40543</v>
      </c>
      <c r="K36" s="35">
        <v>330</v>
      </c>
      <c r="L36" s="19" t="s">
        <v>1050</v>
      </c>
      <c r="M36" s="20">
        <v>35.458</v>
      </c>
      <c r="N36" s="41">
        <v>73.741</v>
      </c>
      <c r="O36" s="37"/>
      <c r="P36" s="20" t="s">
        <v>740</v>
      </c>
      <c r="Q36" s="24" t="s">
        <v>880</v>
      </c>
      <c r="R36" s="20"/>
      <c r="S36" s="20"/>
      <c r="T36" s="15" t="s">
        <v>1173</v>
      </c>
      <c r="U36" s="25">
        <v>2614.708378</v>
      </c>
      <c r="V36" s="102"/>
      <c r="W36" s="20"/>
      <c r="X36" s="20"/>
    </row>
    <row r="37" spans="1:24" ht="38.25">
      <c r="A37" s="15">
        <f t="shared" si="0"/>
        <v>36</v>
      </c>
      <c r="B37" s="15">
        <f t="shared" si="1"/>
        <v>36</v>
      </c>
      <c r="C37" s="29" t="s">
        <v>1037</v>
      </c>
      <c r="D37" s="24" t="s">
        <v>748</v>
      </c>
      <c r="E37" s="20" t="s">
        <v>749</v>
      </c>
      <c r="F37" s="20" t="s">
        <v>750</v>
      </c>
      <c r="G37" s="20" t="s">
        <v>751</v>
      </c>
      <c r="H37" s="46">
        <v>37022</v>
      </c>
      <c r="I37" s="47">
        <v>37257</v>
      </c>
      <c r="J37" s="47">
        <v>39082</v>
      </c>
      <c r="K37" s="35">
        <v>42.48</v>
      </c>
      <c r="L37" s="19" t="s">
        <v>1518</v>
      </c>
      <c r="M37" s="20">
        <v>26.663</v>
      </c>
      <c r="N37" s="41">
        <v>9.115</v>
      </c>
      <c r="O37" s="37"/>
      <c r="P37" s="20" t="s">
        <v>752</v>
      </c>
      <c r="Q37" s="24" t="s">
        <v>880</v>
      </c>
      <c r="R37" s="20" t="s">
        <v>753</v>
      </c>
      <c r="S37" s="20" t="s">
        <v>754</v>
      </c>
      <c r="T37" s="15" t="s">
        <v>1173</v>
      </c>
      <c r="U37" s="25">
        <v>243.03324500000002</v>
      </c>
      <c r="V37" s="102"/>
      <c r="W37" s="20"/>
      <c r="X37" s="20"/>
    </row>
    <row r="38" spans="1:24" ht="38.25">
      <c r="A38" s="15">
        <f t="shared" si="0"/>
        <v>37</v>
      </c>
      <c r="B38" s="15">
        <f t="shared" si="1"/>
        <v>37</v>
      </c>
      <c r="C38" s="29" t="s">
        <v>1037</v>
      </c>
      <c r="D38" s="24" t="s">
        <v>755</v>
      </c>
      <c r="E38" s="20" t="s">
        <v>756</v>
      </c>
      <c r="F38" s="20" t="s">
        <v>361</v>
      </c>
      <c r="G38" s="20" t="s">
        <v>306</v>
      </c>
      <c r="H38" s="46">
        <v>38925</v>
      </c>
      <c r="I38" s="47">
        <v>38777</v>
      </c>
      <c r="J38" s="47">
        <v>40602</v>
      </c>
      <c r="K38" s="35" t="s">
        <v>757</v>
      </c>
      <c r="L38" s="19" t="s">
        <v>1050</v>
      </c>
      <c r="M38" s="20">
        <v>35.458</v>
      </c>
      <c r="N38" s="41">
        <v>25.236</v>
      </c>
      <c r="O38" s="37"/>
      <c r="P38" s="20" t="s">
        <v>463</v>
      </c>
      <c r="Q38" s="24" t="s">
        <v>880</v>
      </c>
      <c r="R38" s="20"/>
      <c r="S38" s="20" t="s">
        <v>1240</v>
      </c>
      <c r="T38" s="15" t="s">
        <v>1173</v>
      </c>
      <c r="U38" s="25">
        <v>894.818088</v>
      </c>
      <c r="V38" s="102"/>
      <c r="W38" s="20"/>
      <c r="X38" s="20"/>
    </row>
    <row r="39" spans="1:24" ht="63.75">
      <c r="A39" s="15">
        <f t="shared" si="0"/>
        <v>38</v>
      </c>
      <c r="B39" s="15">
        <f t="shared" si="1"/>
        <v>38</v>
      </c>
      <c r="C39" s="29" t="s">
        <v>1037</v>
      </c>
      <c r="D39" s="24" t="s">
        <v>758</v>
      </c>
      <c r="E39" s="20" t="s">
        <v>759</v>
      </c>
      <c r="F39" s="20" t="s">
        <v>741</v>
      </c>
      <c r="G39" s="20" t="s">
        <v>742</v>
      </c>
      <c r="H39" s="46">
        <v>38687</v>
      </c>
      <c r="I39" s="47">
        <v>38718</v>
      </c>
      <c r="J39" s="47">
        <v>40543</v>
      </c>
      <c r="K39" s="35">
        <v>500</v>
      </c>
      <c r="L39" s="19" t="s">
        <v>1518</v>
      </c>
      <c r="M39" s="20">
        <v>26.663</v>
      </c>
      <c r="N39" s="41">
        <v>100</v>
      </c>
      <c r="O39" s="37"/>
      <c r="P39" s="20" t="s">
        <v>743</v>
      </c>
      <c r="Q39" s="24" t="s">
        <v>880</v>
      </c>
      <c r="R39" s="20"/>
      <c r="S39" s="20" t="s">
        <v>744</v>
      </c>
      <c r="T39" s="15" t="s">
        <v>1173</v>
      </c>
      <c r="U39" s="25">
        <v>2666.3</v>
      </c>
      <c r="V39" s="102"/>
      <c r="W39" s="20"/>
      <c r="X39" s="20"/>
    </row>
    <row r="40" spans="1:24" ht="38.25">
      <c r="A40" s="15">
        <f t="shared" si="0"/>
        <v>39</v>
      </c>
      <c r="B40" s="15">
        <f t="shared" si="1"/>
        <v>39</v>
      </c>
      <c r="C40" s="29" t="s">
        <v>1037</v>
      </c>
      <c r="D40" s="24" t="s">
        <v>12</v>
      </c>
      <c r="E40" s="20" t="s">
        <v>13</v>
      </c>
      <c r="F40" s="20" t="s">
        <v>14</v>
      </c>
      <c r="G40" s="20" t="s">
        <v>549</v>
      </c>
      <c r="H40" s="46">
        <v>38534</v>
      </c>
      <c r="I40" s="47">
        <v>38353</v>
      </c>
      <c r="J40" s="47">
        <v>39447</v>
      </c>
      <c r="K40" s="35">
        <v>25</v>
      </c>
      <c r="L40" s="19" t="s">
        <v>1050</v>
      </c>
      <c r="M40" s="20">
        <v>35.458</v>
      </c>
      <c r="N40" s="41">
        <v>7.5</v>
      </c>
      <c r="O40" s="37"/>
      <c r="P40" s="20" t="s">
        <v>15</v>
      </c>
      <c r="Q40" s="24" t="s">
        <v>880</v>
      </c>
      <c r="R40" s="20"/>
      <c r="S40" s="20"/>
      <c r="T40" s="15" t="s">
        <v>1173</v>
      </c>
      <c r="U40" s="25">
        <v>265.935</v>
      </c>
      <c r="V40" s="102"/>
      <c r="W40" s="20"/>
      <c r="X40" s="20"/>
    </row>
    <row r="41" spans="1:24" ht="38.25">
      <c r="A41" s="15">
        <f t="shared" si="0"/>
        <v>40</v>
      </c>
      <c r="B41" s="15">
        <f t="shared" si="1"/>
        <v>40</v>
      </c>
      <c r="C41" s="29" t="s">
        <v>1037</v>
      </c>
      <c r="D41" s="24" t="s">
        <v>697</v>
      </c>
      <c r="E41" s="20" t="s">
        <v>698</v>
      </c>
      <c r="F41" s="26" t="s">
        <v>360</v>
      </c>
      <c r="G41" s="20" t="s">
        <v>235</v>
      </c>
      <c r="H41" s="46">
        <v>37816</v>
      </c>
      <c r="I41" s="47">
        <v>37865</v>
      </c>
      <c r="J41" s="47">
        <v>38960</v>
      </c>
      <c r="K41" s="35">
        <v>150.888</v>
      </c>
      <c r="L41" s="19" t="s">
        <v>1050</v>
      </c>
      <c r="M41" s="20">
        <v>35.458</v>
      </c>
      <c r="N41" s="41" t="s">
        <v>236</v>
      </c>
      <c r="O41" s="37"/>
      <c r="P41" s="20" t="s">
        <v>699</v>
      </c>
      <c r="Q41" s="24" t="s">
        <v>873</v>
      </c>
      <c r="R41" s="20" t="s">
        <v>700</v>
      </c>
      <c r="S41" s="20" t="s">
        <v>1639</v>
      </c>
      <c r="T41" s="15" t="s">
        <v>1173</v>
      </c>
      <c r="U41" s="25"/>
      <c r="V41" s="102"/>
      <c r="W41" s="20"/>
      <c r="X41" s="20"/>
    </row>
    <row r="42" spans="1:24" ht="25.5">
      <c r="A42" s="15">
        <f t="shared" si="0"/>
        <v>41</v>
      </c>
      <c r="B42" s="15">
        <f t="shared" si="1"/>
        <v>41</v>
      </c>
      <c r="C42" s="29" t="s">
        <v>1037</v>
      </c>
      <c r="D42" s="24" t="s">
        <v>237</v>
      </c>
      <c r="E42" s="20" t="s">
        <v>238</v>
      </c>
      <c r="F42" s="17" t="s">
        <v>360</v>
      </c>
      <c r="G42" s="20" t="s">
        <v>694</v>
      </c>
      <c r="H42" s="46">
        <v>37638</v>
      </c>
      <c r="I42" s="47">
        <v>37622</v>
      </c>
      <c r="J42" s="47">
        <v>38734</v>
      </c>
      <c r="K42" s="35">
        <v>67.295</v>
      </c>
      <c r="L42" s="19" t="s">
        <v>1050</v>
      </c>
      <c r="M42" s="20">
        <v>35.458</v>
      </c>
      <c r="N42" s="41" t="s">
        <v>236</v>
      </c>
      <c r="O42" s="37"/>
      <c r="P42" s="20" t="s">
        <v>239</v>
      </c>
      <c r="Q42" s="24" t="s">
        <v>873</v>
      </c>
      <c r="R42" s="20" t="s">
        <v>240</v>
      </c>
      <c r="S42" s="20" t="s">
        <v>1639</v>
      </c>
      <c r="T42" s="15" t="s">
        <v>1173</v>
      </c>
      <c r="U42" s="25"/>
      <c r="V42" s="102"/>
      <c r="W42" s="20"/>
      <c r="X42" s="20"/>
    </row>
    <row r="43" spans="1:24" ht="102">
      <c r="A43" s="15">
        <f t="shared" si="0"/>
        <v>42</v>
      </c>
      <c r="B43" s="15">
        <f t="shared" si="1"/>
        <v>42</v>
      </c>
      <c r="C43" s="29" t="s">
        <v>1037</v>
      </c>
      <c r="D43" s="24" t="s">
        <v>241</v>
      </c>
      <c r="E43" s="20" t="s">
        <v>242</v>
      </c>
      <c r="F43" s="20" t="s">
        <v>362</v>
      </c>
      <c r="G43" s="20" t="s">
        <v>235</v>
      </c>
      <c r="H43" s="46">
        <v>38244</v>
      </c>
      <c r="I43" s="47">
        <v>38231</v>
      </c>
      <c r="J43" s="47">
        <v>39325</v>
      </c>
      <c r="K43" s="35">
        <v>17</v>
      </c>
      <c r="L43" s="19" t="s">
        <v>1050</v>
      </c>
      <c r="M43" s="20">
        <v>35.458</v>
      </c>
      <c r="N43" s="41">
        <v>12.25638</v>
      </c>
      <c r="O43" s="37"/>
      <c r="P43" s="20" t="s">
        <v>243</v>
      </c>
      <c r="Q43" s="24" t="s">
        <v>873</v>
      </c>
      <c r="R43" s="20" t="s">
        <v>363</v>
      </c>
      <c r="S43" s="20" t="s">
        <v>1639</v>
      </c>
      <c r="T43" s="15" t="s">
        <v>1173</v>
      </c>
      <c r="U43" s="25">
        <v>434.58672204</v>
      </c>
      <c r="V43" s="102"/>
      <c r="W43" s="20"/>
      <c r="X43" s="20"/>
    </row>
    <row r="44" spans="1:24" ht="51">
      <c r="A44" s="15">
        <f t="shared" si="0"/>
        <v>43</v>
      </c>
      <c r="B44" s="15">
        <f t="shared" si="1"/>
        <v>43</v>
      </c>
      <c r="C44" s="29" t="s">
        <v>1037</v>
      </c>
      <c r="D44" s="24" t="s">
        <v>244</v>
      </c>
      <c r="E44" s="20" t="s">
        <v>245</v>
      </c>
      <c r="F44" s="20" t="s">
        <v>362</v>
      </c>
      <c r="G44" s="20" t="s">
        <v>235</v>
      </c>
      <c r="H44" s="46">
        <v>38707</v>
      </c>
      <c r="I44" s="47">
        <v>38718</v>
      </c>
      <c r="J44" s="47">
        <v>39813</v>
      </c>
      <c r="K44" s="35">
        <v>106.21</v>
      </c>
      <c r="L44" s="19" t="s">
        <v>1050</v>
      </c>
      <c r="M44" s="20">
        <v>35.458</v>
      </c>
      <c r="N44" s="41">
        <v>31.71</v>
      </c>
      <c r="O44" s="37"/>
      <c r="P44" s="20" t="s">
        <v>246</v>
      </c>
      <c r="Q44" s="24" t="s">
        <v>873</v>
      </c>
      <c r="R44" s="20" t="s">
        <v>240</v>
      </c>
      <c r="S44" s="20" t="s">
        <v>1639</v>
      </c>
      <c r="T44" s="15" t="s">
        <v>1173</v>
      </c>
      <c r="U44" s="25">
        <v>1124.37318</v>
      </c>
      <c r="V44" s="102"/>
      <c r="W44" s="20"/>
      <c r="X44" s="20"/>
    </row>
    <row r="45" spans="1:24" ht="25.5">
      <c r="A45" s="15">
        <f t="shared" si="0"/>
        <v>44</v>
      </c>
      <c r="B45" s="15">
        <f t="shared" si="1"/>
        <v>44</v>
      </c>
      <c r="C45" s="29" t="s">
        <v>1037</v>
      </c>
      <c r="D45" s="24" t="s">
        <v>247</v>
      </c>
      <c r="E45" s="20"/>
      <c r="F45" s="20" t="s">
        <v>248</v>
      </c>
      <c r="G45" s="20" t="s">
        <v>249</v>
      </c>
      <c r="H45" s="46" t="s">
        <v>250</v>
      </c>
      <c r="I45" s="47">
        <v>38899</v>
      </c>
      <c r="J45" s="47">
        <v>39263</v>
      </c>
      <c r="K45" s="35">
        <v>182.8</v>
      </c>
      <c r="L45" s="19" t="s">
        <v>1526</v>
      </c>
      <c r="M45" s="20">
        <v>1</v>
      </c>
      <c r="N45" s="41">
        <v>182.8</v>
      </c>
      <c r="O45" s="37"/>
      <c r="P45" s="20" t="s">
        <v>251</v>
      </c>
      <c r="Q45" s="24" t="s">
        <v>873</v>
      </c>
      <c r="R45" s="20"/>
      <c r="S45" s="20" t="s">
        <v>252</v>
      </c>
      <c r="T45" s="15" t="s">
        <v>1173</v>
      </c>
      <c r="U45" s="25">
        <v>182.8</v>
      </c>
      <c r="V45" s="102"/>
      <c r="W45" s="20"/>
      <c r="X45" s="20"/>
    </row>
    <row r="46" spans="1:24" ht="38.25">
      <c r="A46" s="15">
        <f t="shared" si="0"/>
        <v>45</v>
      </c>
      <c r="B46" s="15">
        <f t="shared" si="1"/>
        <v>45</v>
      </c>
      <c r="C46" s="29" t="s">
        <v>1037</v>
      </c>
      <c r="D46" s="24" t="s">
        <v>379</v>
      </c>
      <c r="E46" s="20" t="s">
        <v>380</v>
      </c>
      <c r="F46" s="20" t="s">
        <v>1147</v>
      </c>
      <c r="G46" s="20" t="s">
        <v>381</v>
      </c>
      <c r="H46" s="46">
        <v>2006</v>
      </c>
      <c r="I46" s="47">
        <v>2006</v>
      </c>
      <c r="J46" s="47">
        <v>2007</v>
      </c>
      <c r="K46" s="35">
        <v>6.5</v>
      </c>
      <c r="L46" s="19" t="s">
        <v>1050</v>
      </c>
      <c r="M46" s="20">
        <v>35.458</v>
      </c>
      <c r="N46" s="41">
        <v>4.7662</v>
      </c>
      <c r="O46" s="37"/>
      <c r="P46" s="20" t="s">
        <v>382</v>
      </c>
      <c r="Q46" s="24" t="s">
        <v>873</v>
      </c>
      <c r="R46" s="20"/>
      <c r="S46" s="20"/>
      <c r="T46" s="15" t="s">
        <v>1173</v>
      </c>
      <c r="U46" s="25">
        <v>168.9999196</v>
      </c>
      <c r="V46" s="102"/>
      <c r="W46" s="20"/>
      <c r="X46" s="20"/>
    </row>
    <row r="47" spans="1:24" ht="38.25">
      <c r="A47" s="15">
        <f t="shared" si="0"/>
        <v>46</v>
      </c>
      <c r="B47" s="15">
        <f t="shared" si="1"/>
        <v>46</v>
      </c>
      <c r="C47" s="29" t="s">
        <v>1037</v>
      </c>
      <c r="D47" s="24" t="s">
        <v>383</v>
      </c>
      <c r="E47" s="20" t="s">
        <v>384</v>
      </c>
      <c r="F47" s="20" t="s">
        <v>1147</v>
      </c>
      <c r="G47" s="20" t="s">
        <v>381</v>
      </c>
      <c r="H47" s="46">
        <v>2006</v>
      </c>
      <c r="I47" s="47">
        <v>2006</v>
      </c>
      <c r="J47" s="47">
        <v>2007</v>
      </c>
      <c r="K47" s="35">
        <v>5.9</v>
      </c>
      <c r="L47" s="19" t="s">
        <v>1050</v>
      </c>
      <c r="M47" s="20">
        <v>35.458</v>
      </c>
      <c r="N47" s="41">
        <v>4.3262</v>
      </c>
      <c r="O47" s="37"/>
      <c r="P47" s="20" t="s">
        <v>385</v>
      </c>
      <c r="Q47" s="24" t="s">
        <v>873</v>
      </c>
      <c r="R47" s="20"/>
      <c r="S47" s="20"/>
      <c r="T47" s="15" t="s">
        <v>1173</v>
      </c>
      <c r="U47" s="25">
        <v>153.3983996</v>
      </c>
      <c r="V47" s="102"/>
      <c r="W47" s="20"/>
      <c r="X47" s="20"/>
    </row>
    <row r="48" spans="1:24" ht="38.25">
      <c r="A48" s="15">
        <f t="shared" si="0"/>
        <v>47</v>
      </c>
      <c r="B48" s="15">
        <f t="shared" si="1"/>
        <v>47</v>
      </c>
      <c r="C48" s="29" t="s">
        <v>1037</v>
      </c>
      <c r="D48" s="24" t="s">
        <v>1642</v>
      </c>
      <c r="E48" s="20"/>
      <c r="F48" s="20" t="s">
        <v>218</v>
      </c>
      <c r="G48" s="20" t="s">
        <v>1643</v>
      </c>
      <c r="H48" s="46"/>
      <c r="I48" s="47">
        <v>37622</v>
      </c>
      <c r="J48" s="47">
        <v>38717</v>
      </c>
      <c r="K48" s="35"/>
      <c r="L48" s="19" t="s">
        <v>1526</v>
      </c>
      <c r="M48" s="20">
        <f aca="true" t="shared" si="3" ref="M48:M61">VLOOKUP(L48,$L$283:$M$293,2,FALSE)</f>
        <v>1</v>
      </c>
      <c r="N48" s="41">
        <v>50</v>
      </c>
      <c r="O48" s="37"/>
      <c r="P48" s="20" t="s">
        <v>1644</v>
      </c>
      <c r="Q48" s="89" t="s">
        <v>876</v>
      </c>
      <c r="R48" s="20" t="s">
        <v>1645</v>
      </c>
      <c r="S48" s="20"/>
      <c r="T48" s="15" t="s">
        <v>1173</v>
      </c>
      <c r="U48" s="25">
        <v>50</v>
      </c>
      <c r="V48" s="102"/>
      <c r="W48" s="20"/>
      <c r="X48" s="20"/>
    </row>
    <row r="49" spans="1:24" ht="38.25">
      <c r="A49" s="15">
        <f t="shared" si="0"/>
        <v>48</v>
      </c>
      <c r="B49" s="15">
        <f t="shared" si="1"/>
        <v>48</v>
      </c>
      <c r="C49" s="29" t="s">
        <v>1037</v>
      </c>
      <c r="D49" s="24" t="s">
        <v>1646</v>
      </c>
      <c r="E49" s="20" t="s">
        <v>1647</v>
      </c>
      <c r="F49" s="20" t="s">
        <v>1648</v>
      </c>
      <c r="G49" s="20" t="s">
        <v>1648</v>
      </c>
      <c r="H49" s="46"/>
      <c r="I49" s="47">
        <v>2004</v>
      </c>
      <c r="J49" s="47">
        <v>2005</v>
      </c>
      <c r="K49" s="35"/>
      <c r="L49" s="19" t="s">
        <v>1526</v>
      </c>
      <c r="M49" s="20">
        <f t="shared" si="3"/>
        <v>1</v>
      </c>
      <c r="N49" s="41"/>
      <c r="O49" s="37"/>
      <c r="P49" s="20" t="s">
        <v>1649</v>
      </c>
      <c r="Q49" s="24" t="s">
        <v>872</v>
      </c>
      <c r="R49" s="20"/>
      <c r="S49" s="20"/>
      <c r="T49" s="15" t="s">
        <v>1173</v>
      </c>
      <c r="U49" s="25"/>
      <c r="V49" s="102"/>
      <c r="W49" s="20"/>
      <c r="X49" s="20"/>
    </row>
    <row r="50" spans="1:24" ht="25.5">
      <c r="A50" s="15">
        <f t="shared" si="0"/>
        <v>49</v>
      </c>
      <c r="B50" s="15">
        <f t="shared" si="1"/>
        <v>49</v>
      </c>
      <c r="C50" s="29" t="s">
        <v>1037</v>
      </c>
      <c r="D50" s="24" t="s">
        <v>1650</v>
      </c>
      <c r="E50" s="20" t="s">
        <v>1651</v>
      </c>
      <c r="F50" s="20" t="s">
        <v>361</v>
      </c>
      <c r="G50" s="20" t="s">
        <v>1248</v>
      </c>
      <c r="H50" s="46"/>
      <c r="I50" s="47">
        <v>2005</v>
      </c>
      <c r="J50" s="47">
        <v>2008</v>
      </c>
      <c r="K50" s="35"/>
      <c r="L50" s="19" t="s">
        <v>1526</v>
      </c>
      <c r="M50" s="20">
        <f t="shared" si="3"/>
        <v>1</v>
      </c>
      <c r="N50" s="41"/>
      <c r="O50" s="37"/>
      <c r="P50" s="20" t="s">
        <v>1652</v>
      </c>
      <c r="Q50" s="24" t="s">
        <v>872</v>
      </c>
      <c r="R50" s="20"/>
      <c r="S50" s="20"/>
      <c r="T50" s="15" t="s">
        <v>1173</v>
      </c>
      <c r="U50" s="25"/>
      <c r="V50" s="102"/>
      <c r="W50" s="20"/>
      <c r="X50" s="20"/>
    </row>
    <row r="51" spans="1:24" ht="38.25">
      <c r="A51" s="15">
        <f t="shared" si="0"/>
        <v>50</v>
      </c>
      <c r="B51" s="15">
        <f t="shared" si="1"/>
        <v>50</v>
      </c>
      <c r="C51" s="29" t="s">
        <v>1037</v>
      </c>
      <c r="D51" s="24" t="s">
        <v>784</v>
      </c>
      <c r="E51" s="20"/>
      <c r="F51" s="20" t="s">
        <v>1245</v>
      </c>
      <c r="G51" s="20" t="s">
        <v>785</v>
      </c>
      <c r="H51" s="46"/>
      <c r="I51" s="47">
        <v>2001</v>
      </c>
      <c r="J51" s="47">
        <v>2006</v>
      </c>
      <c r="K51" s="35"/>
      <c r="L51" s="19" t="s">
        <v>1526</v>
      </c>
      <c r="M51" s="20">
        <f t="shared" si="3"/>
        <v>1</v>
      </c>
      <c r="N51" s="41"/>
      <c r="O51" s="37"/>
      <c r="P51" s="20" t="s">
        <v>786</v>
      </c>
      <c r="Q51" s="24" t="s">
        <v>874</v>
      </c>
      <c r="R51" s="20"/>
      <c r="S51" s="20"/>
      <c r="T51" s="15" t="s">
        <v>1173</v>
      </c>
      <c r="U51" s="25"/>
      <c r="V51" s="102"/>
      <c r="W51" s="20"/>
      <c r="X51" s="20"/>
    </row>
    <row r="52" spans="1:24" ht="25.5">
      <c r="A52" s="15">
        <f t="shared" si="0"/>
        <v>51</v>
      </c>
      <c r="B52" s="15">
        <f t="shared" si="1"/>
        <v>51</v>
      </c>
      <c r="C52" s="29" t="s">
        <v>1037</v>
      </c>
      <c r="D52" s="24" t="s">
        <v>787</v>
      </c>
      <c r="E52" s="20"/>
      <c r="F52" s="20" t="s">
        <v>1246</v>
      </c>
      <c r="G52" s="20" t="s">
        <v>788</v>
      </c>
      <c r="H52" s="46"/>
      <c r="I52" s="47">
        <v>2001</v>
      </c>
      <c r="J52" s="47">
        <v>2006</v>
      </c>
      <c r="K52" s="35"/>
      <c r="L52" s="19" t="s">
        <v>1526</v>
      </c>
      <c r="M52" s="20">
        <f t="shared" si="3"/>
        <v>1</v>
      </c>
      <c r="N52" s="41"/>
      <c r="O52" s="37"/>
      <c r="P52" s="20" t="s">
        <v>789</v>
      </c>
      <c r="Q52" s="24" t="s">
        <v>874</v>
      </c>
      <c r="R52" s="20"/>
      <c r="S52" s="20"/>
      <c r="T52" s="15" t="s">
        <v>1173</v>
      </c>
      <c r="U52" s="25"/>
      <c r="V52" s="102"/>
      <c r="W52" s="20"/>
      <c r="X52" s="20"/>
    </row>
    <row r="53" spans="1:24" ht="38.25">
      <c r="A53" s="15">
        <f t="shared" si="0"/>
        <v>52</v>
      </c>
      <c r="B53" s="15">
        <f t="shared" si="1"/>
        <v>1</v>
      </c>
      <c r="C53" s="29" t="s">
        <v>1490</v>
      </c>
      <c r="D53" s="24" t="s">
        <v>29</v>
      </c>
      <c r="E53" s="20" t="s">
        <v>30</v>
      </c>
      <c r="F53" s="20" t="s">
        <v>31</v>
      </c>
      <c r="G53" s="20" t="s">
        <v>290</v>
      </c>
      <c r="H53" s="46">
        <v>38707</v>
      </c>
      <c r="I53" s="47">
        <v>38718</v>
      </c>
      <c r="J53" s="47">
        <v>39813</v>
      </c>
      <c r="K53" s="35">
        <v>135.776</v>
      </c>
      <c r="L53" s="19" t="s">
        <v>1050</v>
      </c>
      <c r="M53" s="20">
        <f t="shared" si="3"/>
        <v>35.458</v>
      </c>
      <c r="N53" s="41">
        <v>135.776</v>
      </c>
      <c r="O53" s="37"/>
      <c r="P53" s="20" t="s">
        <v>32</v>
      </c>
      <c r="Q53" s="20" t="s">
        <v>894</v>
      </c>
      <c r="R53" s="20"/>
      <c r="S53" s="20"/>
      <c r="T53" s="15" t="s">
        <v>1173</v>
      </c>
      <c r="U53" s="25">
        <v>4814.345408</v>
      </c>
      <c r="V53" s="102"/>
      <c r="W53" s="20"/>
      <c r="X53" s="20"/>
    </row>
    <row r="54" spans="1:24" ht="25.5">
      <c r="A54" s="15">
        <f t="shared" si="0"/>
        <v>53</v>
      </c>
      <c r="B54" s="15">
        <f t="shared" si="1"/>
        <v>2</v>
      </c>
      <c r="C54" s="29" t="s">
        <v>1490</v>
      </c>
      <c r="D54" s="24" t="s">
        <v>33</v>
      </c>
      <c r="E54" s="20" t="s">
        <v>34</v>
      </c>
      <c r="F54" s="20" t="s">
        <v>35</v>
      </c>
      <c r="G54" s="20" t="s">
        <v>1049</v>
      </c>
      <c r="H54" s="46">
        <v>38869</v>
      </c>
      <c r="I54" s="47">
        <v>38869</v>
      </c>
      <c r="J54" s="47">
        <v>39964</v>
      </c>
      <c r="K54" s="35">
        <v>59.76</v>
      </c>
      <c r="L54" s="19" t="s">
        <v>1050</v>
      </c>
      <c r="M54" s="20">
        <f t="shared" si="3"/>
        <v>35.458</v>
      </c>
      <c r="N54" s="41">
        <v>29.163</v>
      </c>
      <c r="O54" s="37"/>
      <c r="P54" s="20" t="s">
        <v>36</v>
      </c>
      <c r="Q54" s="20" t="s">
        <v>894</v>
      </c>
      <c r="R54" s="20"/>
      <c r="S54" s="20"/>
      <c r="T54" s="15" t="s">
        <v>1173</v>
      </c>
      <c r="U54" s="25">
        <v>1034.0616539999999</v>
      </c>
      <c r="V54" s="102"/>
      <c r="W54" s="20"/>
      <c r="X54" s="20"/>
    </row>
    <row r="55" spans="1:24" ht="25.5">
      <c r="A55" s="15">
        <f t="shared" si="0"/>
        <v>54</v>
      </c>
      <c r="B55" s="15">
        <f t="shared" si="1"/>
        <v>3</v>
      </c>
      <c r="C55" s="29" t="s">
        <v>1490</v>
      </c>
      <c r="D55" s="24" t="s">
        <v>37</v>
      </c>
      <c r="E55" s="20" t="s">
        <v>38</v>
      </c>
      <c r="F55" s="20"/>
      <c r="G55" s="20" t="s">
        <v>39</v>
      </c>
      <c r="H55" s="46">
        <v>38078</v>
      </c>
      <c r="I55" s="47">
        <v>38169</v>
      </c>
      <c r="J55" s="47">
        <v>39630</v>
      </c>
      <c r="K55" s="35">
        <v>27.6</v>
      </c>
      <c r="L55" s="19" t="s">
        <v>1050</v>
      </c>
      <c r="M55" s="20">
        <f t="shared" si="3"/>
        <v>35.458</v>
      </c>
      <c r="N55" s="41">
        <v>16.08</v>
      </c>
      <c r="O55" s="37"/>
      <c r="P55" s="20" t="s">
        <v>40</v>
      </c>
      <c r="Q55" s="20" t="s">
        <v>888</v>
      </c>
      <c r="R55" s="20"/>
      <c r="S55" s="20"/>
      <c r="T55" s="15" t="s">
        <v>1173</v>
      </c>
      <c r="U55" s="25">
        <v>570.16464</v>
      </c>
      <c r="V55" s="102"/>
      <c r="W55" s="20"/>
      <c r="X55" s="20"/>
    </row>
    <row r="56" spans="1:24" ht="38.25">
      <c r="A56" s="15">
        <f t="shared" si="0"/>
        <v>55</v>
      </c>
      <c r="B56" s="15">
        <f t="shared" si="1"/>
        <v>4</v>
      </c>
      <c r="C56" s="29" t="s">
        <v>1490</v>
      </c>
      <c r="D56" s="24" t="s">
        <v>42</v>
      </c>
      <c r="E56" s="20" t="s">
        <v>43</v>
      </c>
      <c r="F56" s="20"/>
      <c r="G56" s="20" t="s">
        <v>39</v>
      </c>
      <c r="H56" s="46">
        <v>37532</v>
      </c>
      <c r="I56" s="47">
        <v>37532</v>
      </c>
      <c r="J56" s="47">
        <v>38990</v>
      </c>
      <c r="K56" s="35">
        <v>24.5</v>
      </c>
      <c r="L56" s="19" t="s">
        <v>1050</v>
      </c>
      <c r="M56" s="20">
        <f t="shared" si="3"/>
        <v>35.458</v>
      </c>
      <c r="N56" s="41">
        <v>4.38</v>
      </c>
      <c r="O56" s="37"/>
      <c r="P56" s="20" t="s">
        <v>44</v>
      </c>
      <c r="Q56" s="20" t="s">
        <v>888</v>
      </c>
      <c r="R56" s="20"/>
      <c r="S56" s="20"/>
      <c r="T56" s="15" t="s">
        <v>1173</v>
      </c>
      <c r="U56" s="25">
        <v>155.30604</v>
      </c>
      <c r="V56" s="102"/>
      <c r="W56" s="20"/>
      <c r="X56" s="20"/>
    </row>
    <row r="57" spans="1:24" ht="25.5">
      <c r="A57" s="15">
        <f t="shared" si="0"/>
        <v>56</v>
      </c>
      <c r="B57" s="15">
        <f t="shared" si="1"/>
        <v>5</v>
      </c>
      <c r="C57" s="29" t="s">
        <v>1490</v>
      </c>
      <c r="D57" s="24" t="s">
        <v>45</v>
      </c>
      <c r="E57" s="20" t="s">
        <v>46</v>
      </c>
      <c r="F57" s="20"/>
      <c r="G57" s="20" t="s">
        <v>39</v>
      </c>
      <c r="H57" s="46">
        <v>38265</v>
      </c>
      <c r="I57" s="47">
        <v>38504</v>
      </c>
      <c r="J57" s="47">
        <v>39599</v>
      </c>
      <c r="K57" s="35">
        <v>33.5</v>
      </c>
      <c r="L57" s="19" t="s">
        <v>1050</v>
      </c>
      <c r="M57" s="20">
        <f t="shared" si="3"/>
        <v>35.458</v>
      </c>
      <c r="N57" s="41">
        <v>0.6</v>
      </c>
      <c r="O57" s="37"/>
      <c r="P57" s="20" t="s">
        <v>47</v>
      </c>
      <c r="Q57" s="20" t="s">
        <v>888</v>
      </c>
      <c r="R57" s="20"/>
      <c r="S57" s="20"/>
      <c r="T57" s="15" t="s">
        <v>1173</v>
      </c>
      <c r="U57" s="25">
        <v>21.2748</v>
      </c>
      <c r="V57" s="102"/>
      <c r="W57" s="20"/>
      <c r="X57" s="20"/>
    </row>
    <row r="58" spans="1:24" ht="25.5">
      <c r="A58" s="15">
        <f t="shared" si="0"/>
        <v>57</v>
      </c>
      <c r="B58" s="15">
        <f t="shared" si="1"/>
        <v>6</v>
      </c>
      <c r="C58" s="29" t="s">
        <v>1490</v>
      </c>
      <c r="D58" s="24" t="s">
        <v>66</v>
      </c>
      <c r="E58" s="20" t="s">
        <v>67</v>
      </c>
      <c r="F58" s="20"/>
      <c r="G58" s="20" t="s">
        <v>39</v>
      </c>
      <c r="H58" s="46">
        <v>38509</v>
      </c>
      <c r="I58" s="47">
        <v>38565</v>
      </c>
      <c r="J58" s="47">
        <v>40025</v>
      </c>
      <c r="K58" s="35">
        <v>44</v>
      </c>
      <c r="L58" s="19" t="s">
        <v>1050</v>
      </c>
      <c r="M58" s="20">
        <f t="shared" si="3"/>
        <v>35.458</v>
      </c>
      <c r="N58" s="41">
        <v>5.6</v>
      </c>
      <c r="O58" s="37"/>
      <c r="P58" s="20" t="s">
        <v>68</v>
      </c>
      <c r="Q58" s="20" t="s">
        <v>888</v>
      </c>
      <c r="R58" s="20"/>
      <c r="S58" s="20"/>
      <c r="T58" s="15" t="s">
        <v>1173</v>
      </c>
      <c r="U58" s="25">
        <v>198.5648</v>
      </c>
      <c r="V58" s="102"/>
      <c r="W58" s="20"/>
      <c r="X58" s="20"/>
    </row>
    <row r="59" spans="1:24" ht="51">
      <c r="A59" s="15">
        <f t="shared" si="0"/>
        <v>58</v>
      </c>
      <c r="B59" s="15">
        <f t="shared" si="1"/>
        <v>7</v>
      </c>
      <c r="C59" s="29" t="s">
        <v>1490</v>
      </c>
      <c r="D59" s="24" t="s">
        <v>69</v>
      </c>
      <c r="E59" s="20" t="s">
        <v>70</v>
      </c>
      <c r="F59" s="20"/>
      <c r="G59" s="20" t="s">
        <v>39</v>
      </c>
      <c r="H59" s="46">
        <v>37530</v>
      </c>
      <c r="I59" s="47">
        <v>37653</v>
      </c>
      <c r="J59" s="47">
        <v>39113</v>
      </c>
      <c r="K59" s="35">
        <v>7.2</v>
      </c>
      <c r="L59" s="19" t="s">
        <v>1050</v>
      </c>
      <c r="M59" s="20">
        <f t="shared" si="3"/>
        <v>35.458</v>
      </c>
      <c r="N59" s="41">
        <v>3.6</v>
      </c>
      <c r="O59" s="37"/>
      <c r="P59" s="20" t="s">
        <v>71</v>
      </c>
      <c r="Q59" s="20" t="s">
        <v>888</v>
      </c>
      <c r="R59" s="20"/>
      <c r="S59" s="20"/>
      <c r="T59" s="15" t="s">
        <v>1173</v>
      </c>
      <c r="U59" s="25">
        <v>127.6488</v>
      </c>
      <c r="V59" s="102"/>
      <c r="W59" s="20"/>
      <c r="X59" s="20"/>
    </row>
    <row r="60" spans="1:24" ht="25.5">
      <c r="A60" s="15">
        <f t="shared" si="0"/>
        <v>59</v>
      </c>
      <c r="B60" s="15">
        <f t="shared" si="1"/>
        <v>8</v>
      </c>
      <c r="C60" s="29" t="s">
        <v>1490</v>
      </c>
      <c r="D60" s="24" t="s">
        <v>72</v>
      </c>
      <c r="E60" s="20" t="s">
        <v>73</v>
      </c>
      <c r="F60" s="20"/>
      <c r="G60" s="20" t="s">
        <v>39</v>
      </c>
      <c r="H60" s="46">
        <v>38659</v>
      </c>
      <c r="I60" s="47">
        <v>38732</v>
      </c>
      <c r="J60" s="47">
        <v>40192</v>
      </c>
      <c r="K60" s="35">
        <v>40</v>
      </c>
      <c r="L60" s="19" t="s">
        <v>1050</v>
      </c>
      <c r="M60" s="20">
        <f t="shared" si="3"/>
        <v>35.458</v>
      </c>
      <c r="N60" s="41">
        <v>10.7</v>
      </c>
      <c r="O60" s="37"/>
      <c r="P60" s="20" t="s">
        <v>71</v>
      </c>
      <c r="Q60" s="20" t="s">
        <v>888</v>
      </c>
      <c r="R60" s="20"/>
      <c r="S60" s="20"/>
      <c r="T60" s="15" t="s">
        <v>1173</v>
      </c>
      <c r="U60" s="25">
        <v>379.40059999999994</v>
      </c>
      <c r="V60" s="102"/>
      <c r="W60" s="20"/>
      <c r="X60" s="20"/>
    </row>
    <row r="61" spans="1:24" ht="51">
      <c r="A61" s="15">
        <f t="shared" si="0"/>
        <v>60</v>
      </c>
      <c r="B61" s="15">
        <f t="shared" si="1"/>
        <v>9</v>
      </c>
      <c r="C61" s="29" t="s">
        <v>1490</v>
      </c>
      <c r="D61" s="24" t="s">
        <v>973</v>
      </c>
      <c r="E61" s="20" t="s">
        <v>974</v>
      </c>
      <c r="F61" s="20"/>
      <c r="G61" s="20" t="s">
        <v>39</v>
      </c>
      <c r="H61" s="46">
        <v>38740</v>
      </c>
      <c r="I61" s="47">
        <v>38749</v>
      </c>
      <c r="J61" s="47">
        <v>39113</v>
      </c>
      <c r="K61" s="35">
        <v>9.49</v>
      </c>
      <c r="L61" s="19" t="s">
        <v>1050</v>
      </c>
      <c r="M61" s="20">
        <f t="shared" si="3"/>
        <v>35.458</v>
      </c>
      <c r="N61" s="41">
        <v>9.49</v>
      </c>
      <c r="O61" s="37"/>
      <c r="P61" s="20" t="s">
        <v>975</v>
      </c>
      <c r="Q61" s="20" t="s">
        <v>888</v>
      </c>
      <c r="R61" s="20"/>
      <c r="S61" s="20"/>
      <c r="T61" s="15" t="s">
        <v>1173</v>
      </c>
      <c r="U61" s="25">
        <v>336.49642</v>
      </c>
      <c r="V61" s="102"/>
      <c r="W61" s="20"/>
      <c r="X61" s="20"/>
    </row>
    <row r="62" spans="1:24" ht="15.75">
      <c r="A62" s="15">
        <f t="shared" si="0"/>
        <v>61</v>
      </c>
      <c r="B62" s="15">
        <f t="shared" si="1"/>
        <v>1</v>
      </c>
      <c r="C62" s="29" t="s">
        <v>1033</v>
      </c>
      <c r="D62" s="24"/>
      <c r="E62" s="20"/>
      <c r="F62" s="20"/>
      <c r="G62" s="20"/>
      <c r="H62" s="15"/>
      <c r="I62" s="20"/>
      <c r="J62" s="28"/>
      <c r="K62" s="35"/>
      <c r="L62" s="19"/>
      <c r="M62" s="20"/>
      <c r="N62" s="41"/>
      <c r="O62" s="37"/>
      <c r="P62" s="20"/>
      <c r="Q62" s="20"/>
      <c r="R62" s="20"/>
      <c r="S62" s="20"/>
      <c r="T62" s="15" t="s">
        <v>1173</v>
      </c>
      <c r="U62" s="25"/>
      <c r="V62" s="102"/>
      <c r="W62" s="20"/>
      <c r="X62" s="20"/>
    </row>
    <row r="63" spans="1:24" ht="89.25">
      <c r="A63" s="15">
        <f t="shared" si="0"/>
        <v>62</v>
      </c>
      <c r="B63" s="15">
        <f t="shared" si="1"/>
        <v>1</v>
      </c>
      <c r="C63" s="29" t="s">
        <v>1036</v>
      </c>
      <c r="D63" s="24" t="s">
        <v>402</v>
      </c>
      <c r="E63" s="20" t="s">
        <v>403</v>
      </c>
      <c r="F63" s="20" t="s">
        <v>404</v>
      </c>
      <c r="G63" s="20" t="s">
        <v>306</v>
      </c>
      <c r="H63" s="46">
        <v>38615</v>
      </c>
      <c r="I63" s="47">
        <v>38354</v>
      </c>
      <c r="J63" s="47">
        <v>39112</v>
      </c>
      <c r="K63" s="35">
        <v>27</v>
      </c>
      <c r="L63" s="19" t="s">
        <v>1050</v>
      </c>
      <c r="M63" s="20">
        <v>35.458</v>
      </c>
      <c r="N63" s="41">
        <v>16</v>
      </c>
      <c r="O63" s="37"/>
      <c r="P63" s="20" t="s">
        <v>405</v>
      </c>
      <c r="Q63" s="20" t="s">
        <v>917</v>
      </c>
      <c r="R63" s="20" t="s">
        <v>585</v>
      </c>
      <c r="S63" s="20"/>
      <c r="T63" s="18" t="s">
        <v>1173</v>
      </c>
      <c r="U63" s="25">
        <v>567.328</v>
      </c>
      <c r="V63" s="102"/>
      <c r="W63" s="20"/>
      <c r="X63" s="20"/>
    </row>
    <row r="64" spans="1:24" ht="38.25">
      <c r="A64" s="15">
        <f t="shared" si="0"/>
        <v>63</v>
      </c>
      <c r="B64" s="15">
        <f t="shared" si="1"/>
        <v>1</v>
      </c>
      <c r="C64" s="29" t="s">
        <v>221</v>
      </c>
      <c r="D64" s="24" t="s">
        <v>223</v>
      </c>
      <c r="E64" s="20" t="s">
        <v>1701</v>
      </c>
      <c r="F64" s="20" t="s">
        <v>1702</v>
      </c>
      <c r="G64" s="20" t="s">
        <v>1049</v>
      </c>
      <c r="H64" s="46">
        <v>38047</v>
      </c>
      <c r="I64" s="47">
        <v>38047</v>
      </c>
      <c r="J64" s="47">
        <v>39506</v>
      </c>
      <c r="K64" s="35">
        <v>97.76</v>
      </c>
      <c r="L64" s="19" t="s">
        <v>1050</v>
      </c>
      <c r="M64" s="20">
        <f>VLOOKUP(L64,$L$283:$M$293,2,FALSE)</f>
        <v>35.458</v>
      </c>
      <c r="N64" s="41">
        <v>33.7</v>
      </c>
      <c r="O64" s="37"/>
      <c r="P64" s="20" t="s">
        <v>1703</v>
      </c>
      <c r="Q64" s="20" t="s">
        <v>918</v>
      </c>
      <c r="R64" s="20" t="s">
        <v>224</v>
      </c>
      <c r="S64" s="20" t="s">
        <v>857</v>
      </c>
      <c r="T64" s="15" t="s">
        <v>1173</v>
      </c>
      <c r="U64" s="25">
        <v>1194.9346</v>
      </c>
      <c r="V64" s="102"/>
      <c r="W64" s="20"/>
      <c r="X64" s="20"/>
    </row>
    <row r="65" spans="1:24" ht="38.25">
      <c r="A65" s="15">
        <f t="shared" si="0"/>
        <v>64</v>
      </c>
      <c r="B65" s="15">
        <f t="shared" si="1"/>
        <v>2</v>
      </c>
      <c r="C65" s="29" t="s">
        <v>221</v>
      </c>
      <c r="D65" s="24" t="s">
        <v>600</v>
      </c>
      <c r="E65" s="20" t="s">
        <v>601</v>
      </c>
      <c r="F65" s="20"/>
      <c r="G65" s="20" t="s">
        <v>602</v>
      </c>
      <c r="H65" s="46">
        <v>38565</v>
      </c>
      <c r="I65" s="47">
        <v>38615</v>
      </c>
      <c r="J65" s="47">
        <v>38758</v>
      </c>
      <c r="K65" s="35">
        <v>15.765</v>
      </c>
      <c r="L65" s="19" t="s">
        <v>1050</v>
      </c>
      <c r="M65" s="20">
        <f>VLOOKUP(L65,$L$283:$M$293,2,FALSE)</f>
        <v>35.458</v>
      </c>
      <c r="N65" s="41">
        <v>3.94</v>
      </c>
      <c r="O65" s="37"/>
      <c r="P65" s="20" t="s">
        <v>603</v>
      </c>
      <c r="Q65" s="20" t="s">
        <v>918</v>
      </c>
      <c r="R65" s="20" t="s">
        <v>604</v>
      </c>
      <c r="S65" s="20"/>
      <c r="T65" s="15" t="s">
        <v>1173</v>
      </c>
      <c r="U65" s="25">
        <v>139.70452</v>
      </c>
      <c r="V65" s="102"/>
      <c r="W65" s="20"/>
      <c r="X65" s="20"/>
    </row>
    <row r="66" spans="1:24" ht="38.25">
      <c r="A66" s="15">
        <f t="shared" si="0"/>
        <v>65</v>
      </c>
      <c r="B66" s="15">
        <f t="shared" si="1"/>
        <v>3</v>
      </c>
      <c r="C66" s="29" t="s">
        <v>221</v>
      </c>
      <c r="D66" s="24" t="s">
        <v>605</v>
      </c>
      <c r="E66" s="20" t="s">
        <v>606</v>
      </c>
      <c r="F66" s="20"/>
      <c r="G66" s="20" t="s">
        <v>607</v>
      </c>
      <c r="H66" s="46">
        <v>38651</v>
      </c>
      <c r="I66" s="47">
        <v>39016</v>
      </c>
      <c r="J66" s="47">
        <v>39082</v>
      </c>
      <c r="K66" s="35">
        <v>195</v>
      </c>
      <c r="L66" s="19" t="s">
        <v>1526</v>
      </c>
      <c r="M66" s="20">
        <f>VLOOKUP(L66,$L$283:$M$293,2,FALSE)</f>
        <v>1</v>
      </c>
      <c r="N66" s="41">
        <v>135</v>
      </c>
      <c r="O66" s="37"/>
      <c r="P66" s="20" t="s">
        <v>608</v>
      </c>
      <c r="Q66" s="20" t="s">
        <v>918</v>
      </c>
      <c r="R66" s="20" t="s">
        <v>609</v>
      </c>
      <c r="S66" s="20"/>
      <c r="T66" s="15" t="s">
        <v>1173</v>
      </c>
      <c r="U66" s="25">
        <v>135</v>
      </c>
      <c r="V66" s="102"/>
      <c r="W66" s="20"/>
      <c r="X66" s="20"/>
    </row>
    <row r="67" spans="1:24" ht="38.25">
      <c r="A67" s="15">
        <f t="shared" si="0"/>
        <v>66</v>
      </c>
      <c r="B67" s="15">
        <f t="shared" si="1"/>
        <v>4</v>
      </c>
      <c r="C67" s="29" t="s">
        <v>221</v>
      </c>
      <c r="D67" s="24" t="s">
        <v>610</v>
      </c>
      <c r="E67" s="20" t="s">
        <v>611</v>
      </c>
      <c r="F67" s="20" t="s">
        <v>612</v>
      </c>
      <c r="G67" s="20" t="s">
        <v>1049</v>
      </c>
      <c r="H67" s="46">
        <v>38699</v>
      </c>
      <c r="I67" s="47">
        <v>38718</v>
      </c>
      <c r="J67" s="47">
        <v>39813</v>
      </c>
      <c r="K67" s="35">
        <v>16.8</v>
      </c>
      <c r="L67" s="19" t="s">
        <v>1050</v>
      </c>
      <c r="M67" s="20">
        <f>VLOOKUP(L67,$L$283:$M$293,2,FALSE)</f>
        <v>35.458</v>
      </c>
      <c r="N67" s="41">
        <v>3.57</v>
      </c>
      <c r="O67" s="37"/>
      <c r="P67" s="20" t="s">
        <v>613</v>
      </c>
      <c r="Q67" s="20" t="s">
        <v>918</v>
      </c>
      <c r="R67" s="20" t="s">
        <v>614</v>
      </c>
      <c r="S67" s="20"/>
      <c r="T67" s="15" t="s">
        <v>1173</v>
      </c>
      <c r="U67" s="25">
        <v>126.58505999999998</v>
      </c>
      <c r="V67" s="102"/>
      <c r="W67" s="20"/>
      <c r="X67" s="20"/>
    </row>
    <row r="68" spans="1:24" ht="51">
      <c r="A68" s="15">
        <f aca="true" t="shared" si="4" ref="A68:A131">A67+1</f>
        <v>67</v>
      </c>
      <c r="B68" s="15">
        <f aca="true" t="shared" si="5" ref="B68:B131">IF(C68=C67,B67+1,1)</f>
        <v>5</v>
      </c>
      <c r="C68" s="29" t="s">
        <v>221</v>
      </c>
      <c r="D68" s="24" t="s">
        <v>615</v>
      </c>
      <c r="E68" s="20" t="s">
        <v>616</v>
      </c>
      <c r="F68" s="20" t="s">
        <v>617</v>
      </c>
      <c r="G68" s="20" t="s">
        <v>618</v>
      </c>
      <c r="H68" s="46">
        <v>38720</v>
      </c>
      <c r="I68" s="47">
        <v>38749</v>
      </c>
      <c r="J68" s="47">
        <v>38929</v>
      </c>
      <c r="K68" s="35">
        <v>4.468</v>
      </c>
      <c r="L68" s="19" t="s">
        <v>1050</v>
      </c>
      <c r="M68" s="20">
        <f>VLOOKUP(L68,$L$283:$M$293,2,FALSE)</f>
        <v>35.458</v>
      </c>
      <c r="N68" s="41">
        <v>4.468</v>
      </c>
      <c r="O68" s="37"/>
      <c r="P68" s="20" t="s">
        <v>619</v>
      </c>
      <c r="Q68" s="20" t="s">
        <v>918</v>
      </c>
      <c r="R68" s="20" t="s">
        <v>604</v>
      </c>
      <c r="S68" s="20"/>
      <c r="T68" s="15" t="s">
        <v>1173</v>
      </c>
      <c r="U68" s="25">
        <v>158.426344</v>
      </c>
      <c r="V68" s="102"/>
      <c r="W68" s="20"/>
      <c r="X68" s="20"/>
    </row>
    <row r="69" spans="1:24" ht="25.5">
      <c r="A69" s="15">
        <f t="shared" si="4"/>
        <v>68</v>
      </c>
      <c r="B69" s="15">
        <f t="shared" si="5"/>
        <v>1</v>
      </c>
      <c r="C69" s="29" t="s">
        <v>1042</v>
      </c>
      <c r="D69" s="24" t="s">
        <v>978</v>
      </c>
      <c r="E69" s="20" t="s">
        <v>979</v>
      </c>
      <c r="F69" s="20" t="s">
        <v>798</v>
      </c>
      <c r="G69" s="20" t="s">
        <v>980</v>
      </c>
      <c r="H69" s="46">
        <v>38959</v>
      </c>
      <c r="I69" s="47">
        <v>39022</v>
      </c>
      <c r="J69" s="47">
        <v>40482</v>
      </c>
      <c r="K69" s="35">
        <v>256</v>
      </c>
      <c r="L69" s="19" t="s">
        <v>1050</v>
      </c>
      <c r="M69" s="20">
        <v>35.458</v>
      </c>
      <c r="N69" s="41">
        <v>56</v>
      </c>
      <c r="O69" s="37"/>
      <c r="P69" s="20" t="s">
        <v>981</v>
      </c>
      <c r="Q69" s="20" t="s">
        <v>920</v>
      </c>
      <c r="R69" s="20" t="s">
        <v>983</v>
      </c>
      <c r="S69" s="20"/>
      <c r="T69" s="15" t="s">
        <v>1173</v>
      </c>
      <c r="U69" s="25">
        <v>1985.648</v>
      </c>
      <c r="V69" s="102"/>
      <c r="W69" s="20"/>
      <c r="X69" s="20"/>
    </row>
    <row r="70" spans="1:24" ht="25.5">
      <c r="A70" s="15">
        <f t="shared" si="4"/>
        <v>69</v>
      </c>
      <c r="B70" s="15">
        <f t="shared" si="5"/>
        <v>2</v>
      </c>
      <c r="C70" s="29" t="s">
        <v>1042</v>
      </c>
      <c r="D70" s="24" t="s">
        <v>984</v>
      </c>
      <c r="E70" s="20" t="s">
        <v>985</v>
      </c>
      <c r="F70" s="20" t="s">
        <v>549</v>
      </c>
      <c r="G70" s="20" t="s">
        <v>549</v>
      </c>
      <c r="H70" s="46"/>
      <c r="I70" s="47">
        <v>38353</v>
      </c>
      <c r="J70" s="47">
        <v>39052</v>
      </c>
      <c r="K70" s="35">
        <v>16</v>
      </c>
      <c r="L70" s="19" t="s">
        <v>1050</v>
      </c>
      <c r="M70" s="20">
        <v>35.458</v>
      </c>
      <c r="N70" s="41">
        <v>8</v>
      </c>
      <c r="O70" s="37"/>
      <c r="P70" s="20" t="s">
        <v>981</v>
      </c>
      <c r="Q70" s="20" t="s">
        <v>920</v>
      </c>
      <c r="R70" s="20" t="s">
        <v>983</v>
      </c>
      <c r="S70" s="20"/>
      <c r="T70" s="15" t="s">
        <v>1173</v>
      </c>
      <c r="U70" s="25">
        <v>283.664</v>
      </c>
      <c r="V70" s="102"/>
      <c r="W70" s="20"/>
      <c r="X70" s="20"/>
    </row>
    <row r="71" spans="1:24" ht="15.75">
      <c r="A71" s="15">
        <f t="shared" si="4"/>
        <v>70</v>
      </c>
      <c r="B71" s="15">
        <f t="shared" si="5"/>
        <v>3</v>
      </c>
      <c r="C71" s="29" t="s">
        <v>1042</v>
      </c>
      <c r="D71" s="24"/>
      <c r="E71" s="20"/>
      <c r="F71" s="20"/>
      <c r="G71" s="20"/>
      <c r="H71" s="15"/>
      <c r="I71" s="20"/>
      <c r="J71" s="28"/>
      <c r="K71" s="35"/>
      <c r="L71" s="19"/>
      <c r="M71" s="20"/>
      <c r="N71" s="41"/>
      <c r="O71" s="37"/>
      <c r="P71" s="20"/>
      <c r="Q71" s="20"/>
      <c r="R71" s="20"/>
      <c r="S71" s="20"/>
      <c r="T71" s="15" t="s">
        <v>1173</v>
      </c>
      <c r="U71" s="25"/>
      <c r="V71" s="102"/>
      <c r="W71" s="20"/>
      <c r="X71" s="20"/>
    </row>
    <row r="72" spans="1:24" ht="25.5">
      <c r="A72" s="15">
        <f t="shared" si="4"/>
        <v>71</v>
      </c>
      <c r="B72" s="15">
        <f t="shared" si="5"/>
        <v>1</v>
      </c>
      <c r="C72" s="29" t="s">
        <v>1038</v>
      </c>
      <c r="D72" s="24" t="s">
        <v>1357</v>
      </c>
      <c r="E72" s="20">
        <v>13120100007</v>
      </c>
      <c r="F72" s="20" t="s">
        <v>59</v>
      </c>
      <c r="G72" s="20" t="s">
        <v>1358</v>
      </c>
      <c r="H72" s="46">
        <v>38433</v>
      </c>
      <c r="I72" s="47">
        <v>38433</v>
      </c>
      <c r="J72" s="47">
        <v>39629</v>
      </c>
      <c r="K72" s="35">
        <v>2720</v>
      </c>
      <c r="L72" s="19" t="s">
        <v>1526</v>
      </c>
      <c r="M72" s="20">
        <v>1</v>
      </c>
      <c r="N72" s="41">
        <v>566.492</v>
      </c>
      <c r="O72" s="37"/>
      <c r="P72" s="20" t="s">
        <v>300</v>
      </c>
      <c r="Q72" s="20" t="s">
        <v>927</v>
      </c>
      <c r="R72" s="20" t="s">
        <v>795</v>
      </c>
      <c r="S72" s="20"/>
      <c r="T72" s="18" t="s">
        <v>1173</v>
      </c>
      <c r="U72" s="25">
        <v>566.492</v>
      </c>
      <c r="V72" s="102"/>
      <c r="W72" s="20"/>
      <c r="X72" s="20"/>
    </row>
    <row r="73" spans="1:24" ht="51">
      <c r="A73" s="15">
        <f t="shared" si="4"/>
        <v>72</v>
      </c>
      <c r="B73" s="15">
        <f t="shared" si="5"/>
        <v>1</v>
      </c>
      <c r="C73" s="16" t="s">
        <v>1047</v>
      </c>
      <c r="D73" s="17" t="s">
        <v>456</v>
      </c>
      <c r="E73" s="18" t="s">
        <v>457</v>
      </c>
      <c r="F73" s="15" t="s">
        <v>1048</v>
      </c>
      <c r="G73" s="18" t="s">
        <v>1049</v>
      </c>
      <c r="H73" s="44">
        <v>37595</v>
      </c>
      <c r="I73" s="44">
        <v>37622</v>
      </c>
      <c r="J73" s="44">
        <v>38717</v>
      </c>
      <c r="K73" s="38">
        <v>464.55</v>
      </c>
      <c r="L73" s="19" t="s">
        <v>1050</v>
      </c>
      <c r="M73" s="20">
        <f>VLOOKUP(L73,$L$283:$M$293,2,FALSE)</f>
        <v>35.458</v>
      </c>
      <c r="N73" s="42">
        <v>82.19</v>
      </c>
      <c r="O73" s="37"/>
      <c r="P73" s="21" t="s">
        <v>455</v>
      </c>
      <c r="Q73" s="24" t="s">
        <v>949</v>
      </c>
      <c r="R73" s="21" t="s">
        <v>1261</v>
      </c>
      <c r="S73" s="20" t="s">
        <v>49</v>
      </c>
      <c r="T73" s="15" t="s">
        <v>1173</v>
      </c>
      <c r="U73" s="25">
        <v>2914.2930199999996</v>
      </c>
      <c r="V73" s="102"/>
      <c r="W73" s="20"/>
      <c r="X73" s="20"/>
    </row>
    <row r="74" spans="1:24" ht="25.5">
      <c r="A74" s="15">
        <f t="shared" si="4"/>
        <v>73</v>
      </c>
      <c r="B74" s="15">
        <f t="shared" si="5"/>
        <v>2</v>
      </c>
      <c r="C74" s="16" t="s">
        <v>1047</v>
      </c>
      <c r="D74" s="17" t="s">
        <v>458</v>
      </c>
      <c r="E74" s="18" t="s">
        <v>459</v>
      </c>
      <c r="F74" s="18" t="s">
        <v>460</v>
      </c>
      <c r="G74" s="18" t="s">
        <v>1049</v>
      </c>
      <c r="H74" s="44">
        <v>38292</v>
      </c>
      <c r="I74" s="44">
        <v>37956</v>
      </c>
      <c r="J74" s="44">
        <v>39051</v>
      </c>
      <c r="K74" s="38">
        <v>11</v>
      </c>
      <c r="L74" s="19" t="s">
        <v>1050</v>
      </c>
      <c r="M74" s="20">
        <f>VLOOKUP(L74,$L$283:$M$293,2,FALSE)</f>
        <v>35.458</v>
      </c>
      <c r="N74" s="42">
        <v>6.63</v>
      </c>
      <c r="O74" s="37"/>
      <c r="P74" s="21" t="s">
        <v>455</v>
      </c>
      <c r="Q74" s="24" t="s">
        <v>949</v>
      </c>
      <c r="R74" s="21" t="s">
        <v>51</v>
      </c>
      <c r="S74" s="20" t="s">
        <v>50</v>
      </c>
      <c r="T74" s="15" t="s">
        <v>1173</v>
      </c>
      <c r="U74" s="25">
        <v>235.08653999999999</v>
      </c>
      <c r="V74" s="102"/>
      <c r="W74" s="20"/>
      <c r="X74" s="20"/>
    </row>
    <row r="75" spans="1:24" ht="38.25">
      <c r="A75" s="15">
        <f t="shared" si="4"/>
        <v>74</v>
      </c>
      <c r="B75" s="15">
        <f t="shared" si="5"/>
        <v>3</v>
      </c>
      <c r="C75" s="16" t="s">
        <v>1047</v>
      </c>
      <c r="D75" s="17" t="s">
        <v>964</v>
      </c>
      <c r="E75" s="21" t="s">
        <v>965</v>
      </c>
      <c r="F75" s="15" t="s">
        <v>1048</v>
      </c>
      <c r="G75" s="15" t="s">
        <v>1049</v>
      </c>
      <c r="H75" s="44">
        <v>37003</v>
      </c>
      <c r="I75" s="44">
        <v>37288</v>
      </c>
      <c r="J75" s="44">
        <v>38352</v>
      </c>
      <c r="K75" s="36">
        <v>20.755</v>
      </c>
      <c r="L75" s="19" t="s">
        <v>1050</v>
      </c>
      <c r="M75" s="20">
        <f>VLOOKUP(L75,$L$283:$M$293,2,FALSE)</f>
        <v>35.458</v>
      </c>
      <c r="N75" s="41">
        <v>18.129</v>
      </c>
      <c r="O75" s="37"/>
      <c r="P75" s="21" t="s">
        <v>966</v>
      </c>
      <c r="Q75" s="24" t="s">
        <v>1381</v>
      </c>
      <c r="R75" s="21"/>
      <c r="S75" s="20" t="s">
        <v>1627</v>
      </c>
      <c r="T75" s="15" t="s">
        <v>1173</v>
      </c>
      <c r="U75" s="25">
        <v>642.818082</v>
      </c>
      <c r="V75" s="102"/>
      <c r="W75" s="20"/>
      <c r="X75" s="20"/>
    </row>
    <row r="76" spans="1:24" ht="38.25">
      <c r="A76" s="15">
        <f t="shared" si="4"/>
        <v>75</v>
      </c>
      <c r="B76" s="15">
        <f t="shared" si="5"/>
        <v>4</v>
      </c>
      <c r="C76" s="29" t="s">
        <v>1047</v>
      </c>
      <c r="D76" s="24" t="s">
        <v>410</v>
      </c>
      <c r="E76" s="20" t="s">
        <v>411</v>
      </c>
      <c r="F76" s="20" t="s">
        <v>1048</v>
      </c>
      <c r="G76" s="20" t="s">
        <v>412</v>
      </c>
      <c r="H76" s="46">
        <v>37288</v>
      </c>
      <c r="I76" s="47">
        <v>37288</v>
      </c>
      <c r="J76" s="47">
        <v>38383</v>
      </c>
      <c r="K76" s="35">
        <v>63.313</v>
      </c>
      <c r="L76" s="19" t="s">
        <v>1050</v>
      </c>
      <c r="M76" s="20">
        <v>35.458</v>
      </c>
      <c r="N76" s="41">
        <v>18.69</v>
      </c>
      <c r="O76" s="37"/>
      <c r="P76" s="20" t="s">
        <v>413</v>
      </c>
      <c r="Q76" s="24" t="s">
        <v>949</v>
      </c>
      <c r="R76" s="20" t="s">
        <v>414</v>
      </c>
      <c r="S76" s="20" t="s">
        <v>415</v>
      </c>
      <c r="T76" s="15" t="s">
        <v>1173</v>
      </c>
      <c r="U76" s="25">
        <v>662.71002</v>
      </c>
      <c r="V76" s="102"/>
      <c r="W76" s="20"/>
      <c r="X76" s="20"/>
    </row>
    <row r="77" spans="1:24" ht="25.5">
      <c r="A77" s="15">
        <f t="shared" si="4"/>
        <v>76</v>
      </c>
      <c r="B77" s="15">
        <f t="shared" si="5"/>
        <v>5</v>
      </c>
      <c r="C77" s="29" t="s">
        <v>1047</v>
      </c>
      <c r="D77" s="24" t="s">
        <v>1318</v>
      </c>
      <c r="E77" s="20">
        <v>12727</v>
      </c>
      <c r="F77" s="20" t="s">
        <v>1043</v>
      </c>
      <c r="G77" s="20" t="s">
        <v>1319</v>
      </c>
      <c r="H77" s="46">
        <v>38336</v>
      </c>
      <c r="I77" s="47">
        <v>38353</v>
      </c>
      <c r="J77" s="47">
        <v>39447</v>
      </c>
      <c r="K77" s="35">
        <v>18.9</v>
      </c>
      <c r="L77" s="19" t="s">
        <v>1050</v>
      </c>
      <c r="M77" s="20">
        <v>35.458</v>
      </c>
      <c r="N77" s="41">
        <v>6.3</v>
      </c>
      <c r="O77" s="37"/>
      <c r="P77" s="20" t="s">
        <v>1316</v>
      </c>
      <c r="Q77" s="24" t="s">
        <v>952</v>
      </c>
      <c r="R77" s="20" t="s">
        <v>53</v>
      </c>
      <c r="S77" s="20" t="s">
        <v>54</v>
      </c>
      <c r="T77" s="15" t="s">
        <v>1173</v>
      </c>
      <c r="U77" s="25">
        <v>223.38539999999998</v>
      </c>
      <c r="V77" s="102"/>
      <c r="W77" s="20"/>
      <c r="X77" s="20"/>
    </row>
    <row r="78" spans="1:24" ht="51">
      <c r="A78" s="15">
        <f t="shared" si="4"/>
        <v>77</v>
      </c>
      <c r="B78" s="15">
        <f t="shared" si="5"/>
        <v>6</v>
      </c>
      <c r="C78" s="29" t="s">
        <v>1047</v>
      </c>
      <c r="D78" s="24" t="s">
        <v>701</v>
      </c>
      <c r="E78" s="20" t="s">
        <v>702</v>
      </c>
      <c r="F78" s="20" t="s">
        <v>1043</v>
      </c>
      <c r="G78" s="20" t="s">
        <v>703</v>
      </c>
      <c r="H78" s="46">
        <v>38103</v>
      </c>
      <c r="I78" s="47">
        <v>38103</v>
      </c>
      <c r="J78" s="47">
        <v>38838</v>
      </c>
      <c r="K78" s="35">
        <v>10</v>
      </c>
      <c r="L78" s="19" t="s">
        <v>1050</v>
      </c>
      <c r="M78" s="20">
        <v>35.458</v>
      </c>
      <c r="N78" s="41">
        <v>5</v>
      </c>
      <c r="O78" s="37"/>
      <c r="P78" s="20" t="s">
        <v>704</v>
      </c>
      <c r="Q78" s="24" t="s">
        <v>952</v>
      </c>
      <c r="R78" s="20" t="s">
        <v>53</v>
      </c>
      <c r="S78" s="20" t="s">
        <v>54</v>
      </c>
      <c r="T78" s="15" t="s">
        <v>1173</v>
      </c>
      <c r="U78" s="25">
        <v>177.29</v>
      </c>
      <c r="V78" s="102"/>
      <c r="W78" s="20"/>
      <c r="X78" s="20"/>
    </row>
    <row r="79" spans="1:24" ht="25.5">
      <c r="A79" s="15">
        <f t="shared" si="4"/>
        <v>78</v>
      </c>
      <c r="B79" s="15">
        <f t="shared" si="5"/>
        <v>7</v>
      </c>
      <c r="C79" s="29" t="s">
        <v>1047</v>
      </c>
      <c r="D79" s="24" t="s">
        <v>705</v>
      </c>
      <c r="E79" s="20" t="s">
        <v>706</v>
      </c>
      <c r="F79" s="20" t="s">
        <v>1043</v>
      </c>
      <c r="G79" s="20" t="s">
        <v>1049</v>
      </c>
      <c r="H79" s="46">
        <v>38155</v>
      </c>
      <c r="I79" s="47">
        <v>38139</v>
      </c>
      <c r="J79" s="47">
        <v>38869</v>
      </c>
      <c r="K79" s="35">
        <v>1296</v>
      </c>
      <c r="L79" s="19" t="s">
        <v>1526</v>
      </c>
      <c r="M79" s="20">
        <v>1</v>
      </c>
      <c r="N79" s="41">
        <v>323</v>
      </c>
      <c r="O79" s="37"/>
      <c r="P79" s="20" t="s">
        <v>707</v>
      </c>
      <c r="Q79" s="24" t="s">
        <v>952</v>
      </c>
      <c r="R79" s="20" t="s">
        <v>53</v>
      </c>
      <c r="S79" s="20" t="s">
        <v>54</v>
      </c>
      <c r="T79" s="15" t="s">
        <v>1173</v>
      </c>
      <c r="U79" s="25">
        <v>323</v>
      </c>
      <c r="V79" s="102"/>
      <c r="W79" s="20"/>
      <c r="X79" s="20"/>
    </row>
    <row r="80" spans="1:24" ht="25.5">
      <c r="A80" s="15">
        <f t="shared" si="4"/>
        <v>79</v>
      </c>
      <c r="B80" s="15">
        <f t="shared" si="5"/>
        <v>8</v>
      </c>
      <c r="C80" s="29" t="s">
        <v>1047</v>
      </c>
      <c r="D80" s="24" t="s">
        <v>429</v>
      </c>
      <c r="E80" s="20" t="s">
        <v>708</v>
      </c>
      <c r="F80" s="20" t="s">
        <v>1043</v>
      </c>
      <c r="G80" s="20" t="s">
        <v>1049</v>
      </c>
      <c r="H80" s="46">
        <v>37973</v>
      </c>
      <c r="I80" s="47">
        <v>37987</v>
      </c>
      <c r="J80" s="47">
        <v>39447</v>
      </c>
      <c r="K80" s="35">
        <v>60</v>
      </c>
      <c r="L80" s="19" t="s">
        <v>1050</v>
      </c>
      <c r="M80" s="20">
        <v>35.458</v>
      </c>
      <c r="N80" s="41">
        <v>15</v>
      </c>
      <c r="O80" s="37"/>
      <c r="P80" s="20" t="s">
        <v>1316</v>
      </c>
      <c r="Q80" s="24" t="s">
        <v>952</v>
      </c>
      <c r="R80" s="20" t="s">
        <v>53</v>
      </c>
      <c r="S80" s="20" t="s">
        <v>54</v>
      </c>
      <c r="T80" s="15" t="s">
        <v>1173</v>
      </c>
      <c r="U80" s="25">
        <v>531.87</v>
      </c>
      <c r="V80" s="102"/>
      <c r="W80" s="20"/>
      <c r="X80" s="20"/>
    </row>
    <row r="81" spans="1:24" ht="25.5">
      <c r="A81" s="15">
        <f t="shared" si="4"/>
        <v>80</v>
      </c>
      <c r="B81" s="15">
        <f t="shared" si="5"/>
        <v>9</v>
      </c>
      <c r="C81" s="29" t="s">
        <v>1047</v>
      </c>
      <c r="D81" s="24" t="s">
        <v>709</v>
      </c>
      <c r="E81" s="20" t="s">
        <v>710</v>
      </c>
      <c r="F81" s="20" t="s">
        <v>1043</v>
      </c>
      <c r="G81" s="20" t="s">
        <v>1049</v>
      </c>
      <c r="H81" s="46">
        <v>38443</v>
      </c>
      <c r="I81" s="47">
        <v>38443</v>
      </c>
      <c r="J81" s="47">
        <v>39598</v>
      </c>
      <c r="K81" s="35">
        <v>47</v>
      </c>
      <c r="L81" s="19" t="s">
        <v>1050</v>
      </c>
      <c r="M81" s="20">
        <v>35.458</v>
      </c>
      <c r="N81" s="41">
        <v>16</v>
      </c>
      <c r="O81" s="37"/>
      <c r="P81" s="20" t="s">
        <v>707</v>
      </c>
      <c r="Q81" s="24" t="s">
        <v>952</v>
      </c>
      <c r="R81" s="20" t="s">
        <v>53</v>
      </c>
      <c r="S81" s="20" t="s">
        <v>54</v>
      </c>
      <c r="T81" s="15" t="s">
        <v>1173</v>
      </c>
      <c r="U81" s="25">
        <v>567.328</v>
      </c>
      <c r="V81" s="102"/>
      <c r="W81" s="20"/>
      <c r="X81" s="20"/>
    </row>
    <row r="82" spans="1:24" ht="25.5">
      <c r="A82" s="15">
        <f t="shared" si="4"/>
        <v>81</v>
      </c>
      <c r="B82" s="15">
        <f t="shared" si="5"/>
        <v>10</v>
      </c>
      <c r="C82" s="29" t="s">
        <v>1047</v>
      </c>
      <c r="D82" s="24" t="s">
        <v>711</v>
      </c>
      <c r="E82" s="20" t="s">
        <v>430</v>
      </c>
      <c r="F82" s="20" t="s">
        <v>1043</v>
      </c>
      <c r="G82" s="20" t="s">
        <v>1049</v>
      </c>
      <c r="H82" s="46">
        <v>38412</v>
      </c>
      <c r="I82" s="47">
        <v>38412</v>
      </c>
      <c r="J82" s="47">
        <v>38959</v>
      </c>
      <c r="K82" s="35">
        <v>36.315</v>
      </c>
      <c r="L82" s="19" t="s">
        <v>1050</v>
      </c>
      <c r="M82" s="20">
        <v>35.458</v>
      </c>
      <c r="N82" s="41">
        <v>18.115</v>
      </c>
      <c r="O82" s="37"/>
      <c r="P82" s="20" t="s">
        <v>707</v>
      </c>
      <c r="Q82" s="24" t="s">
        <v>952</v>
      </c>
      <c r="R82" s="20" t="s">
        <v>53</v>
      </c>
      <c r="S82" s="20" t="s">
        <v>54</v>
      </c>
      <c r="T82" s="15" t="s">
        <v>1173</v>
      </c>
      <c r="U82" s="25">
        <v>642.3216699999999</v>
      </c>
      <c r="V82" s="102"/>
      <c r="W82" s="20"/>
      <c r="X82" s="20"/>
    </row>
    <row r="83" spans="1:24" ht="25.5">
      <c r="A83" s="15">
        <f t="shared" si="4"/>
        <v>82</v>
      </c>
      <c r="B83" s="15">
        <f t="shared" si="5"/>
        <v>11</v>
      </c>
      <c r="C83" s="29" t="s">
        <v>1047</v>
      </c>
      <c r="D83" s="24" t="s">
        <v>431</v>
      </c>
      <c r="E83" s="20" t="s">
        <v>712</v>
      </c>
      <c r="F83" s="20" t="s">
        <v>1043</v>
      </c>
      <c r="G83" s="20" t="s">
        <v>1049</v>
      </c>
      <c r="H83" s="46">
        <v>38443</v>
      </c>
      <c r="I83" s="47">
        <v>38443</v>
      </c>
      <c r="J83" s="47">
        <v>39355</v>
      </c>
      <c r="K83" s="35">
        <v>38.42</v>
      </c>
      <c r="L83" s="19" t="s">
        <v>1050</v>
      </c>
      <c r="M83" s="20">
        <v>35.458</v>
      </c>
      <c r="N83" s="41">
        <v>15.2</v>
      </c>
      <c r="O83" s="37"/>
      <c r="P83" s="20" t="s">
        <v>707</v>
      </c>
      <c r="Q83" s="24" t="s">
        <v>952</v>
      </c>
      <c r="R83" s="20" t="s">
        <v>53</v>
      </c>
      <c r="S83" s="20" t="s">
        <v>54</v>
      </c>
      <c r="T83" s="15" t="s">
        <v>1173</v>
      </c>
      <c r="U83" s="25">
        <v>538.9616</v>
      </c>
      <c r="V83" s="102"/>
      <c r="W83" s="20"/>
      <c r="X83" s="20"/>
    </row>
    <row r="84" spans="1:24" ht="25.5">
      <c r="A84" s="15">
        <f t="shared" si="4"/>
        <v>83</v>
      </c>
      <c r="B84" s="15">
        <f t="shared" si="5"/>
        <v>12</v>
      </c>
      <c r="C84" s="29" t="s">
        <v>1047</v>
      </c>
      <c r="D84" s="24" t="s">
        <v>713</v>
      </c>
      <c r="E84" s="20" t="s">
        <v>714</v>
      </c>
      <c r="F84" s="20" t="s">
        <v>1043</v>
      </c>
      <c r="G84" s="20" t="s">
        <v>1049</v>
      </c>
      <c r="H84" s="46">
        <v>38473</v>
      </c>
      <c r="I84" s="47">
        <v>38473</v>
      </c>
      <c r="J84" s="47" t="s">
        <v>715</v>
      </c>
      <c r="K84" s="35">
        <v>1325.44</v>
      </c>
      <c r="L84" s="19" t="s">
        <v>1526</v>
      </c>
      <c r="M84" s="20">
        <v>1</v>
      </c>
      <c r="N84" s="41">
        <v>622.44</v>
      </c>
      <c r="O84" s="37"/>
      <c r="P84" s="20" t="s">
        <v>716</v>
      </c>
      <c r="Q84" s="24" t="s">
        <v>952</v>
      </c>
      <c r="R84" s="20" t="s">
        <v>53</v>
      </c>
      <c r="S84" s="20" t="s">
        <v>54</v>
      </c>
      <c r="T84" s="15" t="s">
        <v>1173</v>
      </c>
      <c r="U84" s="25">
        <v>622.44</v>
      </c>
      <c r="V84" s="102"/>
      <c r="W84" s="20"/>
      <c r="X84" s="20"/>
    </row>
    <row r="85" spans="1:24" ht="38.25">
      <c r="A85" s="15">
        <f t="shared" si="4"/>
        <v>84</v>
      </c>
      <c r="B85" s="15">
        <f t="shared" si="5"/>
        <v>13</v>
      </c>
      <c r="C85" s="29" t="s">
        <v>1047</v>
      </c>
      <c r="D85" s="24" t="s">
        <v>1142</v>
      </c>
      <c r="E85" s="20" t="s">
        <v>1143</v>
      </c>
      <c r="F85" s="15" t="s">
        <v>549</v>
      </c>
      <c r="G85" s="20" t="s">
        <v>1144</v>
      </c>
      <c r="H85" s="46">
        <v>38322</v>
      </c>
      <c r="I85" s="47">
        <v>38322</v>
      </c>
      <c r="J85" s="47">
        <v>39447</v>
      </c>
      <c r="K85" s="35">
        <v>25</v>
      </c>
      <c r="L85" s="19" t="s">
        <v>1050</v>
      </c>
      <c r="M85" s="20">
        <v>35.458</v>
      </c>
      <c r="N85" s="41">
        <v>5.6</v>
      </c>
      <c r="O85" s="37"/>
      <c r="P85" s="20" t="s">
        <v>1145</v>
      </c>
      <c r="Q85" s="24" t="s">
        <v>952</v>
      </c>
      <c r="R85" s="20"/>
      <c r="S85" s="20" t="s">
        <v>55</v>
      </c>
      <c r="T85" s="15" t="s">
        <v>1173</v>
      </c>
      <c r="U85" s="25">
        <v>198.5648</v>
      </c>
      <c r="V85" s="102"/>
      <c r="W85" s="20"/>
      <c r="X85" s="20"/>
    </row>
    <row r="86" spans="1:24" ht="38.25">
      <c r="A86" s="15">
        <f t="shared" si="4"/>
        <v>85</v>
      </c>
      <c r="B86" s="15">
        <f t="shared" si="5"/>
        <v>14</v>
      </c>
      <c r="C86" s="29" t="s">
        <v>1047</v>
      </c>
      <c r="D86" s="24" t="s">
        <v>432</v>
      </c>
      <c r="E86" s="20" t="s">
        <v>433</v>
      </c>
      <c r="F86" s="20" t="s">
        <v>1043</v>
      </c>
      <c r="G86" s="20" t="s">
        <v>1049</v>
      </c>
      <c r="H86" s="46">
        <v>38610</v>
      </c>
      <c r="I86" s="47">
        <v>38610</v>
      </c>
      <c r="J86" s="47">
        <v>39522</v>
      </c>
      <c r="K86" s="35">
        <v>1298.2</v>
      </c>
      <c r="L86" s="19" t="s">
        <v>1526</v>
      </c>
      <c r="M86" s="20">
        <v>1</v>
      </c>
      <c r="N86" s="41">
        <v>504.48</v>
      </c>
      <c r="O86" s="37"/>
      <c r="P86" s="20" t="s">
        <v>434</v>
      </c>
      <c r="Q86" s="24" t="s">
        <v>952</v>
      </c>
      <c r="R86" s="20"/>
      <c r="S86" s="20"/>
      <c r="T86" s="15" t="s">
        <v>1173</v>
      </c>
      <c r="U86" s="25">
        <v>504.48</v>
      </c>
      <c r="V86" s="102"/>
      <c r="W86" s="20"/>
      <c r="X86" s="20"/>
    </row>
    <row r="87" spans="1:24" ht="25.5">
      <c r="A87" s="15">
        <f t="shared" si="4"/>
        <v>86</v>
      </c>
      <c r="B87" s="15">
        <f t="shared" si="5"/>
        <v>15</v>
      </c>
      <c r="C87" s="29" t="s">
        <v>1047</v>
      </c>
      <c r="D87" s="24" t="s">
        <v>1053</v>
      </c>
      <c r="E87" s="20" t="s">
        <v>1054</v>
      </c>
      <c r="F87" s="20" t="s">
        <v>1048</v>
      </c>
      <c r="G87" s="15" t="s">
        <v>1049</v>
      </c>
      <c r="H87" s="46">
        <v>37705</v>
      </c>
      <c r="I87" s="47">
        <v>37681</v>
      </c>
      <c r="J87" s="47">
        <v>38776</v>
      </c>
      <c r="K87" s="35">
        <v>13</v>
      </c>
      <c r="L87" s="19" t="s">
        <v>1050</v>
      </c>
      <c r="M87" s="20">
        <v>35.458</v>
      </c>
      <c r="N87" s="41">
        <v>3.6</v>
      </c>
      <c r="O87" s="37"/>
      <c r="P87" s="20" t="s">
        <v>318</v>
      </c>
      <c r="Q87" s="24" t="s">
        <v>954</v>
      </c>
      <c r="R87" s="20"/>
      <c r="S87" s="20" t="s">
        <v>1052</v>
      </c>
      <c r="T87" s="15" t="s">
        <v>1173</v>
      </c>
      <c r="U87" s="25">
        <v>127.6488</v>
      </c>
      <c r="V87" s="102"/>
      <c r="W87" s="20"/>
      <c r="X87" s="20"/>
    </row>
    <row r="88" spans="1:24" ht="38.25">
      <c r="A88" s="15">
        <f t="shared" si="4"/>
        <v>87</v>
      </c>
      <c r="B88" s="15">
        <f t="shared" si="5"/>
        <v>16</v>
      </c>
      <c r="C88" s="29" t="s">
        <v>1047</v>
      </c>
      <c r="D88" s="24" t="s">
        <v>545</v>
      </c>
      <c r="E88" s="20" t="s">
        <v>546</v>
      </c>
      <c r="F88" s="20" t="s">
        <v>1043</v>
      </c>
      <c r="G88" s="20" t="s">
        <v>1049</v>
      </c>
      <c r="H88" s="46">
        <v>38469</v>
      </c>
      <c r="I88" s="47">
        <v>38412</v>
      </c>
      <c r="J88" s="47">
        <v>39507</v>
      </c>
      <c r="K88" s="35">
        <v>108</v>
      </c>
      <c r="L88" s="19" t="s">
        <v>1050</v>
      </c>
      <c r="M88" s="20">
        <v>35.458</v>
      </c>
      <c r="N88" s="41">
        <v>23.75</v>
      </c>
      <c r="O88" s="37"/>
      <c r="P88" s="20" t="s">
        <v>544</v>
      </c>
      <c r="Q88" s="24" t="s">
        <v>954</v>
      </c>
      <c r="R88" s="20"/>
      <c r="S88" s="20" t="s">
        <v>1052</v>
      </c>
      <c r="T88" s="15" t="s">
        <v>1173</v>
      </c>
      <c r="U88" s="25">
        <v>842.1275</v>
      </c>
      <c r="V88" s="102"/>
      <c r="W88" s="20"/>
      <c r="X88" s="20"/>
    </row>
    <row r="89" spans="1:24" ht="38.25">
      <c r="A89" s="15">
        <f t="shared" si="4"/>
        <v>88</v>
      </c>
      <c r="B89" s="15">
        <f t="shared" si="5"/>
        <v>17</v>
      </c>
      <c r="C89" s="29" t="s">
        <v>1047</v>
      </c>
      <c r="D89" s="24" t="s">
        <v>547</v>
      </c>
      <c r="E89" s="20" t="s">
        <v>548</v>
      </c>
      <c r="F89" s="15" t="s">
        <v>549</v>
      </c>
      <c r="G89" s="20" t="s">
        <v>1514</v>
      </c>
      <c r="H89" s="46">
        <v>37536</v>
      </c>
      <c r="I89" s="47">
        <v>37545</v>
      </c>
      <c r="J89" s="47">
        <v>38898</v>
      </c>
      <c r="K89" s="35">
        <v>58</v>
      </c>
      <c r="L89" s="19" t="s">
        <v>1050</v>
      </c>
      <c r="M89" s="20">
        <v>35.458</v>
      </c>
      <c r="N89" s="41">
        <v>8</v>
      </c>
      <c r="O89" s="37"/>
      <c r="P89" s="20" t="s">
        <v>1515</v>
      </c>
      <c r="Q89" s="24" t="s">
        <v>954</v>
      </c>
      <c r="R89" s="20" t="s">
        <v>1516</v>
      </c>
      <c r="S89" s="20" t="s">
        <v>1517</v>
      </c>
      <c r="T89" s="15" t="s">
        <v>1173</v>
      </c>
      <c r="U89" s="25">
        <v>283.664</v>
      </c>
      <c r="V89" s="102"/>
      <c r="W89" s="20"/>
      <c r="X89" s="20"/>
    </row>
    <row r="90" spans="1:24" ht="63.75">
      <c r="A90" s="15">
        <f t="shared" si="4"/>
        <v>89</v>
      </c>
      <c r="B90" s="15">
        <f t="shared" si="5"/>
        <v>18</v>
      </c>
      <c r="C90" s="29" t="s">
        <v>1047</v>
      </c>
      <c r="D90" s="24" t="s">
        <v>1519</v>
      </c>
      <c r="E90" s="20" t="s">
        <v>1520</v>
      </c>
      <c r="F90" s="20" t="s">
        <v>1521</v>
      </c>
      <c r="G90" s="20" t="s">
        <v>1522</v>
      </c>
      <c r="H90" s="46">
        <v>38336</v>
      </c>
      <c r="I90" s="47">
        <v>38384</v>
      </c>
      <c r="J90" s="47">
        <v>39113</v>
      </c>
      <c r="K90" s="35">
        <v>13</v>
      </c>
      <c r="L90" s="19" t="s">
        <v>1518</v>
      </c>
      <c r="M90" s="20">
        <v>26.663</v>
      </c>
      <c r="N90" s="41">
        <v>2.3</v>
      </c>
      <c r="O90" s="37"/>
      <c r="P90" s="20" t="s">
        <v>1523</v>
      </c>
      <c r="Q90" s="24" t="s">
        <v>954</v>
      </c>
      <c r="R90" s="20"/>
      <c r="S90" s="20" t="s">
        <v>1524</v>
      </c>
      <c r="T90" s="15" t="s">
        <v>1173</v>
      </c>
      <c r="U90" s="25">
        <v>61.32489999999999</v>
      </c>
      <c r="V90" s="102"/>
      <c r="W90" s="20"/>
      <c r="X90" s="20"/>
    </row>
    <row r="91" spans="1:24" ht="25.5">
      <c r="A91" s="15">
        <f t="shared" si="4"/>
        <v>90</v>
      </c>
      <c r="B91" s="15">
        <f t="shared" si="5"/>
        <v>19</v>
      </c>
      <c r="C91" s="29" t="s">
        <v>1047</v>
      </c>
      <c r="D91" s="24" t="s">
        <v>435</v>
      </c>
      <c r="E91" s="20" t="s">
        <v>436</v>
      </c>
      <c r="F91" s="20" t="s">
        <v>1048</v>
      </c>
      <c r="G91" s="15" t="s">
        <v>1049</v>
      </c>
      <c r="H91" s="46">
        <v>37532</v>
      </c>
      <c r="I91" s="47">
        <v>37532</v>
      </c>
      <c r="J91" s="47">
        <v>38230</v>
      </c>
      <c r="K91" s="35">
        <v>66</v>
      </c>
      <c r="L91" s="19" t="s">
        <v>1050</v>
      </c>
      <c r="M91" s="20">
        <v>35.458</v>
      </c>
      <c r="N91" s="41">
        <v>2</v>
      </c>
      <c r="O91" s="37"/>
      <c r="P91" s="20" t="s">
        <v>437</v>
      </c>
      <c r="Q91" s="24" t="s">
        <v>954</v>
      </c>
      <c r="R91" s="20"/>
      <c r="S91" s="20" t="s">
        <v>1052</v>
      </c>
      <c r="T91" s="15" t="s">
        <v>1173</v>
      </c>
      <c r="U91" s="25">
        <v>70.916</v>
      </c>
      <c r="V91" s="102"/>
      <c r="W91" s="20"/>
      <c r="X91" s="20"/>
    </row>
    <row r="92" spans="1:24" ht="38.25">
      <c r="A92" s="15">
        <f t="shared" si="4"/>
        <v>91</v>
      </c>
      <c r="B92" s="15">
        <f t="shared" si="5"/>
        <v>20</v>
      </c>
      <c r="C92" s="29" t="s">
        <v>1047</v>
      </c>
      <c r="D92" s="24" t="s">
        <v>1545</v>
      </c>
      <c r="E92" s="20" t="s">
        <v>1546</v>
      </c>
      <c r="F92" s="20" t="s">
        <v>1547</v>
      </c>
      <c r="G92" s="20" t="s">
        <v>1548</v>
      </c>
      <c r="H92" s="46">
        <v>38610</v>
      </c>
      <c r="I92" s="47">
        <v>38504</v>
      </c>
      <c r="J92" s="47">
        <v>39506</v>
      </c>
      <c r="K92" s="35">
        <v>20</v>
      </c>
      <c r="L92" s="19" t="s">
        <v>1050</v>
      </c>
      <c r="M92" s="20">
        <v>35.458</v>
      </c>
      <c r="N92" s="41">
        <v>6.402</v>
      </c>
      <c r="O92" s="37"/>
      <c r="P92" s="20" t="s">
        <v>1549</v>
      </c>
      <c r="Q92" s="24" t="s">
        <v>1379</v>
      </c>
      <c r="R92" s="20"/>
      <c r="S92" s="20"/>
      <c r="T92" s="15" t="s">
        <v>1173</v>
      </c>
      <c r="U92" s="25">
        <v>227.002116</v>
      </c>
      <c r="V92" s="102"/>
      <c r="W92" s="20"/>
      <c r="X92" s="20"/>
    </row>
    <row r="93" spans="1:24" ht="15.75">
      <c r="A93" s="15">
        <f t="shared" si="4"/>
        <v>92</v>
      </c>
      <c r="B93" s="15">
        <f t="shared" si="5"/>
        <v>21</v>
      </c>
      <c r="C93" s="29" t="s">
        <v>1047</v>
      </c>
      <c r="D93" s="24" t="s">
        <v>337</v>
      </c>
      <c r="E93" s="20" t="s">
        <v>338</v>
      </c>
      <c r="F93" s="20" t="s">
        <v>1048</v>
      </c>
      <c r="G93" s="15" t="s">
        <v>1049</v>
      </c>
      <c r="H93" s="46" t="s">
        <v>1155</v>
      </c>
      <c r="I93" s="47">
        <v>36906</v>
      </c>
      <c r="J93" s="47">
        <v>38352</v>
      </c>
      <c r="K93" s="35">
        <v>18.249</v>
      </c>
      <c r="L93" s="19" t="s">
        <v>1050</v>
      </c>
      <c r="M93" s="20">
        <v>35.458</v>
      </c>
      <c r="N93" s="41">
        <v>0.917</v>
      </c>
      <c r="O93" s="37"/>
      <c r="P93" s="20" t="s">
        <v>471</v>
      </c>
      <c r="Q93" s="24" t="s">
        <v>1382</v>
      </c>
      <c r="R93" s="20"/>
      <c r="S93" s="20" t="s">
        <v>465</v>
      </c>
      <c r="T93" s="15" t="s">
        <v>1173</v>
      </c>
      <c r="U93" s="25">
        <v>32.514986</v>
      </c>
      <c r="V93" s="102"/>
      <c r="W93" s="20"/>
      <c r="X93" s="20"/>
    </row>
    <row r="94" spans="1:24" ht="15.75">
      <c r="A94" s="15">
        <f t="shared" si="4"/>
        <v>93</v>
      </c>
      <c r="B94" s="15">
        <f t="shared" si="5"/>
        <v>22</v>
      </c>
      <c r="C94" s="29" t="s">
        <v>1047</v>
      </c>
      <c r="D94" s="24" t="s">
        <v>993</v>
      </c>
      <c r="E94" s="20" t="s">
        <v>994</v>
      </c>
      <c r="F94" s="20" t="s">
        <v>1043</v>
      </c>
      <c r="G94" s="20" t="s">
        <v>1049</v>
      </c>
      <c r="H94" s="46">
        <v>37971</v>
      </c>
      <c r="I94" s="47">
        <v>37987</v>
      </c>
      <c r="J94" s="47">
        <v>38717</v>
      </c>
      <c r="K94" s="35">
        <v>6.84</v>
      </c>
      <c r="L94" s="19" t="s">
        <v>1050</v>
      </c>
      <c r="M94" s="20">
        <v>35.458</v>
      </c>
      <c r="N94" s="41">
        <v>0.578</v>
      </c>
      <c r="O94" s="37"/>
      <c r="P94" s="20" t="s">
        <v>995</v>
      </c>
      <c r="Q94" s="24" t="s">
        <v>1382</v>
      </c>
      <c r="R94" s="20"/>
      <c r="S94" s="20" t="s">
        <v>465</v>
      </c>
      <c r="T94" s="15" t="s">
        <v>1173</v>
      </c>
      <c r="U94" s="25">
        <v>20.494723999999998</v>
      </c>
      <c r="V94" s="102"/>
      <c r="W94" s="20"/>
      <c r="X94" s="20"/>
    </row>
    <row r="95" spans="1:24" ht="38.25">
      <c r="A95" s="15">
        <f t="shared" si="4"/>
        <v>94</v>
      </c>
      <c r="B95" s="15">
        <f t="shared" si="5"/>
        <v>23</v>
      </c>
      <c r="C95" s="29" t="s">
        <v>1047</v>
      </c>
      <c r="D95" s="24" t="s">
        <v>996</v>
      </c>
      <c r="E95" s="20" t="s">
        <v>997</v>
      </c>
      <c r="F95" s="20" t="s">
        <v>1363</v>
      </c>
      <c r="G95" s="20" t="s">
        <v>998</v>
      </c>
      <c r="H95" s="46">
        <v>37996</v>
      </c>
      <c r="I95" s="47">
        <v>37987</v>
      </c>
      <c r="J95" s="47">
        <v>39082</v>
      </c>
      <c r="K95" s="35">
        <v>20</v>
      </c>
      <c r="L95" s="19" t="s">
        <v>1518</v>
      </c>
      <c r="M95" s="20">
        <v>26.663</v>
      </c>
      <c r="N95" s="41">
        <v>8.5</v>
      </c>
      <c r="O95" s="37"/>
      <c r="P95" s="20" t="s">
        <v>999</v>
      </c>
      <c r="Q95" s="24" t="s">
        <v>1382</v>
      </c>
      <c r="R95" s="20"/>
      <c r="S95" s="20"/>
      <c r="T95" s="15" t="s">
        <v>1173</v>
      </c>
      <c r="U95" s="25">
        <v>226.6355</v>
      </c>
      <c r="V95" s="102"/>
      <c r="W95" s="20"/>
      <c r="X95" s="20"/>
    </row>
    <row r="96" spans="1:24" ht="15.75">
      <c r="A96" s="15">
        <f t="shared" si="4"/>
        <v>95</v>
      </c>
      <c r="B96" s="15">
        <f t="shared" si="5"/>
        <v>24</v>
      </c>
      <c r="C96" s="29" t="s">
        <v>1047</v>
      </c>
      <c r="D96" s="24" t="s">
        <v>1000</v>
      </c>
      <c r="E96" s="20">
        <v>5137</v>
      </c>
      <c r="F96" s="20" t="s">
        <v>1043</v>
      </c>
      <c r="G96" s="20" t="s">
        <v>1049</v>
      </c>
      <c r="H96" s="46">
        <v>38511</v>
      </c>
      <c r="I96" s="47">
        <v>38511</v>
      </c>
      <c r="J96" s="47">
        <v>39903</v>
      </c>
      <c r="K96" s="35"/>
      <c r="L96" s="19" t="s">
        <v>1526</v>
      </c>
      <c r="M96" s="20">
        <v>1</v>
      </c>
      <c r="N96" s="41">
        <v>340.432</v>
      </c>
      <c r="O96" s="37"/>
      <c r="P96" s="20" t="s">
        <v>962</v>
      </c>
      <c r="Q96" s="24" t="s">
        <v>1382</v>
      </c>
      <c r="R96" s="20" t="s">
        <v>963</v>
      </c>
      <c r="S96" s="20" t="s">
        <v>465</v>
      </c>
      <c r="T96" s="15" t="s">
        <v>1173</v>
      </c>
      <c r="U96" s="25">
        <v>340.432</v>
      </c>
      <c r="V96" s="102"/>
      <c r="W96" s="20"/>
      <c r="X96" s="20"/>
    </row>
    <row r="97" spans="1:24" ht="25.5">
      <c r="A97" s="15">
        <f t="shared" si="4"/>
        <v>96</v>
      </c>
      <c r="B97" s="15">
        <f t="shared" si="5"/>
        <v>25</v>
      </c>
      <c r="C97" s="29" t="s">
        <v>1047</v>
      </c>
      <c r="D97" s="24" t="s">
        <v>1568</v>
      </c>
      <c r="E97" s="20" t="s">
        <v>1569</v>
      </c>
      <c r="F97" s="20" t="s">
        <v>1043</v>
      </c>
      <c r="G97" s="20" t="s">
        <v>1049</v>
      </c>
      <c r="H97" s="46">
        <v>38819</v>
      </c>
      <c r="I97" s="47">
        <v>38808</v>
      </c>
      <c r="J97" s="47">
        <v>40268</v>
      </c>
      <c r="K97" s="35">
        <v>105.68</v>
      </c>
      <c r="L97" s="19" t="s">
        <v>1050</v>
      </c>
      <c r="M97" s="20">
        <v>35.458</v>
      </c>
      <c r="N97" s="41">
        <v>35.984</v>
      </c>
      <c r="O97" s="37"/>
      <c r="P97" s="20" t="s">
        <v>471</v>
      </c>
      <c r="Q97" s="24" t="s">
        <v>1382</v>
      </c>
      <c r="R97" s="20"/>
      <c r="S97" s="20" t="s">
        <v>465</v>
      </c>
      <c r="T97" s="15" t="s">
        <v>1173</v>
      </c>
      <c r="U97" s="25">
        <v>1275.920672</v>
      </c>
      <c r="V97" s="102"/>
      <c r="W97" s="20"/>
      <c r="X97" s="20"/>
    </row>
    <row r="98" spans="1:24" ht="25.5">
      <c r="A98" s="15">
        <f t="shared" si="4"/>
        <v>97</v>
      </c>
      <c r="B98" s="15">
        <f t="shared" si="5"/>
        <v>26</v>
      </c>
      <c r="C98" s="29" t="s">
        <v>1047</v>
      </c>
      <c r="D98" s="24" t="s">
        <v>1133</v>
      </c>
      <c r="E98" s="20" t="s">
        <v>1134</v>
      </c>
      <c r="F98" s="20" t="s">
        <v>1043</v>
      </c>
      <c r="G98" s="20" t="s">
        <v>1135</v>
      </c>
      <c r="H98" s="46">
        <v>38685</v>
      </c>
      <c r="I98" s="47">
        <v>38657</v>
      </c>
      <c r="J98" s="47">
        <v>39752</v>
      </c>
      <c r="K98" s="35">
        <v>260</v>
      </c>
      <c r="L98" s="19" t="s">
        <v>1050</v>
      </c>
      <c r="M98" s="20">
        <v>35.458</v>
      </c>
      <c r="N98" s="41">
        <v>176.274</v>
      </c>
      <c r="O98" s="37"/>
      <c r="P98" s="20" t="s">
        <v>1136</v>
      </c>
      <c r="Q98" s="24" t="s">
        <v>1381</v>
      </c>
      <c r="R98" s="20"/>
      <c r="S98" s="20" t="s">
        <v>1628</v>
      </c>
      <c r="T98" s="15" t="s">
        <v>1173</v>
      </c>
      <c r="U98" s="25">
        <v>6250.3234919999995</v>
      </c>
      <c r="V98" s="102"/>
      <c r="W98" s="20"/>
      <c r="X98" s="20"/>
    </row>
    <row r="99" spans="1:24" ht="25.5">
      <c r="A99" s="15">
        <f t="shared" si="4"/>
        <v>98</v>
      </c>
      <c r="B99" s="15">
        <f t="shared" si="5"/>
        <v>27</v>
      </c>
      <c r="C99" s="29" t="s">
        <v>1047</v>
      </c>
      <c r="D99" s="24" t="s">
        <v>1584</v>
      </c>
      <c r="E99" s="20">
        <v>502158</v>
      </c>
      <c r="F99" s="20" t="s">
        <v>1043</v>
      </c>
      <c r="G99" s="20" t="s">
        <v>1585</v>
      </c>
      <c r="H99" s="46">
        <v>37865</v>
      </c>
      <c r="I99" s="47">
        <v>37956</v>
      </c>
      <c r="J99" s="47">
        <v>39051</v>
      </c>
      <c r="K99" s="35">
        <v>8.523</v>
      </c>
      <c r="L99" s="19" t="s">
        <v>1050</v>
      </c>
      <c r="M99" s="20">
        <v>35.458</v>
      </c>
      <c r="N99" s="41">
        <v>4.5</v>
      </c>
      <c r="O99" s="37"/>
      <c r="P99" s="20" t="s">
        <v>1582</v>
      </c>
      <c r="Q99" s="24" t="s">
        <v>1381</v>
      </c>
      <c r="R99" s="20"/>
      <c r="S99" s="20" t="s">
        <v>1627</v>
      </c>
      <c r="T99" s="15" t="s">
        <v>1173</v>
      </c>
      <c r="U99" s="25">
        <v>159.56099999999998</v>
      </c>
      <c r="V99" s="102"/>
      <c r="W99" s="20"/>
      <c r="X99" s="20"/>
    </row>
    <row r="100" spans="1:24" ht="25.5">
      <c r="A100" s="15">
        <f t="shared" si="4"/>
        <v>99</v>
      </c>
      <c r="B100" s="15">
        <f t="shared" si="5"/>
        <v>28</v>
      </c>
      <c r="C100" s="29" t="s">
        <v>1047</v>
      </c>
      <c r="D100" s="24" t="s">
        <v>1586</v>
      </c>
      <c r="E100" s="20">
        <v>28892</v>
      </c>
      <c r="F100" s="20" t="s">
        <v>1043</v>
      </c>
      <c r="G100" s="20" t="s">
        <v>1581</v>
      </c>
      <c r="H100" s="46">
        <v>38698</v>
      </c>
      <c r="I100" s="47">
        <v>38869</v>
      </c>
      <c r="J100" s="47">
        <v>39964</v>
      </c>
      <c r="K100" s="35">
        <v>12.286</v>
      </c>
      <c r="L100" s="19" t="s">
        <v>1050</v>
      </c>
      <c r="M100" s="20">
        <v>35.458</v>
      </c>
      <c r="N100" s="41">
        <v>21</v>
      </c>
      <c r="O100" s="37"/>
      <c r="P100" s="20" t="s">
        <v>1136</v>
      </c>
      <c r="Q100" s="24" t="s">
        <v>1381</v>
      </c>
      <c r="R100" s="20"/>
      <c r="S100" s="20" t="s">
        <v>1627</v>
      </c>
      <c r="T100" s="15" t="s">
        <v>1173</v>
      </c>
      <c r="U100" s="25">
        <v>744.6179999999999</v>
      </c>
      <c r="V100" s="102"/>
      <c r="W100" s="20"/>
      <c r="X100" s="20"/>
    </row>
    <row r="101" spans="1:24" ht="51">
      <c r="A101" s="15">
        <f t="shared" si="4"/>
        <v>100</v>
      </c>
      <c r="B101" s="15">
        <f t="shared" si="5"/>
        <v>29</v>
      </c>
      <c r="C101" s="29" t="s">
        <v>1047</v>
      </c>
      <c r="D101" s="24" t="s">
        <v>1591</v>
      </c>
      <c r="E101" s="20" t="s">
        <v>1592</v>
      </c>
      <c r="F101" s="20" t="s">
        <v>1593</v>
      </c>
      <c r="G101" s="20" t="s">
        <v>1594</v>
      </c>
      <c r="H101" s="46">
        <v>38666</v>
      </c>
      <c r="I101" s="47">
        <v>38718</v>
      </c>
      <c r="J101" s="47">
        <v>39813</v>
      </c>
      <c r="K101" s="35">
        <v>33.254</v>
      </c>
      <c r="L101" s="19" t="s">
        <v>1050</v>
      </c>
      <c r="M101" s="20">
        <v>35.458</v>
      </c>
      <c r="N101" s="41">
        <v>12.212</v>
      </c>
      <c r="O101" s="37"/>
      <c r="P101" s="20" t="s">
        <v>1595</v>
      </c>
      <c r="Q101" s="24" t="s">
        <v>1381</v>
      </c>
      <c r="R101" s="20"/>
      <c r="S101" s="20" t="s">
        <v>1596</v>
      </c>
      <c r="T101" s="15" t="s">
        <v>1173</v>
      </c>
      <c r="U101" s="25">
        <v>433.01309599999996</v>
      </c>
      <c r="V101" s="102"/>
      <c r="W101" s="20"/>
      <c r="X101" s="20"/>
    </row>
    <row r="102" spans="1:24" ht="15.75">
      <c r="A102" s="15">
        <f t="shared" si="4"/>
        <v>101</v>
      </c>
      <c r="B102" s="15">
        <f t="shared" si="5"/>
        <v>30</v>
      </c>
      <c r="C102" s="29" t="s">
        <v>1047</v>
      </c>
      <c r="D102" s="24" t="s">
        <v>1597</v>
      </c>
      <c r="E102" s="20" t="s">
        <v>1598</v>
      </c>
      <c r="F102" s="20" t="s">
        <v>1048</v>
      </c>
      <c r="G102" s="15" t="s">
        <v>1049</v>
      </c>
      <c r="H102" s="46">
        <v>37530</v>
      </c>
      <c r="I102" s="47">
        <v>37926</v>
      </c>
      <c r="J102" s="47">
        <v>38837</v>
      </c>
      <c r="K102" s="35">
        <v>8</v>
      </c>
      <c r="L102" s="19" t="s">
        <v>1050</v>
      </c>
      <c r="M102" s="20">
        <v>35.458</v>
      </c>
      <c r="N102" s="41">
        <v>1.444</v>
      </c>
      <c r="O102" s="37"/>
      <c r="P102" s="20" t="s">
        <v>1599</v>
      </c>
      <c r="Q102" s="24" t="s">
        <v>1381</v>
      </c>
      <c r="R102" s="20"/>
      <c r="S102" s="20" t="s">
        <v>1627</v>
      </c>
      <c r="T102" s="15" t="s">
        <v>1173</v>
      </c>
      <c r="U102" s="25">
        <v>51.20135199999999</v>
      </c>
      <c r="V102" s="102"/>
      <c r="W102" s="20"/>
      <c r="X102" s="20"/>
    </row>
    <row r="103" spans="1:24" ht="38.25">
      <c r="A103" s="15">
        <f t="shared" si="4"/>
        <v>102</v>
      </c>
      <c r="B103" s="15">
        <f t="shared" si="5"/>
        <v>31</v>
      </c>
      <c r="C103" s="29" t="s">
        <v>1047</v>
      </c>
      <c r="D103" s="24" t="s">
        <v>1603</v>
      </c>
      <c r="E103" s="20" t="s">
        <v>1604</v>
      </c>
      <c r="F103" s="20" t="s">
        <v>1605</v>
      </c>
      <c r="G103" s="20" t="s">
        <v>1049</v>
      </c>
      <c r="H103" s="46">
        <v>38333</v>
      </c>
      <c r="I103" s="47">
        <v>38685</v>
      </c>
      <c r="J103" s="47">
        <v>40543</v>
      </c>
      <c r="K103" s="35">
        <v>18</v>
      </c>
      <c r="L103" s="19" t="s">
        <v>1518</v>
      </c>
      <c r="M103" s="20">
        <v>26.663</v>
      </c>
      <c r="N103" s="41">
        <v>5</v>
      </c>
      <c r="O103" s="37"/>
      <c r="P103" s="20" t="s">
        <v>1606</v>
      </c>
      <c r="Q103" s="24" t="s">
        <v>1381</v>
      </c>
      <c r="R103" s="20"/>
      <c r="S103" s="20" t="s">
        <v>1583</v>
      </c>
      <c r="T103" s="15" t="s">
        <v>1173</v>
      </c>
      <c r="U103" s="25">
        <v>133.315</v>
      </c>
      <c r="V103" s="102"/>
      <c r="W103" s="20"/>
      <c r="X103" s="20"/>
    </row>
    <row r="104" spans="1:24" ht="25.5">
      <c r="A104" s="15">
        <f t="shared" si="4"/>
        <v>103</v>
      </c>
      <c r="B104" s="15">
        <f t="shared" si="5"/>
        <v>32</v>
      </c>
      <c r="C104" s="29" t="s">
        <v>1047</v>
      </c>
      <c r="D104" s="24" t="s">
        <v>1611</v>
      </c>
      <c r="E104" s="20" t="s">
        <v>1612</v>
      </c>
      <c r="F104" s="20" t="s">
        <v>1043</v>
      </c>
      <c r="G104" s="20" t="s">
        <v>1613</v>
      </c>
      <c r="H104" s="46">
        <v>38961</v>
      </c>
      <c r="I104" s="47">
        <v>38961</v>
      </c>
      <c r="J104" s="47">
        <v>40178</v>
      </c>
      <c r="K104" s="35">
        <v>168</v>
      </c>
      <c r="L104" s="19" t="s">
        <v>1050</v>
      </c>
      <c r="M104" s="20">
        <v>35.458</v>
      </c>
      <c r="N104" s="41">
        <v>72.08</v>
      </c>
      <c r="O104" s="37"/>
      <c r="P104" s="20" t="s">
        <v>1614</v>
      </c>
      <c r="Q104" s="24" t="s">
        <v>1381</v>
      </c>
      <c r="R104" s="20"/>
      <c r="S104" s="20" t="s">
        <v>1627</v>
      </c>
      <c r="T104" s="15" t="s">
        <v>1173</v>
      </c>
      <c r="U104" s="25">
        <v>2555.8126399999996</v>
      </c>
      <c r="V104" s="102"/>
      <c r="W104" s="20"/>
      <c r="X104" s="20"/>
    </row>
    <row r="105" spans="1:24" ht="63.75">
      <c r="A105" s="15">
        <f t="shared" si="4"/>
        <v>104</v>
      </c>
      <c r="B105" s="15">
        <f t="shared" si="5"/>
        <v>33</v>
      </c>
      <c r="C105" s="29" t="s">
        <v>1047</v>
      </c>
      <c r="D105" s="24" t="s">
        <v>1615</v>
      </c>
      <c r="E105" s="20" t="s">
        <v>1616</v>
      </c>
      <c r="F105" s="20" t="s">
        <v>1617</v>
      </c>
      <c r="G105" s="20" t="s">
        <v>290</v>
      </c>
      <c r="H105" s="46">
        <v>38833</v>
      </c>
      <c r="I105" s="47">
        <v>38833</v>
      </c>
      <c r="J105" s="47">
        <v>39587</v>
      </c>
      <c r="K105" s="35">
        <v>26977</v>
      </c>
      <c r="L105" s="19" t="s">
        <v>1526</v>
      </c>
      <c r="M105" s="20">
        <v>1</v>
      </c>
      <c r="N105" s="41">
        <v>1881</v>
      </c>
      <c r="O105" s="37"/>
      <c r="P105" s="20" t="s">
        <v>1618</v>
      </c>
      <c r="Q105" s="24" t="s">
        <v>1381</v>
      </c>
      <c r="R105" s="20"/>
      <c r="S105" s="20" t="s">
        <v>1619</v>
      </c>
      <c r="T105" s="15" t="s">
        <v>1173</v>
      </c>
      <c r="U105" s="25">
        <v>1881</v>
      </c>
      <c r="V105" s="102"/>
      <c r="W105" s="20"/>
      <c r="X105" s="20"/>
    </row>
    <row r="106" spans="1:24" ht="38.25">
      <c r="A106" s="15">
        <f t="shared" si="4"/>
        <v>105</v>
      </c>
      <c r="B106" s="15">
        <f t="shared" si="5"/>
        <v>34</v>
      </c>
      <c r="C106" s="29" t="s">
        <v>1047</v>
      </c>
      <c r="D106" s="24" t="s">
        <v>1620</v>
      </c>
      <c r="E106" s="20" t="s">
        <v>1621</v>
      </c>
      <c r="F106" s="20" t="s">
        <v>1617</v>
      </c>
      <c r="G106" s="20" t="s">
        <v>290</v>
      </c>
      <c r="H106" s="46">
        <v>38625</v>
      </c>
      <c r="I106" s="47">
        <v>38625</v>
      </c>
      <c r="J106" s="47">
        <v>39173</v>
      </c>
      <c r="K106" s="35">
        <v>22</v>
      </c>
      <c r="L106" s="19" t="s">
        <v>1050</v>
      </c>
      <c r="M106" s="20">
        <v>35.458</v>
      </c>
      <c r="N106" s="41">
        <v>18.343</v>
      </c>
      <c r="O106" s="37"/>
      <c r="P106" s="20" t="s">
        <v>1622</v>
      </c>
      <c r="Q106" s="24" t="s">
        <v>1381</v>
      </c>
      <c r="R106" s="20"/>
      <c r="S106" s="20" t="s">
        <v>1619</v>
      </c>
      <c r="T106" s="15" t="s">
        <v>1173</v>
      </c>
      <c r="U106" s="25">
        <v>650.4060939999999</v>
      </c>
      <c r="V106" s="102"/>
      <c r="W106" s="20"/>
      <c r="X106" s="20"/>
    </row>
    <row r="107" spans="1:24" ht="25.5">
      <c r="A107" s="15">
        <f t="shared" si="4"/>
        <v>106</v>
      </c>
      <c r="B107" s="15">
        <f t="shared" si="5"/>
        <v>35</v>
      </c>
      <c r="C107" s="29" t="s">
        <v>1047</v>
      </c>
      <c r="D107" s="24" t="s">
        <v>129</v>
      </c>
      <c r="E107" s="20" t="s">
        <v>130</v>
      </c>
      <c r="F107" s="20" t="s">
        <v>1048</v>
      </c>
      <c r="G107" s="20" t="s">
        <v>1049</v>
      </c>
      <c r="H107" s="46">
        <v>33970</v>
      </c>
      <c r="I107" s="47">
        <v>33970</v>
      </c>
      <c r="J107" s="47" t="s">
        <v>302</v>
      </c>
      <c r="K107" s="35">
        <v>885</v>
      </c>
      <c r="L107" s="19" t="s">
        <v>1526</v>
      </c>
      <c r="M107" s="20">
        <v>1</v>
      </c>
      <c r="N107" s="41">
        <v>320</v>
      </c>
      <c r="O107" s="37"/>
      <c r="P107" s="20" t="s">
        <v>131</v>
      </c>
      <c r="Q107" s="24" t="s">
        <v>952</v>
      </c>
      <c r="R107" s="20" t="s">
        <v>53</v>
      </c>
      <c r="S107" s="20" t="s">
        <v>54</v>
      </c>
      <c r="T107" s="15" t="s">
        <v>1173</v>
      </c>
      <c r="U107" s="25">
        <v>320</v>
      </c>
      <c r="V107" s="102"/>
      <c r="W107" s="20"/>
      <c r="X107" s="20"/>
    </row>
    <row r="108" spans="1:24" ht="25.5">
      <c r="A108" s="15">
        <f t="shared" si="4"/>
        <v>107</v>
      </c>
      <c r="B108" s="15">
        <f t="shared" si="5"/>
        <v>36</v>
      </c>
      <c r="C108" s="29" t="s">
        <v>1047</v>
      </c>
      <c r="D108" s="24" t="s">
        <v>132</v>
      </c>
      <c r="E108" s="20" t="s">
        <v>133</v>
      </c>
      <c r="F108" s="20" t="s">
        <v>1043</v>
      </c>
      <c r="G108" s="20" t="s">
        <v>1049</v>
      </c>
      <c r="H108" s="46">
        <v>38718</v>
      </c>
      <c r="I108" s="47">
        <v>38718</v>
      </c>
      <c r="J108" s="47">
        <v>39447</v>
      </c>
      <c r="K108" s="35">
        <v>24.47686</v>
      </c>
      <c r="L108" s="19" t="s">
        <v>1050</v>
      </c>
      <c r="M108" s="20">
        <v>35.458</v>
      </c>
      <c r="N108" s="41">
        <v>24.47686</v>
      </c>
      <c r="O108" s="37"/>
      <c r="P108" s="20" t="s">
        <v>134</v>
      </c>
      <c r="Q108" s="24" t="s">
        <v>952</v>
      </c>
      <c r="R108" s="20" t="s">
        <v>53</v>
      </c>
      <c r="S108" s="20" t="s">
        <v>54</v>
      </c>
      <c r="T108" s="15" t="s">
        <v>1173</v>
      </c>
      <c r="U108" s="25">
        <v>867.9005018799999</v>
      </c>
      <c r="V108" s="102"/>
      <c r="W108" s="20"/>
      <c r="X108" s="20"/>
    </row>
    <row r="109" spans="1:24" ht="38.25">
      <c r="A109" s="15">
        <f t="shared" si="4"/>
        <v>108</v>
      </c>
      <c r="B109" s="15">
        <f t="shared" si="5"/>
        <v>37</v>
      </c>
      <c r="C109" s="29" t="s">
        <v>1047</v>
      </c>
      <c r="D109" s="24" t="s">
        <v>135</v>
      </c>
      <c r="E109" s="20" t="s">
        <v>136</v>
      </c>
      <c r="F109" s="20" t="s">
        <v>798</v>
      </c>
      <c r="G109" s="20" t="s">
        <v>1049</v>
      </c>
      <c r="H109" s="46">
        <v>37865</v>
      </c>
      <c r="I109" s="47">
        <v>37865</v>
      </c>
      <c r="J109" s="47">
        <v>38930</v>
      </c>
      <c r="K109" s="35"/>
      <c r="L109" s="19" t="s">
        <v>1050</v>
      </c>
      <c r="M109" s="20">
        <v>35.458</v>
      </c>
      <c r="N109" s="41">
        <v>6.3</v>
      </c>
      <c r="O109" s="37"/>
      <c r="P109" s="20" t="s">
        <v>137</v>
      </c>
      <c r="Q109" s="24" t="s">
        <v>952</v>
      </c>
      <c r="R109" s="20" t="s">
        <v>53</v>
      </c>
      <c r="S109" s="20" t="s">
        <v>55</v>
      </c>
      <c r="T109" s="15" t="s">
        <v>1173</v>
      </c>
      <c r="U109" s="25">
        <v>223.38539999999998</v>
      </c>
      <c r="V109" s="102"/>
      <c r="W109" s="20"/>
      <c r="X109" s="20"/>
    </row>
    <row r="110" spans="1:24" ht="38.25">
      <c r="A110" s="15">
        <f t="shared" si="4"/>
        <v>109</v>
      </c>
      <c r="B110" s="15">
        <f t="shared" si="5"/>
        <v>38</v>
      </c>
      <c r="C110" s="29" t="s">
        <v>1047</v>
      </c>
      <c r="D110" s="24" t="s">
        <v>138</v>
      </c>
      <c r="E110" s="20" t="s">
        <v>139</v>
      </c>
      <c r="F110" s="20" t="s">
        <v>798</v>
      </c>
      <c r="G110" s="20" t="s">
        <v>140</v>
      </c>
      <c r="H110" s="46">
        <v>38718</v>
      </c>
      <c r="I110" s="47">
        <v>38718</v>
      </c>
      <c r="J110" s="47">
        <v>39813</v>
      </c>
      <c r="K110" s="35">
        <v>70.2</v>
      </c>
      <c r="L110" s="19" t="s">
        <v>1050</v>
      </c>
      <c r="M110" s="20">
        <v>35.458</v>
      </c>
      <c r="N110" s="41">
        <v>38.296595</v>
      </c>
      <c r="O110" s="37"/>
      <c r="P110" s="20" t="s">
        <v>141</v>
      </c>
      <c r="Q110" s="24" t="s">
        <v>952</v>
      </c>
      <c r="R110" s="20" t="s">
        <v>53</v>
      </c>
      <c r="S110" s="20" t="s">
        <v>54</v>
      </c>
      <c r="T110" s="15" t="s">
        <v>1173</v>
      </c>
      <c r="U110" s="25">
        <v>1357.9206655100002</v>
      </c>
      <c r="V110" s="102"/>
      <c r="W110" s="20"/>
      <c r="X110" s="20"/>
    </row>
    <row r="111" spans="1:24" ht="38.25">
      <c r="A111" s="15">
        <f t="shared" si="4"/>
        <v>110</v>
      </c>
      <c r="B111" s="15">
        <f t="shared" si="5"/>
        <v>39</v>
      </c>
      <c r="C111" s="29" t="s">
        <v>1047</v>
      </c>
      <c r="D111" s="24" t="s">
        <v>143</v>
      </c>
      <c r="E111" s="20" t="s">
        <v>144</v>
      </c>
      <c r="F111" s="20" t="s">
        <v>145</v>
      </c>
      <c r="G111" s="20" t="s">
        <v>142</v>
      </c>
      <c r="H111" s="46">
        <v>38028</v>
      </c>
      <c r="I111" s="47">
        <v>38047</v>
      </c>
      <c r="J111" s="47">
        <v>39141</v>
      </c>
      <c r="K111" s="35">
        <v>74.184</v>
      </c>
      <c r="L111" s="19" t="s">
        <v>1050</v>
      </c>
      <c r="M111" s="20">
        <v>35.458</v>
      </c>
      <c r="N111" s="41">
        <v>24.847</v>
      </c>
      <c r="O111" s="37"/>
      <c r="P111" s="20" t="s">
        <v>146</v>
      </c>
      <c r="Q111" s="24" t="s">
        <v>954</v>
      </c>
      <c r="R111" s="20"/>
      <c r="S111" s="20" t="s">
        <v>1052</v>
      </c>
      <c r="T111" s="15" t="s">
        <v>1173</v>
      </c>
      <c r="U111" s="25">
        <v>881.024926</v>
      </c>
      <c r="V111" s="102"/>
      <c r="W111" s="20"/>
      <c r="X111" s="20"/>
    </row>
    <row r="112" spans="1:24" ht="38.25">
      <c r="A112" s="15">
        <f t="shared" si="4"/>
        <v>111</v>
      </c>
      <c r="B112" s="15">
        <f t="shared" si="5"/>
        <v>40</v>
      </c>
      <c r="C112" s="29" t="s">
        <v>1047</v>
      </c>
      <c r="D112" s="24" t="s">
        <v>1545</v>
      </c>
      <c r="E112" s="20" t="s">
        <v>1546</v>
      </c>
      <c r="F112" s="20" t="s">
        <v>1547</v>
      </c>
      <c r="G112" s="20" t="s">
        <v>1548</v>
      </c>
      <c r="H112" s="46">
        <v>38610</v>
      </c>
      <c r="I112" s="47">
        <v>38504</v>
      </c>
      <c r="J112" s="47">
        <v>39506</v>
      </c>
      <c r="K112" s="35">
        <v>20</v>
      </c>
      <c r="L112" s="19" t="s">
        <v>1050</v>
      </c>
      <c r="M112" s="20">
        <v>35.458</v>
      </c>
      <c r="N112" s="41">
        <v>7</v>
      </c>
      <c r="O112" s="37"/>
      <c r="P112" s="20" t="s">
        <v>1549</v>
      </c>
      <c r="Q112" s="24" t="s">
        <v>1379</v>
      </c>
      <c r="R112" s="20"/>
      <c r="S112" s="20"/>
      <c r="T112" s="15" t="s">
        <v>1173</v>
      </c>
      <c r="U112" s="25">
        <v>248.206</v>
      </c>
      <c r="V112" s="102"/>
      <c r="W112" s="20"/>
      <c r="X112" s="20"/>
    </row>
    <row r="113" spans="1:24" ht="38.25">
      <c r="A113" s="15">
        <f t="shared" si="4"/>
        <v>112</v>
      </c>
      <c r="B113" s="15">
        <f t="shared" si="5"/>
        <v>1</v>
      </c>
      <c r="C113" s="29" t="s">
        <v>305</v>
      </c>
      <c r="D113" s="24" t="s">
        <v>691</v>
      </c>
      <c r="E113" s="20" t="s">
        <v>692</v>
      </c>
      <c r="F113" s="20" t="s">
        <v>361</v>
      </c>
      <c r="G113" s="20" t="s">
        <v>306</v>
      </c>
      <c r="H113" s="46">
        <v>38695</v>
      </c>
      <c r="I113" s="47">
        <v>38718</v>
      </c>
      <c r="J113" s="47">
        <v>39752</v>
      </c>
      <c r="K113" s="35">
        <v>127.6</v>
      </c>
      <c r="L113" s="19" t="s">
        <v>1050</v>
      </c>
      <c r="M113" s="20">
        <v>35.458</v>
      </c>
      <c r="N113" s="41">
        <v>44.3</v>
      </c>
      <c r="O113" s="37"/>
      <c r="P113" s="20" t="s">
        <v>693</v>
      </c>
      <c r="Q113" s="24" t="s">
        <v>1384</v>
      </c>
      <c r="R113" s="20"/>
      <c r="S113" s="20" t="s">
        <v>308</v>
      </c>
      <c r="T113" s="15" t="s">
        <v>1173</v>
      </c>
      <c r="U113" s="25">
        <v>1570.7894</v>
      </c>
      <c r="V113" s="102"/>
      <c r="W113" s="20"/>
      <c r="X113" s="20"/>
    </row>
    <row r="114" spans="1:24" ht="38.25">
      <c r="A114" s="15">
        <f t="shared" si="4"/>
        <v>113</v>
      </c>
      <c r="B114" s="15">
        <f t="shared" si="5"/>
        <v>2</v>
      </c>
      <c r="C114" s="29" t="s">
        <v>305</v>
      </c>
      <c r="D114" s="24" t="s">
        <v>1656</v>
      </c>
      <c r="E114" s="20" t="s">
        <v>1657</v>
      </c>
      <c r="F114" s="21" t="s">
        <v>361</v>
      </c>
      <c r="G114" s="20" t="s">
        <v>306</v>
      </c>
      <c r="H114" s="46">
        <v>38888</v>
      </c>
      <c r="I114" s="47">
        <v>38899</v>
      </c>
      <c r="J114" s="47">
        <v>40359</v>
      </c>
      <c r="K114" s="35">
        <v>354.24</v>
      </c>
      <c r="L114" s="19" t="s">
        <v>1050</v>
      </c>
      <c r="M114" s="20">
        <v>35.458</v>
      </c>
      <c r="N114" s="41">
        <v>106.63</v>
      </c>
      <c r="O114" s="37"/>
      <c r="P114" s="20" t="s">
        <v>1288</v>
      </c>
      <c r="Q114" s="24" t="s">
        <v>1384</v>
      </c>
      <c r="R114" s="20"/>
      <c r="S114" s="20" t="s">
        <v>308</v>
      </c>
      <c r="T114" s="15" t="s">
        <v>1173</v>
      </c>
      <c r="U114" s="25">
        <v>3780.8865399999995</v>
      </c>
      <c r="V114" s="102"/>
      <c r="W114" s="20"/>
      <c r="X114" s="20"/>
    </row>
    <row r="115" spans="1:24" ht="25.5">
      <c r="A115" s="15">
        <f t="shared" si="4"/>
        <v>114</v>
      </c>
      <c r="B115" s="15">
        <f t="shared" si="5"/>
        <v>3</v>
      </c>
      <c r="C115" s="29" t="s">
        <v>305</v>
      </c>
      <c r="D115" s="24" t="s">
        <v>1658</v>
      </c>
      <c r="E115" s="20" t="s">
        <v>1659</v>
      </c>
      <c r="F115" s="21" t="s">
        <v>361</v>
      </c>
      <c r="G115" s="20" t="s">
        <v>306</v>
      </c>
      <c r="H115" s="46">
        <v>38687</v>
      </c>
      <c r="I115" s="47">
        <v>38777</v>
      </c>
      <c r="J115" s="47">
        <v>39813</v>
      </c>
      <c r="K115" s="35">
        <v>165.96</v>
      </c>
      <c r="L115" s="19" t="s">
        <v>1050</v>
      </c>
      <c r="M115" s="20">
        <v>35.458</v>
      </c>
      <c r="N115" s="41">
        <v>67.18</v>
      </c>
      <c r="O115" s="37"/>
      <c r="P115" s="20" t="s">
        <v>1288</v>
      </c>
      <c r="Q115" s="24" t="s">
        <v>1384</v>
      </c>
      <c r="R115" s="20"/>
      <c r="S115" s="20" t="s">
        <v>308</v>
      </c>
      <c r="T115" s="15" t="s">
        <v>1173</v>
      </c>
      <c r="U115" s="25">
        <v>2382.06844</v>
      </c>
      <c r="V115" s="102"/>
      <c r="W115" s="20"/>
      <c r="X115" s="20"/>
    </row>
    <row r="116" spans="1:24" ht="38.25">
      <c r="A116" s="15">
        <f t="shared" si="4"/>
        <v>115</v>
      </c>
      <c r="B116" s="15">
        <f t="shared" si="5"/>
        <v>4</v>
      </c>
      <c r="C116" s="29" t="s">
        <v>305</v>
      </c>
      <c r="D116" s="24" t="s">
        <v>1660</v>
      </c>
      <c r="E116" s="20" t="s">
        <v>1661</v>
      </c>
      <c r="F116" s="21" t="s">
        <v>361</v>
      </c>
      <c r="G116" s="20" t="s">
        <v>306</v>
      </c>
      <c r="H116" s="46">
        <v>38702</v>
      </c>
      <c r="I116" s="47">
        <v>38718</v>
      </c>
      <c r="J116" s="47">
        <v>38895</v>
      </c>
      <c r="K116" s="35">
        <v>97</v>
      </c>
      <c r="L116" s="19" t="s">
        <v>1050</v>
      </c>
      <c r="M116" s="20">
        <v>35.458</v>
      </c>
      <c r="N116" s="41">
        <v>38.14</v>
      </c>
      <c r="O116" s="37"/>
      <c r="P116" s="20" t="s">
        <v>1662</v>
      </c>
      <c r="Q116" s="24" t="s">
        <v>1384</v>
      </c>
      <c r="R116" s="20"/>
      <c r="S116" s="20" t="s">
        <v>308</v>
      </c>
      <c r="T116" s="15" t="s">
        <v>1173</v>
      </c>
      <c r="U116" s="25">
        <v>1352.3681199999999</v>
      </c>
      <c r="V116" s="102"/>
      <c r="W116" s="20"/>
      <c r="X116" s="20"/>
    </row>
    <row r="117" spans="1:25" ht="25.5">
      <c r="A117" s="15">
        <f t="shared" si="4"/>
        <v>116</v>
      </c>
      <c r="B117" s="15">
        <f t="shared" si="5"/>
        <v>5</v>
      </c>
      <c r="C117" s="29" t="s">
        <v>305</v>
      </c>
      <c r="D117" s="24" t="s">
        <v>1663</v>
      </c>
      <c r="E117" s="20" t="s">
        <v>1664</v>
      </c>
      <c r="F117" s="21" t="s">
        <v>360</v>
      </c>
      <c r="G117" s="20" t="s">
        <v>306</v>
      </c>
      <c r="H117" s="46">
        <v>37530</v>
      </c>
      <c r="I117" s="47">
        <v>37561</v>
      </c>
      <c r="J117" s="47">
        <v>38656</v>
      </c>
      <c r="K117" s="35">
        <v>120</v>
      </c>
      <c r="L117" s="19" t="s">
        <v>1050</v>
      </c>
      <c r="M117" s="20">
        <v>35.458</v>
      </c>
      <c r="N117" s="41">
        <v>14.84</v>
      </c>
      <c r="O117" s="37"/>
      <c r="P117" s="20" t="s">
        <v>1665</v>
      </c>
      <c r="Q117" s="24" t="s">
        <v>1384</v>
      </c>
      <c r="R117" s="20"/>
      <c r="S117" s="20" t="s">
        <v>308</v>
      </c>
      <c r="T117" s="15" t="s">
        <v>1173</v>
      </c>
      <c r="U117" s="25">
        <v>526.19672</v>
      </c>
      <c r="V117" s="102"/>
      <c r="W117" s="20"/>
      <c r="X117" s="20"/>
      <c r="Y117" s="1">
        <v>37.526</v>
      </c>
    </row>
    <row r="118" spans="1:24" ht="38.25">
      <c r="A118" s="15">
        <f t="shared" si="4"/>
        <v>117</v>
      </c>
      <c r="B118" s="15">
        <f t="shared" si="5"/>
        <v>6</v>
      </c>
      <c r="C118" s="29" t="s">
        <v>305</v>
      </c>
      <c r="D118" s="24" t="s">
        <v>1666</v>
      </c>
      <c r="E118" s="20" t="s">
        <v>1667</v>
      </c>
      <c r="F118" s="21" t="s">
        <v>361</v>
      </c>
      <c r="G118" s="20" t="s">
        <v>306</v>
      </c>
      <c r="H118" s="46">
        <v>38512</v>
      </c>
      <c r="I118" s="47">
        <v>38626</v>
      </c>
      <c r="J118" s="47">
        <v>39416</v>
      </c>
      <c r="K118" s="35">
        <v>70</v>
      </c>
      <c r="L118" s="19" t="s">
        <v>1050</v>
      </c>
      <c r="M118" s="20">
        <v>35.458</v>
      </c>
      <c r="N118" s="41">
        <v>30.1</v>
      </c>
      <c r="O118" s="37"/>
      <c r="P118" s="20" t="s">
        <v>1668</v>
      </c>
      <c r="Q118" s="24" t="s">
        <v>1384</v>
      </c>
      <c r="R118" s="20"/>
      <c r="S118" s="20" t="s">
        <v>308</v>
      </c>
      <c r="T118" s="15" t="s">
        <v>1173</v>
      </c>
      <c r="U118" s="25">
        <v>1067.2858</v>
      </c>
      <c r="V118" s="102"/>
      <c r="W118" s="20"/>
      <c r="X118" s="20"/>
    </row>
    <row r="119" spans="1:24" ht="15.75">
      <c r="A119" s="15">
        <f t="shared" si="4"/>
        <v>118</v>
      </c>
      <c r="B119" s="15">
        <f t="shared" si="5"/>
        <v>7</v>
      </c>
      <c r="C119" s="29" t="s">
        <v>305</v>
      </c>
      <c r="D119" s="24" t="s">
        <v>1669</v>
      </c>
      <c r="E119" s="20" t="s">
        <v>1670</v>
      </c>
      <c r="F119" s="21" t="s">
        <v>361</v>
      </c>
      <c r="G119" s="20" t="s">
        <v>306</v>
      </c>
      <c r="H119" s="46">
        <v>38702</v>
      </c>
      <c r="I119" s="47">
        <v>38718</v>
      </c>
      <c r="J119" s="47">
        <v>39448</v>
      </c>
      <c r="K119" s="35">
        <v>190.96</v>
      </c>
      <c r="L119" s="19" t="s">
        <v>1050</v>
      </c>
      <c r="M119" s="20">
        <v>35.458</v>
      </c>
      <c r="N119" s="41">
        <v>65.31</v>
      </c>
      <c r="O119" s="37"/>
      <c r="P119" s="20" t="s">
        <v>1288</v>
      </c>
      <c r="Q119" s="24" t="s">
        <v>1384</v>
      </c>
      <c r="R119" s="20"/>
      <c r="S119" s="20" t="s">
        <v>308</v>
      </c>
      <c r="T119" s="15" t="s">
        <v>1173</v>
      </c>
      <c r="U119" s="25">
        <v>2315.7619799999998</v>
      </c>
      <c r="V119" s="102"/>
      <c r="W119" s="20"/>
      <c r="X119" s="20"/>
    </row>
    <row r="120" spans="1:24" ht="51">
      <c r="A120" s="15">
        <f t="shared" si="4"/>
        <v>119</v>
      </c>
      <c r="B120" s="15">
        <f t="shared" si="5"/>
        <v>8</v>
      </c>
      <c r="C120" s="29" t="s">
        <v>305</v>
      </c>
      <c r="D120" s="24" t="s">
        <v>1671</v>
      </c>
      <c r="E120" s="20" t="s">
        <v>1672</v>
      </c>
      <c r="F120" s="20" t="s">
        <v>1673</v>
      </c>
      <c r="G120" s="20" t="s">
        <v>1282</v>
      </c>
      <c r="H120" s="46">
        <v>38989</v>
      </c>
      <c r="I120" s="47">
        <v>38991</v>
      </c>
      <c r="J120" s="47" t="s">
        <v>801</v>
      </c>
      <c r="K120" s="35">
        <v>53</v>
      </c>
      <c r="L120" s="19" t="s">
        <v>1050</v>
      </c>
      <c r="M120" s="20">
        <v>35.458</v>
      </c>
      <c r="N120" s="41">
        <v>53</v>
      </c>
      <c r="O120" s="37"/>
      <c r="P120" s="20" t="s">
        <v>1674</v>
      </c>
      <c r="Q120" s="24" t="s">
        <v>1386</v>
      </c>
      <c r="R120" s="20"/>
      <c r="S120" s="20" t="s">
        <v>308</v>
      </c>
      <c r="T120" s="15" t="s">
        <v>1173</v>
      </c>
      <c r="U120" s="25">
        <v>1879.274</v>
      </c>
      <c r="V120" s="102"/>
      <c r="W120" s="20"/>
      <c r="X120" s="20"/>
    </row>
    <row r="121" spans="1:24" ht="25.5">
      <c r="A121" s="15">
        <f t="shared" si="4"/>
        <v>120</v>
      </c>
      <c r="B121" s="15">
        <f t="shared" si="5"/>
        <v>9</v>
      </c>
      <c r="C121" s="29" t="s">
        <v>305</v>
      </c>
      <c r="D121" s="24" t="s">
        <v>1675</v>
      </c>
      <c r="E121" s="20" t="s">
        <v>1676</v>
      </c>
      <c r="F121" s="20" t="s">
        <v>361</v>
      </c>
      <c r="G121" s="20" t="s">
        <v>781</v>
      </c>
      <c r="H121" s="46">
        <v>39008</v>
      </c>
      <c r="I121" s="47">
        <v>38961</v>
      </c>
      <c r="J121" s="47">
        <v>40421</v>
      </c>
      <c r="K121" s="35">
        <v>440.7</v>
      </c>
      <c r="L121" s="19" t="s">
        <v>1050</v>
      </c>
      <c r="M121" s="20">
        <v>35.458</v>
      </c>
      <c r="N121" s="41">
        <v>146.32</v>
      </c>
      <c r="O121" s="37"/>
      <c r="P121" s="20" t="s">
        <v>1677</v>
      </c>
      <c r="Q121" s="24" t="s">
        <v>1393</v>
      </c>
      <c r="R121" s="20"/>
      <c r="S121" s="20"/>
      <c r="T121" s="15" t="s">
        <v>1173</v>
      </c>
      <c r="U121" s="25">
        <v>5188.214559999999</v>
      </c>
      <c r="V121" s="102"/>
      <c r="W121" s="20"/>
      <c r="X121" s="20"/>
    </row>
    <row r="122" spans="1:24" ht="51">
      <c r="A122" s="15">
        <f t="shared" si="4"/>
        <v>121</v>
      </c>
      <c r="B122" s="15">
        <f t="shared" si="5"/>
        <v>10</v>
      </c>
      <c r="C122" s="29" t="s">
        <v>305</v>
      </c>
      <c r="D122" s="24" t="s">
        <v>1678</v>
      </c>
      <c r="E122" s="20">
        <v>27490</v>
      </c>
      <c r="F122" s="21" t="s">
        <v>361</v>
      </c>
      <c r="G122" s="20" t="s">
        <v>1679</v>
      </c>
      <c r="H122" s="46">
        <v>38786</v>
      </c>
      <c r="I122" s="47">
        <v>38749</v>
      </c>
      <c r="J122" s="47">
        <v>40575</v>
      </c>
      <c r="K122" s="35">
        <v>536.4</v>
      </c>
      <c r="L122" s="19" t="s">
        <v>1050</v>
      </c>
      <c r="M122" s="20">
        <v>35.458</v>
      </c>
      <c r="N122" s="41">
        <v>151.8</v>
      </c>
      <c r="O122" s="37"/>
      <c r="P122" s="20" t="s">
        <v>1680</v>
      </c>
      <c r="Q122" s="24" t="s">
        <v>1387</v>
      </c>
      <c r="R122" s="20"/>
      <c r="S122" s="20" t="s">
        <v>308</v>
      </c>
      <c r="T122" s="15" t="s">
        <v>1173</v>
      </c>
      <c r="U122" s="25">
        <v>5382.5244</v>
      </c>
      <c r="V122" s="102"/>
      <c r="W122" s="20"/>
      <c r="X122" s="20"/>
    </row>
    <row r="123" spans="1:24" ht="38.25">
      <c r="A123" s="15">
        <f t="shared" si="4"/>
        <v>122</v>
      </c>
      <c r="B123" s="15">
        <f t="shared" si="5"/>
        <v>11</v>
      </c>
      <c r="C123" s="29" t="s">
        <v>305</v>
      </c>
      <c r="D123" s="24" t="s">
        <v>1681</v>
      </c>
      <c r="E123" s="20" t="s">
        <v>1682</v>
      </c>
      <c r="F123" s="20" t="s">
        <v>362</v>
      </c>
      <c r="G123" s="20" t="s">
        <v>1683</v>
      </c>
      <c r="H123" s="46">
        <v>38705</v>
      </c>
      <c r="I123" s="47">
        <v>38718</v>
      </c>
      <c r="J123" s="47">
        <v>39447</v>
      </c>
      <c r="K123" s="35">
        <v>195</v>
      </c>
      <c r="L123" s="19" t="s">
        <v>1050</v>
      </c>
      <c r="M123" s="20">
        <v>35.458</v>
      </c>
      <c r="N123" s="41">
        <v>78.2</v>
      </c>
      <c r="O123" s="37"/>
      <c r="P123" s="20" t="s">
        <v>1684</v>
      </c>
      <c r="Q123" s="24" t="s">
        <v>1385</v>
      </c>
      <c r="R123" s="20"/>
      <c r="S123" s="20" t="s">
        <v>308</v>
      </c>
      <c r="T123" s="15" t="s">
        <v>1173</v>
      </c>
      <c r="U123" s="25">
        <v>2772.8156</v>
      </c>
      <c r="V123" s="102"/>
      <c r="W123" s="20"/>
      <c r="X123" s="20"/>
    </row>
    <row r="124" spans="1:24" ht="38.25">
      <c r="A124" s="15">
        <f t="shared" si="4"/>
        <v>123</v>
      </c>
      <c r="B124" s="15">
        <f t="shared" si="5"/>
        <v>1</v>
      </c>
      <c r="C124" s="29" t="s">
        <v>442</v>
      </c>
      <c r="D124" s="24" t="s">
        <v>837</v>
      </c>
      <c r="E124" s="20" t="s">
        <v>1022</v>
      </c>
      <c r="F124" s="20" t="s">
        <v>444</v>
      </c>
      <c r="G124" s="20" t="s">
        <v>838</v>
      </c>
      <c r="H124" s="46">
        <v>38364</v>
      </c>
      <c r="I124" s="47">
        <v>38353</v>
      </c>
      <c r="J124" s="47">
        <v>39264</v>
      </c>
      <c r="K124" s="35">
        <v>52.5</v>
      </c>
      <c r="L124" s="19" t="s">
        <v>1050</v>
      </c>
      <c r="M124" s="20">
        <v>35.458</v>
      </c>
      <c r="N124" s="41">
        <v>32.881</v>
      </c>
      <c r="O124" s="37"/>
      <c r="P124" s="20" t="s">
        <v>1023</v>
      </c>
      <c r="Q124" s="20" t="s">
        <v>1396</v>
      </c>
      <c r="R124" s="20"/>
      <c r="S124" s="20" t="s">
        <v>839</v>
      </c>
      <c r="T124" s="18" t="s">
        <v>1173</v>
      </c>
      <c r="U124" s="25">
        <v>1165.8944979999999</v>
      </c>
      <c r="V124" s="102"/>
      <c r="W124" s="20"/>
      <c r="X124" s="20"/>
    </row>
    <row r="125" spans="1:24" ht="38.25">
      <c r="A125" s="15">
        <f t="shared" si="4"/>
        <v>124</v>
      </c>
      <c r="B125" s="15">
        <f t="shared" si="5"/>
        <v>2</v>
      </c>
      <c r="C125" s="29" t="s">
        <v>442</v>
      </c>
      <c r="D125" s="24" t="s">
        <v>840</v>
      </c>
      <c r="E125" s="20" t="s">
        <v>1641</v>
      </c>
      <c r="F125" s="20" t="s">
        <v>466</v>
      </c>
      <c r="G125" s="20" t="s">
        <v>841</v>
      </c>
      <c r="H125" s="46">
        <v>37421</v>
      </c>
      <c r="I125" s="47">
        <v>37347</v>
      </c>
      <c r="J125" s="47">
        <v>38443</v>
      </c>
      <c r="K125" s="35">
        <v>30</v>
      </c>
      <c r="L125" s="19" t="s">
        <v>1050</v>
      </c>
      <c r="M125" s="20">
        <v>35.458</v>
      </c>
      <c r="N125" s="41">
        <v>4.491</v>
      </c>
      <c r="O125" s="37"/>
      <c r="P125" s="20" t="s">
        <v>467</v>
      </c>
      <c r="Q125" s="20" t="s">
        <v>1399</v>
      </c>
      <c r="R125" s="20" t="s">
        <v>469</v>
      </c>
      <c r="S125" s="20" t="s">
        <v>0</v>
      </c>
      <c r="T125" s="18" t="s">
        <v>1173</v>
      </c>
      <c r="U125" s="25">
        <v>159.24187799999999</v>
      </c>
      <c r="V125" s="102"/>
      <c r="W125" s="20"/>
      <c r="X125" s="20"/>
    </row>
    <row r="126" spans="1:24" ht="38.25">
      <c r="A126" s="15">
        <f t="shared" si="4"/>
        <v>125</v>
      </c>
      <c r="B126" s="15">
        <f t="shared" si="5"/>
        <v>3</v>
      </c>
      <c r="C126" s="29" t="s">
        <v>442</v>
      </c>
      <c r="D126" s="24" t="s">
        <v>1024</v>
      </c>
      <c r="E126" s="20" t="s">
        <v>1</v>
      </c>
      <c r="F126" s="20" t="s">
        <v>444</v>
      </c>
      <c r="G126" s="20" t="s">
        <v>2</v>
      </c>
      <c r="H126" s="46">
        <v>38412</v>
      </c>
      <c r="I126" s="47">
        <v>38443</v>
      </c>
      <c r="J126" s="47">
        <v>38991</v>
      </c>
      <c r="K126" s="35">
        <v>20.406</v>
      </c>
      <c r="L126" s="19" t="s">
        <v>1050</v>
      </c>
      <c r="M126" s="20">
        <v>35.458</v>
      </c>
      <c r="N126" s="41">
        <v>8.75</v>
      </c>
      <c r="O126" s="37"/>
      <c r="P126" s="20" t="s">
        <v>1025</v>
      </c>
      <c r="Q126" s="20" t="s">
        <v>1399</v>
      </c>
      <c r="R126" s="20"/>
      <c r="S126" s="20" t="s">
        <v>839</v>
      </c>
      <c r="T126" s="18" t="s">
        <v>1173</v>
      </c>
      <c r="U126" s="25">
        <v>310.2575</v>
      </c>
      <c r="V126" s="102"/>
      <c r="W126" s="20"/>
      <c r="X126" s="20"/>
    </row>
    <row r="127" spans="1:24" ht="25.5">
      <c r="A127" s="15">
        <f t="shared" si="4"/>
        <v>126</v>
      </c>
      <c r="B127" s="15">
        <f t="shared" si="5"/>
        <v>4</v>
      </c>
      <c r="C127" s="29" t="s">
        <v>442</v>
      </c>
      <c r="D127" s="24" t="s">
        <v>3</v>
      </c>
      <c r="E127" s="20" t="s">
        <v>443</v>
      </c>
      <c r="F127" s="20" t="s">
        <v>444</v>
      </c>
      <c r="G127" s="20" t="s">
        <v>4</v>
      </c>
      <c r="H127" s="46">
        <v>38118</v>
      </c>
      <c r="I127" s="47">
        <v>37987</v>
      </c>
      <c r="J127" s="47">
        <v>39447</v>
      </c>
      <c r="K127" s="35">
        <v>214.5</v>
      </c>
      <c r="L127" s="19" t="s">
        <v>1050</v>
      </c>
      <c r="M127" s="20">
        <v>35.458</v>
      </c>
      <c r="N127" s="41">
        <v>12.772</v>
      </c>
      <c r="O127" s="37"/>
      <c r="P127" s="20" t="s">
        <v>445</v>
      </c>
      <c r="Q127" s="20" t="s">
        <v>1395</v>
      </c>
      <c r="R127" s="20"/>
      <c r="S127" s="20" t="s">
        <v>839</v>
      </c>
      <c r="T127" s="18" t="s">
        <v>1173</v>
      </c>
      <c r="U127" s="25">
        <v>452.869576</v>
      </c>
      <c r="V127" s="102"/>
      <c r="W127" s="20"/>
      <c r="X127" s="20"/>
    </row>
    <row r="128" spans="1:24" ht="25.5">
      <c r="A128" s="15">
        <f t="shared" si="4"/>
        <v>127</v>
      </c>
      <c r="B128" s="15">
        <f t="shared" si="5"/>
        <v>5</v>
      </c>
      <c r="C128" s="29" t="s">
        <v>442</v>
      </c>
      <c r="D128" s="24" t="s">
        <v>5</v>
      </c>
      <c r="E128" s="20" t="s">
        <v>1287</v>
      </c>
      <c r="F128" s="20" t="s">
        <v>6</v>
      </c>
      <c r="G128" s="20" t="s">
        <v>1297</v>
      </c>
      <c r="H128" s="46">
        <v>38223</v>
      </c>
      <c r="I128" s="47">
        <v>38018</v>
      </c>
      <c r="J128" s="47">
        <v>38749</v>
      </c>
      <c r="K128" s="35">
        <v>140</v>
      </c>
      <c r="L128" s="19" t="s">
        <v>1050</v>
      </c>
      <c r="M128" s="20">
        <v>35.458</v>
      </c>
      <c r="N128" s="41">
        <v>3</v>
      </c>
      <c r="O128" s="37"/>
      <c r="P128" s="20" t="s">
        <v>467</v>
      </c>
      <c r="Q128" s="20" t="s">
        <v>1395</v>
      </c>
      <c r="R128" s="20"/>
      <c r="S128" s="20" t="s">
        <v>839</v>
      </c>
      <c r="T128" s="18" t="s">
        <v>1173</v>
      </c>
      <c r="U128" s="25">
        <v>106.374</v>
      </c>
      <c r="V128" s="102"/>
      <c r="W128" s="20"/>
      <c r="X128" s="20"/>
    </row>
    <row r="129" spans="1:24" ht="25.5">
      <c r="A129" s="15">
        <f t="shared" si="4"/>
        <v>128</v>
      </c>
      <c r="B129" s="15">
        <f t="shared" si="5"/>
        <v>6</v>
      </c>
      <c r="C129" s="29" t="s">
        <v>442</v>
      </c>
      <c r="D129" s="24" t="s">
        <v>7</v>
      </c>
      <c r="E129" s="20" t="s">
        <v>1299</v>
      </c>
      <c r="F129" s="20" t="s">
        <v>1296</v>
      </c>
      <c r="G129" s="20" t="s">
        <v>1297</v>
      </c>
      <c r="H129" s="46">
        <v>38637</v>
      </c>
      <c r="I129" s="47">
        <v>38504</v>
      </c>
      <c r="J129" s="47">
        <v>39478</v>
      </c>
      <c r="K129" s="35">
        <v>189.219</v>
      </c>
      <c r="L129" s="19" t="s">
        <v>1050</v>
      </c>
      <c r="M129" s="20">
        <v>35.458</v>
      </c>
      <c r="N129" s="41">
        <v>34.376</v>
      </c>
      <c r="O129" s="37"/>
      <c r="P129" s="20" t="s">
        <v>1298</v>
      </c>
      <c r="Q129" s="20" t="s">
        <v>1395</v>
      </c>
      <c r="R129" s="20" t="s">
        <v>1262</v>
      </c>
      <c r="S129" s="20" t="s">
        <v>839</v>
      </c>
      <c r="T129" s="18" t="s">
        <v>1173</v>
      </c>
      <c r="U129" s="25">
        <v>1218.904208</v>
      </c>
      <c r="V129" s="102"/>
      <c r="W129" s="20"/>
      <c r="X129" s="20"/>
    </row>
    <row r="130" spans="1:24" ht="38.25">
      <c r="A130" s="15">
        <f t="shared" si="4"/>
        <v>129</v>
      </c>
      <c r="B130" s="15">
        <f t="shared" si="5"/>
        <v>7</v>
      </c>
      <c r="C130" s="29" t="s">
        <v>442</v>
      </c>
      <c r="D130" s="24" t="s">
        <v>8</v>
      </c>
      <c r="E130" s="20" t="s">
        <v>9</v>
      </c>
      <c r="F130" s="20" t="s">
        <v>466</v>
      </c>
      <c r="G130" s="20" t="s">
        <v>10</v>
      </c>
      <c r="H130" s="46">
        <v>38092</v>
      </c>
      <c r="I130" s="47">
        <v>38092</v>
      </c>
      <c r="J130" s="47">
        <v>38625</v>
      </c>
      <c r="K130" s="35">
        <v>0</v>
      </c>
      <c r="L130" s="19" t="s">
        <v>1050</v>
      </c>
      <c r="M130" s="20">
        <v>35.458</v>
      </c>
      <c r="N130" s="41">
        <v>0.474</v>
      </c>
      <c r="O130" s="37"/>
      <c r="P130" s="20" t="s">
        <v>11</v>
      </c>
      <c r="Q130" s="22" t="s">
        <v>1401</v>
      </c>
      <c r="R130" s="20" t="s">
        <v>276</v>
      </c>
      <c r="S130" s="20" t="s">
        <v>0</v>
      </c>
      <c r="T130" s="18" t="s">
        <v>1173</v>
      </c>
      <c r="U130" s="25">
        <v>16.807091999999997</v>
      </c>
      <c r="V130" s="102"/>
      <c r="W130" s="20"/>
      <c r="X130" s="20"/>
    </row>
    <row r="131" spans="1:24" ht="25.5">
      <c r="A131" s="15">
        <f t="shared" si="4"/>
        <v>130</v>
      </c>
      <c r="B131" s="15">
        <f t="shared" si="5"/>
        <v>8</v>
      </c>
      <c r="C131" s="29" t="s">
        <v>442</v>
      </c>
      <c r="D131" s="24" t="s">
        <v>277</v>
      </c>
      <c r="E131" s="20" t="s">
        <v>278</v>
      </c>
      <c r="F131" s="20" t="s">
        <v>1130</v>
      </c>
      <c r="G131" s="20" t="s">
        <v>279</v>
      </c>
      <c r="H131" s="46">
        <v>38701</v>
      </c>
      <c r="I131" s="47">
        <v>38718</v>
      </c>
      <c r="J131" s="47">
        <v>39813</v>
      </c>
      <c r="K131" s="35">
        <v>30</v>
      </c>
      <c r="L131" s="19" t="s">
        <v>1050</v>
      </c>
      <c r="M131" s="20">
        <v>35.458</v>
      </c>
      <c r="N131" s="41">
        <v>11.954</v>
      </c>
      <c r="O131" s="37"/>
      <c r="P131" s="20" t="s">
        <v>280</v>
      </c>
      <c r="Q131" s="20" t="s">
        <v>1396</v>
      </c>
      <c r="R131" s="20"/>
      <c r="S131" s="20" t="s">
        <v>839</v>
      </c>
      <c r="T131" s="18" t="s">
        <v>1173</v>
      </c>
      <c r="U131" s="25">
        <v>423.864932</v>
      </c>
      <c r="V131" s="102"/>
      <c r="W131" s="20"/>
      <c r="X131" s="20"/>
    </row>
    <row r="132" spans="1:24" ht="51">
      <c r="A132" s="15">
        <f aca="true" t="shared" si="6" ref="A132:A148">A131+1</f>
        <v>131</v>
      </c>
      <c r="B132" s="15">
        <f aca="true" t="shared" si="7" ref="B132:B148">IF(C132=C131,B131+1,1)</f>
        <v>9</v>
      </c>
      <c r="C132" s="29" t="s">
        <v>442</v>
      </c>
      <c r="D132" s="24" t="s">
        <v>281</v>
      </c>
      <c r="E132" s="20" t="s">
        <v>282</v>
      </c>
      <c r="F132" s="20" t="s">
        <v>444</v>
      </c>
      <c r="G132" s="20" t="s">
        <v>283</v>
      </c>
      <c r="H132" s="46">
        <v>38718</v>
      </c>
      <c r="I132" s="47" t="s">
        <v>284</v>
      </c>
      <c r="J132" s="47" t="s">
        <v>285</v>
      </c>
      <c r="K132" s="35">
        <v>3</v>
      </c>
      <c r="L132" s="19" t="s">
        <v>1050</v>
      </c>
      <c r="M132" s="20">
        <v>35.458</v>
      </c>
      <c r="N132" s="41">
        <v>1</v>
      </c>
      <c r="O132" s="37"/>
      <c r="P132" s="20" t="s">
        <v>286</v>
      </c>
      <c r="Q132" s="20" t="s">
        <v>1402</v>
      </c>
      <c r="R132" s="20"/>
      <c r="S132" s="20" t="s">
        <v>839</v>
      </c>
      <c r="T132" s="18" t="s">
        <v>1173</v>
      </c>
      <c r="U132" s="25">
        <v>35.458</v>
      </c>
      <c r="V132" s="102"/>
      <c r="W132" s="20"/>
      <c r="X132" s="20"/>
    </row>
    <row r="133" spans="1:24" ht="25.5">
      <c r="A133" s="15">
        <f t="shared" si="6"/>
        <v>132</v>
      </c>
      <c r="B133" s="15">
        <f t="shared" si="7"/>
        <v>1</v>
      </c>
      <c r="C133" s="29" t="s">
        <v>80</v>
      </c>
      <c r="D133" s="24" t="s">
        <v>81</v>
      </c>
      <c r="E133" s="20" t="s">
        <v>1263</v>
      </c>
      <c r="F133" s="20" t="s">
        <v>331</v>
      </c>
      <c r="G133" s="20" t="s">
        <v>290</v>
      </c>
      <c r="H133" s="46">
        <v>38637</v>
      </c>
      <c r="I133" s="47">
        <v>38504</v>
      </c>
      <c r="J133" s="47">
        <v>39479</v>
      </c>
      <c r="K133" s="35">
        <v>298.876</v>
      </c>
      <c r="L133" s="19" t="s">
        <v>1050</v>
      </c>
      <c r="M133" s="20">
        <v>35.458</v>
      </c>
      <c r="N133" s="41">
        <v>77.239</v>
      </c>
      <c r="O133" s="37"/>
      <c r="P133" s="20" t="s">
        <v>82</v>
      </c>
      <c r="Q133" s="20" t="s">
        <v>1407</v>
      </c>
      <c r="R133" s="20"/>
      <c r="S133" s="20" t="s">
        <v>675</v>
      </c>
      <c r="T133" s="15" t="s">
        <v>1173</v>
      </c>
      <c r="U133" s="25">
        <v>2738.740462</v>
      </c>
      <c r="V133" s="102"/>
      <c r="W133" s="20"/>
      <c r="X133" s="20"/>
    </row>
    <row r="134" spans="1:24" ht="25.5">
      <c r="A134" s="15">
        <f t="shared" si="6"/>
        <v>133</v>
      </c>
      <c r="B134" s="15">
        <f t="shared" si="7"/>
        <v>1</v>
      </c>
      <c r="C134" s="29" t="s">
        <v>1637</v>
      </c>
      <c r="D134" s="24" t="s">
        <v>1207</v>
      </c>
      <c r="E134" s="20">
        <v>513666</v>
      </c>
      <c r="F134" s="15" t="s">
        <v>361</v>
      </c>
      <c r="G134" s="20" t="s">
        <v>306</v>
      </c>
      <c r="H134" s="46">
        <v>2006</v>
      </c>
      <c r="I134" s="47" t="s">
        <v>1208</v>
      </c>
      <c r="J134" s="47" t="s">
        <v>1209</v>
      </c>
      <c r="K134" s="35">
        <v>50</v>
      </c>
      <c r="L134" s="19" t="s">
        <v>1050</v>
      </c>
      <c r="M134" s="20">
        <f aca="true" t="shared" si="8" ref="M134:M140">VLOOKUP(L134,$L$283:$M$293,2,FALSE)</f>
        <v>35.458</v>
      </c>
      <c r="N134" s="41">
        <v>12.079</v>
      </c>
      <c r="O134" s="37"/>
      <c r="P134" s="20" t="s">
        <v>1210</v>
      </c>
      <c r="Q134" s="20" t="s">
        <v>1434</v>
      </c>
      <c r="R134" s="20"/>
      <c r="S134" s="20"/>
      <c r="T134" s="15" t="s">
        <v>1173</v>
      </c>
      <c r="U134" s="25">
        <v>428.297182</v>
      </c>
      <c r="V134" s="102"/>
      <c r="W134" s="20"/>
      <c r="X134" s="20"/>
    </row>
    <row r="135" spans="1:24" ht="25.5">
      <c r="A135" s="15">
        <f t="shared" si="6"/>
        <v>134</v>
      </c>
      <c r="B135" s="15">
        <f t="shared" si="7"/>
        <v>2</v>
      </c>
      <c r="C135" s="29" t="s">
        <v>1637</v>
      </c>
      <c r="D135" s="24" t="s">
        <v>1211</v>
      </c>
      <c r="E135" s="20" t="s">
        <v>1212</v>
      </c>
      <c r="F135" s="15" t="s">
        <v>361</v>
      </c>
      <c r="G135" s="20" t="s">
        <v>306</v>
      </c>
      <c r="H135" s="46"/>
      <c r="I135" s="47" t="s">
        <v>1213</v>
      </c>
      <c r="J135" s="47" t="s">
        <v>1214</v>
      </c>
      <c r="K135" s="35">
        <v>39</v>
      </c>
      <c r="L135" s="19" t="s">
        <v>1050</v>
      </c>
      <c r="M135" s="20">
        <f t="shared" si="8"/>
        <v>35.458</v>
      </c>
      <c r="N135" s="41">
        <v>13.24</v>
      </c>
      <c r="O135" s="37"/>
      <c r="P135" s="20" t="s">
        <v>1210</v>
      </c>
      <c r="Q135" s="20" t="s">
        <v>1434</v>
      </c>
      <c r="R135" s="20"/>
      <c r="S135" s="20"/>
      <c r="T135" s="15" t="s">
        <v>1173</v>
      </c>
      <c r="U135" s="25">
        <v>469.46392</v>
      </c>
      <c r="V135" s="102"/>
      <c r="W135" s="20"/>
      <c r="X135" s="20"/>
    </row>
    <row r="136" spans="1:24" ht="38.25">
      <c r="A136" s="15">
        <f t="shared" si="6"/>
        <v>135</v>
      </c>
      <c r="B136" s="15">
        <f t="shared" si="7"/>
        <v>3</v>
      </c>
      <c r="C136" s="29" t="s">
        <v>1637</v>
      </c>
      <c r="D136" s="24" t="s">
        <v>550</v>
      </c>
      <c r="E136" s="20" t="s">
        <v>551</v>
      </c>
      <c r="F136" s="15" t="s">
        <v>361</v>
      </c>
      <c r="G136" s="20" t="s">
        <v>306</v>
      </c>
      <c r="H136" s="46"/>
      <c r="I136" s="47">
        <v>38108</v>
      </c>
      <c r="J136" s="47">
        <v>38837</v>
      </c>
      <c r="K136" s="35">
        <v>26.1</v>
      </c>
      <c r="L136" s="19" t="s">
        <v>1050</v>
      </c>
      <c r="M136" s="20">
        <f t="shared" si="8"/>
        <v>35.458</v>
      </c>
      <c r="N136" s="41">
        <v>3.95</v>
      </c>
      <c r="O136" s="37"/>
      <c r="P136" s="20" t="s">
        <v>968</v>
      </c>
      <c r="Q136" s="20" t="s">
        <v>1434</v>
      </c>
      <c r="R136" s="20"/>
      <c r="S136" s="20"/>
      <c r="T136" s="15" t="s">
        <v>1173</v>
      </c>
      <c r="U136" s="25">
        <v>140.0591</v>
      </c>
      <c r="V136" s="102"/>
      <c r="W136" s="20"/>
      <c r="X136" s="20"/>
    </row>
    <row r="137" spans="1:24" ht="38.25">
      <c r="A137" s="15">
        <f t="shared" si="6"/>
        <v>136</v>
      </c>
      <c r="B137" s="15">
        <f t="shared" si="7"/>
        <v>4</v>
      </c>
      <c r="C137" s="29" t="s">
        <v>1637</v>
      </c>
      <c r="D137" s="24" t="s">
        <v>552</v>
      </c>
      <c r="E137" s="20" t="s">
        <v>553</v>
      </c>
      <c r="F137" s="15" t="s">
        <v>361</v>
      </c>
      <c r="G137" s="20" t="s">
        <v>306</v>
      </c>
      <c r="H137" s="46"/>
      <c r="I137" s="47">
        <v>38353</v>
      </c>
      <c r="J137" s="47">
        <v>39141</v>
      </c>
      <c r="K137" s="35">
        <v>209</v>
      </c>
      <c r="L137" s="19" t="s">
        <v>1050</v>
      </c>
      <c r="M137" s="20">
        <f t="shared" si="8"/>
        <v>35.458</v>
      </c>
      <c r="N137" s="41">
        <v>25</v>
      </c>
      <c r="O137" s="37"/>
      <c r="P137" s="20" t="s">
        <v>554</v>
      </c>
      <c r="Q137" s="20" t="s">
        <v>1435</v>
      </c>
      <c r="R137" s="20"/>
      <c r="S137" s="20"/>
      <c r="T137" s="15" t="s">
        <v>1173</v>
      </c>
      <c r="U137" s="25">
        <v>886.45</v>
      </c>
      <c r="V137" s="102"/>
      <c r="W137" s="20"/>
      <c r="X137" s="20"/>
    </row>
    <row r="138" spans="1:24" ht="15.75">
      <c r="A138" s="15">
        <f t="shared" si="6"/>
        <v>137</v>
      </c>
      <c r="B138" s="15">
        <f t="shared" si="7"/>
        <v>5</v>
      </c>
      <c r="C138" s="29" t="s">
        <v>1637</v>
      </c>
      <c r="D138" s="24" t="s">
        <v>555</v>
      </c>
      <c r="E138" s="20" t="s">
        <v>556</v>
      </c>
      <c r="F138" s="15" t="s">
        <v>448</v>
      </c>
      <c r="G138" s="20" t="s">
        <v>557</v>
      </c>
      <c r="H138" s="46"/>
      <c r="I138" s="47">
        <v>38838</v>
      </c>
      <c r="J138" s="47">
        <v>38898</v>
      </c>
      <c r="K138" s="35">
        <v>3.846</v>
      </c>
      <c r="L138" s="19" t="s">
        <v>1050</v>
      </c>
      <c r="M138" s="20">
        <f t="shared" si="8"/>
        <v>35.458</v>
      </c>
      <c r="N138" s="41">
        <v>3.8465</v>
      </c>
      <c r="O138" s="37"/>
      <c r="P138" s="20" t="s">
        <v>558</v>
      </c>
      <c r="Q138" s="20" t="s">
        <v>1434</v>
      </c>
      <c r="R138" s="20"/>
      <c r="S138" s="20"/>
      <c r="T138" s="18" t="s">
        <v>1173</v>
      </c>
      <c r="U138" s="25">
        <v>136.389197</v>
      </c>
      <c r="V138" s="102"/>
      <c r="W138" s="20"/>
      <c r="X138" s="20"/>
    </row>
    <row r="139" spans="1:24" ht="25.5">
      <c r="A139" s="15">
        <f t="shared" si="6"/>
        <v>138</v>
      </c>
      <c r="B139" s="15">
        <f t="shared" si="7"/>
        <v>6</v>
      </c>
      <c r="C139" s="29" t="s">
        <v>1637</v>
      </c>
      <c r="D139" s="24" t="s">
        <v>559</v>
      </c>
      <c r="E139" s="20" t="s">
        <v>560</v>
      </c>
      <c r="F139" s="15" t="s">
        <v>361</v>
      </c>
      <c r="G139" s="20" t="s">
        <v>306</v>
      </c>
      <c r="H139" s="46"/>
      <c r="I139" s="47" t="s">
        <v>561</v>
      </c>
      <c r="J139" s="47" t="s">
        <v>562</v>
      </c>
      <c r="K139" s="35">
        <v>23.18</v>
      </c>
      <c r="L139" s="19" t="s">
        <v>1050</v>
      </c>
      <c r="M139" s="20">
        <f t="shared" si="8"/>
        <v>35.458</v>
      </c>
      <c r="N139" s="41">
        <v>6.906</v>
      </c>
      <c r="O139" s="37"/>
      <c r="P139" s="20" t="s">
        <v>968</v>
      </c>
      <c r="Q139" s="20" t="s">
        <v>1434</v>
      </c>
      <c r="R139" s="20"/>
      <c r="S139" s="20"/>
      <c r="T139" s="15" t="s">
        <v>1173</v>
      </c>
      <c r="U139" s="25">
        <v>244.87294799999998</v>
      </c>
      <c r="V139" s="102"/>
      <c r="W139" s="20"/>
      <c r="X139" s="20"/>
    </row>
    <row r="140" spans="1:24" ht="25.5">
      <c r="A140" s="15">
        <f t="shared" si="6"/>
        <v>139</v>
      </c>
      <c r="B140" s="15">
        <f t="shared" si="7"/>
        <v>7</v>
      </c>
      <c r="C140" s="29" t="s">
        <v>1637</v>
      </c>
      <c r="D140" s="24" t="s">
        <v>563</v>
      </c>
      <c r="E140" s="20" t="s">
        <v>564</v>
      </c>
      <c r="F140" s="20" t="s">
        <v>1147</v>
      </c>
      <c r="G140" s="20" t="s">
        <v>306</v>
      </c>
      <c r="H140" s="46">
        <v>38938</v>
      </c>
      <c r="I140" s="47">
        <v>38962</v>
      </c>
      <c r="J140" s="47">
        <v>39233</v>
      </c>
      <c r="K140" s="35">
        <v>7.34</v>
      </c>
      <c r="L140" s="19" t="s">
        <v>1050</v>
      </c>
      <c r="M140" s="20">
        <f t="shared" si="8"/>
        <v>35.458</v>
      </c>
      <c r="N140" s="41">
        <v>5.138</v>
      </c>
      <c r="O140" s="37"/>
      <c r="P140" s="20" t="s">
        <v>565</v>
      </c>
      <c r="Q140" s="20" t="s">
        <v>1434</v>
      </c>
      <c r="R140" s="20"/>
      <c r="S140" s="20"/>
      <c r="T140" s="15" t="s">
        <v>1173</v>
      </c>
      <c r="U140" s="25">
        <v>182.183204</v>
      </c>
      <c r="V140" s="102"/>
      <c r="W140" s="20"/>
      <c r="X140" s="20"/>
    </row>
    <row r="141" spans="1:24" ht="25.5">
      <c r="A141" s="15">
        <f t="shared" si="6"/>
        <v>140</v>
      </c>
      <c r="B141" s="15">
        <f t="shared" si="7"/>
        <v>1</v>
      </c>
      <c r="C141" s="29" t="s">
        <v>1035</v>
      </c>
      <c r="D141" s="24" t="s">
        <v>1120</v>
      </c>
      <c r="E141" s="20" t="s">
        <v>1121</v>
      </c>
      <c r="F141" s="20" t="s">
        <v>798</v>
      </c>
      <c r="G141" s="20" t="s">
        <v>781</v>
      </c>
      <c r="H141" s="46">
        <v>38874</v>
      </c>
      <c r="I141" s="47">
        <v>38657</v>
      </c>
      <c r="J141" s="47">
        <v>40116</v>
      </c>
      <c r="K141" s="35">
        <v>80.75</v>
      </c>
      <c r="L141" s="19" t="s">
        <v>1050</v>
      </c>
      <c r="M141" s="20">
        <v>35.458</v>
      </c>
      <c r="N141" s="41">
        <v>25.182</v>
      </c>
      <c r="O141" s="37"/>
      <c r="P141" s="20" t="s">
        <v>1122</v>
      </c>
      <c r="Q141" s="20" t="s">
        <v>1449</v>
      </c>
      <c r="R141" s="20"/>
      <c r="S141" s="20" t="s">
        <v>1123</v>
      </c>
      <c r="T141" s="15" t="s">
        <v>1173</v>
      </c>
      <c r="U141" s="25">
        <v>892.9033559999999</v>
      </c>
      <c r="V141" s="102"/>
      <c r="W141" s="20"/>
      <c r="X141" s="20"/>
    </row>
    <row r="142" spans="1:24" ht="25.5">
      <c r="A142" s="15">
        <f t="shared" si="6"/>
        <v>141</v>
      </c>
      <c r="B142" s="15">
        <f t="shared" si="7"/>
        <v>2</v>
      </c>
      <c r="C142" s="29" t="s">
        <v>1035</v>
      </c>
      <c r="D142" s="24" t="s">
        <v>1539</v>
      </c>
      <c r="E142" s="20" t="s">
        <v>1540</v>
      </c>
      <c r="F142" s="20" t="s">
        <v>798</v>
      </c>
      <c r="G142" s="20" t="s">
        <v>781</v>
      </c>
      <c r="H142" s="45">
        <v>38912</v>
      </c>
      <c r="I142" s="45">
        <v>38808</v>
      </c>
      <c r="J142" s="45">
        <v>39386</v>
      </c>
      <c r="K142" s="35">
        <v>24</v>
      </c>
      <c r="L142" s="19" t="s">
        <v>1050</v>
      </c>
      <c r="M142" s="20">
        <v>35.458</v>
      </c>
      <c r="N142" s="41">
        <v>23.34</v>
      </c>
      <c r="O142" s="37"/>
      <c r="P142" s="20" t="s">
        <v>1541</v>
      </c>
      <c r="Q142" s="20" t="s">
        <v>1449</v>
      </c>
      <c r="R142" s="20"/>
      <c r="S142" s="20" t="s">
        <v>1542</v>
      </c>
      <c r="T142" s="15" t="s">
        <v>1173</v>
      </c>
      <c r="U142" s="25">
        <v>828</v>
      </c>
      <c r="V142" s="102"/>
      <c r="W142" s="20"/>
      <c r="X142" s="20"/>
    </row>
    <row r="143" spans="1:24" ht="51">
      <c r="A143" s="15">
        <f t="shared" si="6"/>
        <v>142</v>
      </c>
      <c r="B143" s="15">
        <f t="shared" si="7"/>
        <v>3</v>
      </c>
      <c r="C143" s="29" t="s">
        <v>1035</v>
      </c>
      <c r="D143" s="24" t="s">
        <v>1543</v>
      </c>
      <c r="E143" s="20" t="s">
        <v>1544</v>
      </c>
      <c r="F143" s="20" t="s">
        <v>798</v>
      </c>
      <c r="G143" s="20" t="s">
        <v>781</v>
      </c>
      <c r="H143" s="45">
        <v>38852</v>
      </c>
      <c r="I143" s="45">
        <v>38869</v>
      </c>
      <c r="J143" s="45">
        <v>39233</v>
      </c>
      <c r="K143" s="35">
        <v>25</v>
      </c>
      <c r="L143" s="19" t="s">
        <v>1050</v>
      </c>
      <c r="M143" s="20">
        <v>35.458</v>
      </c>
      <c r="N143" s="41">
        <v>2.133</v>
      </c>
      <c r="O143" s="37"/>
      <c r="P143" s="20" t="s">
        <v>1541</v>
      </c>
      <c r="Q143" s="20" t="s">
        <v>1449</v>
      </c>
      <c r="R143" s="20"/>
      <c r="S143" s="20" t="s">
        <v>1542</v>
      </c>
      <c r="T143" s="15" t="s">
        <v>1173</v>
      </c>
      <c r="U143" s="25">
        <v>76</v>
      </c>
      <c r="V143" s="102"/>
      <c r="W143" s="20"/>
      <c r="X143" s="20"/>
    </row>
    <row r="144" spans="1:24" ht="15.75">
      <c r="A144" s="15">
        <f t="shared" si="6"/>
        <v>143</v>
      </c>
      <c r="B144" s="15">
        <f t="shared" si="7"/>
        <v>1</v>
      </c>
      <c r="C144" s="29" t="s">
        <v>1039</v>
      </c>
      <c r="D144" s="24"/>
      <c r="E144" s="20"/>
      <c r="F144" s="20"/>
      <c r="G144" s="20"/>
      <c r="H144" s="15"/>
      <c r="I144" s="20"/>
      <c r="J144" s="28"/>
      <c r="K144" s="35"/>
      <c r="L144" s="19"/>
      <c r="M144" s="20"/>
      <c r="N144" s="41"/>
      <c r="O144" s="37"/>
      <c r="P144" s="20"/>
      <c r="Q144" s="20"/>
      <c r="R144" s="20"/>
      <c r="S144" s="20"/>
      <c r="T144" s="15" t="s">
        <v>1173</v>
      </c>
      <c r="U144" s="25"/>
      <c r="V144" s="102"/>
      <c r="W144" s="20"/>
      <c r="X144" s="20"/>
    </row>
    <row r="145" spans="1:24" ht="15.75">
      <c r="A145" s="15">
        <f t="shared" si="6"/>
        <v>144</v>
      </c>
      <c r="B145" s="15">
        <f t="shared" si="7"/>
        <v>1</v>
      </c>
      <c r="C145" s="29" t="s">
        <v>1032</v>
      </c>
      <c r="D145" s="24"/>
      <c r="E145" s="20"/>
      <c r="F145" s="20"/>
      <c r="G145" s="20"/>
      <c r="H145" s="15"/>
      <c r="I145" s="20"/>
      <c r="J145" s="28"/>
      <c r="K145" s="35"/>
      <c r="L145" s="19"/>
      <c r="M145" s="20"/>
      <c r="N145" s="41"/>
      <c r="O145" s="37"/>
      <c r="P145" s="20"/>
      <c r="Q145" s="20"/>
      <c r="R145" s="20"/>
      <c r="S145" s="20"/>
      <c r="T145" s="15" t="s">
        <v>1173</v>
      </c>
      <c r="U145" s="25"/>
      <c r="V145" s="102"/>
      <c r="W145" s="20"/>
      <c r="X145" s="20"/>
    </row>
    <row r="146" spans="1:24" ht="51">
      <c r="A146" s="15">
        <f t="shared" si="6"/>
        <v>145</v>
      </c>
      <c r="B146" s="15">
        <f t="shared" si="7"/>
        <v>1</v>
      </c>
      <c r="C146" s="29" t="s">
        <v>1344</v>
      </c>
      <c r="D146" s="24" t="s">
        <v>1345</v>
      </c>
      <c r="E146" s="20">
        <v>20041108</v>
      </c>
      <c r="F146" s="20" t="s">
        <v>1346</v>
      </c>
      <c r="G146" s="20" t="s">
        <v>1347</v>
      </c>
      <c r="H146" s="46">
        <v>38261</v>
      </c>
      <c r="I146" s="47">
        <v>38261</v>
      </c>
      <c r="J146" s="47">
        <v>39355</v>
      </c>
      <c r="K146" s="35">
        <v>25</v>
      </c>
      <c r="L146" s="19" t="s">
        <v>1518</v>
      </c>
      <c r="M146" s="20">
        <v>26.663</v>
      </c>
      <c r="N146" s="41">
        <v>5</v>
      </c>
      <c r="O146" s="37"/>
      <c r="P146" s="20" t="s">
        <v>1348</v>
      </c>
      <c r="Q146" s="20" t="s">
        <v>1472</v>
      </c>
      <c r="R146" s="20"/>
      <c r="S146" s="20"/>
      <c r="T146" s="15" t="s">
        <v>1173</v>
      </c>
      <c r="U146" s="25">
        <v>133.315</v>
      </c>
      <c r="V146" s="102"/>
      <c r="W146" s="20"/>
      <c r="X146" s="20"/>
    </row>
    <row r="147" spans="1:24" ht="15.75">
      <c r="A147" s="15">
        <f t="shared" si="6"/>
        <v>146</v>
      </c>
      <c r="B147" s="15">
        <f t="shared" si="7"/>
        <v>2</v>
      </c>
      <c r="C147" s="29" t="s">
        <v>1344</v>
      </c>
      <c r="D147" s="24"/>
      <c r="E147" s="20"/>
      <c r="F147" s="20"/>
      <c r="G147" s="20"/>
      <c r="H147" s="15"/>
      <c r="I147" s="20"/>
      <c r="J147" s="28"/>
      <c r="K147" s="35"/>
      <c r="L147" s="19"/>
      <c r="M147" s="20"/>
      <c r="N147" s="41"/>
      <c r="O147" s="37"/>
      <c r="P147" s="20"/>
      <c r="Q147" s="20"/>
      <c r="R147" s="20"/>
      <c r="S147" s="20"/>
      <c r="T147" s="15" t="s">
        <v>1173</v>
      </c>
      <c r="U147" s="25"/>
      <c r="V147" s="102"/>
      <c r="W147" s="20"/>
      <c r="X147" s="20"/>
    </row>
    <row r="148" spans="1:24" ht="15.75">
      <c r="A148" s="15">
        <f t="shared" si="6"/>
        <v>147</v>
      </c>
      <c r="B148" s="15">
        <f t="shared" si="7"/>
        <v>1</v>
      </c>
      <c r="C148" s="29" t="s">
        <v>301</v>
      </c>
      <c r="D148" s="24"/>
      <c r="E148" s="20"/>
      <c r="F148" s="20"/>
      <c r="G148" s="20"/>
      <c r="H148" s="15"/>
      <c r="I148" s="20"/>
      <c r="J148" s="28"/>
      <c r="K148" s="35"/>
      <c r="L148" s="19"/>
      <c r="M148" s="20"/>
      <c r="N148" s="41"/>
      <c r="O148" s="37"/>
      <c r="P148" s="20"/>
      <c r="Q148" s="20"/>
      <c r="R148" s="20"/>
      <c r="S148" s="20"/>
      <c r="T148" s="15" t="s">
        <v>1173</v>
      </c>
      <c r="U148" s="25"/>
      <c r="V148" s="102"/>
      <c r="W148" s="20"/>
      <c r="X148" s="20"/>
    </row>
    <row r="149" spans="1:24" ht="15.75">
      <c r="A149" s="15"/>
      <c r="B149" s="15"/>
      <c r="C149" s="29"/>
      <c r="D149" s="24"/>
      <c r="E149" s="20"/>
      <c r="F149" s="20"/>
      <c r="G149" s="20"/>
      <c r="H149" s="15"/>
      <c r="I149" s="20"/>
      <c r="J149" s="28"/>
      <c r="K149" s="35"/>
      <c r="L149" s="19"/>
      <c r="M149" s="15" t="s">
        <v>525</v>
      </c>
      <c r="N149" s="41"/>
      <c r="O149" s="37"/>
      <c r="P149" s="20"/>
      <c r="Q149" s="20"/>
      <c r="R149" s="20"/>
      <c r="S149" s="20"/>
      <c r="T149" s="15"/>
      <c r="U149" s="25"/>
      <c r="V149" s="102"/>
      <c r="W149" s="20"/>
      <c r="X149" s="20"/>
    </row>
    <row r="150" spans="1:24" ht="15.75">
      <c r="A150" s="15"/>
      <c r="B150" s="15"/>
      <c r="C150" s="29"/>
      <c r="D150" s="24"/>
      <c r="E150" s="20"/>
      <c r="F150" s="20"/>
      <c r="G150" s="20"/>
      <c r="H150" s="15"/>
      <c r="I150" s="20"/>
      <c r="J150" s="28"/>
      <c r="K150" s="35"/>
      <c r="L150" s="19"/>
      <c r="M150" s="15" t="s">
        <v>525</v>
      </c>
      <c r="N150" s="41"/>
      <c r="O150" s="37"/>
      <c r="P150" s="20"/>
      <c r="Q150" s="20"/>
      <c r="R150" s="20"/>
      <c r="S150" s="20"/>
      <c r="T150" s="15"/>
      <c r="U150" s="25"/>
      <c r="V150" s="102"/>
      <c r="W150" s="20"/>
      <c r="X150" s="20"/>
    </row>
    <row r="151" spans="1:24" ht="15.75">
      <c r="A151" s="15"/>
      <c r="B151" s="15"/>
      <c r="C151" s="29"/>
      <c r="D151" s="24"/>
      <c r="E151" s="20"/>
      <c r="F151" s="20"/>
      <c r="G151" s="20"/>
      <c r="H151" s="15"/>
      <c r="I151" s="20"/>
      <c r="J151" s="28"/>
      <c r="K151" s="35"/>
      <c r="L151" s="19"/>
      <c r="M151" s="15" t="s">
        <v>525</v>
      </c>
      <c r="N151" s="41"/>
      <c r="O151" s="37"/>
      <c r="P151" s="20"/>
      <c r="Q151" s="20"/>
      <c r="R151" s="20"/>
      <c r="S151" s="20"/>
      <c r="T151" s="15"/>
      <c r="U151" s="25"/>
      <c r="V151" s="102"/>
      <c r="W151" s="20"/>
      <c r="X151" s="20"/>
    </row>
    <row r="152" spans="1:24" ht="15.75">
      <c r="A152" s="15"/>
      <c r="B152" s="15"/>
      <c r="C152" s="29"/>
      <c r="D152" s="24"/>
      <c r="E152" s="20"/>
      <c r="F152" s="20"/>
      <c r="G152" s="20"/>
      <c r="H152" s="15"/>
      <c r="I152" s="20"/>
      <c r="J152" s="28"/>
      <c r="K152" s="35"/>
      <c r="L152" s="19"/>
      <c r="M152" s="15" t="s">
        <v>525</v>
      </c>
      <c r="N152" s="41"/>
      <c r="O152" s="37"/>
      <c r="P152" s="20"/>
      <c r="Q152" s="20"/>
      <c r="R152" s="20"/>
      <c r="S152" s="20"/>
      <c r="T152" s="15"/>
      <c r="U152" s="25"/>
      <c r="V152" s="102"/>
      <c r="W152" s="20"/>
      <c r="X152" s="20"/>
    </row>
    <row r="153" spans="1:24" ht="15.75">
      <c r="A153" s="15"/>
      <c r="B153" s="15"/>
      <c r="C153" s="29"/>
      <c r="D153" s="24"/>
      <c r="E153" s="20"/>
      <c r="F153" s="20"/>
      <c r="G153" s="20"/>
      <c r="H153" s="15"/>
      <c r="I153" s="20"/>
      <c r="J153" s="28"/>
      <c r="K153" s="35"/>
      <c r="L153" s="19"/>
      <c r="M153" s="15" t="s">
        <v>525</v>
      </c>
      <c r="N153" s="41"/>
      <c r="O153" s="37"/>
      <c r="P153" s="20"/>
      <c r="Q153" s="20"/>
      <c r="R153" s="20"/>
      <c r="S153" s="20"/>
      <c r="T153" s="15"/>
      <c r="U153" s="25"/>
      <c r="V153" s="102"/>
      <c r="W153" s="20"/>
      <c r="X153" s="20"/>
    </row>
    <row r="154" spans="1:24" ht="15.75">
      <c r="A154" s="15"/>
      <c r="B154" s="15"/>
      <c r="C154" s="29"/>
      <c r="D154" s="24"/>
      <c r="E154" s="20"/>
      <c r="F154" s="20"/>
      <c r="G154" s="20"/>
      <c r="H154" s="15"/>
      <c r="I154" s="20"/>
      <c r="J154" s="28"/>
      <c r="K154" s="35"/>
      <c r="L154" s="19"/>
      <c r="M154" s="15" t="s">
        <v>525</v>
      </c>
      <c r="N154" s="41"/>
      <c r="O154" s="37"/>
      <c r="P154" s="20"/>
      <c r="Q154" s="20"/>
      <c r="R154" s="20"/>
      <c r="S154" s="20"/>
      <c r="T154" s="15"/>
      <c r="U154" s="25"/>
      <c r="V154" s="102"/>
      <c r="W154" s="20"/>
      <c r="X154" s="20"/>
    </row>
    <row r="155" spans="1:24" ht="15.75">
      <c r="A155" s="15"/>
      <c r="B155" s="15"/>
      <c r="C155" s="29"/>
      <c r="D155" s="24"/>
      <c r="E155" s="20"/>
      <c r="F155" s="20"/>
      <c r="G155" s="20"/>
      <c r="H155" s="15"/>
      <c r="I155" s="20"/>
      <c r="J155" s="28"/>
      <c r="K155" s="35"/>
      <c r="L155" s="19"/>
      <c r="M155" s="15" t="s">
        <v>525</v>
      </c>
      <c r="N155" s="41"/>
      <c r="O155" s="37"/>
      <c r="P155" s="20"/>
      <c r="Q155" s="20"/>
      <c r="R155" s="20"/>
      <c r="S155" s="20"/>
      <c r="T155" s="15"/>
      <c r="U155" s="25"/>
      <c r="V155" s="102"/>
      <c r="W155" s="20"/>
      <c r="X155" s="20"/>
    </row>
    <row r="156" spans="1:24" ht="15.75">
      <c r="A156" s="15"/>
      <c r="B156" s="15"/>
      <c r="C156" s="29"/>
      <c r="D156" s="24"/>
      <c r="E156" s="20"/>
      <c r="F156" s="20"/>
      <c r="G156" s="20"/>
      <c r="H156" s="15"/>
      <c r="I156" s="20"/>
      <c r="J156" s="28"/>
      <c r="K156" s="35"/>
      <c r="L156" s="19"/>
      <c r="M156" s="15" t="s">
        <v>525</v>
      </c>
      <c r="N156" s="41"/>
      <c r="O156" s="37"/>
      <c r="P156" s="20"/>
      <c r="Q156" s="20"/>
      <c r="R156" s="20"/>
      <c r="S156" s="20"/>
      <c r="T156" s="15"/>
      <c r="U156" s="25"/>
      <c r="V156" s="102"/>
      <c r="W156" s="20"/>
      <c r="X156" s="20"/>
    </row>
    <row r="157" spans="1:24" ht="15.75">
      <c r="A157" s="15"/>
      <c r="B157" s="15"/>
      <c r="C157" s="29"/>
      <c r="D157" s="24"/>
      <c r="E157" s="20"/>
      <c r="F157" s="20"/>
      <c r="G157" s="20"/>
      <c r="H157" s="15"/>
      <c r="I157" s="20"/>
      <c r="J157" s="28"/>
      <c r="K157" s="35"/>
      <c r="L157" s="19"/>
      <c r="M157" s="15" t="s">
        <v>525</v>
      </c>
      <c r="N157" s="41"/>
      <c r="O157" s="37"/>
      <c r="P157" s="20"/>
      <c r="Q157" s="20"/>
      <c r="R157" s="20"/>
      <c r="S157" s="20"/>
      <c r="T157" s="15"/>
      <c r="U157" s="25"/>
      <c r="V157" s="102"/>
      <c r="W157" s="20"/>
      <c r="X157" s="20"/>
    </row>
    <row r="158" spans="1:24" ht="15.75">
      <c r="A158" s="15"/>
      <c r="B158" s="15"/>
      <c r="C158" s="29"/>
      <c r="D158" s="24"/>
      <c r="E158" s="20"/>
      <c r="F158" s="20"/>
      <c r="G158" s="20"/>
      <c r="H158" s="15"/>
      <c r="I158" s="20"/>
      <c r="J158" s="28"/>
      <c r="K158" s="35"/>
      <c r="L158" s="19"/>
      <c r="M158" s="15" t="s">
        <v>525</v>
      </c>
      <c r="N158" s="41"/>
      <c r="O158" s="37"/>
      <c r="P158" s="20"/>
      <c r="Q158" s="20"/>
      <c r="R158" s="20"/>
      <c r="S158" s="20"/>
      <c r="T158" s="15"/>
      <c r="U158" s="25"/>
      <c r="V158" s="102"/>
      <c r="W158" s="20"/>
      <c r="X158" s="20"/>
    </row>
    <row r="159" spans="1:24" ht="15.75">
      <c r="A159" s="15"/>
      <c r="B159" s="15"/>
      <c r="C159" s="29"/>
      <c r="D159" s="24"/>
      <c r="E159" s="20"/>
      <c r="F159" s="20"/>
      <c r="G159" s="20"/>
      <c r="H159" s="15"/>
      <c r="I159" s="20"/>
      <c r="J159" s="28"/>
      <c r="K159" s="35"/>
      <c r="L159" s="19"/>
      <c r="M159" s="15" t="s">
        <v>525</v>
      </c>
      <c r="N159" s="41"/>
      <c r="O159" s="37"/>
      <c r="P159" s="20"/>
      <c r="Q159" s="20"/>
      <c r="R159" s="20"/>
      <c r="S159" s="20"/>
      <c r="T159" s="15"/>
      <c r="U159" s="25"/>
      <c r="V159" s="102"/>
      <c r="W159" s="20"/>
      <c r="X159" s="20"/>
    </row>
    <row r="160" spans="1:24" ht="15.75">
      <c r="A160" s="15"/>
      <c r="B160" s="15"/>
      <c r="C160" s="29"/>
      <c r="D160" s="24"/>
      <c r="E160" s="20"/>
      <c r="F160" s="20"/>
      <c r="G160" s="20"/>
      <c r="H160" s="15"/>
      <c r="I160" s="20"/>
      <c r="J160" s="28"/>
      <c r="K160" s="35"/>
      <c r="L160" s="19"/>
      <c r="M160" s="15" t="s">
        <v>525</v>
      </c>
      <c r="N160" s="41"/>
      <c r="O160" s="37"/>
      <c r="P160" s="20"/>
      <c r="Q160" s="20"/>
      <c r="R160" s="20"/>
      <c r="S160" s="20"/>
      <c r="T160" s="15"/>
      <c r="U160" s="25"/>
      <c r="V160" s="102"/>
      <c r="W160" s="20"/>
      <c r="X160" s="20"/>
    </row>
    <row r="161" spans="1:24" ht="15.75">
      <c r="A161" s="15"/>
      <c r="B161" s="15"/>
      <c r="C161" s="29"/>
      <c r="D161" s="24"/>
      <c r="E161" s="20"/>
      <c r="F161" s="20"/>
      <c r="G161" s="20"/>
      <c r="H161" s="15"/>
      <c r="I161" s="20"/>
      <c r="J161" s="28"/>
      <c r="K161" s="35"/>
      <c r="L161" s="19"/>
      <c r="M161" s="15" t="s">
        <v>525</v>
      </c>
      <c r="N161" s="41"/>
      <c r="O161" s="37"/>
      <c r="P161" s="20"/>
      <c r="Q161" s="20"/>
      <c r="R161" s="20"/>
      <c r="S161" s="20"/>
      <c r="T161" s="15"/>
      <c r="U161" s="25"/>
      <c r="V161" s="102"/>
      <c r="W161" s="20"/>
      <c r="X161" s="20"/>
    </row>
    <row r="162" spans="1:24" ht="15.75">
      <c r="A162" s="15"/>
      <c r="B162" s="15"/>
      <c r="C162" s="29"/>
      <c r="D162" s="24"/>
      <c r="E162" s="20"/>
      <c r="F162" s="20"/>
      <c r="G162" s="20"/>
      <c r="H162" s="15"/>
      <c r="I162" s="20"/>
      <c r="J162" s="28"/>
      <c r="K162" s="35"/>
      <c r="L162" s="19"/>
      <c r="M162" s="15" t="s">
        <v>525</v>
      </c>
      <c r="N162" s="41"/>
      <c r="O162" s="37"/>
      <c r="P162" s="20"/>
      <c r="Q162" s="20"/>
      <c r="R162" s="20"/>
      <c r="S162" s="20"/>
      <c r="T162" s="15"/>
      <c r="U162" s="25"/>
      <c r="V162" s="102"/>
      <c r="W162" s="20"/>
      <c r="X162" s="20"/>
    </row>
    <row r="163" spans="1:24" ht="15.75">
      <c r="A163" s="15"/>
      <c r="B163" s="15"/>
      <c r="C163" s="29"/>
      <c r="D163" s="24"/>
      <c r="E163" s="20"/>
      <c r="F163" s="20"/>
      <c r="G163" s="20"/>
      <c r="H163" s="15"/>
      <c r="I163" s="20"/>
      <c r="J163" s="28"/>
      <c r="K163" s="35"/>
      <c r="L163" s="19"/>
      <c r="M163" s="15" t="s">
        <v>525</v>
      </c>
      <c r="N163" s="41"/>
      <c r="O163" s="37"/>
      <c r="P163" s="20"/>
      <c r="Q163" s="20"/>
      <c r="R163" s="20"/>
      <c r="S163" s="20"/>
      <c r="T163" s="15"/>
      <c r="U163" s="25"/>
      <c r="V163" s="102"/>
      <c r="W163" s="20"/>
      <c r="X163" s="20"/>
    </row>
    <row r="164" spans="1:24" ht="15.75">
      <c r="A164" s="15"/>
      <c r="B164" s="15"/>
      <c r="C164" s="29"/>
      <c r="D164" s="24"/>
      <c r="E164" s="20"/>
      <c r="F164" s="20"/>
      <c r="G164" s="20"/>
      <c r="H164" s="15"/>
      <c r="I164" s="20"/>
      <c r="J164" s="28"/>
      <c r="K164" s="35"/>
      <c r="L164" s="19"/>
      <c r="M164" s="15" t="s">
        <v>525</v>
      </c>
      <c r="N164" s="41"/>
      <c r="O164" s="37"/>
      <c r="P164" s="20"/>
      <c r="Q164" s="20"/>
      <c r="R164" s="20"/>
      <c r="S164" s="20"/>
      <c r="T164" s="15"/>
      <c r="U164" s="25"/>
      <c r="V164" s="102"/>
      <c r="W164" s="20"/>
      <c r="X164" s="20"/>
    </row>
    <row r="165" spans="1:24" ht="15.75">
      <c r="A165" s="15"/>
      <c r="B165" s="15"/>
      <c r="C165" s="29"/>
      <c r="D165" s="24"/>
      <c r="E165" s="20"/>
      <c r="F165" s="20"/>
      <c r="G165" s="20"/>
      <c r="H165" s="15"/>
      <c r="I165" s="20"/>
      <c r="J165" s="28"/>
      <c r="K165" s="35"/>
      <c r="L165" s="19"/>
      <c r="M165" s="15" t="s">
        <v>525</v>
      </c>
      <c r="N165" s="41"/>
      <c r="O165" s="37"/>
      <c r="P165" s="20"/>
      <c r="Q165" s="20"/>
      <c r="R165" s="20"/>
      <c r="S165" s="20"/>
      <c r="T165" s="15"/>
      <c r="U165" s="25"/>
      <c r="V165" s="102"/>
      <c r="W165" s="20"/>
      <c r="X165" s="20"/>
    </row>
    <row r="166" spans="1:24" ht="15.75">
      <c r="A166" s="15"/>
      <c r="B166" s="15"/>
      <c r="C166" s="29"/>
      <c r="D166" s="24"/>
      <c r="E166" s="20"/>
      <c r="F166" s="20"/>
      <c r="G166" s="20"/>
      <c r="H166" s="15"/>
      <c r="I166" s="20"/>
      <c r="J166" s="28"/>
      <c r="K166" s="35"/>
      <c r="L166" s="19"/>
      <c r="M166" s="15" t="s">
        <v>525</v>
      </c>
      <c r="N166" s="41"/>
      <c r="O166" s="37"/>
      <c r="P166" s="20"/>
      <c r="Q166" s="20"/>
      <c r="R166" s="20"/>
      <c r="S166" s="20"/>
      <c r="T166" s="15"/>
      <c r="U166" s="25"/>
      <c r="V166" s="102"/>
      <c r="W166" s="20"/>
      <c r="X166" s="20"/>
    </row>
    <row r="167" spans="1:24" ht="15.75">
      <c r="A167" s="15"/>
      <c r="B167" s="15"/>
      <c r="C167" s="29"/>
      <c r="D167" s="24"/>
      <c r="E167" s="20"/>
      <c r="F167" s="20"/>
      <c r="G167" s="20"/>
      <c r="H167" s="15"/>
      <c r="I167" s="20"/>
      <c r="J167" s="28"/>
      <c r="K167" s="35"/>
      <c r="L167" s="19"/>
      <c r="M167" s="15" t="s">
        <v>525</v>
      </c>
      <c r="N167" s="41"/>
      <c r="O167" s="37"/>
      <c r="P167" s="20"/>
      <c r="Q167" s="20"/>
      <c r="R167" s="20"/>
      <c r="S167" s="20"/>
      <c r="T167" s="15"/>
      <c r="U167" s="25"/>
      <c r="V167" s="102"/>
      <c r="W167" s="20"/>
      <c r="X167" s="20"/>
    </row>
    <row r="168" spans="1:24" ht="15.75">
      <c r="A168" s="15"/>
      <c r="B168" s="15"/>
      <c r="C168" s="29"/>
      <c r="D168" s="24"/>
      <c r="E168" s="20"/>
      <c r="F168" s="20"/>
      <c r="G168" s="20"/>
      <c r="H168" s="15"/>
      <c r="I168" s="20"/>
      <c r="J168" s="28"/>
      <c r="K168" s="35"/>
      <c r="L168" s="19"/>
      <c r="M168" s="15" t="s">
        <v>525</v>
      </c>
      <c r="N168" s="41"/>
      <c r="O168" s="37"/>
      <c r="P168" s="20"/>
      <c r="Q168" s="20"/>
      <c r="R168" s="20"/>
      <c r="S168" s="20"/>
      <c r="T168" s="15"/>
      <c r="U168" s="25"/>
      <c r="V168" s="102"/>
      <c r="W168" s="20"/>
      <c r="X168" s="20"/>
    </row>
    <row r="169" spans="1:24" ht="15.75">
      <c r="A169" s="15"/>
      <c r="B169" s="15"/>
      <c r="C169" s="29"/>
      <c r="D169" s="24"/>
      <c r="E169" s="20"/>
      <c r="F169" s="20"/>
      <c r="G169" s="20"/>
      <c r="H169" s="15"/>
      <c r="I169" s="20"/>
      <c r="J169" s="28"/>
      <c r="K169" s="35"/>
      <c r="L169" s="19"/>
      <c r="M169" s="15" t="s">
        <v>525</v>
      </c>
      <c r="N169" s="41"/>
      <c r="O169" s="37"/>
      <c r="P169" s="20"/>
      <c r="Q169" s="20"/>
      <c r="R169" s="20"/>
      <c r="S169" s="20"/>
      <c r="T169" s="15"/>
      <c r="U169" s="25"/>
      <c r="V169" s="102"/>
      <c r="W169" s="20"/>
      <c r="X169" s="20"/>
    </row>
    <row r="170" spans="1:24" ht="15.75">
      <c r="A170" s="15"/>
      <c r="B170" s="15"/>
      <c r="C170" s="29"/>
      <c r="D170" s="24"/>
      <c r="E170" s="20"/>
      <c r="F170" s="20"/>
      <c r="G170" s="20"/>
      <c r="H170" s="15"/>
      <c r="I170" s="20"/>
      <c r="J170" s="28"/>
      <c r="K170" s="35"/>
      <c r="L170" s="19"/>
      <c r="M170" s="15" t="s">
        <v>525</v>
      </c>
      <c r="N170" s="41"/>
      <c r="O170" s="37"/>
      <c r="P170" s="20"/>
      <c r="Q170" s="20"/>
      <c r="R170" s="20"/>
      <c r="S170" s="20"/>
      <c r="T170" s="15"/>
      <c r="U170" s="25"/>
      <c r="V170" s="102"/>
      <c r="W170" s="20"/>
      <c r="X170" s="20"/>
    </row>
    <row r="171" spans="1:24" ht="15.75">
      <c r="A171" s="15"/>
      <c r="B171" s="15"/>
      <c r="C171" s="29"/>
      <c r="D171" s="24"/>
      <c r="E171" s="20"/>
      <c r="F171" s="20"/>
      <c r="G171" s="20"/>
      <c r="H171" s="15"/>
      <c r="I171" s="20"/>
      <c r="J171" s="28"/>
      <c r="K171" s="35"/>
      <c r="L171" s="19"/>
      <c r="M171" s="15" t="s">
        <v>525</v>
      </c>
      <c r="N171" s="41"/>
      <c r="O171" s="37"/>
      <c r="P171" s="20"/>
      <c r="Q171" s="20"/>
      <c r="R171" s="20"/>
      <c r="S171" s="20"/>
      <c r="T171" s="15"/>
      <c r="U171" s="25"/>
      <c r="V171" s="102"/>
      <c r="W171" s="20"/>
      <c r="X171" s="20"/>
    </row>
    <row r="172" spans="1:24" ht="15.75">
      <c r="A172" s="15"/>
      <c r="B172" s="15"/>
      <c r="C172" s="29"/>
      <c r="D172" s="24"/>
      <c r="E172" s="20"/>
      <c r="F172" s="20"/>
      <c r="G172" s="20"/>
      <c r="H172" s="15"/>
      <c r="I172" s="20"/>
      <c r="J172" s="28"/>
      <c r="K172" s="35"/>
      <c r="L172" s="19"/>
      <c r="M172" s="15" t="s">
        <v>525</v>
      </c>
      <c r="N172" s="41"/>
      <c r="O172" s="37"/>
      <c r="P172" s="20"/>
      <c r="Q172" s="20"/>
      <c r="R172" s="20"/>
      <c r="S172" s="20"/>
      <c r="T172" s="15"/>
      <c r="U172" s="25"/>
      <c r="V172" s="102"/>
      <c r="W172" s="20"/>
      <c r="X172" s="20"/>
    </row>
    <row r="173" spans="1:24" ht="15.75">
      <c r="A173" s="15"/>
      <c r="B173" s="15"/>
      <c r="C173" s="29"/>
      <c r="D173" s="24"/>
      <c r="E173" s="20"/>
      <c r="F173" s="20"/>
      <c r="G173" s="20"/>
      <c r="H173" s="15"/>
      <c r="I173" s="20"/>
      <c r="J173" s="28"/>
      <c r="K173" s="35"/>
      <c r="L173" s="19"/>
      <c r="M173" s="15" t="s">
        <v>525</v>
      </c>
      <c r="N173" s="41"/>
      <c r="O173" s="37"/>
      <c r="P173" s="20"/>
      <c r="Q173" s="20"/>
      <c r="R173" s="20"/>
      <c r="S173" s="20"/>
      <c r="T173" s="15"/>
      <c r="U173" s="25"/>
      <c r="V173" s="102"/>
      <c r="W173" s="20"/>
      <c r="X173" s="20"/>
    </row>
    <row r="174" spans="1:24" ht="15.75">
      <c r="A174" s="15"/>
      <c r="B174" s="15"/>
      <c r="C174" s="29"/>
      <c r="D174" s="24"/>
      <c r="E174" s="20"/>
      <c r="F174" s="20"/>
      <c r="G174" s="20"/>
      <c r="H174" s="15"/>
      <c r="I174" s="20"/>
      <c r="J174" s="28"/>
      <c r="K174" s="35"/>
      <c r="L174" s="19"/>
      <c r="M174" s="15" t="s">
        <v>525</v>
      </c>
      <c r="N174" s="41"/>
      <c r="O174" s="37"/>
      <c r="P174" s="20"/>
      <c r="Q174" s="20"/>
      <c r="R174" s="20"/>
      <c r="S174" s="20"/>
      <c r="T174" s="15"/>
      <c r="U174" s="25"/>
      <c r="V174" s="102"/>
      <c r="W174" s="20"/>
      <c r="X174" s="20"/>
    </row>
    <row r="175" spans="1:24" ht="15.75">
      <c r="A175" s="15"/>
      <c r="B175" s="15"/>
      <c r="C175" s="29"/>
      <c r="D175" s="24"/>
      <c r="E175" s="20"/>
      <c r="F175" s="20"/>
      <c r="G175" s="20"/>
      <c r="H175" s="15"/>
      <c r="I175" s="20"/>
      <c r="J175" s="28"/>
      <c r="K175" s="35"/>
      <c r="L175" s="19"/>
      <c r="M175" s="15" t="s">
        <v>525</v>
      </c>
      <c r="N175" s="41"/>
      <c r="O175" s="37"/>
      <c r="P175" s="20"/>
      <c r="Q175" s="20"/>
      <c r="R175" s="20"/>
      <c r="S175" s="20"/>
      <c r="T175" s="15"/>
      <c r="U175" s="25"/>
      <c r="V175" s="102"/>
      <c r="W175" s="20"/>
      <c r="X175" s="20"/>
    </row>
    <row r="176" spans="1:24" ht="15.75">
      <c r="A176" s="15"/>
      <c r="B176" s="15"/>
      <c r="C176" s="29"/>
      <c r="D176" s="24"/>
      <c r="E176" s="20"/>
      <c r="F176" s="20"/>
      <c r="G176" s="20"/>
      <c r="H176" s="15"/>
      <c r="I176" s="20"/>
      <c r="J176" s="28"/>
      <c r="K176" s="35"/>
      <c r="L176" s="19"/>
      <c r="M176" s="15" t="s">
        <v>525</v>
      </c>
      <c r="N176" s="41"/>
      <c r="O176" s="37"/>
      <c r="P176" s="20"/>
      <c r="Q176" s="20"/>
      <c r="R176" s="20"/>
      <c r="S176" s="20"/>
      <c r="T176" s="15"/>
      <c r="U176" s="25"/>
      <c r="V176" s="102"/>
      <c r="W176" s="20"/>
      <c r="X176" s="20"/>
    </row>
    <row r="177" spans="1:24" ht="15.75">
      <c r="A177" s="15"/>
      <c r="B177" s="15"/>
      <c r="C177" s="29"/>
      <c r="D177" s="24"/>
      <c r="E177" s="20"/>
      <c r="F177" s="20"/>
      <c r="G177" s="20"/>
      <c r="H177" s="15"/>
      <c r="I177" s="20"/>
      <c r="J177" s="28"/>
      <c r="K177" s="35"/>
      <c r="L177" s="19"/>
      <c r="M177" s="15" t="s">
        <v>525</v>
      </c>
      <c r="N177" s="41"/>
      <c r="O177" s="37"/>
      <c r="P177" s="20"/>
      <c r="Q177" s="20"/>
      <c r="R177" s="20"/>
      <c r="S177" s="20"/>
      <c r="T177" s="15"/>
      <c r="U177" s="25"/>
      <c r="V177" s="102"/>
      <c r="W177" s="20"/>
      <c r="X177" s="20"/>
    </row>
    <row r="178" spans="1:24" ht="15.75">
      <c r="A178" s="15"/>
      <c r="B178" s="15"/>
      <c r="C178" s="29"/>
      <c r="D178" s="24"/>
      <c r="E178" s="20"/>
      <c r="F178" s="20"/>
      <c r="G178" s="20"/>
      <c r="H178" s="15"/>
      <c r="I178" s="20"/>
      <c r="J178" s="28"/>
      <c r="K178" s="35"/>
      <c r="L178" s="19"/>
      <c r="M178" s="15" t="s">
        <v>525</v>
      </c>
      <c r="N178" s="41"/>
      <c r="O178" s="37"/>
      <c r="P178" s="20"/>
      <c r="Q178" s="20"/>
      <c r="R178" s="20"/>
      <c r="S178" s="20"/>
      <c r="T178" s="15"/>
      <c r="U178" s="25"/>
      <c r="V178" s="102"/>
      <c r="W178" s="20"/>
      <c r="X178" s="20"/>
    </row>
    <row r="179" spans="1:24" ht="15.75">
      <c r="A179" s="15"/>
      <c r="B179" s="15"/>
      <c r="C179" s="29"/>
      <c r="D179" s="24"/>
      <c r="E179" s="20"/>
      <c r="F179" s="20"/>
      <c r="G179" s="20"/>
      <c r="H179" s="15"/>
      <c r="I179" s="20"/>
      <c r="J179" s="28"/>
      <c r="K179" s="35"/>
      <c r="L179" s="19"/>
      <c r="M179" s="15" t="s">
        <v>525</v>
      </c>
      <c r="N179" s="41"/>
      <c r="O179" s="37"/>
      <c r="P179" s="20"/>
      <c r="Q179" s="20"/>
      <c r="R179" s="20"/>
      <c r="S179" s="20"/>
      <c r="T179" s="15"/>
      <c r="U179" s="25"/>
      <c r="V179" s="102"/>
      <c r="W179" s="20"/>
      <c r="X179" s="20"/>
    </row>
    <row r="180" spans="1:24" ht="15.75">
      <c r="A180" s="15"/>
      <c r="B180" s="15"/>
      <c r="C180" s="29"/>
      <c r="D180" s="24"/>
      <c r="E180" s="20"/>
      <c r="F180" s="20"/>
      <c r="G180" s="20"/>
      <c r="H180" s="15"/>
      <c r="I180" s="20"/>
      <c r="J180" s="28"/>
      <c r="K180" s="35"/>
      <c r="L180" s="19"/>
      <c r="M180" s="15" t="s">
        <v>525</v>
      </c>
      <c r="N180" s="41"/>
      <c r="O180" s="37"/>
      <c r="P180" s="20"/>
      <c r="Q180" s="20"/>
      <c r="R180" s="20"/>
      <c r="S180" s="20"/>
      <c r="T180" s="15"/>
      <c r="U180" s="25"/>
      <c r="V180" s="102"/>
      <c r="W180" s="20"/>
      <c r="X180" s="20"/>
    </row>
    <row r="181" spans="1:24" ht="15.75">
      <c r="A181" s="15"/>
      <c r="B181" s="15"/>
      <c r="C181" s="29"/>
      <c r="D181" s="24"/>
      <c r="E181" s="20"/>
      <c r="F181" s="20"/>
      <c r="G181" s="20"/>
      <c r="H181" s="15"/>
      <c r="I181" s="20"/>
      <c r="J181" s="28"/>
      <c r="K181" s="35"/>
      <c r="L181" s="19"/>
      <c r="M181" s="15" t="s">
        <v>525</v>
      </c>
      <c r="N181" s="41"/>
      <c r="O181" s="37"/>
      <c r="P181" s="20"/>
      <c r="Q181" s="20"/>
      <c r="R181" s="20"/>
      <c r="S181" s="20"/>
      <c r="T181" s="15"/>
      <c r="U181" s="25"/>
      <c r="V181" s="102"/>
      <c r="W181" s="20"/>
      <c r="X181" s="20"/>
    </row>
    <row r="182" spans="1:24" ht="15.75">
      <c r="A182" s="15"/>
      <c r="B182" s="15"/>
      <c r="C182" s="29"/>
      <c r="D182" s="24"/>
      <c r="E182" s="20"/>
      <c r="F182" s="20"/>
      <c r="G182" s="20"/>
      <c r="H182" s="15"/>
      <c r="I182" s="20"/>
      <c r="J182" s="28"/>
      <c r="K182" s="35"/>
      <c r="L182" s="19"/>
      <c r="M182" s="15" t="s">
        <v>525</v>
      </c>
      <c r="N182" s="41"/>
      <c r="O182" s="37"/>
      <c r="P182" s="20"/>
      <c r="Q182" s="20"/>
      <c r="R182" s="20"/>
      <c r="S182" s="20"/>
      <c r="T182" s="15"/>
      <c r="U182" s="25"/>
      <c r="V182" s="102"/>
      <c r="W182" s="20"/>
      <c r="X182" s="20"/>
    </row>
    <row r="183" spans="1:24" ht="15.75">
      <c r="A183" s="15"/>
      <c r="B183" s="15"/>
      <c r="C183" s="29"/>
      <c r="D183" s="24"/>
      <c r="E183" s="20"/>
      <c r="F183" s="20"/>
      <c r="G183" s="20"/>
      <c r="H183" s="15"/>
      <c r="I183" s="20"/>
      <c r="J183" s="28"/>
      <c r="K183" s="35"/>
      <c r="L183" s="19"/>
      <c r="M183" s="15" t="s">
        <v>525</v>
      </c>
      <c r="N183" s="41"/>
      <c r="O183" s="37"/>
      <c r="P183" s="20"/>
      <c r="Q183" s="20"/>
      <c r="R183" s="20"/>
      <c r="S183" s="20"/>
      <c r="T183" s="15"/>
      <c r="U183" s="25"/>
      <c r="V183" s="102"/>
      <c r="W183" s="20"/>
      <c r="X183" s="20"/>
    </row>
    <row r="184" spans="1:24" ht="15.75">
      <c r="A184" s="15"/>
      <c r="B184" s="15"/>
      <c r="C184" s="29"/>
      <c r="D184" s="24"/>
      <c r="E184" s="20"/>
      <c r="F184" s="20"/>
      <c r="G184" s="20"/>
      <c r="H184" s="15"/>
      <c r="I184" s="20"/>
      <c r="J184" s="28"/>
      <c r="K184" s="35"/>
      <c r="L184" s="19"/>
      <c r="M184" s="15" t="s">
        <v>525</v>
      </c>
      <c r="N184" s="41"/>
      <c r="O184" s="37"/>
      <c r="P184" s="20"/>
      <c r="Q184" s="20"/>
      <c r="R184" s="20"/>
      <c r="S184" s="20"/>
      <c r="T184" s="15"/>
      <c r="U184" s="25"/>
      <c r="V184" s="102"/>
      <c r="W184" s="20"/>
      <c r="X184" s="20"/>
    </row>
    <row r="185" spans="1:24" ht="15.75">
      <c r="A185" s="15"/>
      <c r="B185" s="15"/>
      <c r="C185" s="29"/>
      <c r="D185" s="24"/>
      <c r="E185" s="20"/>
      <c r="F185" s="20"/>
      <c r="G185" s="20"/>
      <c r="H185" s="15"/>
      <c r="I185" s="20"/>
      <c r="J185" s="28"/>
      <c r="K185" s="35"/>
      <c r="L185" s="19"/>
      <c r="M185" s="15" t="s">
        <v>525</v>
      </c>
      <c r="N185" s="41"/>
      <c r="O185" s="37"/>
      <c r="P185" s="20"/>
      <c r="Q185" s="20"/>
      <c r="R185" s="20"/>
      <c r="S185" s="20"/>
      <c r="T185" s="15"/>
      <c r="U185" s="25"/>
      <c r="V185" s="102"/>
      <c r="W185" s="20"/>
      <c r="X185" s="20"/>
    </row>
    <row r="186" spans="1:24" ht="15.75">
      <c r="A186" s="15"/>
      <c r="B186" s="15"/>
      <c r="C186" s="29"/>
      <c r="D186" s="24"/>
      <c r="E186" s="20"/>
      <c r="F186" s="20"/>
      <c r="G186" s="20"/>
      <c r="H186" s="15"/>
      <c r="I186" s="20"/>
      <c r="J186" s="28"/>
      <c r="K186" s="35"/>
      <c r="L186" s="19"/>
      <c r="M186" s="15" t="s">
        <v>525</v>
      </c>
      <c r="N186" s="41"/>
      <c r="O186" s="37"/>
      <c r="P186" s="20"/>
      <c r="Q186" s="20"/>
      <c r="R186" s="20"/>
      <c r="S186" s="20"/>
      <c r="T186" s="15"/>
      <c r="U186" s="25"/>
      <c r="V186" s="102"/>
      <c r="W186" s="20"/>
      <c r="X186" s="20"/>
    </row>
    <row r="187" spans="1:24" ht="15.75">
      <c r="A187" s="15"/>
      <c r="B187" s="15"/>
      <c r="C187" s="29"/>
      <c r="D187" s="24"/>
      <c r="E187" s="20"/>
      <c r="F187" s="20"/>
      <c r="G187" s="20"/>
      <c r="H187" s="15"/>
      <c r="I187" s="20"/>
      <c r="J187" s="28"/>
      <c r="K187" s="35"/>
      <c r="L187" s="19"/>
      <c r="M187" s="15" t="s">
        <v>525</v>
      </c>
      <c r="N187" s="41"/>
      <c r="O187" s="37"/>
      <c r="P187" s="20"/>
      <c r="Q187" s="20"/>
      <c r="R187" s="20"/>
      <c r="S187" s="20"/>
      <c r="T187" s="15"/>
      <c r="U187" s="25"/>
      <c r="V187" s="102"/>
      <c r="W187" s="20"/>
      <c r="X187" s="20"/>
    </row>
    <row r="188" spans="1:24" ht="15.75">
      <c r="A188" s="15"/>
      <c r="B188" s="15"/>
      <c r="C188" s="29"/>
      <c r="D188" s="24"/>
      <c r="E188" s="20"/>
      <c r="F188" s="20"/>
      <c r="G188" s="20"/>
      <c r="H188" s="15"/>
      <c r="I188" s="20"/>
      <c r="J188" s="28"/>
      <c r="K188" s="35"/>
      <c r="L188" s="19"/>
      <c r="M188" s="15" t="s">
        <v>525</v>
      </c>
      <c r="N188" s="41"/>
      <c r="O188" s="37"/>
      <c r="P188" s="20"/>
      <c r="Q188" s="20"/>
      <c r="R188" s="20"/>
      <c r="S188" s="20"/>
      <c r="T188" s="15"/>
      <c r="U188" s="25"/>
      <c r="V188" s="102"/>
      <c r="W188" s="20"/>
      <c r="X188" s="20"/>
    </row>
    <row r="189" spans="1:24" ht="15.75">
      <c r="A189" s="15"/>
      <c r="B189" s="15"/>
      <c r="C189" s="29"/>
      <c r="D189" s="24"/>
      <c r="E189" s="20"/>
      <c r="F189" s="20"/>
      <c r="G189" s="20"/>
      <c r="H189" s="15"/>
      <c r="I189" s="20"/>
      <c r="J189" s="28"/>
      <c r="K189" s="35"/>
      <c r="L189" s="19"/>
      <c r="M189" s="15" t="s">
        <v>525</v>
      </c>
      <c r="N189" s="41"/>
      <c r="O189" s="37"/>
      <c r="P189" s="20"/>
      <c r="Q189" s="20"/>
      <c r="R189" s="20"/>
      <c r="S189" s="20"/>
      <c r="T189" s="15"/>
      <c r="U189" s="25"/>
      <c r="V189" s="102"/>
      <c r="W189" s="20"/>
      <c r="X189" s="20"/>
    </row>
    <row r="190" spans="1:24" ht="15.75">
      <c r="A190" s="15"/>
      <c r="B190" s="15"/>
      <c r="C190" s="29"/>
      <c r="D190" s="24"/>
      <c r="E190" s="20"/>
      <c r="F190" s="20"/>
      <c r="G190" s="20"/>
      <c r="H190" s="15"/>
      <c r="I190" s="20"/>
      <c r="J190" s="28"/>
      <c r="K190" s="35"/>
      <c r="L190" s="19"/>
      <c r="M190" s="15" t="s">
        <v>525</v>
      </c>
      <c r="N190" s="41"/>
      <c r="O190" s="37"/>
      <c r="P190" s="20"/>
      <c r="Q190" s="20"/>
      <c r="R190" s="20"/>
      <c r="S190" s="20"/>
      <c r="T190" s="15"/>
      <c r="U190" s="25"/>
      <c r="V190" s="102"/>
      <c r="W190" s="20"/>
      <c r="X190" s="20"/>
    </row>
    <row r="191" spans="1:24" ht="15.75">
      <c r="A191" s="15"/>
      <c r="B191" s="15"/>
      <c r="C191" s="29"/>
      <c r="D191" s="24"/>
      <c r="E191" s="20"/>
      <c r="F191" s="20"/>
      <c r="G191" s="20"/>
      <c r="H191" s="15"/>
      <c r="I191" s="20"/>
      <c r="J191" s="28"/>
      <c r="K191" s="35"/>
      <c r="L191" s="19"/>
      <c r="M191" s="15" t="s">
        <v>525</v>
      </c>
      <c r="N191" s="41"/>
      <c r="O191" s="37"/>
      <c r="P191" s="20"/>
      <c r="Q191" s="20"/>
      <c r="R191" s="20"/>
      <c r="S191" s="20"/>
      <c r="T191" s="15"/>
      <c r="U191" s="25"/>
      <c r="V191" s="102"/>
      <c r="W191" s="20"/>
      <c r="X191" s="20"/>
    </row>
    <row r="192" spans="1:24" ht="15.75">
      <c r="A192" s="15"/>
      <c r="B192" s="15"/>
      <c r="C192" s="29"/>
      <c r="D192" s="24"/>
      <c r="E192" s="20"/>
      <c r="F192" s="20"/>
      <c r="G192" s="20"/>
      <c r="H192" s="15"/>
      <c r="I192" s="20"/>
      <c r="J192" s="28"/>
      <c r="K192" s="35"/>
      <c r="L192" s="19"/>
      <c r="M192" s="15" t="s">
        <v>525</v>
      </c>
      <c r="N192" s="41"/>
      <c r="O192" s="37"/>
      <c r="P192" s="20"/>
      <c r="Q192" s="20"/>
      <c r="R192" s="20"/>
      <c r="S192" s="20"/>
      <c r="T192" s="15"/>
      <c r="U192" s="25"/>
      <c r="V192" s="102"/>
      <c r="W192" s="20"/>
      <c r="X192" s="20"/>
    </row>
    <row r="193" spans="1:24" ht="15.75">
      <c r="A193" s="15"/>
      <c r="B193" s="15"/>
      <c r="C193" s="29"/>
      <c r="D193" s="24"/>
      <c r="E193" s="20"/>
      <c r="F193" s="20"/>
      <c r="G193" s="20"/>
      <c r="H193" s="15"/>
      <c r="I193" s="20"/>
      <c r="J193" s="28"/>
      <c r="K193" s="35"/>
      <c r="L193" s="19"/>
      <c r="M193" s="15" t="s">
        <v>525</v>
      </c>
      <c r="N193" s="41"/>
      <c r="O193" s="37"/>
      <c r="P193" s="20"/>
      <c r="Q193" s="20"/>
      <c r="R193" s="20"/>
      <c r="S193" s="20"/>
      <c r="T193" s="15"/>
      <c r="U193" s="25"/>
      <c r="V193" s="102"/>
      <c r="W193" s="20"/>
      <c r="X193" s="20"/>
    </row>
    <row r="194" spans="1:24" ht="15.75">
      <c r="A194" s="15"/>
      <c r="B194" s="15"/>
      <c r="C194" s="29"/>
      <c r="D194" s="24"/>
      <c r="E194" s="20"/>
      <c r="F194" s="20"/>
      <c r="G194" s="20"/>
      <c r="H194" s="15"/>
      <c r="I194" s="20"/>
      <c r="J194" s="28"/>
      <c r="K194" s="35"/>
      <c r="L194" s="19"/>
      <c r="M194" s="15" t="s">
        <v>525</v>
      </c>
      <c r="N194" s="41"/>
      <c r="O194" s="37"/>
      <c r="P194" s="20"/>
      <c r="Q194" s="20"/>
      <c r="R194" s="20"/>
      <c r="S194" s="20"/>
      <c r="T194" s="15"/>
      <c r="U194" s="25"/>
      <c r="V194" s="102"/>
      <c r="W194" s="20"/>
      <c r="X194" s="20"/>
    </row>
    <row r="195" spans="1:24" ht="15.75">
      <c r="A195" s="15"/>
      <c r="B195" s="15"/>
      <c r="C195" s="29"/>
      <c r="D195" s="24"/>
      <c r="E195" s="20"/>
      <c r="F195" s="20"/>
      <c r="G195" s="20"/>
      <c r="H195" s="15"/>
      <c r="I195" s="20"/>
      <c r="J195" s="28"/>
      <c r="K195" s="35"/>
      <c r="L195" s="19"/>
      <c r="M195" s="15" t="s">
        <v>525</v>
      </c>
      <c r="N195" s="41"/>
      <c r="O195" s="37"/>
      <c r="P195" s="20"/>
      <c r="Q195" s="20"/>
      <c r="R195" s="20"/>
      <c r="S195" s="20"/>
      <c r="T195" s="15"/>
      <c r="U195" s="25"/>
      <c r="V195" s="102"/>
      <c r="W195" s="20"/>
      <c r="X195" s="20"/>
    </row>
    <row r="196" spans="1:24" ht="15.75">
      <c r="A196" s="15"/>
      <c r="B196" s="15"/>
      <c r="C196" s="29"/>
      <c r="D196" s="24"/>
      <c r="E196" s="20"/>
      <c r="F196" s="20"/>
      <c r="G196" s="20"/>
      <c r="H196" s="15"/>
      <c r="I196" s="20"/>
      <c r="J196" s="28"/>
      <c r="K196" s="35"/>
      <c r="L196" s="19"/>
      <c r="M196" s="15" t="s">
        <v>525</v>
      </c>
      <c r="N196" s="41"/>
      <c r="O196" s="37"/>
      <c r="P196" s="20"/>
      <c r="Q196" s="20"/>
      <c r="R196" s="20"/>
      <c r="S196" s="20"/>
      <c r="T196" s="15"/>
      <c r="U196" s="25"/>
      <c r="V196" s="102"/>
      <c r="W196" s="20"/>
      <c r="X196" s="20"/>
    </row>
    <row r="197" spans="1:24" ht="15.75">
      <c r="A197" s="15"/>
      <c r="B197" s="15"/>
      <c r="C197" s="29"/>
      <c r="D197" s="24"/>
      <c r="E197" s="20"/>
      <c r="F197" s="20"/>
      <c r="G197" s="20"/>
      <c r="H197" s="15"/>
      <c r="I197" s="20"/>
      <c r="J197" s="28"/>
      <c r="K197" s="35"/>
      <c r="L197" s="19"/>
      <c r="M197" s="15" t="s">
        <v>525</v>
      </c>
      <c r="N197" s="41"/>
      <c r="O197" s="37"/>
      <c r="P197" s="20"/>
      <c r="Q197" s="20"/>
      <c r="R197" s="20"/>
      <c r="S197" s="20"/>
      <c r="T197" s="15"/>
      <c r="U197" s="25"/>
      <c r="V197" s="102"/>
      <c r="W197" s="20"/>
      <c r="X197" s="20"/>
    </row>
    <row r="198" spans="1:24" ht="15.75">
      <c r="A198" s="15"/>
      <c r="B198" s="15"/>
      <c r="C198" s="29"/>
      <c r="D198" s="24"/>
      <c r="E198" s="20"/>
      <c r="F198" s="20"/>
      <c r="G198" s="20"/>
      <c r="H198" s="15"/>
      <c r="I198" s="20"/>
      <c r="J198" s="28"/>
      <c r="K198" s="35"/>
      <c r="L198" s="19"/>
      <c r="M198" s="15" t="s">
        <v>525</v>
      </c>
      <c r="N198" s="41"/>
      <c r="O198" s="37"/>
      <c r="P198" s="20"/>
      <c r="Q198" s="20"/>
      <c r="R198" s="20"/>
      <c r="S198" s="20"/>
      <c r="T198" s="15"/>
      <c r="U198" s="25"/>
      <c r="V198" s="102"/>
      <c r="W198" s="20"/>
      <c r="X198" s="20"/>
    </row>
    <row r="199" spans="1:24" ht="15.75">
      <c r="A199" s="15"/>
      <c r="B199" s="15"/>
      <c r="C199" s="29"/>
      <c r="D199" s="24"/>
      <c r="E199" s="20"/>
      <c r="F199" s="20"/>
      <c r="G199" s="20"/>
      <c r="H199" s="15"/>
      <c r="I199" s="20"/>
      <c r="J199" s="28"/>
      <c r="K199" s="35"/>
      <c r="L199" s="19"/>
      <c r="M199" s="15" t="s">
        <v>525</v>
      </c>
      <c r="N199" s="41"/>
      <c r="O199" s="37"/>
      <c r="P199" s="20"/>
      <c r="Q199" s="20"/>
      <c r="R199" s="20"/>
      <c r="S199" s="20"/>
      <c r="T199" s="15"/>
      <c r="U199" s="25"/>
      <c r="V199" s="102"/>
      <c r="W199" s="20"/>
      <c r="X199" s="20"/>
    </row>
    <row r="200" spans="1:24" ht="15.75">
      <c r="A200" s="15"/>
      <c r="B200" s="15"/>
      <c r="C200" s="29"/>
      <c r="D200" s="24"/>
      <c r="E200" s="20"/>
      <c r="F200" s="20"/>
      <c r="G200" s="20"/>
      <c r="H200" s="15"/>
      <c r="I200" s="20"/>
      <c r="J200" s="28"/>
      <c r="K200" s="35"/>
      <c r="L200" s="19"/>
      <c r="M200" s="15" t="s">
        <v>525</v>
      </c>
      <c r="N200" s="41"/>
      <c r="O200" s="37"/>
      <c r="P200" s="20"/>
      <c r="Q200" s="20"/>
      <c r="R200" s="20"/>
      <c r="S200" s="20"/>
      <c r="T200" s="15"/>
      <c r="U200" s="25"/>
      <c r="V200" s="102"/>
      <c r="W200" s="20"/>
      <c r="X200" s="20"/>
    </row>
    <row r="201" spans="1:24" ht="15.75">
      <c r="A201" s="15"/>
      <c r="B201" s="15"/>
      <c r="C201" s="29"/>
      <c r="D201" s="24"/>
      <c r="E201" s="20"/>
      <c r="F201" s="20"/>
      <c r="G201" s="20"/>
      <c r="H201" s="15"/>
      <c r="I201" s="20"/>
      <c r="J201" s="28"/>
      <c r="K201" s="35"/>
      <c r="L201" s="19"/>
      <c r="M201" s="15" t="s">
        <v>525</v>
      </c>
      <c r="N201" s="41"/>
      <c r="O201" s="37"/>
      <c r="P201" s="20"/>
      <c r="Q201" s="20"/>
      <c r="R201" s="20"/>
      <c r="S201" s="20"/>
      <c r="T201" s="15"/>
      <c r="U201" s="25"/>
      <c r="V201" s="102"/>
      <c r="W201" s="20"/>
      <c r="X201" s="20"/>
    </row>
    <row r="202" spans="1:24" ht="15.75">
      <c r="A202" s="15"/>
      <c r="B202" s="15"/>
      <c r="C202" s="29"/>
      <c r="D202" s="24"/>
      <c r="E202" s="20"/>
      <c r="F202" s="20"/>
      <c r="G202" s="20"/>
      <c r="H202" s="15"/>
      <c r="I202" s="20"/>
      <c r="J202" s="28"/>
      <c r="K202" s="35"/>
      <c r="L202" s="19"/>
      <c r="M202" s="15" t="s">
        <v>525</v>
      </c>
      <c r="N202" s="41"/>
      <c r="O202" s="37"/>
      <c r="P202" s="20"/>
      <c r="Q202" s="20"/>
      <c r="R202" s="20"/>
      <c r="S202" s="20"/>
      <c r="T202" s="15"/>
      <c r="U202" s="25"/>
      <c r="V202" s="102"/>
      <c r="W202" s="20"/>
      <c r="X202" s="20"/>
    </row>
    <row r="203" spans="1:24" ht="15.75">
      <c r="A203" s="15"/>
      <c r="B203" s="15"/>
      <c r="C203" s="29"/>
      <c r="D203" s="24"/>
      <c r="E203" s="20"/>
      <c r="F203" s="20"/>
      <c r="G203" s="20"/>
      <c r="H203" s="15"/>
      <c r="I203" s="20"/>
      <c r="J203" s="28"/>
      <c r="K203" s="35"/>
      <c r="L203" s="19"/>
      <c r="M203" s="15" t="s">
        <v>525</v>
      </c>
      <c r="N203" s="41"/>
      <c r="O203" s="37"/>
      <c r="P203" s="20"/>
      <c r="Q203" s="20"/>
      <c r="R203" s="20"/>
      <c r="S203" s="20"/>
      <c r="T203" s="15"/>
      <c r="U203" s="25"/>
      <c r="V203" s="102"/>
      <c r="W203" s="20"/>
      <c r="X203" s="20"/>
    </row>
    <row r="204" spans="1:24" ht="15.75">
      <c r="A204" s="15"/>
      <c r="B204" s="15"/>
      <c r="C204" s="29"/>
      <c r="D204" s="24"/>
      <c r="E204" s="20"/>
      <c r="F204" s="20"/>
      <c r="G204" s="20"/>
      <c r="H204" s="15"/>
      <c r="I204" s="20"/>
      <c r="J204" s="28"/>
      <c r="K204" s="35"/>
      <c r="L204" s="19"/>
      <c r="M204" s="15" t="s">
        <v>525</v>
      </c>
      <c r="N204" s="41"/>
      <c r="O204" s="37"/>
      <c r="P204" s="20"/>
      <c r="Q204" s="20"/>
      <c r="R204" s="20"/>
      <c r="S204" s="20"/>
      <c r="T204" s="15"/>
      <c r="U204" s="25"/>
      <c r="V204" s="102"/>
      <c r="W204" s="20"/>
      <c r="X204" s="20"/>
    </row>
    <row r="205" spans="1:24" ht="15.75">
      <c r="A205" s="15"/>
      <c r="B205" s="15"/>
      <c r="C205" s="29"/>
      <c r="D205" s="24"/>
      <c r="E205" s="20"/>
      <c r="F205" s="20"/>
      <c r="G205" s="20"/>
      <c r="H205" s="15"/>
      <c r="I205" s="20"/>
      <c r="J205" s="28"/>
      <c r="K205" s="35"/>
      <c r="L205" s="19"/>
      <c r="M205" s="15" t="s">
        <v>525</v>
      </c>
      <c r="N205" s="41"/>
      <c r="O205" s="37"/>
      <c r="P205" s="20"/>
      <c r="Q205" s="20"/>
      <c r="R205" s="20"/>
      <c r="S205" s="20"/>
      <c r="T205" s="15"/>
      <c r="U205" s="25"/>
      <c r="V205" s="102"/>
      <c r="W205" s="20"/>
      <c r="X205" s="20"/>
    </row>
    <row r="206" spans="1:24" ht="15.75">
      <c r="A206" s="15"/>
      <c r="B206" s="15"/>
      <c r="C206" s="29"/>
      <c r="D206" s="24"/>
      <c r="E206" s="20"/>
      <c r="F206" s="20"/>
      <c r="G206" s="20"/>
      <c r="H206" s="15"/>
      <c r="I206" s="20"/>
      <c r="J206" s="28"/>
      <c r="K206" s="35"/>
      <c r="L206" s="19"/>
      <c r="M206" s="15" t="s">
        <v>525</v>
      </c>
      <c r="N206" s="41"/>
      <c r="O206" s="37"/>
      <c r="P206" s="20"/>
      <c r="Q206" s="20"/>
      <c r="R206" s="20"/>
      <c r="S206" s="20"/>
      <c r="T206" s="15"/>
      <c r="U206" s="25"/>
      <c r="V206" s="102"/>
      <c r="W206" s="20"/>
      <c r="X206" s="20"/>
    </row>
    <row r="207" spans="1:24" ht="15.75">
      <c r="A207" s="15"/>
      <c r="B207" s="15"/>
      <c r="C207" s="29"/>
      <c r="D207" s="24"/>
      <c r="E207" s="20"/>
      <c r="F207" s="20"/>
      <c r="G207" s="20"/>
      <c r="H207" s="15"/>
      <c r="I207" s="20"/>
      <c r="J207" s="28"/>
      <c r="K207" s="35"/>
      <c r="L207" s="19"/>
      <c r="M207" s="15" t="s">
        <v>525</v>
      </c>
      <c r="N207" s="41"/>
      <c r="O207" s="37"/>
      <c r="P207" s="20"/>
      <c r="Q207" s="20"/>
      <c r="R207" s="20"/>
      <c r="S207" s="20"/>
      <c r="T207" s="15"/>
      <c r="U207" s="25"/>
      <c r="V207" s="102"/>
      <c r="W207" s="20"/>
      <c r="X207" s="20"/>
    </row>
    <row r="208" spans="1:24" ht="15.75">
      <c r="A208" s="15"/>
      <c r="B208" s="15"/>
      <c r="C208" s="29"/>
      <c r="D208" s="24"/>
      <c r="E208" s="20"/>
      <c r="F208" s="20"/>
      <c r="G208" s="20"/>
      <c r="H208" s="15"/>
      <c r="I208" s="20"/>
      <c r="J208" s="28"/>
      <c r="K208" s="35"/>
      <c r="L208" s="19"/>
      <c r="M208" s="15" t="s">
        <v>525</v>
      </c>
      <c r="N208" s="41"/>
      <c r="O208" s="37"/>
      <c r="P208" s="20"/>
      <c r="Q208" s="20"/>
      <c r="R208" s="20"/>
      <c r="S208" s="20"/>
      <c r="T208" s="15"/>
      <c r="U208" s="25"/>
      <c r="V208" s="102"/>
      <c r="W208" s="20"/>
      <c r="X208" s="20"/>
    </row>
    <row r="209" spans="1:24" ht="15.75">
      <c r="A209" s="15"/>
      <c r="B209" s="15"/>
      <c r="C209" s="29"/>
      <c r="D209" s="24"/>
      <c r="E209" s="20"/>
      <c r="F209" s="20"/>
      <c r="G209" s="20"/>
      <c r="H209" s="15"/>
      <c r="I209" s="20"/>
      <c r="J209" s="28"/>
      <c r="K209" s="35"/>
      <c r="L209" s="19"/>
      <c r="M209" s="15" t="s">
        <v>525</v>
      </c>
      <c r="N209" s="41"/>
      <c r="O209" s="37"/>
      <c r="P209" s="20"/>
      <c r="Q209" s="20"/>
      <c r="R209" s="20"/>
      <c r="S209" s="20"/>
      <c r="T209" s="15"/>
      <c r="U209" s="25"/>
      <c r="V209" s="102"/>
      <c r="W209" s="20"/>
      <c r="X209" s="20"/>
    </row>
    <row r="210" spans="1:24" ht="15.75">
      <c r="A210" s="15"/>
      <c r="B210" s="15"/>
      <c r="C210" s="29"/>
      <c r="D210" s="24"/>
      <c r="E210" s="20"/>
      <c r="F210" s="20"/>
      <c r="G210" s="20"/>
      <c r="H210" s="15"/>
      <c r="I210" s="20"/>
      <c r="J210" s="28"/>
      <c r="K210" s="35"/>
      <c r="L210" s="19"/>
      <c r="M210" s="15" t="s">
        <v>525</v>
      </c>
      <c r="N210" s="41"/>
      <c r="O210" s="37"/>
      <c r="P210" s="20"/>
      <c r="Q210" s="20"/>
      <c r="R210" s="20"/>
      <c r="S210" s="20"/>
      <c r="T210" s="15"/>
      <c r="U210" s="25"/>
      <c r="V210" s="102"/>
      <c r="W210" s="20"/>
      <c r="X210" s="20"/>
    </row>
    <row r="211" spans="1:24" ht="15.75">
      <c r="A211" s="15"/>
      <c r="B211" s="15"/>
      <c r="C211" s="29"/>
      <c r="D211" s="24"/>
      <c r="E211" s="20"/>
      <c r="F211" s="20"/>
      <c r="G211" s="20"/>
      <c r="H211" s="15"/>
      <c r="I211" s="20"/>
      <c r="J211" s="28"/>
      <c r="K211" s="35"/>
      <c r="L211" s="19"/>
      <c r="M211" s="15" t="s">
        <v>525</v>
      </c>
      <c r="N211" s="41"/>
      <c r="O211" s="37"/>
      <c r="P211" s="20"/>
      <c r="Q211" s="20"/>
      <c r="R211" s="20"/>
      <c r="S211" s="20"/>
      <c r="T211" s="15"/>
      <c r="U211" s="25"/>
      <c r="V211" s="102"/>
      <c r="W211" s="20"/>
      <c r="X211" s="20"/>
    </row>
    <row r="212" spans="1:24" ht="15.75">
      <c r="A212" s="15"/>
      <c r="B212" s="15"/>
      <c r="C212" s="29"/>
      <c r="D212" s="24"/>
      <c r="E212" s="20"/>
      <c r="F212" s="20"/>
      <c r="G212" s="20"/>
      <c r="H212" s="15"/>
      <c r="I212" s="20"/>
      <c r="J212" s="28"/>
      <c r="K212" s="35"/>
      <c r="L212" s="19"/>
      <c r="M212" s="15" t="s">
        <v>525</v>
      </c>
      <c r="N212" s="41"/>
      <c r="O212" s="37"/>
      <c r="P212" s="20"/>
      <c r="Q212" s="20"/>
      <c r="R212" s="20"/>
      <c r="S212" s="20"/>
      <c r="T212" s="15"/>
      <c r="U212" s="25"/>
      <c r="V212" s="102"/>
      <c r="W212" s="20"/>
      <c r="X212" s="20"/>
    </row>
    <row r="213" spans="1:24" ht="15.75">
      <c r="A213" s="15"/>
      <c r="B213" s="15"/>
      <c r="C213" s="29"/>
      <c r="D213" s="24"/>
      <c r="E213" s="20"/>
      <c r="F213" s="20"/>
      <c r="G213" s="20"/>
      <c r="H213" s="15"/>
      <c r="I213" s="20"/>
      <c r="J213" s="28"/>
      <c r="K213" s="35"/>
      <c r="L213" s="19"/>
      <c r="M213" s="15" t="s">
        <v>525</v>
      </c>
      <c r="N213" s="41"/>
      <c r="O213" s="37"/>
      <c r="P213" s="20"/>
      <c r="Q213" s="20"/>
      <c r="R213" s="20"/>
      <c r="S213" s="20"/>
      <c r="T213" s="15"/>
      <c r="U213" s="25"/>
      <c r="V213" s="102"/>
      <c r="W213" s="20"/>
      <c r="X213" s="20"/>
    </row>
    <row r="214" spans="1:24" ht="15.75">
      <c r="A214" s="15"/>
      <c r="B214" s="15"/>
      <c r="C214" s="29"/>
      <c r="D214" s="24"/>
      <c r="E214" s="20"/>
      <c r="F214" s="20"/>
      <c r="G214" s="20"/>
      <c r="H214" s="15"/>
      <c r="I214" s="20"/>
      <c r="J214" s="28"/>
      <c r="K214" s="35"/>
      <c r="L214" s="19"/>
      <c r="M214" s="15" t="s">
        <v>525</v>
      </c>
      <c r="N214" s="41"/>
      <c r="O214" s="37"/>
      <c r="P214" s="20"/>
      <c r="Q214" s="20"/>
      <c r="R214" s="20"/>
      <c r="S214" s="20"/>
      <c r="T214" s="15"/>
      <c r="U214" s="25"/>
      <c r="V214" s="102"/>
      <c r="W214" s="20"/>
      <c r="X214" s="20"/>
    </row>
    <row r="215" spans="1:24" ht="15.75">
      <c r="A215" s="15"/>
      <c r="B215" s="15"/>
      <c r="C215" s="29"/>
      <c r="D215" s="24"/>
      <c r="E215" s="20"/>
      <c r="F215" s="20"/>
      <c r="G215" s="20"/>
      <c r="H215" s="15"/>
      <c r="I215" s="20"/>
      <c r="J215" s="28"/>
      <c r="K215" s="35"/>
      <c r="L215" s="19"/>
      <c r="M215" s="15" t="s">
        <v>525</v>
      </c>
      <c r="N215" s="41"/>
      <c r="O215" s="37"/>
      <c r="P215" s="20"/>
      <c r="Q215" s="20"/>
      <c r="R215" s="20"/>
      <c r="S215" s="20"/>
      <c r="T215" s="15"/>
      <c r="U215" s="25"/>
      <c r="V215" s="102"/>
      <c r="W215" s="20"/>
      <c r="X215" s="20"/>
    </row>
    <row r="216" spans="1:24" ht="15.75">
      <c r="A216" s="15"/>
      <c r="B216" s="15"/>
      <c r="C216" s="29"/>
      <c r="D216" s="24"/>
      <c r="E216" s="20"/>
      <c r="F216" s="20"/>
      <c r="G216" s="20"/>
      <c r="H216" s="15"/>
      <c r="I216" s="20"/>
      <c r="J216" s="28"/>
      <c r="K216" s="35"/>
      <c r="L216" s="19"/>
      <c r="M216" s="15" t="s">
        <v>525</v>
      </c>
      <c r="N216" s="41"/>
      <c r="O216" s="37"/>
      <c r="P216" s="20"/>
      <c r="Q216" s="20"/>
      <c r="R216" s="20"/>
      <c r="S216" s="20"/>
      <c r="T216" s="15"/>
      <c r="U216" s="25"/>
      <c r="V216" s="102"/>
      <c r="W216" s="20"/>
      <c r="X216" s="20"/>
    </row>
    <row r="217" spans="1:24" ht="15.75">
      <c r="A217" s="15"/>
      <c r="B217" s="15"/>
      <c r="C217" s="29"/>
      <c r="D217" s="24"/>
      <c r="E217" s="20"/>
      <c r="F217" s="20"/>
      <c r="G217" s="20"/>
      <c r="H217" s="15"/>
      <c r="I217" s="20"/>
      <c r="J217" s="28"/>
      <c r="K217" s="35"/>
      <c r="L217" s="19"/>
      <c r="M217" s="15" t="s">
        <v>525</v>
      </c>
      <c r="N217" s="41"/>
      <c r="O217" s="37"/>
      <c r="P217" s="20"/>
      <c r="Q217" s="20"/>
      <c r="R217" s="20"/>
      <c r="S217" s="20"/>
      <c r="T217" s="15"/>
      <c r="U217" s="25"/>
      <c r="V217" s="102"/>
      <c r="W217" s="20"/>
      <c r="X217" s="20"/>
    </row>
    <row r="218" spans="1:24" ht="15.75">
      <c r="A218" s="15"/>
      <c r="B218" s="15"/>
      <c r="C218" s="29"/>
      <c r="D218" s="24"/>
      <c r="E218" s="20"/>
      <c r="F218" s="20"/>
      <c r="G218" s="20"/>
      <c r="H218" s="15"/>
      <c r="I218" s="20"/>
      <c r="J218" s="28"/>
      <c r="K218" s="35"/>
      <c r="L218" s="19"/>
      <c r="M218" s="15" t="s">
        <v>525</v>
      </c>
      <c r="N218" s="41"/>
      <c r="O218" s="37"/>
      <c r="P218" s="20"/>
      <c r="Q218" s="20"/>
      <c r="R218" s="20"/>
      <c r="S218" s="20"/>
      <c r="T218" s="15"/>
      <c r="U218" s="25"/>
      <c r="V218" s="102"/>
      <c r="W218" s="20"/>
      <c r="X218" s="20"/>
    </row>
    <row r="219" spans="1:24" ht="15.75">
      <c r="A219" s="15"/>
      <c r="B219" s="15"/>
      <c r="C219" s="29"/>
      <c r="D219" s="24"/>
      <c r="E219" s="20"/>
      <c r="F219" s="20"/>
      <c r="G219" s="20"/>
      <c r="H219" s="15"/>
      <c r="I219" s="20"/>
      <c r="J219" s="28"/>
      <c r="K219" s="35"/>
      <c r="L219" s="19"/>
      <c r="M219" s="15" t="s">
        <v>525</v>
      </c>
      <c r="N219" s="41"/>
      <c r="O219" s="37"/>
      <c r="P219" s="20"/>
      <c r="Q219" s="20"/>
      <c r="R219" s="20"/>
      <c r="S219" s="20"/>
      <c r="T219" s="15"/>
      <c r="U219" s="25"/>
      <c r="V219" s="102"/>
      <c r="W219" s="20"/>
      <c r="X219" s="20"/>
    </row>
    <row r="220" spans="1:24" ht="15.75">
      <c r="A220" s="15"/>
      <c r="B220" s="15"/>
      <c r="C220" s="29"/>
      <c r="D220" s="24"/>
      <c r="E220" s="20"/>
      <c r="F220" s="20"/>
      <c r="G220" s="20"/>
      <c r="H220" s="15"/>
      <c r="I220" s="20"/>
      <c r="J220" s="28"/>
      <c r="K220" s="35"/>
      <c r="L220" s="19"/>
      <c r="M220" s="15" t="s">
        <v>525</v>
      </c>
      <c r="N220" s="41"/>
      <c r="O220" s="37"/>
      <c r="P220" s="20"/>
      <c r="Q220" s="20"/>
      <c r="R220" s="20"/>
      <c r="S220" s="20"/>
      <c r="T220" s="15"/>
      <c r="U220" s="25"/>
      <c r="V220" s="102"/>
      <c r="W220" s="20"/>
      <c r="X220" s="20"/>
    </row>
    <row r="221" spans="1:24" ht="15.75">
      <c r="A221" s="15"/>
      <c r="B221" s="15"/>
      <c r="C221" s="29"/>
      <c r="D221" s="24"/>
      <c r="E221" s="20"/>
      <c r="F221" s="20"/>
      <c r="G221" s="20"/>
      <c r="H221" s="15"/>
      <c r="I221" s="20"/>
      <c r="J221" s="28"/>
      <c r="K221" s="35"/>
      <c r="L221" s="19"/>
      <c r="M221" s="15" t="s">
        <v>525</v>
      </c>
      <c r="N221" s="41"/>
      <c r="O221" s="37"/>
      <c r="P221" s="20"/>
      <c r="Q221" s="20"/>
      <c r="R221" s="20"/>
      <c r="S221" s="20"/>
      <c r="T221" s="15"/>
      <c r="U221" s="25"/>
      <c r="V221" s="102"/>
      <c r="W221" s="20"/>
      <c r="X221" s="20"/>
    </row>
    <row r="222" spans="1:24" ht="15.75">
      <c r="A222" s="15"/>
      <c r="B222" s="15"/>
      <c r="C222" s="29"/>
      <c r="D222" s="24"/>
      <c r="E222" s="20"/>
      <c r="F222" s="20"/>
      <c r="G222" s="20"/>
      <c r="H222" s="15"/>
      <c r="I222" s="20"/>
      <c r="J222" s="28"/>
      <c r="K222" s="35"/>
      <c r="L222" s="19"/>
      <c r="M222" s="15" t="s">
        <v>525</v>
      </c>
      <c r="N222" s="41"/>
      <c r="O222" s="37"/>
      <c r="P222" s="20"/>
      <c r="Q222" s="20"/>
      <c r="R222" s="20"/>
      <c r="S222" s="20"/>
      <c r="T222" s="15"/>
      <c r="U222" s="25"/>
      <c r="V222" s="102"/>
      <c r="W222" s="20"/>
      <c r="X222" s="20"/>
    </row>
    <row r="223" spans="1:24" ht="15.75">
      <c r="A223" s="15"/>
      <c r="B223" s="15"/>
      <c r="C223" s="29"/>
      <c r="D223" s="24"/>
      <c r="E223" s="20"/>
      <c r="F223" s="20"/>
      <c r="G223" s="20"/>
      <c r="H223" s="15"/>
      <c r="I223" s="20"/>
      <c r="J223" s="28"/>
      <c r="K223" s="35"/>
      <c r="L223" s="19"/>
      <c r="M223" s="15" t="s">
        <v>525</v>
      </c>
      <c r="N223" s="41"/>
      <c r="O223" s="37"/>
      <c r="P223" s="20"/>
      <c r="Q223" s="20"/>
      <c r="R223" s="20"/>
      <c r="S223" s="20"/>
      <c r="T223" s="15"/>
      <c r="U223" s="25"/>
      <c r="V223" s="102"/>
      <c r="W223" s="20"/>
      <c r="X223" s="20"/>
    </row>
    <row r="224" spans="1:24" ht="15.75">
      <c r="A224" s="15"/>
      <c r="B224" s="15"/>
      <c r="C224" s="29"/>
      <c r="D224" s="24"/>
      <c r="E224" s="20"/>
      <c r="F224" s="20"/>
      <c r="G224" s="20"/>
      <c r="H224" s="15"/>
      <c r="I224" s="20"/>
      <c r="J224" s="28"/>
      <c r="K224" s="35"/>
      <c r="L224" s="19"/>
      <c r="M224" s="15" t="s">
        <v>525</v>
      </c>
      <c r="N224" s="41"/>
      <c r="O224" s="37"/>
      <c r="P224" s="20"/>
      <c r="Q224" s="20"/>
      <c r="R224" s="20"/>
      <c r="S224" s="20"/>
      <c r="T224" s="15"/>
      <c r="U224" s="25"/>
      <c r="V224" s="102"/>
      <c r="W224" s="20"/>
      <c r="X224" s="20"/>
    </row>
    <row r="225" spans="1:24" ht="15.75">
      <c r="A225" s="15"/>
      <c r="B225" s="15"/>
      <c r="C225" s="29"/>
      <c r="D225" s="24"/>
      <c r="E225" s="20"/>
      <c r="F225" s="20"/>
      <c r="G225" s="20"/>
      <c r="H225" s="15"/>
      <c r="I225" s="20"/>
      <c r="J225" s="28"/>
      <c r="K225" s="35"/>
      <c r="L225" s="19"/>
      <c r="M225" s="15" t="s">
        <v>525</v>
      </c>
      <c r="N225" s="41"/>
      <c r="O225" s="37"/>
      <c r="P225" s="20"/>
      <c r="Q225" s="20"/>
      <c r="R225" s="20"/>
      <c r="S225" s="20"/>
      <c r="T225" s="15"/>
      <c r="U225" s="25"/>
      <c r="V225" s="102"/>
      <c r="W225" s="20"/>
      <c r="X225" s="20"/>
    </row>
    <row r="226" spans="1:24" ht="15.75">
      <c r="A226" s="15"/>
      <c r="B226" s="15"/>
      <c r="C226" s="29"/>
      <c r="D226" s="24"/>
      <c r="E226" s="20"/>
      <c r="F226" s="20"/>
      <c r="G226" s="20"/>
      <c r="H226" s="15"/>
      <c r="I226" s="20"/>
      <c r="J226" s="28"/>
      <c r="K226" s="35"/>
      <c r="L226" s="19"/>
      <c r="M226" s="15" t="s">
        <v>525</v>
      </c>
      <c r="N226" s="41"/>
      <c r="O226" s="37"/>
      <c r="P226" s="20"/>
      <c r="Q226" s="20"/>
      <c r="R226" s="20"/>
      <c r="S226" s="20"/>
      <c r="T226" s="15"/>
      <c r="U226" s="25"/>
      <c r="V226" s="102"/>
      <c r="W226" s="20"/>
      <c r="X226" s="20"/>
    </row>
    <row r="227" spans="1:24" ht="15.75">
      <c r="A227" s="15"/>
      <c r="B227" s="15"/>
      <c r="C227" s="29"/>
      <c r="D227" s="24"/>
      <c r="E227" s="20"/>
      <c r="F227" s="20"/>
      <c r="G227" s="20"/>
      <c r="H227" s="15"/>
      <c r="I227" s="20"/>
      <c r="J227" s="28"/>
      <c r="K227" s="35"/>
      <c r="L227" s="19"/>
      <c r="M227" s="15" t="s">
        <v>525</v>
      </c>
      <c r="N227" s="41"/>
      <c r="O227" s="37"/>
      <c r="P227" s="20"/>
      <c r="Q227" s="20"/>
      <c r="R227" s="20"/>
      <c r="S227" s="20"/>
      <c r="T227" s="15"/>
      <c r="U227" s="25"/>
      <c r="V227" s="102"/>
      <c r="W227" s="20"/>
      <c r="X227" s="20"/>
    </row>
    <row r="228" spans="1:24" ht="15.75">
      <c r="A228" s="15"/>
      <c r="B228" s="15"/>
      <c r="C228" s="29"/>
      <c r="D228" s="24"/>
      <c r="E228" s="20"/>
      <c r="F228" s="20"/>
      <c r="G228" s="20"/>
      <c r="H228" s="15"/>
      <c r="I228" s="20"/>
      <c r="J228" s="28"/>
      <c r="K228" s="35"/>
      <c r="L228" s="19"/>
      <c r="M228" s="15" t="s">
        <v>525</v>
      </c>
      <c r="N228" s="41"/>
      <c r="O228" s="37"/>
      <c r="P228" s="20"/>
      <c r="Q228" s="20"/>
      <c r="R228" s="20"/>
      <c r="S228" s="20"/>
      <c r="T228" s="15"/>
      <c r="U228" s="25"/>
      <c r="V228" s="102"/>
      <c r="W228" s="20"/>
      <c r="X228" s="20"/>
    </row>
    <row r="229" spans="1:24" ht="15.75">
      <c r="A229" s="15"/>
      <c r="B229" s="15"/>
      <c r="C229" s="29"/>
      <c r="D229" s="24"/>
      <c r="E229" s="20"/>
      <c r="F229" s="20"/>
      <c r="G229" s="20"/>
      <c r="H229" s="15"/>
      <c r="I229" s="20"/>
      <c r="J229" s="28"/>
      <c r="K229" s="35"/>
      <c r="L229" s="19"/>
      <c r="M229" s="15" t="s">
        <v>525</v>
      </c>
      <c r="N229" s="41"/>
      <c r="O229" s="37"/>
      <c r="P229" s="20"/>
      <c r="Q229" s="20"/>
      <c r="R229" s="20"/>
      <c r="S229" s="20"/>
      <c r="T229" s="15"/>
      <c r="U229" s="25"/>
      <c r="V229" s="102"/>
      <c r="W229" s="20"/>
      <c r="X229" s="20"/>
    </row>
    <row r="230" spans="1:24" ht="15.75">
      <c r="A230" s="15"/>
      <c r="B230" s="15"/>
      <c r="C230" s="29"/>
      <c r="D230" s="24"/>
      <c r="E230" s="20"/>
      <c r="F230" s="20"/>
      <c r="G230" s="20"/>
      <c r="H230" s="15"/>
      <c r="I230" s="20"/>
      <c r="J230" s="28"/>
      <c r="K230" s="35"/>
      <c r="L230" s="19"/>
      <c r="M230" s="15" t="s">
        <v>525</v>
      </c>
      <c r="N230" s="41"/>
      <c r="O230" s="37"/>
      <c r="P230" s="20"/>
      <c r="Q230" s="20"/>
      <c r="R230" s="20"/>
      <c r="S230" s="20"/>
      <c r="T230" s="15"/>
      <c r="U230" s="25"/>
      <c r="V230" s="102"/>
      <c r="W230" s="20"/>
      <c r="X230" s="20"/>
    </row>
    <row r="231" spans="1:24" ht="15.75">
      <c r="A231" s="15"/>
      <c r="B231" s="15"/>
      <c r="C231" s="29"/>
      <c r="D231" s="24"/>
      <c r="E231" s="20"/>
      <c r="F231" s="20"/>
      <c r="G231" s="20"/>
      <c r="H231" s="15"/>
      <c r="I231" s="20"/>
      <c r="J231" s="28"/>
      <c r="K231" s="35"/>
      <c r="L231" s="19"/>
      <c r="M231" s="15" t="s">
        <v>525</v>
      </c>
      <c r="N231" s="41"/>
      <c r="O231" s="37"/>
      <c r="P231" s="20"/>
      <c r="Q231" s="20"/>
      <c r="R231" s="20"/>
      <c r="S231" s="20"/>
      <c r="T231" s="15"/>
      <c r="U231" s="25"/>
      <c r="V231" s="102"/>
      <c r="W231" s="20"/>
      <c r="X231" s="20"/>
    </row>
    <row r="232" spans="1:24" ht="15.75">
      <c r="A232" s="15"/>
      <c r="B232" s="15"/>
      <c r="C232" s="29"/>
      <c r="D232" s="24"/>
      <c r="E232" s="20"/>
      <c r="F232" s="20"/>
      <c r="G232" s="20"/>
      <c r="H232" s="15"/>
      <c r="I232" s="20"/>
      <c r="J232" s="28"/>
      <c r="K232" s="35"/>
      <c r="L232" s="19"/>
      <c r="M232" s="15" t="s">
        <v>525</v>
      </c>
      <c r="N232" s="41"/>
      <c r="O232" s="37"/>
      <c r="P232" s="20"/>
      <c r="Q232" s="20"/>
      <c r="R232" s="20"/>
      <c r="S232" s="20"/>
      <c r="T232" s="15"/>
      <c r="U232" s="25"/>
      <c r="V232" s="102"/>
      <c r="W232" s="20"/>
      <c r="X232" s="20"/>
    </row>
    <row r="233" spans="1:24" ht="15.75">
      <c r="A233" s="15"/>
      <c r="B233" s="15"/>
      <c r="C233" s="29"/>
      <c r="D233" s="24"/>
      <c r="E233" s="20"/>
      <c r="F233" s="20"/>
      <c r="G233" s="20"/>
      <c r="H233" s="15"/>
      <c r="I233" s="20"/>
      <c r="J233" s="28"/>
      <c r="K233" s="35"/>
      <c r="L233" s="19"/>
      <c r="M233" s="15" t="s">
        <v>525</v>
      </c>
      <c r="N233" s="41"/>
      <c r="O233" s="37"/>
      <c r="P233" s="20"/>
      <c r="Q233" s="20"/>
      <c r="R233" s="20"/>
      <c r="S233" s="20"/>
      <c r="T233" s="15"/>
      <c r="U233" s="25"/>
      <c r="V233" s="102"/>
      <c r="W233" s="20"/>
      <c r="X233" s="20"/>
    </row>
    <row r="234" spans="1:24" ht="15.75">
      <c r="A234" s="15"/>
      <c r="B234" s="15"/>
      <c r="C234" s="29"/>
      <c r="D234" s="24"/>
      <c r="E234" s="20"/>
      <c r="F234" s="20"/>
      <c r="G234" s="20"/>
      <c r="H234" s="15"/>
      <c r="I234" s="20"/>
      <c r="J234" s="28"/>
      <c r="K234" s="35"/>
      <c r="L234" s="19"/>
      <c r="M234" s="15" t="s">
        <v>525</v>
      </c>
      <c r="N234" s="41"/>
      <c r="O234" s="37"/>
      <c r="P234" s="20"/>
      <c r="Q234" s="20"/>
      <c r="R234" s="20"/>
      <c r="S234" s="20"/>
      <c r="T234" s="15"/>
      <c r="U234" s="25"/>
      <c r="V234" s="102"/>
      <c r="W234" s="20"/>
      <c r="X234" s="20"/>
    </row>
    <row r="235" spans="1:24" ht="15.75">
      <c r="A235" s="15"/>
      <c r="B235" s="15"/>
      <c r="C235" s="29"/>
      <c r="D235" s="24"/>
      <c r="E235" s="20"/>
      <c r="F235" s="20"/>
      <c r="G235" s="20"/>
      <c r="H235" s="15"/>
      <c r="I235" s="20"/>
      <c r="J235" s="28"/>
      <c r="K235" s="35"/>
      <c r="L235" s="19"/>
      <c r="M235" s="15" t="s">
        <v>525</v>
      </c>
      <c r="N235" s="41"/>
      <c r="O235" s="37"/>
      <c r="P235" s="20"/>
      <c r="Q235" s="20"/>
      <c r="R235" s="20"/>
      <c r="S235" s="20"/>
      <c r="T235" s="15"/>
      <c r="U235" s="25"/>
      <c r="V235" s="102"/>
      <c r="W235" s="20"/>
      <c r="X235" s="20"/>
    </row>
    <row r="236" spans="1:24" ht="15.75">
      <c r="A236" s="15"/>
      <c r="B236" s="15"/>
      <c r="C236" s="29"/>
      <c r="D236" s="24"/>
      <c r="E236" s="20"/>
      <c r="F236" s="20"/>
      <c r="G236" s="20"/>
      <c r="H236" s="15"/>
      <c r="I236" s="20"/>
      <c r="J236" s="28"/>
      <c r="K236" s="35"/>
      <c r="L236" s="19"/>
      <c r="M236" s="15" t="s">
        <v>525</v>
      </c>
      <c r="N236" s="41"/>
      <c r="O236" s="37"/>
      <c r="P236" s="20"/>
      <c r="Q236" s="20"/>
      <c r="R236" s="20"/>
      <c r="S236" s="20"/>
      <c r="T236" s="15"/>
      <c r="U236" s="25"/>
      <c r="V236" s="102"/>
      <c r="W236" s="20"/>
      <c r="X236" s="20"/>
    </row>
    <row r="237" spans="1:24" ht="15.75">
      <c r="A237" s="15"/>
      <c r="B237" s="15"/>
      <c r="C237" s="29"/>
      <c r="D237" s="24"/>
      <c r="E237" s="20"/>
      <c r="F237" s="20"/>
      <c r="G237" s="20"/>
      <c r="H237" s="15"/>
      <c r="I237" s="20"/>
      <c r="J237" s="28"/>
      <c r="K237" s="35"/>
      <c r="L237" s="19"/>
      <c r="M237" s="15" t="s">
        <v>525</v>
      </c>
      <c r="N237" s="41"/>
      <c r="O237" s="37"/>
      <c r="P237" s="20"/>
      <c r="Q237" s="20"/>
      <c r="R237" s="20"/>
      <c r="S237" s="20"/>
      <c r="T237" s="15"/>
      <c r="U237" s="25"/>
      <c r="V237" s="102"/>
      <c r="W237" s="20"/>
      <c r="X237" s="20"/>
    </row>
    <row r="238" spans="1:24" ht="15.75">
      <c r="A238" s="15"/>
      <c r="B238" s="15"/>
      <c r="C238" s="29"/>
      <c r="D238" s="24"/>
      <c r="E238" s="20"/>
      <c r="F238" s="20"/>
      <c r="G238" s="20"/>
      <c r="H238" s="15"/>
      <c r="I238" s="20"/>
      <c r="J238" s="28"/>
      <c r="K238" s="35"/>
      <c r="L238" s="19"/>
      <c r="M238" s="15" t="s">
        <v>525</v>
      </c>
      <c r="N238" s="41"/>
      <c r="O238" s="37"/>
      <c r="P238" s="20"/>
      <c r="Q238" s="20"/>
      <c r="R238" s="20"/>
      <c r="S238" s="20"/>
      <c r="T238" s="15"/>
      <c r="U238" s="25"/>
      <c r="V238" s="102"/>
      <c r="W238" s="20"/>
      <c r="X238" s="20"/>
    </row>
    <row r="239" spans="1:24" ht="15.75">
      <c r="A239" s="15"/>
      <c r="B239" s="15"/>
      <c r="C239" s="29"/>
      <c r="D239" s="24"/>
      <c r="E239" s="20"/>
      <c r="F239" s="20"/>
      <c r="G239" s="20"/>
      <c r="H239" s="15"/>
      <c r="I239" s="20"/>
      <c r="J239" s="28"/>
      <c r="K239" s="35"/>
      <c r="L239" s="19"/>
      <c r="M239" s="15" t="s">
        <v>525</v>
      </c>
      <c r="N239" s="41"/>
      <c r="O239" s="37"/>
      <c r="P239" s="20"/>
      <c r="Q239" s="20"/>
      <c r="R239" s="20"/>
      <c r="S239" s="20"/>
      <c r="T239" s="15"/>
      <c r="U239" s="25"/>
      <c r="V239" s="102"/>
      <c r="W239" s="20"/>
      <c r="X239" s="20"/>
    </row>
    <row r="240" spans="1:24" ht="15.75">
      <c r="A240" s="15"/>
      <c r="B240" s="15"/>
      <c r="C240" s="29"/>
      <c r="D240" s="24"/>
      <c r="E240" s="20"/>
      <c r="F240" s="20"/>
      <c r="G240" s="20"/>
      <c r="H240" s="15"/>
      <c r="I240" s="20"/>
      <c r="J240" s="28"/>
      <c r="K240" s="35"/>
      <c r="L240" s="19"/>
      <c r="M240" s="15" t="s">
        <v>525</v>
      </c>
      <c r="N240" s="41"/>
      <c r="O240" s="37"/>
      <c r="P240" s="20"/>
      <c r="Q240" s="20"/>
      <c r="R240" s="20"/>
      <c r="S240" s="20"/>
      <c r="T240" s="15"/>
      <c r="U240" s="25"/>
      <c r="V240" s="102"/>
      <c r="W240" s="20"/>
      <c r="X240" s="20"/>
    </row>
    <row r="241" spans="1:24" ht="15.75">
      <c r="A241" s="15"/>
      <c r="B241" s="15"/>
      <c r="C241" s="29"/>
      <c r="D241" s="24"/>
      <c r="E241" s="20"/>
      <c r="F241" s="20"/>
      <c r="G241" s="20"/>
      <c r="H241" s="15"/>
      <c r="I241" s="20"/>
      <c r="J241" s="28"/>
      <c r="K241" s="35"/>
      <c r="L241" s="19"/>
      <c r="M241" s="15" t="s">
        <v>525</v>
      </c>
      <c r="N241" s="41"/>
      <c r="O241" s="37"/>
      <c r="P241" s="20"/>
      <c r="Q241" s="20"/>
      <c r="R241" s="20"/>
      <c r="S241" s="20"/>
      <c r="T241" s="15"/>
      <c r="U241" s="25"/>
      <c r="V241" s="102"/>
      <c r="W241" s="20"/>
      <c r="X241" s="20"/>
    </row>
    <row r="242" spans="1:24" ht="15.75">
      <c r="A242" s="15"/>
      <c r="B242" s="15"/>
      <c r="C242" s="29"/>
      <c r="D242" s="24"/>
      <c r="E242" s="20"/>
      <c r="F242" s="20"/>
      <c r="G242" s="20"/>
      <c r="H242" s="15"/>
      <c r="I242" s="20"/>
      <c r="J242" s="28"/>
      <c r="K242" s="35"/>
      <c r="L242" s="19"/>
      <c r="M242" s="15" t="s">
        <v>525</v>
      </c>
      <c r="N242" s="41"/>
      <c r="O242" s="37"/>
      <c r="P242" s="20"/>
      <c r="Q242" s="20"/>
      <c r="R242" s="20"/>
      <c r="S242" s="20"/>
      <c r="T242" s="15"/>
      <c r="U242" s="25"/>
      <c r="V242" s="102"/>
      <c r="W242" s="20"/>
      <c r="X242" s="20"/>
    </row>
    <row r="243" spans="1:24" ht="15.75">
      <c r="A243" s="15"/>
      <c r="B243" s="15"/>
      <c r="C243" s="29"/>
      <c r="D243" s="24"/>
      <c r="E243" s="20"/>
      <c r="F243" s="20"/>
      <c r="G243" s="20"/>
      <c r="H243" s="15"/>
      <c r="I243" s="20"/>
      <c r="J243" s="28"/>
      <c r="K243" s="35"/>
      <c r="L243" s="19"/>
      <c r="M243" s="15" t="s">
        <v>525</v>
      </c>
      <c r="N243" s="41"/>
      <c r="O243" s="37"/>
      <c r="P243" s="20"/>
      <c r="Q243" s="20"/>
      <c r="R243" s="20"/>
      <c r="S243" s="20"/>
      <c r="T243" s="15"/>
      <c r="U243" s="25"/>
      <c r="V243" s="102"/>
      <c r="W243" s="20"/>
      <c r="X243" s="20"/>
    </row>
    <row r="244" spans="1:24" ht="15.75">
      <c r="A244" s="15"/>
      <c r="B244" s="15"/>
      <c r="C244" s="29"/>
      <c r="D244" s="24"/>
      <c r="E244" s="20"/>
      <c r="F244" s="20"/>
      <c r="G244" s="20"/>
      <c r="H244" s="15"/>
      <c r="I244" s="20"/>
      <c r="J244" s="28"/>
      <c r="K244" s="35"/>
      <c r="L244" s="19"/>
      <c r="M244" s="15" t="s">
        <v>525</v>
      </c>
      <c r="N244" s="41"/>
      <c r="O244" s="37"/>
      <c r="P244" s="20"/>
      <c r="Q244" s="20"/>
      <c r="R244" s="20"/>
      <c r="S244" s="20"/>
      <c r="T244" s="15"/>
      <c r="U244" s="25"/>
      <c r="V244" s="102"/>
      <c r="W244" s="20"/>
      <c r="X244" s="20"/>
    </row>
    <row r="245" spans="1:24" ht="15.75">
      <c r="A245" s="15"/>
      <c r="B245" s="15"/>
      <c r="C245" s="29"/>
      <c r="D245" s="24"/>
      <c r="E245" s="20"/>
      <c r="F245" s="20"/>
      <c r="G245" s="20"/>
      <c r="H245" s="15"/>
      <c r="I245" s="20"/>
      <c r="J245" s="28"/>
      <c r="K245" s="35"/>
      <c r="L245" s="19"/>
      <c r="M245" s="15" t="s">
        <v>525</v>
      </c>
      <c r="N245" s="41"/>
      <c r="O245" s="37"/>
      <c r="P245" s="20"/>
      <c r="Q245" s="20"/>
      <c r="R245" s="20"/>
      <c r="S245" s="20"/>
      <c r="T245" s="15"/>
      <c r="U245" s="25"/>
      <c r="V245" s="102"/>
      <c r="W245" s="20"/>
      <c r="X245" s="20"/>
    </row>
    <row r="246" spans="1:24" ht="15.75">
      <c r="A246" s="15"/>
      <c r="B246" s="15"/>
      <c r="C246" s="29"/>
      <c r="D246" s="24"/>
      <c r="E246" s="20"/>
      <c r="F246" s="20"/>
      <c r="G246" s="20"/>
      <c r="H246" s="15"/>
      <c r="I246" s="20"/>
      <c r="J246" s="28"/>
      <c r="K246" s="35"/>
      <c r="L246" s="19"/>
      <c r="M246" s="15" t="s">
        <v>525</v>
      </c>
      <c r="N246" s="41"/>
      <c r="O246" s="37"/>
      <c r="P246" s="20"/>
      <c r="Q246" s="20"/>
      <c r="R246" s="20"/>
      <c r="S246" s="20"/>
      <c r="T246" s="15"/>
      <c r="U246" s="25"/>
      <c r="V246" s="102"/>
      <c r="W246" s="20"/>
      <c r="X246" s="20"/>
    </row>
    <row r="247" spans="1:24" ht="15.75">
      <c r="A247" s="15"/>
      <c r="B247" s="15"/>
      <c r="C247" s="29"/>
      <c r="D247" s="24"/>
      <c r="E247" s="20"/>
      <c r="F247" s="20"/>
      <c r="G247" s="20"/>
      <c r="H247" s="15"/>
      <c r="I247" s="20"/>
      <c r="J247" s="28"/>
      <c r="K247" s="35"/>
      <c r="L247" s="19"/>
      <c r="M247" s="15" t="s">
        <v>525</v>
      </c>
      <c r="N247" s="41"/>
      <c r="O247" s="37"/>
      <c r="P247" s="20"/>
      <c r="Q247" s="20"/>
      <c r="R247" s="20"/>
      <c r="S247" s="20"/>
      <c r="T247" s="15"/>
      <c r="U247" s="25"/>
      <c r="V247" s="102"/>
      <c r="W247" s="20"/>
      <c r="X247" s="20"/>
    </row>
    <row r="248" spans="1:24" ht="15.75">
      <c r="A248" s="15"/>
      <c r="B248" s="15"/>
      <c r="C248" s="29"/>
      <c r="D248" s="24"/>
      <c r="E248" s="20"/>
      <c r="F248" s="20"/>
      <c r="G248" s="20"/>
      <c r="H248" s="15"/>
      <c r="I248" s="20"/>
      <c r="J248" s="28"/>
      <c r="K248" s="35"/>
      <c r="L248" s="19"/>
      <c r="M248" s="15" t="s">
        <v>525</v>
      </c>
      <c r="N248" s="41"/>
      <c r="O248" s="37"/>
      <c r="P248" s="20"/>
      <c r="Q248" s="20"/>
      <c r="R248" s="20"/>
      <c r="S248" s="20"/>
      <c r="T248" s="15"/>
      <c r="U248" s="25"/>
      <c r="V248" s="102"/>
      <c r="W248" s="20"/>
      <c r="X248" s="20"/>
    </row>
    <row r="249" spans="1:24" ht="15.75">
      <c r="A249" s="15"/>
      <c r="B249" s="15"/>
      <c r="C249" s="29"/>
      <c r="D249" s="24"/>
      <c r="E249" s="20"/>
      <c r="F249" s="20"/>
      <c r="G249" s="20"/>
      <c r="H249" s="15"/>
      <c r="I249" s="20"/>
      <c r="J249" s="28"/>
      <c r="K249" s="35"/>
      <c r="L249" s="19"/>
      <c r="M249" s="15" t="s">
        <v>525</v>
      </c>
      <c r="N249" s="41"/>
      <c r="O249" s="37"/>
      <c r="P249" s="20"/>
      <c r="Q249" s="20"/>
      <c r="R249" s="20"/>
      <c r="S249" s="20"/>
      <c r="T249" s="15"/>
      <c r="U249" s="25"/>
      <c r="V249" s="102"/>
      <c r="W249" s="20"/>
      <c r="X249" s="20"/>
    </row>
    <row r="250" spans="1:24" ht="15.75">
      <c r="A250" s="15"/>
      <c r="B250" s="15"/>
      <c r="C250" s="29"/>
      <c r="D250" s="24"/>
      <c r="E250" s="20"/>
      <c r="F250" s="20"/>
      <c r="G250" s="20"/>
      <c r="H250" s="15"/>
      <c r="I250" s="20"/>
      <c r="J250" s="28"/>
      <c r="K250" s="35"/>
      <c r="L250" s="19"/>
      <c r="M250" s="15" t="s">
        <v>525</v>
      </c>
      <c r="N250" s="41"/>
      <c r="O250" s="37"/>
      <c r="P250" s="20"/>
      <c r="Q250" s="20"/>
      <c r="R250" s="20"/>
      <c r="S250" s="20"/>
      <c r="T250" s="15"/>
      <c r="U250" s="25"/>
      <c r="V250" s="102"/>
      <c r="W250" s="20"/>
      <c r="X250" s="20"/>
    </row>
    <row r="251" spans="1:24" ht="15.75">
      <c r="A251" s="15"/>
      <c r="B251" s="15"/>
      <c r="C251" s="29"/>
      <c r="D251" s="24"/>
      <c r="E251" s="20"/>
      <c r="F251" s="20"/>
      <c r="G251" s="20"/>
      <c r="H251" s="15"/>
      <c r="I251" s="20"/>
      <c r="J251" s="28"/>
      <c r="K251" s="35"/>
      <c r="L251" s="19"/>
      <c r="M251" s="15" t="s">
        <v>525</v>
      </c>
      <c r="N251" s="41"/>
      <c r="O251" s="37"/>
      <c r="P251" s="20"/>
      <c r="Q251" s="20"/>
      <c r="R251" s="20"/>
      <c r="S251" s="20"/>
      <c r="T251" s="15"/>
      <c r="U251" s="25"/>
      <c r="V251" s="102"/>
      <c r="W251" s="20"/>
      <c r="X251" s="20"/>
    </row>
    <row r="252" spans="1:24" ht="15.75">
      <c r="A252" s="15"/>
      <c r="B252" s="15"/>
      <c r="C252" s="29"/>
      <c r="D252" s="24"/>
      <c r="E252" s="20"/>
      <c r="F252" s="20"/>
      <c r="G252" s="20"/>
      <c r="H252" s="15"/>
      <c r="I252" s="20"/>
      <c r="J252" s="28"/>
      <c r="K252" s="35"/>
      <c r="L252" s="19"/>
      <c r="M252" s="15" t="s">
        <v>525</v>
      </c>
      <c r="N252" s="41"/>
      <c r="O252" s="37"/>
      <c r="P252" s="20"/>
      <c r="Q252" s="20"/>
      <c r="R252" s="20"/>
      <c r="S252" s="20"/>
      <c r="T252" s="15"/>
      <c r="U252" s="25"/>
      <c r="V252" s="102"/>
      <c r="W252" s="20"/>
      <c r="X252" s="20"/>
    </row>
    <row r="253" spans="1:24" ht="15.75">
      <c r="A253" s="15"/>
      <c r="B253" s="15"/>
      <c r="C253" s="29"/>
      <c r="D253" s="24"/>
      <c r="E253" s="20"/>
      <c r="F253" s="20"/>
      <c r="G253" s="20"/>
      <c r="H253" s="15"/>
      <c r="I253" s="20"/>
      <c r="J253" s="28"/>
      <c r="K253" s="35"/>
      <c r="L253" s="19"/>
      <c r="M253" s="15" t="s">
        <v>525</v>
      </c>
      <c r="N253" s="41"/>
      <c r="O253" s="37"/>
      <c r="P253" s="20"/>
      <c r="Q253" s="20"/>
      <c r="R253" s="20"/>
      <c r="S253" s="20"/>
      <c r="T253" s="15"/>
      <c r="U253" s="25"/>
      <c r="V253" s="102"/>
      <c r="W253" s="20"/>
      <c r="X253" s="20"/>
    </row>
    <row r="254" spans="1:24" ht="15.75">
      <c r="A254" s="15"/>
      <c r="B254" s="15"/>
      <c r="C254" s="29"/>
      <c r="D254" s="24"/>
      <c r="E254" s="20"/>
      <c r="F254" s="20"/>
      <c r="G254" s="20"/>
      <c r="H254" s="15"/>
      <c r="I254" s="20"/>
      <c r="J254" s="28"/>
      <c r="K254" s="35"/>
      <c r="L254" s="19"/>
      <c r="M254" s="15" t="s">
        <v>525</v>
      </c>
      <c r="N254" s="41"/>
      <c r="O254" s="37"/>
      <c r="P254" s="20"/>
      <c r="Q254" s="20"/>
      <c r="R254" s="20"/>
      <c r="S254" s="20"/>
      <c r="T254" s="15"/>
      <c r="U254" s="25"/>
      <c r="V254" s="102"/>
      <c r="W254" s="20"/>
      <c r="X254" s="20"/>
    </row>
    <row r="255" spans="1:24" ht="15.75">
      <c r="A255" s="15"/>
      <c r="B255" s="15"/>
      <c r="C255" s="29"/>
      <c r="D255" s="24"/>
      <c r="E255" s="20"/>
      <c r="F255" s="20"/>
      <c r="G255" s="20"/>
      <c r="H255" s="15"/>
      <c r="I255" s="20"/>
      <c r="J255" s="28"/>
      <c r="K255" s="35"/>
      <c r="L255" s="19"/>
      <c r="M255" s="15" t="s">
        <v>525</v>
      </c>
      <c r="N255" s="41"/>
      <c r="O255" s="37"/>
      <c r="P255" s="20"/>
      <c r="Q255" s="20"/>
      <c r="R255" s="20"/>
      <c r="S255" s="20"/>
      <c r="T255" s="15"/>
      <c r="U255" s="25"/>
      <c r="V255" s="102"/>
      <c r="W255" s="20"/>
      <c r="X255" s="20"/>
    </row>
    <row r="256" spans="1:24" ht="15.75">
      <c r="A256" s="15"/>
      <c r="B256" s="15"/>
      <c r="C256" s="29"/>
      <c r="D256" s="24"/>
      <c r="E256" s="20"/>
      <c r="F256" s="20"/>
      <c r="G256" s="20"/>
      <c r="H256" s="15"/>
      <c r="I256" s="20"/>
      <c r="J256" s="28"/>
      <c r="K256" s="35"/>
      <c r="L256" s="19"/>
      <c r="M256" s="15" t="s">
        <v>525</v>
      </c>
      <c r="N256" s="41"/>
      <c r="O256" s="37"/>
      <c r="P256" s="20"/>
      <c r="Q256" s="20"/>
      <c r="R256" s="20"/>
      <c r="S256" s="20"/>
      <c r="T256" s="15"/>
      <c r="U256" s="25"/>
      <c r="V256" s="102"/>
      <c r="W256" s="20"/>
      <c r="X256" s="20"/>
    </row>
    <row r="257" spans="1:24" ht="15.75">
      <c r="A257" s="15"/>
      <c r="B257" s="15"/>
      <c r="C257" s="29"/>
      <c r="D257" s="24"/>
      <c r="E257" s="20"/>
      <c r="F257" s="20"/>
      <c r="G257" s="20"/>
      <c r="H257" s="15"/>
      <c r="I257" s="20"/>
      <c r="J257" s="28"/>
      <c r="K257" s="35"/>
      <c r="L257" s="19"/>
      <c r="M257" s="15" t="s">
        <v>525</v>
      </c>
      <c r="N257" s="41"/>
      <c r="O257" s="37"/>
      <c r="P257" s="20"/>
      <c r="Q257" s="20"/>
      <c r="R257" s="20"/>
      <c r="S257" s="20"/>
      <c r="T257" s="15"/>
      <c r="U257" s="25"/>
      <c r="V257" s="102"/>
      <c r="W257" s="20"/>
      <c r="X257" s="20"/>
    </row>
    <row r="258" spans="1:24" ht="15.75">
      <c r="A258" s="15"/>
      <c r="B258" s="15"/>
      <c r="C258" s="29"/>
      <c r="D258" s="24"/>
      <c r="E258" s="20"/>
      <c r="F258" s="20"/>
      <c r="G258" s="20"/>
      <c r="H258" s="15"/>
      <c r="I258" s="20"/>
      <c r="J258" s="28"/>
      <c r="K258" s="35"/>
      <c r="L258" s="19"/>
      <c r="M258" s="15" t="s">
        <v>525</v>
      </c>
      <c r="N258" s="41"/>
      <c r="O258" s="37"/>
      <c r="P258" s="20"/>
      <c r="Q258" s="20"/>
      <c r="R258" s="20"/>
      <c r="S258" s="20"/>
      <c r="T258" s="15"/>
      <c r="U258" s="25"/>
      <c r="V258" s="102"/>
      <c r="W258" s="20"/>
      <c r="X258" s="20"/>
    </row>
    <row r="259" spans="1:24" ht="15.75">
      <c r="A259" s="15"/>
      <c r="B259" s="15"/>
      <c r="C259" s="29"/>
      <c r="D259" s="24"/>
      <c r="E259" s="20"/>
      <c r="F259" s="20"/>
      <c r="G259" s="20"/>
      <c r="H259" s="15"/>
      <c r="I259" s="20"/>
      <c r="J259" s="28"/>
      <c r="K259" s="35"/>
      <c r="L259" s="19"/>
      <c r="M259" s="15" t="s">
        <v>525</v>
      </c>
      <c r="N259" s="41"/>
      <c r="O259" s="37"/>
      <c r="P259" s="20"/>
      <c r="Q259" s="20"/>
      <c r="R259" s="20"/>
      <c r="S259" s="20"/>
      <c r="T259" s="15"/>
      <c r="U259" s="25"/>
      <c r="V259" s="102"/>
      <c r="W259" s="20"/>
      <c r="X259" s="20"/>
    </row>
    <row r="260" spans="1:24" ht="15.75">
      <c r="A260" s="15"/>
      <c r="B260" s="15"/>
      <c r="C260" s="29"/>
      <c r="D260" s="24"/>
      <c r="E260" s="20"/>
      <c r="F260" s="20"/>
      <c r="G260" s="20"/>
      <c r="H260" s="15"/>
      <c r="I260" s="20"/>
      <c r="J260" s="28"/>
      <c r="K260" s="35"/>
      <c r="L260" s="19"/>
      <c r="M260" s="15" t="s">
        <v>525</v>
      </c>
      <c r="N260" s="41"/>
      <c r="O260" s="37"/>
      <c r="P260" s="20"/>
      <c r="Q260" s="20"/>
      <c r="R260" s="20"/>
      <c r="S260" s="20"/>
      <c r="T260" s="15"/>
      <c r="U260" s="25"/>
      <c r="V260" s="102"/>
      <c r="W260" s="20"/>
      <c r="X260" s="20"/>
    </row>
    <row r="261" spans="1:24" ht="15.75">
      <c r="A261" s="15"/>
      <c r="B261" s="15"/>
      <c r="C261" s="29"/>
      <c r="D261" s="24"/>
      <c r="E261" s="20"/>
      <c r="F261" s="20"/>
      <c r="G261" s="20"/>
      <c r="H261" s="15"/>
      <c r="I261" s="20"/>
      <c r="J261" s="28"/>
      <c r="K261" s="35"/>
      <c r="L261" s="19"/>
      <c r="M261" s="15" t="s">
        <v>525</v>
      </c>
      <c r="N261" s="41"/>
      <c r="O261" s="37"/>
      <c r="P261" s="20"/>
      <c r="Q261" s="20"/>
      <c r="R261" s="20"/>
      <c r="S261" s="20"/>
      <c r="T261" s="15"/>
      <c r="U261" s="25"/>
      <c r="V261" s="102"/>
      <c r="W261" s="20"/>
      <c r="X261" s="20"/>
    </row>
    <row r="262" spans="1:24" ht="15.75">
      <c r="A262" s="15"/>
      <c r="B262" s="15"/>
      <c r="C262" s="29"/>
      <c r="D262" s="24"/>
      <c r="E262" s="20"/>
      <c r="F262" s="20"/>
      <c r="G262" s="20"/>
      <c r="H262" s="15"/>
      <c r="I262" s="20"/>
      <c r="J262" s="28"/>
      <c r="K262" s="35"/>
      <c r="L262" s="19"/>
      <c r="M262" s="15" t="s">
        <v>525</v>
      </c>
      <c r="N262" s="41"/>
      <c r="O262" s="37"/>
      <c r="P262" s="20"/>
      <c r="Q262" s="20"/>
      <c r="R262" s="20"/>
      <c r="S262" s="20"/>
      <c r="T262" s="15"/>
      <c r="U262" s="25"/>
      <c r="V262" s="102"/>
      <c r="W262" s="20"/>
      <c r="X262" s="20"/>
    </row>
    <row r="263" spans="1:24" ht="15.75">
      <c r="A263" s="15"/>
      <c r="B263" s="15"/>
      <c r="C263" s="29"/>
      <c r="D263" s="24"/>
      <c r="E263" s="20"/>
      <c r="F263" s="20"/>
      <c r="G263" s="20"/>
      <c r="H263" s="15"/>
      <c r="I263" s="20"/>
      <c r="J263" s="28"/>
      <c r="K263" s="35"/>
      <c r="L263" s="19"/>
      <c r="M263" s="15" t="s">
        <v>525</v>
      </c>
      <c r="N263" s="41"/>
      <c r="O263" s="37"/>
      <c r="P263" s="20"/>
      <c r="Q263" s="20"/>
      <c r="R263" s="20"/>
      <c r="S263" s="20"/>
      <c r="T263" s="15"/>
      <c r="U263" s="25"/>
      <c r="V263" s="102"/>
      <c r="W263" s="20"/>
      <c r="X263" s="20"/>
    </row>
    <row r="264" spans="1:24" ht="15.75">
      <c r="A264" s="15"/>
      <c r="B264" s="15"/>
      <c r="C264" s="29"/>
      <c r="D264" s="24"/>
      <c r="E264" s="20"/>
      <c r="F264" s="20"/>
      <c r="G264" s="20"/>
      <c r="H264" s="15"/>
      <c r="I264" s="20"/>
      <c r="J264" s="28"/>
      <c r="K264" s="35"/>
      <c r="L264" s="19"/>
      <c r="M264" s="15" t="s">
        <v>525</v>
      </c>
      <c r="N264" s="41"/>
      <c r="O264" s="37"/>
      <c r="P264" s="20"/>
      <c r="Q264" s="20"/>
      <c r="R264" s="20"/>
      <c r="S264" s="20"/>
      <c r="T264" s="15"/>
      <c r="U264" s="25"/>
      <c r="V264" s="102"/>
      <c r="W264" s="20"/>
      <c r="X264" s="20"/>
    </row>
    <row r="265" spans="1:24" ht="15.75">
      <c r="A265" s="15"/>
      <c r="B265" s="15"/>
      <c r="C265" s="29"/>
      <c r="D265" s="24"/>
      <c r="E265" s="20"/>
      <c r="F265" s="20"/>
      <c r="G265" s="20"/>
      <c r="H265" s="15"/>
      <c r="I265" s="20"/>
      <c r="J265" s="28"/>
      <c r="K265" s="35"/>
      <c r="L265" s="19"/>
      <c r="M265" s="15" t="s">
        <v>525</v>
      </c>
      <c r="N265" s="41"/>
      <c r="O265" s="37"/>
      <c r="P265" s="20"/>
      <c r="Q265" s="20"/>
      <c r="R265" s="20"/>
      <c r="S265" s="20"/>
      <c r="T265" s="15"/>
      <c r="U265" s="25"/>
      <c r="V265" s="102"/>
      <c r="W265" s="20"/>
      <c r="X265" s="20"/>
    </row>
    <row r="266" spans="1:24" ht="15.75">
      <c r="A266" s="15"/>
      <c r="B266" s="15"/>
      <c r="C266" s="29"/>
      <c r="D266" s="24"/>
      <c r="E266" s="20"/>
      <c r="F266" s="20"/>
      <c r="G266" s="20"/>
      <c r="H266" s="15"/>
      <c r="I266" s="20"/>
      <c r="J266" s="28"/>
      <c r="K266" s="35"/>
      <c r="L266" s="19"/>
      <c r="M266" s="15" t="s">
        <v>525</v>
      </c>
      <c r="N266" s="41"/>
      <c r="O266" s="37"/>
      <c r="P266" s="20"/>
      <c r="Q266" s="20"/>
      <c r="R266" s="20"/>
      <c r="S266" s="20"/>
      <c r="T266" s="15"/>
      <c r="U266" s="25"/>
      <c r="V266" s="102"/>
      <c r="W266" s="20"/>
      <c r="X266" s="20"/>
    </row>
    <row r="267" spans="1:24" ht="15.75">
      <c r="A267" s="15"/>
      <c r="B267" s="15"/>
      <c r="C267" s="29"/>
      <c r="D267" s="24"/>
      <c r="E267" s="20"/>
      <c r="F267" s="20"/>
      <c r="G267" s="20"/>
      <c r="H267" s="15"/>
      <c r="I267" s="20"/>
      <c r="J267" s="28"/>
      <c r="K267" s="35"/>
      <c r="L267" s="19"/>
      <c r="M267" s="15" t="s">
        <v>525</v>
      </c>
      <c r="N267" s="41"/>
      <c r="O267" s="37"/>
      <c r="P267" s="20"/>
      <c r="Q267" s="20"/>
      <c r="R267" s="20"/>
      <c r="S267" s="20"/>
      <c r="T267" s="15"/>
      <c r="U267" s="25"/>
      <c r="V267" s="102"/>
      <c r="W267" s="20"/>
      <c r="X267" s="20"/>
    </row>
    <row r="268" spans="1:24" ht="15.75">
      <c r="A268" s="15"/>
      <c r="B268" s="15"/>
      <c r="C268" s="29"/>
      <c r="D268" s="24"/>
      <c r="E268" s="20"/>
      <c r="F268" s="20"/>
      <c r="G268" s="20"/>
      <c r="H268" s="15"/>
      <c r="I268" s="20"/>
      <c r="J268" s="28"/>
      <c r="K268" s="35"/>
      <c r="L268" s="19"/>
      <c r="M268" s="15" t="s">
        <v>525</v>
      </c>
      <c r="N268" s="41"/>
      <c r="O268" s="37"/>
      <c r="P268" s="20"/>
      <c r="Q268" s="20"/>
      <c r="R268" s="20"/>
      <c r="S268" s="20"/>
      <c r="T268" s="15"/>
      <c r="U268" s="25"/>
      <c r="V268" s="102"/>
      <c r="W268" s="20"/>
      <c r="X268" s="20"/>
    </row>
    <row r="269" spans="1:24" ht="15.75">
      <c r="A269" s="15"/>
      <c r="B269" s="15"/>
      <c r="C269" s="29"/>
      <c r="D269" s="24"/>
      <c r="E269" s="20"/>
      <c r="F269" s="20"/>
      <c r="G269" s="20"/>
      <c r="H269" s="15"/>
      <c r="I269" s="20"/>
      <c r="J269" s="28"/>
      <c r="K269" s="35"/>
      <c r="L269" s="19"/>
      <c r="M269" s="15" t="s">
        <v>525</v>
      </c>
      <c r="N269" s="41"/>
      <c r="O269" s="37"/>
      <c r="P269" s="20"/>
      <c r="Q269" s="20"/>
      <c r="R269" s="20"/>
      <c r="S269" s="20"/>
      <c r="T269" s="15"/>
      <c r="U269" s="25"/>
      <c r="V269" s="102"/>
      <c r="W269" s="20"/>
      <c r="X269" s="20"/>
    </row>
    <row r="270" spans="1:24" ht="15.75">
      <c r="A270" s="15"/>
      <c r="B270" s="15"/>
      <c r="C270" s="29"/>
      <c r="D270" s="24"/>
      <c r="E270" s="20"/>
      <c r="F270" s="20"/>
      <c r="G270" s="20"/>
      <c r="H270" s="15"/>
      <c r="I270" s="20"/>
      <c r="J270" s="28"/>
      <c r="K270" s="35"/>
      <c r="L270" s="19"/>
      <c r="M270" s="15" t="s">
        <v>525</v>
      </c>
      <c r="N270" s="41"/>
      <c r="O270" s="37"/>
      <c r="P270" s="20"/>
      <c r="Q270" s="20"/>
      <c r="R270" s="20"/>
      <c r="S270" s="20"/>
      <c r="T270" s="15"/>
      <c r="U270" s="25"/>
      <c r="V270" s="102"/>
      <c r="W270" s="20"/>
      <c r="X270" s="20"/>
    </row>
    <row r="271" spans="1:24" ht="15.75">
      <c r="A271" s="15"/>
      <c r="B271" s="15"/>
      <c r="C271" s="29"/>
      <c r="D271" s="24"/>
      <c r="E271" s="20"/>
      <c r="F271" s="20"/>
      <c r="G271" s="20"/>
      <c r="H271" s="15"/>
      <c r="I271" s="20"/>
      <c r="J271" s="28"/>
      <c r="K271" s="35"/>
      <c r="L271" s="19"/>
      <c r="M271" s="15" t="s">
        <v>525</v>
      </c>
      <c r="N271" s="41"/>
      <c r="O271" s="37"/>
      <c r="P271" s="20"/>
      <c r="Q271" s="20"/>
      <c r="R271" s="20"/>
      <c r="S271" s="20"/>
      <c r="T271" s="15"/>
      <c r="U271" s="25"/>
      <c r="V271" s="102"/>
      <c r="W271" s="20"/>
      <c r="X271" s="20"/>
    </row>
    <row r="272" spans="1:24" ht="15.75">
      <c r="A272" s="15"/>
      <c r="B272" s="15"/>
      <c r="C272" s="29"/>
      <c r="D272" s="24"/>
      <c r="E272" s="20"/>
      <c r="F272" s="20"/>
      <c r="G272" s="20"/>
      <c r="H272" s="15"/>
      <c r="I272" s="20"/>
      <c r="J272" s="28"/>
      <c r="K272" s="35"/>
      <c r="L272" s="19"/>
      <c r="M272" s="15" t="s">
        <v>525</v>
      </c>
      <c r="N272" s="41"/>
      <c r="O272" s="37"/>
      <c r="P272" s="20"/>
      <c r="Q272" s="20"/>
      <c r="R272" s="20"/>
      <c r="S272" s="20"/>
      <c r="T272" s="15"/>
      <c r="U272" s="25"/>
      <c r="V272" s="102"/>
      <c r="W272" s="20"/>
      <c r="X272" s="20"/>
    </row>
    <row r="273" spans="1:24" ht="15.75">
      <c r="A273" s="15"/>
      <c r="B273" s="15"/>
      <c r="C273" s="29"/>
      <c r="D273" s="24"/>
      <c r="E273" s="20"/>
      <c r="F273" s="20"/>
      <c r="G273" s="20"/>
      <c r="H273" s="15"/>
      <c r="I273" s="20"/>
      <c r="J273" s="28"/>
      <c r="K273" s="35"/>
      <c r="L273" s="19"/>
      <c r="M273" s="15" t="s">
        <v>525</v>
      </c>
      <c r="N273" s="41"/>
      <c r="O273" s="37"/>
      <c r="P273" s="20"/>
      <c r="Q273" s="20"/>
      <c r="R273" s="20"/>
      <c r="S273" s="20"/>
      <c r="T273" s="15"/>
      <c r="U273" s="25"/>
      <c r="V273" s="102"/>
      <c r="W273" s="20"/>
      <c r="X273" s="20"/>
    </row>
    <row r="274" spans="1:24" ht="15.75">
      <c r="A274" s="15"/>
      <c r="B274" s="15"/>
      <c r="C274" s="29"/>
      <c r="D274" s="24"/>
      <c r="E274" s="20"/>
      <c r="F274" s="20"/>
      <c r="G274" s="20"/>
      <c r="H274" s="15"/>
      <c r="I274" s="20"/>
      <c r="J274" s="28"/>
      <c r="K274" s="35"/>
      <c r="L274" s="19"/>
      <c r="M274" s="15" t="s">
        <v>525</v>
      </c>
      <c r="N274" s="41"/>
      <c r="O274" s="37"/>
      <c r="P274" s="20"/>
      <c r="Q274" s="20"/>
      <c r="R274" s="20"/>
      <c r="S274" s="20"/>
      <c r="T274" s="15"/>
      <c r="U274" s="25"/>
      <c r="V274" s="102"/>
      <c r="W274" s="20"/>
      <c r="X274" s="20"/>
    </row>
    <row r="275" spans="1:24" ht="15.75">
      <c r="A275" s="15"/>
      <c r="B275" s="15"/>
      <c r="C275" s="29"/>
      <c r="D275" s="24"/>
      <c r="E275" s="20"/>
      <c r="F275" s="20"/>
      <c r="G275" s="20"/>
      <c r="H275" s="15"/>
      <c r="I275" s="20"/>
      <c r="J275" s="28"/>
      <c r="K275" s="35"/>
      <c r="L275" s="19"/>
      <c r="M275" s="15" t="s">
        <v>525</v>
      </c>
      <c r="N275" s="41"/>
      <c r="O275" s="37"/>
      <c r="P275" s="20"/>
      <c r="Q275" s="20"/>
      <c r="R275" s="20"/>
      <c r="S275" s="20"/>
      <c r="T275" s="15"/>
      <c r="U275" s="25"/>
      <c r="V275" s="102"/>
      <c r="W275" s="20"/>
      <c r="X275" s="20"/>
    </row>
    <row r="276" spans="1:24" ht="15.75">
      <c r="A276" s="15"/>
      <c r="B276" s="15"/>
      <c r="C276" s="29"/>
      <c r="D276" s="24"/>
      <c r="E276" s="20"/>
      <c r="F276" s="20"/>
      <c r="G276" s="20"/>
      <c r="H276" s="15"/>
      <c r="I276" s="20"/>
      <c r="J276" s="28"/>
      <c r="K276" s="35"/>
      <c r="L276" s="19"/>
      <c r="M276" s="15" t="s">
        <v>525</v>
      </c>
      <c r="N276" s="41"/>
      <c r="O276" s="37"/>
      <c r="P276" s="20"/>
      <c r="Q276" s="20"/>
      <c r="R276" s="20"/>
      <c r="S276" s="20"/>
      <c r="T276" s="15"/>
      <c r="U276" s="25"/>
      <c r="V276" s="102"/>
      <c r="W276" s="20"/>
      <c r="X276" s="20"/>
    </row>
    <row r="277" spans="1:24" ht="15.75">
      <c r="A277" s="15"/>
      <c r="B277" s="15"/>
      <c r="C277" s="29"/>
      <c r="D277" s="24"/>
      <c r="E277" s="20"/>
      <c r="F277" s="20"/>
      <c r="G277" s="20"/>
      <c r="H277" s="15"/>
      <c r="I277" s="20"/>
      <c r="J277" s="28"/>
      <c r="K277" s="35"/>
      <c r="L277" s="19"/>
      <c r="M277" s="15" t="s">
        <v>525</v>
      </c>
      <c r="N277" s="41"/>
      <c r="O277" s="37"/>
      <c r="P277" s="20"/>
      <c r="Q277" s="20"/>
      <c r="R277" s="20"/>
      <c r="S277" s="20"/>
      <c r="T277" s="15"/>
      <c r="U277" s="25"/>
      <c r="V277" s="102"/>
      <c r="W277" s="20"/>
      <c r="X277" s="20"/>
    </row>
    <row r="278" spans="1:24" ht="15.75">
      <c r="A278" s="30"/>
      <c r="B278" s="30"/>
      <c r="C278" s="31"/>
      <c r="D278" s="30"/>
      <c r="E278" s="30"/>
      <c r="F278" s="30"/>
      <c r="G278" s="30"/>
      <c r="H278" s="30"/>
      <c r="I278" s="30"/>
      <c r="J278" s="32"/>
      <c r="K278" s="33"/>
      <c r="L278" s="30"/>
      <c r="M278" s="30"/>
      <c r="N278" s="30"/>
      <c r="O278" s="30"/>
      <c r="P278" s="30"/>
      <c r="Q278" s="30"/>
      <c r="R278" s="30"/>
      <c r="S278" s="30"/>
      <c r="T278" s="30"/>
      <c r="U278" s="34">
        <f>SUBTOTAL(9,U2:U148)</f>
        <v>119914.97685669</v>
      </c>
      <c r="V278" s="34">
        <f>SUBTOTAL(9,V2:V148)</f>
        <v>0</v>
      </c>
      <c r="W278" s="30"/>
      <c r="X278" s="30"/>
    </row>
    <row r="283" spans="3:17" ht="15.75" hidden="1">
      <c r="C283" s="3" t="s">
        <v>310</v>
      </c>
      <c r="L283" s="7" t="s">
        <v>1526</v>
      </c>
      <c r="M283" s="1">
        <v>1</v>
      </c>
      <c r="Q283" s="1" t="s">
        <v>310</v>
      </c>
    </row>
    <row r="284" spans="3:17" ht="15.75" hidden="1">
      <c r="C284" s="7" t="s">
        <v>1037</v>
      </c>
      <c r="L284" s="1" t="s">
        <v>311</v>
      </c>
      <c r="M284" s="1">
        <v>23.203</v>
      </c>
      <c r="Q284" s="1" t="s">
        <v>862</v>
      </c>
    </row>
    <row r="285" spans="3:17" ht="31.5" hidden="1">
      <c r="C285" s="7" t="s">
        <v>1490</v>
      </c>
      <c r="L285" s="1" t="s">
        <v>1050</v>
      </c>
      <c r="M285" s="1">
        <v>35.458</v>
      </c>
      <c r="Q285" s="1" t="s">
        <v>865</v>
      </c>
    </row>
    <row r="286" spans="3:17" ht="15.75" hidden="1">
      <c r="C286" s="7" t="s">
        <v>1033</v>
      </c>
      <c r="L286" s="1" t="s">
        <v>1700</v>
      </c>
      <c r="M286" s="1">
        <v>1.27</v>
      </c>
      <c r="Q286" s="1" t="s">
        <v>447</v>
      </c>
    </row>
    <row r="287" spans="3:17" ht="31.5" hidden="1">
      <c r="C287" s="7" t="s">
        <v>1036</v>
      </c>
      <c r="L287" s="1" t="s">
        <v>1069</v>
      </c>
      <c r="M287" s="1">
        <v>52.436</v>
      </c>
      <c r="Q287" s="1" t="s">
        <v>347</v>
      </c>
    </row>
    <row r="288" spans="3:17" ht="31.5" hidden="1">
      <c r="C288" s="7" t="s">
        <v>221</v>
      </c>
      <c r="L288" s="1" t="s">
        <v>312</v>
      </c>
      <c r="M288" s="1">
        <v>13.848</v>
      </c>
      <c r="Q288" s="1" t="s">
        <v>869</v>
      </c>
    </row>
    <row r="289" spans="3:17" ht="31.5" hidden="1">
      <c r="C289" s="7" t="s">
        <v>1042</v>
      </c>
      <c r="L289" s="1" t="s">
        <v>313</v>
      </c>
      <c r="M289" s="1">
        <v>23.188</v>
      </c>
      <c r="Q289" s="1" t="s">
        <v>871</v>
      </c>
    </row>
    <row r="290" spans="3:17" ht="31.5" hidden="1">
      <c r="C290" s="7" t="s">
        <v>1038</v>
      </c>
      <c r="L290" s="1" t="s">
        <v>314</v>
      </c>
      <c r="M290" s="1">
        <v>4.379</v>
      </c>
      <c r="Q290" s="1" t="s">
        <v>1062</v>
      </c>
    </row>
    <row r="291" spans="3:17" ht="15.75" hidden="1">
      <c r="C291" s="7" t="s">
        <v>48</v>
      </c>
      <c r="L291" s="1" t="s">
        <v>315</v>
      </c>
      <c r="M291" s="1">
        <v>9.302</v>
      </c>
      <c r="Q291" s="1" t="s">
        <v>695</v>
      </c>
    </row>
    <row r="292" spans="3:17" ht="31.5" hidden="1">
      <c r="C292" s="7" t="s">
        <v>1047</v>
      </c>
      <c r="L292" s="1" t="s">
        <v>316</v>
      </c>
      <c r="M292" s="1">
        <v>14.793</v>
      </c>
      <c r="Q292" s="1" t="s">
        <v>875</v>
      </c>
    </row>
    <row r="293" spans="3:17" ht="15.75" hidden="1">
      <c r="C293" s="7" t="s">
        <v>305</v>
      </c>
      <c r="L293" s="1" t="s">
        <v>1518</v>
      </c>
      <c r="M293" s="1">
        <v>26.663</v>
      </c>
      <c r="Q293" s="1" t="s">
        <v>720</v>
      </c>
    </row>
    <row r="294" spans="3:17" ht="15.75" hidden="1">
      <c r="C294" s="7" t="s">
        <v>442</v>
      </c>
      <c r="Q294" s="1" t="s">
        <v>464</v>
      </c>
    </row>
    <row r="295" spans="3:17" ht="15.75" hidden="1">
      <c r="C295" s="7" t="s">
        <v>80</v>
      </c>
      <c r="Q295" s="1" t="s">
        <v>879</v>
      </c>
    </row>
    <row r="296" spans="3:17" ht="31.5" hidden="1">
      <c r="C296" s="7" t="s">
        <v>1034</v>
      </c>
      <c r="Q296" s="1" t="s">
        <v>1219</v>
      </c>
    </row>
    <row r="297" spans="3:17" ht="47.25" hidden="1">
      <c r="C297" s="7" t="s">
        <v>1637</v>
      </c>
      <c r="Q297" s="1" t="s">
        <v>882</v>
      </c>
    </row>
    <row r="298" spans="3:17" ht="63" hidden="1">
      <c r="C298" s="7" t="s">
        <v>1035</v>
      </c>
      <c r="Q298" s="1" t="s">
        <v>884</v>
      </c>
    </row>
    <row r="299" spans="3:17" ht="31.5" hidden="1">
      <c r="C299" s="7" t="s">
        <v>1039</v>
      </c>
      <c r="Q299" s="1" t="s">
        <v>886</v>
      </c>
    </row>
    <row r="300" spans="3:17" ht="15.75" hidden="1">
      <c r="C300" s="7" t="s">
        <v>1040</v>
      </c>
      <c r="Q300" s="1" t="s">
        <v>889</v>
      </c>
    </row>
    <row r="301" spans="3:17" ht="31.5" hidden="1">
      <c r="C301" s="7" t="s">
        <v>1032</v>
      </c>
      <c r="Q301" s="1" t="s">
        <v>891</v>
      </c>
    </row>
    <row r="302" spans="3:17" ht="15.75" hidden="1">
      <c r="C302" s="7" t="s">
        <v>1344</v>
      </c>
      <c r="Q302" s="1" t="s">
        <v>893</v>
      </c>
    </row>
    <row r="303" spans="3:17" ht="31.5" hidden="1">
      <c r="C303" s="7" t="s">
        <v>301</v>
      </c>
      <c r="Q303" s="1" t="s">
        <v>1491</v>
      </c>
    </row>
    <row r="304" ht="31.5" hidden="1">
      <c r="Q304" s="1" t="s">
        <v>896</v>
      </c>
    </row>
    <row r="305" ht="15.75" hidden="1">
      <c r="Q305" s="1" t="s">
        <v>899</v>
      </c>
    </row>
    <row r="306" ht="15.75" hidden="1">
      <c r="Q306" s="1" t="s">
        <v>901</v>
      </c>
    </row>
    <row r="307" ht="15.75" hidden="1">
      <c r="Q307" s="1" t="s">
        <v>903</v>
      </c>
    </row>
    <row r="308" ht="15.75" hidden="1">
      <c r="Q308" s="1" t="s">
        <v>905</v>
      </c>
    </row>
    <row r="309" ht="31.5" hidden="1">
      <c r="Q309" s="1" t="s">
        <v>907</v>
      </c>
    </row>
    <row r="310" ht="15.75" hidden="1">
      <c r="Q310" s="1" t="s">
        <v>909</v>
      </c>
    </row>
    <row r="311" ht="31.5" hidden="1">
      <c r="Q311" s="1" t="s">
        <v>911</v>
      </c>
    </row>
    <row r="312" ht="31.5" hidden="1">
      <c r="Q312" s="1" t="s">
        <v>913</v>
      </c>
    </row>
    <row r="313" ht="31.5" hidden="1">
      <c r="Q313" s="1" t="s">
        <v>916</v>
      </c>
    </row>
    <row r="314" ht="15.75" hidden="1">
      <c r="Q314" s="1" t="s">
        <v>401</v>
      </c>
    </row>
    <row r="315" ht="31.5" hidden="1">
      <c r="Q315" s="1" t="s">
        <v>919</v>
      </c>
    </row>
    <row r="316" ht="31.5" hidden="1">
      <c r="Q316" s="1" t="s">
        <v>982</v>
      </c>
    </row>
    <row r="317" ht="31.5" hidden="1">
      <c r="Q317" s="1" t="s">
        <v>319</v>
      </c>
    </row>
    <row r="318" ht="31.5" hidden="1">
      <c r="Q318" s="1" t="s">
        <v>924</v>
      </c>
    </row>
    <row r="319" ht="15.75" hidden="1">
      <c r="Q319" s="1" t="s">
        <v>320</v>
      </c>
    </row>
    <row r="320" ht="15.75" hidden="1">
      <c r="Q320" s="1" t="s">
        <v>321</v>
      </c>
    </row>
    <row r="321" ht="15.75" hidden="1">
      <c r="Q321" s="1" t="s">
        <v>453</v>
      </c>
    </row>
    <row r="322" ht="31.5" hidden="1">
      <c r="Q322" s="1" t="s">
        <v>930</v>
      </c>
    </row>
    <row r="323" ht="47.25" hidden="1">
      <c r="Q323" s="1" t="s">
        <v>813</v>
      </c>
    </row>
    <row r="324" ht="31.5" hidden="1">
      <c r="Q324" s="1" t="s">
        <v>1010</v>
      </c>
    </row>
    <row r="325" ht="15.75" hidden="1">
      <c r="Q325" s="1" t="s">
        <v>834</v>
      </c>
    </row>
    <row r="326" ht="15.75" hidden="1">
      <c r="Q326" s="1" t="s">
        <v>491</v>
      </c>
    </row>
    <row r="327" ht="15.75" hidden="1">
      <c r="Q327" s="1" t="s">
        <v>1371</v>
      </c>
    </row>
    <row r="328" ht="31.5" hidden="1">
      <c r="Q328" s="1" t="s">
        <v>937</v>
      </c>
    </row>
    <row r="329" ht="31.5" hidden="1">
      <c r="Q329" s="1" t="s">
        <v>939</v>
      </c>
    </row>
    <row r="330" ht="15.75" hidden="1">
      <c r="Q330" s="1" t="s">
        <v>942</v>
      </c>
    </row>
    <row r="331" ht="15.75" hidden="1">
      <c r="Q331" s="1" t="s">
        <v>944</v>
      </c>
    </row>
    <row r="332" ht="15.75" hidden="1">
      <c r="Q332" s="1" t="s">
        <v>946</v>
      </c>
    </row>
    <row r="333" ht="31.5" hidden="1">
      <c r="Q333" s="1" t="s">
        <v>948</v>
      </c>
    </row>
    <row r="334" ht="15.75" hidden="1">
      <c r="Q334" s="1" t="s">
        <v>950</v>
      </c>
    </row>
    <row r="335" ht="31.5" hidden="1">
      <c r="Q335" s="1" t="s">
        <v>953</v>
      </c>
    </row>
    <row r="336" ht="47.25" hidden="1">
      <c r="Q336" s="1" t="s">
        <v>955</v>
      </c>
    </row>
    <row r="337" ht="47.25" hidden="1">
      <c r="Q337" s="1" t="s">
        <v>1378</v>
      </c>
    </row>
    <row r="338" ht="31.5" hidden="1">
      <c r="Q338" s="1" t="s">
        <v>1380</v>
      </c>
    </row>
    <row r="339" ht="15.75" hidden="1">
      <c r="Q339" s="1" t="s">
        <v>967</v>
      </c>
    </row>
    <row r="340" ht="15.75" hidden="1">
      <c r="Q340" s="1" t="s">
        <v>1383</v>
      </c>
    </row>
    <row r="341" ht="31.5" hidden="1">
      <c r="Q341" s="1" t="s">
        <v>330</v>
      </c>
    </row>
    <row r="342" ht="47.25" hidden="1">
      <c r="Q342" s="1" t="s">
        <v>1320</v>
      </c>
    </row>
    <row r="343" ht="31.5" hidden="1">
      <c r="Q343" s="1" t="s">
        <v>1640</v>
      </c>
    </row>
    <row r="344" ht="15.75" hidden="1">
      <c r="Q344" s="1" t="s">
        <v>1492</v>
      </c>
    </row>
    <row r="345" ht="47.25" hidden="1">
      <c r="Q345" s="1" t="s">
        <v>1283</v>
      </c>
    </row>
    <row r="346" ht="15.75" hidden="1">
      <c r="Q346" s="1" t="s">
        <v>1285</v>
      </c>
    </row>
    <row r="347" ht="15.75" hidden="1">
      <c r="Q347" s="1" t="s">
        <v>1392</v>
      </c>
    </row>
    <row r="348" ht="15.75" hidden="1">
      <c r="Q348" s="1" t="s">
        <v>1300</v>
      </c>
    </row>
    <row r="349" ht="15.75" hidden="1">
      <c r="Q349" s="1" t="s">
        <v>1284</v>
      </c>
    </row>
    <row r="350" ht="31.5" hidden="1">
      <c r="Q350" s="1" t="s">
        <v>470</v>
      </c>
    </row>
    <row r="351" ht="47.25" hidden="1">
      <c r="Q351" s="1" t="s">
        <v>1397</v>
      </c>
    </row>
    <row r="352" ht="31.5" hidden="1">
      <c r="Q352" s="1" t="s">
        <v>1029</v>
      </c>
    </row>
    <row r="353" ht="31.5" hidden="1">
      <c r="Q353" s="1" t="s">
        <v>468</v>
      </c>
    </row>
    <row r="354" ht="31.5" hidden="1">
      <c r="Q354" s="1" t="s">
        <v>187</v>
      </c>
    </row>
    <row r="355" ht="15.75" hidden="1">
      <c r="Q355" s="1" t="s">
        <v>1026</v>
      </c>
    </row>
    <row r="356" ht="15.75" hidden="1">
      <c r="Q356" s="1" t="s">
        <v>287</v>
      </c>
    </row>
    <row r="357" ht="47.25" hidden="1">
      <c r="Q357" s="1" t="s">
        <v>1404</v>
      </c>
    </row>
    <row r="358" ht="31.5" hidden="1">
      <c r="Q358" s="1" t="s">
        <v>1406</v>
      </c>
    </row>
    <row r="359" ht="47.25" hidden="1">
      <c r="Q359" s="1" t="s">
        <v>1409</v>
      </c>
    </row>
    <row r="360" ht="47.25" hidden="1">
      <c r="Q360" s="1" t="s">
        <v>1411</v>
      </c>
    </row>
    <row r="361" ht="31.5" hidden="1">
      <c r="Q361" s="1" t="s">
        <v>1413</v>
      </c>
    </row>
    <row r="362" ht="31.5" hidden="1">
      <c r="Q362" s="1" t="s">
        <v>1415</v>
      </c>
    </row>
    <row r="363" ht="31.5" hidden="1">
      <c r="Q363" s="1" t="s">
        <v>1417</v>
      </c>
    </row>
    <row r="364" ht="31.5" hidden="1">
      <c r="Q364" s="1" t="s">
        <v>1419</v>
      </c>
    </row>
    <row r="365" ht="31.5" hidden="1">
      <c r="Q365" s="1" t="s">
        <v>1421</v>
      </c>
    </row>
    <row r="366" ht="31.5" hidden="1">
      <c r="Q366" s="1" t="s">
        <v>1423</v>
      </c>
    </row>
    <row r="367" ht="15.75" hidden="1">
      <c r="Q367" s="1" t="s">
        <v>1425</v>
      </c>
    </row>
    <row r="368" ht="31.5" hidden="1">
      <c r="Q368" s="1" t="s">
        <v>1427</v>
      </c>
    </row>
    <row r="369" ht="15.75" hidden="1">
      <c r="Q369" s="1" t="s">
        <v>1429</v>
      </c>
    </row>
    <row r="370" ht="47.25" hidden="1">
      <c r="Q370" s="1" t="s">
        <v>780</v>
      </c>
    </row>
    <row r="371" ht="31.5" hidden="1">
      <c r="Q371" s="1" t="s">
        <v>1433</v>
      </c>
    </row>
    <row r="372" ht="31.5" hidden="1">
      <c r="Q372" s="1" t="s">
        <v>1634</v>
      </c>
    </row>
    <row r="373" ht="47.25" hidden="1">
      <c r="Q373" s="1" t="s">
        <v>1635</v>
      </c>
    </row>
    <row r="374" ht="47.25" hidden="1">
      <c r="Q374" s="1" t="s">
        <v>1437</v>
      </c>
    </row>
    <row r="375" ht="47.25" hidden="1">
      <c r="Q375" s="1" t="s">
        <v>1439</v>
      </c>
    </row>
    <row r="376" ht="15.75" hidden="1">
      <c r="Q376" s="1" t="s">
        <v>1638</v>
      </c>
    </row>
    <row r="377" ht="15.75" hidden="1">
      <c r="Q377" s="1" t="s">
        <v>1442</v>
      </c>
    </row>
    <row r="378" ht="15.75" hidden="1">
      <c r="Q378" s="1" t="s">
        <v>1444</v>
      </c>
    </row>
    <row r="379" ht="47.25" hidden="1">
      <c r="Q379" s="1" t="s">
        <v>1447</v>
      </c>
    </row>
    <row r="380" ht="31.5" hidden="1">
      <c r="Q380" s="1" t="s">
        <v>1448</v>
      </c>
    </row>
    <row r="381" ht="15.75" hidden="1">
      <c r="Q381" s="1" t="s">
        <v>1450</v>
      </c>
    </row>
    <row r="382" ht="31.5" hidden="1">
      <c r="Q382" s="1" t="s">
        <v>1452</v>
      </c>
    </row>
    <row r="383" ht="31.5" hidden="1">
      <c r="Q383" s="1" t="s">
        <v>1454</v>
      </c>
    </row>
    <row r="384" ht="15.75" hidden="1">
      <c r="Q384" s="1" t="s">
        <v>1456</v>
      </c>
    </row>
    <row r="385" ht="31.5" hidden="1">
      <c r="Q385" s="1" t="s">
        <v>1459</v>
      </c>
    </row>
    <row r="386" ht="31.5" hidden="1">
      <c r="Q386" s="1" t="s">
        <v>1461</v>
      </c>
    </row>
    <row r="387" ht="31.5" hidden="1">
      <c r="Q387" s="1" t="s">
        <v>304</v>
      </c>
    </row>
    <row r="388" ht="31.5" hidden="1">
      <c r="Q388" s="1" t="s">
        <v>1463</v>
      </c>
    </row>
    <row r="389" ht="31.5" hidden="1">
      <c r="Q389" s="1" t="s">
        <v>1466</v>
      </c>
    </row>
    <row r="390" ht="31.5" hidden="1">
      <c r="Q390" s="1" t="s">
        <v>1468</v>
      </c>
    </row>
    <row r="391" ht="15.75" hidden="1">
      <c r="Q391" s="1" t="s">
        <v>1470</v>
      </c>
    </row>
    <row r="392" ht="15.75" hidden="1">
      <c r="Q392" s="1" t="s">
        <v>1349</v>
      </c>
    </row>
    <row r="393" ht="15.75" hidden="1">
      <c r="Q393" s="1" t="s">
        <v>1474</v>
      </c>
    </row>
    <row r="394" ht="31.5" hidden="1">
      <c r="Q394" s="1" t="s">
        <v>1476</v>
      </c>
    </row>
    <row r="395" ht="15.75" hidden="1">
      <c r="Q395" s="1" t="s">
        <v>1478</v>
      </c>
    </row>
    <row r="396" ht="31.5" hidden="1">
      <c r="Q396" s="1" t="s">
        <v>1493</v>
      </c>
    </row>
    <row r="397" ht="15.75" hidden="1">
      <c r="Q397" s="1" t="s">
        <v>1495</v>
      </c>
    </row>
    <row r="398" ht="31.5" hidden="1">
      <c r="Q398" s="1" t="s">
        <v>1497</v>
      </c>
    </row>
    <row r="399" ht="31.5" hidden="1">
      <c r="Q399" s="1" t="s">
        <v>1498</v>
      </c>
    </row>
    <row r="400" ht="31.5" hidden="1">
      <c r="Q400" s="1" t="s">
        <v>1499</v>
      </c>
    </row>
    <row r="401" ht="31.5" hidden="1">
      <c r="Q401" s="1" t="s">
        <v>1500</v>
      </c>
    </row>
    <row r="402" ht="31.5" hidden="1">
      <c r="Q402" s="1" t="s">
        <v>1501</v>
      </c>
    </row>
    <row r="403" ht="31.5" hidden="1">
      <c r="Q403" s="1" t="s">
        <v>919</v>
      </c>
    </row>
    <row r="404" ht="31.5" hidden="1">
      <c r="Q404" s="1" t="s">
        <v>1502</v>
      </c>
    </row>
    <row r="405" ht="31.5" hidden="1">
      <c r="Q405" s="1" t="s">
        <v>1503</v>
      </c>
    </row>
    <row r="406" ht="31.5" hidden="1">
      <c r="Q406" s="1" t="s">
        <v>1504</v>
      </c>
    </row>
    <row r="407" ht="15.75" hidden="1">
      <c r="Q407" s="1" t="s">
        <v>1505</v>
      </c>
    </row>
    <row r="408" ht="47.25" hidden="1">
      <c r="Q408" s="1" t="s">
        <v>1506</v>
      </c>
    </row>
    <row r="409" ht="31.5" hidden="1">
      <c r="Q409" s="1" t="s">
        <v>1507</v>
      </c>
    </row>
    <row r="410" ht="47.25" hidden="1">
      <c r="Q410" s="1" t="s">
        <v>1508</v>
      </c>
    </row>
    <row r="411" ht="31.5" hidden="1">
      <c r="Q411" s="1" t="s">
        <v>1509</v>
      </c>
    </row>
    <row r="412" ht="31.5" hidden="1">
      <c r="Q412" s="1" t="s">
        <v>304</v>
      </c>
    </row>
  </sheetData>
  <autoFilter ref="A1:X148"/>
  <dataValidations count="6">
    <dataValidation type="list" allowBlank="1" showInputMessage="1" showErrorMessage="1" sqref="C58:C277">
      <formula1>$C$283:$C$303</formula1>
    </dataValidation>
    <dataValidation type="list" allowBlank="1" showInputMessage="1" showErrorMessage="1" sqref="L55:L277">
      <formula1>$L$283:$L$293</formula1>
    </dataValidation>
    <dataValidation type="list" allowBlank="1" showInputMessage="1" showErrorMessage="1" sqref="C14:C15">
      <formula1>#REF!</formula1>
    </dataValidation>
    <dataValidation type="list" allowBlank="1" showInputMessage="1" showErrorMessage="1" sqref="C4:C7">
      <formula1>#REF!</formula1>
    </dataValidation>
    <dataValidation type="list" allowBlank="1" showInputMessage="1" showErrorMessage="1" sqref="C3">
      <formula1>$C$2:$C$2</formula1>
    </dataValidation>
    <dataValidation type="list" allowBlank="1" showInputMessage="1" showErrorMessage="1" sqref="Q149:Q277">
      <formula1>$Q$283:$Q$412</formula1>
    </dataValidation>
  </dataValidations>
  <printOptions/>
  <pageMargins left="0.75" right="0.75" top="1" bottom="1" header="0.4921259845" footer="0.4921259845"/>
  <pageSetup fitToHeight="0" fitToWidth="1" horizontalDpi="300" verticalDpi="300" orientation="landscape" paperSize="9" scale="23" r:id="rId1"/>
  <headerFooter alignWithMargins="0">
    <oddHeader>&amp;C&amp;"Arial,Tučné"&amp;14Tabuľka č. 1: Zoznam projektov výskumu a vývoja vysokých škôl financovaných zo zahraničných výskumných grantov v r. 2006 a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:E1"/>
    </sheetView>
  </sheetViews>
  <sheetFormatPr defaultColWidth="9.140625" defaultRowHeight="12.75"/>
  <cols>
    <col min="1" max="1" width="35.57421875" style="0" customWidth="1"/>
    <col min="2" max="3" width="38.28125" style="0" customWidth="1"/>
    <col min="4" max="4" width="37.57421875" style="0" hidden="1" customWidth="1"/>
    <col min="5" max="6" width="39.140625" style="0" hidden="1" customWidth="1"/>
    <col min="7" max="7" width="17.00390625" style="0" customWidth="1"/>
  </cols>
  <sheetData>
    <row r="1" spans="1:5" ht="62.25" customHeight="1">
      <c r="A1" s="106" t="s">
        <v>519</v>
      </c>
      <c r="B1" s="106"/>
      <c r="C1" s="106"/>
      <c r="D1" s="106"/>
      <c r="E1" s="106"/>
    </row>
    <row r="2" ht="13.5" thickBot="1"/>
    <row r="3" spans="1:5" ht="13.5" thickBot="1">
      <c r="A3" s="68"/>
      <c r="B3" s="70" t="s">
        <v>1654</v>
      </c>
      <c r="C3" s="70" t="s">
        <v>1046</v>
      </c>
      <c r="D3" s="71"/>
      <c r="E3" s="72"/>
    </row>
    <row r="4" spans="1:5" ht="13.5" thickBot="1">
      <c r="A4" s="69"/>
      <c r="B4" s="63" t="s">
        <v>1723</v>
      </c>
      <c r="C4" s="63" t="s">
        <v>523</v>
      </c>
      <c r="D4" s="63" t="s">
        <v>1722</v>
      </c>
      <c r="E4" s="99" t="s">
        <v>524</v>
      </c>
    </row>
    <row r="5" spans="1:5" ht="60" customHeight="1" thickBot="1">
      <c r="A5" s="91" t="s">
        <v>1534</v>
      </c>
      <c r="B5" s="71" t="s">
        <v>1173</v>
      </c>
      <c r="C5" s="105" t="s">
        <v>1173</v>
      </c>
      <c r="D5" s="103"/>
      <c r="E5" s="100"/>
    </row>
    <row r="6" spans="1:5" ht="12.75">
      <c r="A6" s="92" t="s">
        <v>866</v>
      </c>
      <c r="B6" s="64">
        <v>315.5762</v>
      </c>
      <c r="C6" s="64"/>
      <c r="D6" s="64">
        <v>315.5762</v>
      </c>
      <c r="E6" s="66"/>
    </row>
    <row r="7" spans="1:5" ht="12.75">
      <c r="A7" s="93" t="s">
        <v>872</v>
      </c>
      <c r="B7" s="65">
        <v>96</v>
      </c>
      <c r="C7" s="65"/>
      <c r="D7" s="65">
        <v>96</v>
      </c>
      <c r="E7" s="67"/>
    </row>
    <row r="8" spans="1:5" ht="12.75">
      <c r="A8" s="93" t="s">
        <v>873</v>
      </c>
      <c r="B8" s="65">
        <v>2231.4313362400003</v>
      </c>
      <c r="C8" s="65"/>
      <c r="D8" s="65">
        <v>2231.4313362400003</v>
      </c>
      <c r="E8" s="67"/>
    </row>
    <row r="9" spans="1:5" ht="12.75">
      <c r="A9" s="93" t="s">
        <v>876</v>
      </c>
      <c r="B9" s="65">
        <v>50</v>
      </c>
      <c r="C9" s="65"/>
      <c r="D9" s="65">
        <v>50</v>
      </c>
      <c r="E9" s="67"/>
    </row>
    <row r="10" spans="1:5" ht="12.75">
      <c r="A10" s="93" t="s">
        <v>867</v>
      </c>
      <c r="B10" s="65">
        <v>26164.16757200001</v>
      </c>
      <c r="C10" s="65"/>
      <c r="D10" s="65">
        <v>26164.16757200001</v>
      </c>
      <c r="E10" s="67"/>
    </row>
    <row r="11" spans="1:5" ht="12.75">
      <c r="A11" s="93" t="s">
        <v>874</v>
      </c>
      <c r="B11" s="65">
        <v>780.7936</v>
      </c>
      <c r="C11" s="65"/>
      <c r="D11" s="65">
        <v>780.7936</v>
      </c>
      <c r="E11" s="67"/>
    </row>
    <row r="12" spans="1:5" ht="12.75">
      <c r="A12" s="93" t="s">
        <v>880</v>
      </c>
      <c r="B12" s="65">
        <v>9166.51235206</v>
      </c>
      <c r="C12" s="65"/>
      <c r="D12" s="65">
        <v>9166.51235206</v>
      </c>
      <c r="E12" s="67"/>
    </row>
    <row r="13" spans="1:5" ht="12.75">
      <c r="A13" s="93" t="s">
        <v>894</v>
      </c>
      <c r="B13" s="65">
        <v>5848.407062</v>
      </c>
      <c r="C13" s="65"/>
      <c r="D13" s="65">
        <v>5848.407062</v>
      </c>
      <c r="E13" s="67"/>
    </row>
    <row r="14" spans="1:5" ht="12.75">
      <c r="A14" s="93" t="s">
        <v>888</v>
      </c>
      <c r="B14" s="65">
        <v>1788.8560999999997</v>
      </c>
      <c r="C14" s="65"/>
      <c r="D14" s="65">
        <v>1788.8560999999997</v>
      </c>
      <c r="E14" s="67"/>
    </row>
    <row r="15" spans="1:5" ht="12.75">
      <c r="A15" s="93" t="s">
        <v>917</v>
      </c>
      <c r="B15" s="65">
        <v>567.328</v>
      </c>
      <c r="C15" s="65"/>
      <c r="D15" s="65">
        <v>567.328</v>
      </c>
      <c r="E15" s="67"/>
    </row>
    <row r="16" spans="1:5" ht="12.75">
      <c r="A16" s="93" t="s">
        <v>918</v>
      </c>
      <c r="B16" s="65">
        <v>1754.650524</v>
      </c>
      <c r="C16" s="65"/>
      <c r="D16" s="65">
        <v>1754.650524</v>
      </c>
      <c r="E16" s="67"/>
    </row>
    <row r="17" spans="1:5" ht="12.75">
      <c r="A17" s="93" t="s">
        <v>920</v>
      </c>
      <c r="B17" s="65">
        <v>2269.312</v>
      </c>
      <c r="C17" s="65"/>
      <c r="D17" s="65">
        <v>2269.312</v>
      </c>
      <c r="E17" s="67"/>
    </row>
    <row r="18" spans="1:5" ht="12.75">
      <c r="A18" s="93" t="s">
        <v>927</v>
      </c>
      <c r="B18" s="65">
        <v>566.492</v>
      </c>
      <c r="C18" s="65"/>
      <c r="D18" s="65">
        <v>566.492</v>
      </c>
      <c r="E18" s="67"/>
    </row>
    <row r="19" spans="1:5" ht="12.75">
      <c r="A19" s="93" t="s">
        <v>949</v>
      </c>
      <c r="B19" s="65">
        <v>3812.0895799999994</v>
      </c>
      <c r="C19" s="65"/>
      <c r="D19" s="65">
        <v>3812.0895799999994</v>
      </c>
      <c r="E19" s="67"/>
    </row>
    <row r="20" spans="1:5" ht="12.75">
      <c r="A20" s="93" t="s">
        <v>952</v>
      </c>
      <c r="B20" s="65">
        <v>7098.84803739</v>
      </c>
      <c r="C20" s="65"/>
      <c r="D20" s="65">
        <v>7098.84803739</v>
      </c>
      <c r="E20" s="67"/>
    </row>
    <row r="21" spans="1:5" ht="12.75">
      <c r="A21" s="93" t="s">
        <v>954</v>
      </c>
      <c r="B21" s="65">
        <v>2266.706126</v>
      </c>
      <c r="C21" s="65"/>
      <c r="D21" s="65">
        <v>2266.706126</v>
      </c>
      <c r="E21" s="67"/>
    </row>
    <row r="22" spans="1:5" ht="12.75">
      <c r="A22" s="93" t="s">
        <v>1381</v>
      </c>
      <c r="B22" s="65">
        <v>13502.068756</v>
      </c>
      <c r="C22" s="65"/>
      <c r="D22" s="65">
        <v>13502.068756</v>
      </c>
      <c r="E22" s="67"/>
    </row>
    <row r="23" spans="1:5" ht="12.75">
      <c r="A23" s="93" t="s">
        <v>1382</v>
      </c>
      <c r="B23" s="65">
        <v>1895.9978820000001</v>
      </c>
      <c r="C23" s="65"/>
      <c r="D23" s="65">
        <v>1895.9978820000001</v>
      </c>
      <c r="E23" s="67"/>
    </row>
    <row r="24" spans="1:5" ht="12.75">
      <c r="A24" s="93" t="s">
        <v>1379</v>
      </c>
      <c r="B24" s="65">
        <v>475.208116</v>
      </c>
      <c r="C24" s="65"/>
      <c r="D24" s="65">
        <v>475.208116</v>
      </c>
      <c r="E24" s="67"/>
    </row>
    <row r="25" spans="1:5" ht="12.75">
      <c r="A25" s="93" t="s">
        <v>1384</v>
      </c>
      <c r="B25" s="65">
        <v>12995.356999999998</v>
      </c>
      <c r="C25" s="65"/>
      <c r="D25" s="65">
        <v>12995.356999999998</v>
      </c>
      <c r="E25" s="67"/>
    </row>
    <row r="26" spans="1:5" ht="12.75">
      <c r="A26" s="93" t="s">
        <v>1386</v>
      </c>
      <c r="B26" s="65">
        <v>1879.274</v>
      </c>
      <c r="C26" s="65"/>
      <c r="D26" s="65">
        <v>1879.274</v>
      </c>
      <c r="E26" s="67"/>
    </row>
    <row r="27" spans="1:5" ht="12.75">
      <c r="A27" s="93" t="s">
        <v>1387</v>
      </c>
      <c r="B27" s="65">
        <v>5382.5244</v>
      </c>
      <c r="C27" s="65"/>
      <c r="D27" s="65">
        <v>5382.5244</v>
      </c>
      <c r="E27" s="67"/>
    </row>
    <row r="28" spans="1:5" ht="12.75">
      <c r="A28" s="93" t="s">
        <v>1385</v>
      </c>
      <c r="B28" s="65">
        <v>2772.8156</v>
      </c>
      <c r="C28" s="65"/>
      <c r="D28" s="65">
        <v>2772.8156</v>
      </c>
      <c r="E28" s="67"/>
    </row>
    <row r="29" spans="1:5" ht="12.75">
      <c r="A29" s="93" t="s">
        <v>1393</v>
      </c>
      <c r="B29" s="65">
        <v>5188.214559999999</v>
      </c>
      <c r="C29" s="65"/>
      <c r="D29" s="65">
        <v>5188.214559999999</v>
      </c>
      <c r="E29" s="67"/>
    </row>
    <row r="30" spans="1:5" ht="12.75">
      <c r="A30" s="93" t="s">
        <v>1401</v>
      </c>
      <c r="B30" s="65">
        <v>16.807091999999997</v>
      </c>
      <c r="C30" s="65"/>
      <c r="D30" s="65">
        <v>16.807091999999997</v>
      </c>
      <c r="E30" s="67"/>
    </row>
    <row r="31" spans="1:5" ht="12.75">
      <c r="A31" s="93" t="s">
        <v>1395</v>
      </c>
      <c r="B31" s="65">
        <v>1778.1477839999998</v>
      </c>
      <c r="C31" s="65"/>
      <c r="D31" s="65">
        <v>1778.1477839999998</v>
      </c>
      <c r="E31" s="67"/>
    </row>
    <row r="32" spans="1:5" ht="12.75">
      <c r="A32" s="93" t="s">
        <v>1396</v>
      </c>
      <c r="B32" s="65">
        <v>1589.7594299999998</v>
      </c>
      <c r="C32" s="65"/>
      <c r="D32" s="65">
        <v>1589.7594299999998</v>
      </c>
      <c r="E32" s="67"/>
    </row>
    <row r="33" spans="1:5" ht="12.75">
      <c r="A33" s="93" t="s">
        <v>1399</v>
      </c>
      <c r="B33" s="65">
        <v>469.499378</v>
      </c>
      <c r="C33" s="65"/>
      <c r="D33" s="65">
        <v>469.499378</v>
      </c>
      <c r="E33" s="67"/>
    </row>
    <row r="34" spans="1:5" ht="12.75">
      <c r="A34" s="93" t="s">
        <v>1402</v>
      </c>
      <c r="B34" s="65">
        <v>35.458</v>
      </c>
      <c r="C34" s="65"/>
      <c r="D34" s="65">
        <v>35.458</v>
      </c>
      <c r="E34" s="67"/>
    </row>
    <row r="35" spans="1:5" ht="12.75">
      <c r="A35" s="93" t="s">
        <v>1407</v>
      </c>
      <c r="B35" s="65">
        <v>2738.740462</v>
      </c>
      <c r="C35" s="65"/>
      <c r="D35" s="65">
        <v>2738.740462</v>
      </c>
      <c r="E35" s="67"/>
    </row>
    <row r="36" spans="1:5" ht="12.75">
      <c r="A36" s="93" t="s">
        <v>1434</v>
      </c>
      <c r="B36" s="65">
        <v>1601.2655509999997</v>
      </c>
      <c r="C36" s="65"/>
      <c r="D36" s="65">
        <v>1601.2655509999997</v>
      </c>
      <c r="E36" s="67"/>
    </row>
    <row r="37" spans="1:5" ht="12.75">
      <c r="A37" s="93" t="s">
        <v>1435</v>
      </c>
      <c r="B37" s="65">
        <v>886.45</v>
      </c>
      <c r="C37" s="65"/>
      <c r="D37" s="65">
        <v>886.45</v>
      </c>
      <c r="E37" s="67"/>
    </row>
    <row r="38" spans="1:5" ht="12.75">
      <c r="A38" s="93" t="s">
        <v>1449</v>
      </c>
      <c r="B38" s="65">
        <v>1796.9033559999998</v>
      </c>
      <c r="C38" s="65"/>
      <c r="D38" s="65">
        <v>1796.9033559999998</v>
      </c>
      <c r="E38" s="67"/>
    </row>
    <row r="39" spans="1:5" ht="12.75">
      <c r="A39" s="93" t="s">
        <v>1472</v>
      </c>
      <c r="B39" s="65">
        <v>133.315</v>
      </c>
      <c r="C39" s="65"/>
      <c r="D39" s="65">
        <v>133.315</v>
      </c>
      <c r="E39" s="67"/>
    </row>
    <row r="40" spans="1:5" ht="13.5" thickBot="1">
      <c r="A40" s="93" t="s">
        <v>492</v>
      </c>
      <c r="B40" s="65"/>
      <c r="C40" s="65"/>
      <c r="D40" s="65"/>
      <c r="E40" s="67"/>
    </row>
    <row r="41" spans="1:5" ht="13.5" thickBot="1">
      <c r="A41" s="79" t="s">
        <v>1655</v>
      </c>
      <c r="B41" s="77">
        <v>119914.97685668999</v>
      </c>
      <c r="C41" s="77"/>
      <c r="D41" s="77">
        <v>119914.97685668999</v>
      </c>
      <c r="E41" s="78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3" sqref="A3"/>
    </sheetView>
  </sheetViews>
  <sheetFormatPr defaultColWidth="9.140625" defaultRowHeight="12.75"/>
  <cols>
    <col min="1" max="1" width="7.28125" style="0" customWidth="1"/>
    <col min="2" max="2" width="14.421875" style="0" customWidth="1"/>
    <col min="3" max="3" width="27.140625" style="0" customWidth="1"/>
    <col min="4" max="4" width="17.421875" style="0" customWidth="1"/>
    <col min="5" max="5" width="17.8515625" style="0" customWidth="1"/>
    <col min="6" max="6" width="12.28125" style="0" customWidth="1"/>
  </cols>
  <sheetData>
    <row r="1" spans="1:6" ht="55.5" customHeight="1">
      <c r="A1" s="106" t="s">
        <v>496</v>
      </c>
      <c r="B1" s="106"/>
      <c r="C1" s="106"/>
      <c r="D1" s="106"/>
      <c r="E1" s="106"/>
      <c r="F1" s="106"/>
    </row>
    <row r="3" spans="1:6" ht="25.5">
      <c r="A3" s="49" t="s">
        <v>495</v>
      </c>
      <c r="B3" s="95" t="s">
        <v>493</v>
      </c>
      <c r="C3" s="95" t="s">
        <v>1534</v>
      </c>
      <c r="D3" s="95" t="s">
        <v>65</v>
      </c>
      <c r="E3" s="95" t="s">
        <v>1723</v>
      </c>
      <c r="F3" s="96" t="s">
        <v>494</v>
      </c>
    </row>
    <row r="4" spans="1:6" ht="25.5">
      <c r="A4" s="98">
        <v>1</v>
      </c>
      <c r="B4" s="49" t="s">
        <v>867</v>
      </c>
      <c r="C4" s="95" t="str">
        <f>VLOOKUP(B4,skratky!$A$2:$B$130,2,FALSE)</f>
        <v>Fakulta matematiky, fyziky a informatiky UK</v>
      </c>
      <c r="D4" s="50">
        <v>27838.651501999997</v>
      </c>
      <c r="E4" s="50">
        <v>26164.16757200001</v>
      </c>
      <c r="F4" s="97">
        <f aca="true" t="shared" si="0" ref="F4:F50">D4+E4</f>
        <v>54002.81907400001</v>
      </c>
    </row>
    <row r="5" spans="1:6" ht="12.75">
      <c r="A5" s="98">
        <f>A4+1</f>
        <v>2</v>
      </c>
      <c r="B5" s="49" t="s">
        <v>1384</v>
      </c>
      <c r="C5" s="95" t="str">
        <f>VLOOKUP(B5,skratky!$A$2:$B$130,2,FALSE)</f>
        <v>Ekonomická fakulta TUKE</v>
      </c>
      <c r="D5" s="50">
        <v>15079.798972</v>
      </c>
      <c r="E5" s="50">
        <v>12995.356999999998</v>
      </c>
      <c r="F5" s="97">
        <f t="shared" si="0"/>
        <v>28075.155972</v>
      </c>
    </row>
    <row r="6" spans="1:6" ht="12.75">
      <c r="A6" s="98">
        <f aca="true" t="shared" si="1" ref="A6:A50">A5+1</f>
        <v>3</v>
      </c>
      <c r="B6" s="49" t="s">
        <v>880</v>
      </c>
      <c r="C6" s="95" t="str">
        <f>VLOOKUP(B6,skratky!$A$2:$B$130,2,FALSE)</f>
        <v>Prírodovedecká fakulta UK</v>
      </c>
      <c r="D6" s="50">
        <v>9195.030776</v>
      </c>
      <c r="E6" s="50">
        <v>9166.51235206</v>
      </c>
      <c r="F6" s="97">
        <f t="shared" si="0"/>
        <v>18361.54312806</v>
      </c>
    </row>
    <row r="7" spans="1:6" ht="12.75">
      <c r="A7" s="98">
        <f t="shared" si="1"/>
        <v>4</v>
      </c>
      <c r="B7" s="49" t="s">
        <v>1381</v>
      </c>
      <c r="C7" s="95" t="str">
        <f>VLOOKUP(B7,skratky!$A$2:$B$130,2,FALSE)</f>
        <v>Stavebná fakulta STU</v>
      </c>
      <c r="D7" s="50">
        <v>2966.91358</v>
      </c>
      <c r="E7" s="50">
        <v>13502.068756</v>
      </c>
      <c r="F7" s="97">
        <f t="shared" si="0"/>
        <v>16468.982336</v>
      </c>
    </row>
    <row r="8" spans="1:6" ht="38.25">
      <c r="A8" s="98">
        <f t="shared" si="1"/>
        <v>5</v>
      </c>
      <c r="B8" s="49" t="s">
        <v>1386</v>
      </c>
      <c r="C8" s="95" t="str">
        <f>VLOOKUP(B8,skratky!$A$2:$B$130,2,FALSE)</f>
        <v>Fakulta baníctva, ekológie, riadenia a geotechnológií TUKE</v>
      </c>
      <c r="D8" s="50">
        <v>12856.384</v>
      </c>
      <c r="E8" s="50">
        <v>1879.274</v>
      </c>
      <c r="F8" s="97">
        <f t="shared" si="0"/>
        <v>14735.658</v>
      </c>
    </row>
    <row r="9" spans="1:6" ht="25.5">
      <c r="A9" s="98">
        <f t="shared" si="1"/>
        <v>6</v>
      </c>
      <c r="B9" s="49" t="s">
        <v>952</v>
      </c>
      <c r="C9" s="95" t="str">
        <f>VLOOKUP(B9,skratky!$A$2:$B$130,2,FALSE)</f>
        <v>Fakulta elektrotechniky a informatiky STU</v>
      </c>
      <c r="D9" s="50">
        <v>7465.59442452</v>
      </c>
      <c r="E9" s="50">
        <v>7098.84803739</v>
      </c>
      <c r="F9" s="97">
        <f t="shared" si="0"/>
        <v>14564.44246191</v>
      </c>
    </row>
    <row r="10" spans="1:6" ht="12.75">
      <c r="A10" s="98">
        <f t="shared" si="1"/>
        <v>7</v>
      </c>
      <c r="B10" s="49" t="s">
        <v>949</v>
      </c>
      <c r="C10" s="95" t="str">
        <f>VLOOKUP(B10,skratky!$A$2:$B$130,2,FALSE)</f>
        <v>Fakulta architektúry STU</v>
      </c>
      <c r="D10" s="50">
        <v>7049.941322680001</v>
      </c>
      <c r="E10" s="50">
        <v>3812.0895799999994</v>
      </c>
      <c r="F10" s="97">
        <f t="shared" si="0"/>
        <v>10862.03090268</v>
      </c>
    </row>
    <row r="11" spans="1:6" ht="25.5">
      <c r="A11" s="98">
        <f t="shared" si="1"/>
        <v>8</v>
      </c>
      <c r="B11" s="49" t="s">
        <v>1387</v>
      </c>
      <c r="C11" s="95" t="str">
        <f>VLOOKUP(B11,skratky!$A$2:$B$130,2,FALSE)</f>
        <v>Fakulta elektrotechniky a informatiky TUKE</v>
      </c>
      <c r="D11" s="50">
        <v>3874.1842400000005</v>
      </c>
      <c r="E11" s="50">
        <v>5382.5244</v>
      </c>
      <c r="F11" s="97">
        <f t="shared" si="0"/>
        <v>9256.70864</v>
      </c>
    </row>
    <row r="12" spans="1:6" ht="25.5">
      <c r="A12" s="98">
        <f t="shared" si="1"/>
        <v>9</v>
      </c>
      <c r="B12" s="49" t="s">
        <v>954</v>
      </c>
      <c r="C12" s="95" t="str">
        <f>VLOOKUP(B12,skratky!$A$2:$B$130,2,FALSE)</f>
        <v>Fakulta chemickej a potravinárskej technológie STU</v>
      </c>
      <c r="D12" s="50">
        <v>4657.731328</v>
      </c>
      <c r="E12" s="50">
        <v>2266.706126</v>
      </c>
      <c r="F12" s="97">
        <f t="shared" si="0"/>
        <v>6924.437454</v>
      </c>
    </row>
    <row r="13" spans="1:6" ht="12.75">
      <c r="A13" s="98">
        <f t="shared" si="1"/>
        <v>10</v>
      </c>
      <c r="B13" s="49" t="s">
        <v>873</v>
      </c>
      <c r="C13" s="95" t="str">
        <f>VLOOKUP(B13,skratky!$A$2:$B$130,2,FALSE)</f>
        <v>Filozofická fakulta UK</v>
      </c>
      <c r="D13" s="50">
        <v>3972.8025680000005</v>
      </c>
      <c r="E13" s="50">
        <v>2231.4313362400003</v>
      </c>
      <c r="F13" s="97">
        <f t="shared" si="0"/>
        <v>6204.233904240001</v>
      </c>
    </row>
    <row r="14" spans="1:6" ht="12.75">
      <c r="A14" s="98">
        <f t="shared" si="1"/>
        <v>11</v>
      </c>
      <c r="B14" s="49" t="s">
        <v>894</v>
      </c>
      <c r="C14" s="95" t="str">
        <f>VLOOKUP(B14,skratky!$A$2:$B$130,2,FALSE)</f>
        <v>Prírodovedecká fakulta UPJŠ</v>
      </c>
      <c r="D14" s="50">
        <v>228.9086</v>
      </c>
      <c r="E14" s="50">
        <v>5848.407062</v>
      </c>
      <c r="F14" s="97">
        <f t="shared" si="0"/>
        <v>6077.315662</v>
      </c>
    </row>
    <row r="15" spans="1:6" ht="25.5">
      <c r="A15" s="98">
        <f t="shared" si="1"/>
        <v>12</v>
      </c>
      <c r="B15" s="49" t="s">
        <v>1407</v>
      </c>
      <c r="C15" s="95" t="str">
        <f>VLOOKUP(B15,skratky!$A$2:$B$130,2,FALSE)</f>
        <v>Trenčianska univerzita Alexandra Dubčeka v Trenčíne</v>
      </c>
      <c r="D15" s="50">
        <v>3320.1879020000006</v>
      </c>
      <c r="E15" s="50">
        <v>2738.740462</v>
      </c>
      <c r="F15" s="97">
        <f t="shared" si="0"/>
        <v>6058.928364000001</v>
      </c>
    </row>
    <row r="16" spans="1:6" ht="12.75">
      <c r="A16" s="98">
        <f t="shared" si="1"/>
        <v>13</v>
      </c>
      <c r="B16" s="49" t="s">
        <v>1393</v>
      </c>
      <c r="C16" s="95" t="str">
        <f>VLOOKUP(B16,skratky!$A$2:$B$130,2,FALSE)</f>
        <v>Strojnícka fakulta TUKE</v>
      </c>
      <c r="D16" s="50">
        <v>0</v>
      </c>
      <c r="E16" s="50">
        <v>5188.214559999999</v>
      </c>
      <c r="F16" s="97">
        <f t="shared" si="0"/>
        <v>5188.214559999999</v>
      </c>
    </row>
    <row r="17" spans="1:6" ht="25.5">
      <c r="A17" s="98">
        <f t="shared" si="1"/>
        <v>14</v>
      </c>
      <c r="B17" s="49" t="s">
        <v>1434</v>
      </c>
      <c r="C17" s="95" t="str">
        <f>VLOOKUP(B17,skratky!$A$2:$B$130,2,FALSE)</f>
        <v>Fakulta ekonomiky a manažmentu SPU</v>
      </c>
      <c r="D17" s="50">
        <v>3304.820592</v>
      </c>
      <c r="E17" s="50">
        <v>1601.2655509999997</v>
      </c>
      <c r="F17" s="97">
        <f t="shared" si="0"/>
        <v>4906.0861429999995</v>
      </c>
    </row>
    <row r="18" spans="1:6" ht="12.75">
      <c r="A18" s="98">
        <f t="shared" si="1"/>
        <v>15</v>
      </c>
      <c r="B18" s="49" t="s">
        <v>1395</v>
      </c>
      <c r="C18" s="95" t="str">
        <f>VLOOKUP(B18,skratky!$A$2:$B$130,2,FALSE)</f>
        <v>Žilinská univerzita v Žiline</v>
      </c>
      <c r="D18" s="50">
        <v>2661.92407196</v>
      </c>
      <c r="E18" s="50">
        <v>1778.1477839999998</v>
      </c>
      <c r="F18" s="97">
        <f t="shared" si="0"/>
        <v>4440.07185596</v>
      </c>
    </row>
    <row r="19" spans="1:6" ht="25.5">
      <c r="A19" s="98">
        <f t="shared" si="1"/>
        <v>16</v>
      </c>
      <c r="B19" s="49" t="s">
        <v>1435</v>
      </c>
      <c r="C19" s="95" t="str">
        <f>VLOOKUP(B19,skratky!$A$2:$B$130,2,FALSE)</f>
        <v>Fakulta európskych štúdií a regionálneho rozvoja SPU</v>
      </c>
      <c r="D19" s="50">
        <v>3389.798632</v>
      </c>
      <c r="E19" s="50">
        <v>886.45</v>
      </c>
      <c r="F19" s="97">
        <f t="shared" si="0"/>
        <v>4276.248632</v>
      </c>
    </row>
    <row r="20" spans="1:6" ht="12.75">
      <c r="A20" s="98">
        <f t="shared" si="1"/>
        <v>17</v>
      </c>
      <c r="B20" s="49" t="s">
        <v>1440</v>
      </c>
      <c r="C20" s="95" t="str">
        <f>VLOOKUP(B20,skratky!$A$2:$B$130,2,FALSE)</f>
        <v>Mechanizačná fakulta SPU</v>
      </c>
      <c r="D20" s="50">
        <v>3972.4273080000003</v>
      </c>
      <c r="E20" s="50">
        <v>0</v>
      </c>
      <c r="F20" s="97">
        <f t="shared" si="0"/>
        <v>3972.4273080000003</v>
      </c>
    </row>
    <row r="21" spans="1:6" ht="12.75">
      <c r="A21" s="98">
        <f t="shared" si="1"/>
        <v>18</v>
      </c>
      <c r="B21" s="49" t="s">
        <v>888</v>
      </c>
      <c r="C21" s="95" t="str">
        <f>VLOOKUP(B21,skratky!$A$2:$B$130,2,FALSE)</f>
        <v>Filozofická fakulta UPJŠ</v>
      </c>
      <c r="D21" s="50">
        <v>1697</v>
      </c>
      <c r="E21" s="50">
        <v>1788.8560999999997</v>
      </c>
      <c r="F21" s="97">
        <f t="shared" si="0"/>
        <v>3485.8561</v>
      </c>
    </row>
    <row r="22" spans="1:6" ht="25.5">
      <c r="A22" s="98">
        <f t="shared" si="1"/>
        <v>19</v>
      </c>
      <c r="B22" s="49" t="s">
        <v>1385</v>
      </c>
      <c r="C22" s="95" t="str">
        <f>VLOOKUP(B22,skratky!$A$2:$B$130,2,FALSE)</f>
        <v>Technická univerzita v Košiciach</v>
      </c>
      <c r="D22" s="50">
        <v>562.89</v>
      </c>
      <c r="E22" s="50">
        <v>2772.8156</v>
      </c>
      <c r="F22" s="97">
        <f t="shared" si="0"/>
        <v>3335.7056</v>
      </c>
    </row>
    <row r="23" spans="1:6" ht="12.75">
      <c r="A23" s="98">
        <f t="shared" si="1"/>
        <v>20</v>
      </c>
      <c r="B23" s="49" t="s">
        <v>1382</v>
      </c>
      <c r="C23" s="95" t="str">
        <f>VLOOKUP(B23,skratky!$A$2:$B$130,2,FALSE)</f>
        <v>Strojnícka fakulta STU</v>
      </c>
      <c r="D23" s="50">
        <v>1364.857856</v>
      </c>
      <c r="E23" s="50">
        <v>1895.9978820000001</v>
      </c>
      <c r="F23" s="97">
        <f t="shared" si="0"/>
        <v>3260.855738</v>
      </c>
    </row>
    <row r="24" spans="1:6" ht="12.75">
      <c r="A24" s="98">
        <f t="shared" si="1"/>
        <v>21</v>
      </c>
      <c r="B24" s="49" t="s">
        <v>920</v>
      </c>
      <c r="C24" s="95" t="str">
        <f>VLOOKUP(B24,skratky!$A$2:$B$130,2,FALSE)</f>
        <v>Fakulta prírodných vied UKF</v>
      </c>
      <c r="D24" s="50">
        <v>300.208</v>
      </c>
      <c r="E24" s="50">
        <v>2269.312</v>
      </c>
      <c r="F24" s="97">
        <f t="shared" si="0"/>
        <v>2569.52</v>
      </c>
    </row>
    <row r="25" spans="1:6" ht="25.5">
      <c r="A25" s="98">
        <f t="shared" si="1"/>
        <v>22</v>
      </c>
      <c r="B25" s="49" t="s">
        <v>1430</v>
      </c>
      <c r="C25" s="95" t="str">
        <f>VLOOKUP(B25,skratky!$A$2:$B$130,2,FALSE)</f>
        <v>Fakulta agrobiológie a potravinových zdrojov SPU</v>
      </c>
      <c r="D25" s="50">
        <v>2300.83795</v>
      </c>
      <c r="E25" s="50">
        <v>0</v>
      </c>
      <c r="F25" s="97">
        <f t="shared" si="0"/>
        <v>2300.83795</v>
      </c>
    </row>
    <row r="26" spans="1:6" ht="25.5">
      <c r="A26" s="98">
        <f t="shared" si="1"/>
        <v>23</v>
      </c>
      <c r="B26" s="49" t="s">
        <v>918</v>
      </c>
      <c r="C26" s="95" t="str">
        <f>VLOOKUP(B26,skratky!$A$2:$B$130,2,FALSE)</f>
        <v>Univerzita veterinárskeho lekárstva v Košiciach</v>
      </c>
      <c r="D26" s="50">
        <v>443.74495</v>
      </c>
      <c r="E26" s="50">
        <v>1754.650524</v>
      </c>
      <c r="F26" s="97">
        <f t="shared" si="0"/>
        <v>2198.395474</v>
      </c>
    </row>
    <row r="27" spans="1:6" ht="25.5">
      <c r="A27" s="98">
        <f t="shared" si="1"/>
        <v>24</v>
      </c>
      <c r="B27" s="49" t="s">
        <v>874</v>
      </c>
      <c r="C27" s="95" t="str">
        <f>VLOOKUP(B27,skratky!$A$2:$B$130,2,FALSE)</f>
        <v>Jesseniova lekárska fakulta UK v Martine</v>
      </c>
      <c r="D27" s="50">
        <v>1396.997006</v>
      </c>
      <c r="E27" s="50">
        <v>780.7936</v>
      </c>
      <c r="F27" s="97">
        <f t="shared" si="0"/>
        <v>2177.790606</v>
      </c>
    </row>
    <row r="28" spans="1:6" ht="12.75">
      <c r="A28" s="98">
        <f t="shared" si="1"/>
        <v>25</v>
      </c>
      <c r="B28" s="49" t="s">
        <v>936</v>
      </c>
      <c r="C28" s="95" t="str">
        <f>VLOOKUP(B28,skratky!$A$2:$B$130,2,FALSE)</f>
        <v>Ústav vedy a výskumu UMB</v>
      </c>
      <c r="D28" s="50">
        <v>2075.150274</v>
      </c>
      <c r="E28" s="50">
        <v>0</v>
      </c>
      <c r="F28" s="97">
        <f t="shared" si="0"/>
        <v>2075.150274</v>
      </c>
    </row>
    <row r="29" spans="1:6" ht="12.75">
      <c r="A29" s="98">
        <f t="shared" si="1"/>
        <v>26</v>
      </c>
      <c r="B29" s="49" t="s">
        <v>1449</v>
      </c>
      <c r="C29" s="95" t="str">
        <f>VLOOKUP(B29,skratky!$A$2:$B$130,2,FALSE)</f>
        <v>Lesnícka fakulta TUZVO</v>
      </c>
      <c r="D29" s="50">
        <v>271.95092200000005</v>
      </c>
      <c r="E29" s="50">
        <v>1796.9033559999998</v>
      </c>
      <c r="F29" s="97">
        <f t="shared" si="0"/>
        <v>2068.854278</v>
      </c>
    </row>
    <row r="30" spans="1:6" ht="25.5">
      <c r="A30" s="98">
        <f t="shared" si="1"/>
        <v>27</v>
      </c>
      <c r="B30" s="49" t="s">
        <v>938</v>
      </c>
      <c r="C30" s="95" t="str">
        <f>VLOOKUP(B30,skratky!$A$2:$B$130,2,FALSE)</f>
        <v>Fakulta zdravotníctva a sociálnej práce TVU</v>
      </c>
      <c r="D30" s="50">
        <v>1744.9589999999998</v>
      </c>
      <c r="E30" s="50">
        <v>0</v>
      </c>
      <c r="F30" s="97">
        <f t="shared" si="0"/>
        <v>1744.9589999999998</v>
      </c>
    </row>
    <row r="31" spans="1:6" ht="38.25">
      <c r="A31" s="98">
        <f t="shared" si="1"/>
        <v>28</v>
      </c>
      <c r="B31" s="49" t="s">
        <v>1396</v>
      </c>
      <c r="C31" s="95" t="str">
        <f>VLOOKUP(B31,skratky!$A$2:$B$130,2,FALSE)</f>
        <v>Fakulta prevádzky a ekonomiky dopravy a spojov ŽU</v>
      </c>
      <c r="D31" s="50">
        <v>118.46958200000002</v>
      </c>
      <c r="E31" s="50">
        <v>1589.7594299999998</v>
      </c>
      <c r="F31" s="97">
        <f t="shared" si="0"/>
        <v>1708.2290119999998</v>
      </c>
    </row>
    <row r="32" spans="1:6" ht="12.75">
      <c r="A32" s="98">
        <f t="shared" si="1"/>
        <v>29</v>
      </c>
      <c r="B32" s="49" t="s">
        <v>1394</v>
      </c>
      <c r="C32" s="95" t="str">
        <f>VLOOKUP(B32,skratky!$A$2:$B$130,2,FALSE)</f>
        <v>Elektrotechnická fakulta ŽU</v>
      </c>
      <c r="D32" s="50">
        <v>1556.803636</v>
      </c>
      <c r="E32" s="50">
        <v>0</v>
      </c>
      <c r="F32" s="97">
        <f t="shared" si="0"/>
        <v>1556.803636</v>
      </c>
    </row>
    <row r="33" spans="1:6" ht="12.75">
      <c r="A33" s="98">
        <f t="shared" si="1"/>
        <v>30</v>
      </c>
      <c r="B33" s="49" t="s">
        <v>866</v>
      </c>
      <c r="C33" s="95" t="str">
        <f>VLOOKUP(B33,skratky!$A$2:$B$130,2,FALSE)</f>
        <v>Fakulta managementu UK</v>
      </c>
      <c r="D33" s="50">
        <v>1186.234386</v>
      </c>
      <c r="E33" s="50">
        <v>315.5762</v>
      </c>
      <c r="F33" s="97">
        <f t="shared" si="0"/>
        <v>1501.810586</v>
      </c>
    </row>
    <row r="34" spans="1:6" ht="12.75">
      <c r="A34" s="98">
        <f t="shared" si="1"/>
        <v>31</v>
      </c>
      <c r="B34" s="49" t="s">
        <v>1401</v>
      </c>
      <c r="C34" s="95" t="str">
        <f>VLOOKUP(B34,skratky!$A$2:$B$130,2,FALSE)</f>
        <v>Stavebná fakulta ŽU</v>
      </c>
      <c r="D34" s="50">
        <v>1391.1638720000003</v>
      </c>
      <c r="E34" s="50">
        <v>16.807091999999997</v>
      </c>
      <c r="F34" s="97">
        <f t="shared" si="0"/>
        <v>1407.9709640000003</v>
      </c>
    </row>
    <row r="35" spans="1:6" ht="12.75">
      <c r="A35" s="98">
        <f t="shared" si="1"/>
        <v>32</v>
      </c>
      <c r="B35" s="49" t="s">
        <v>917</v>
      </c>
      <c r="C35" s="95" t="str">
        <f>VLOOKUP(B35,skratky!$A$2:$B$130,2,FALSE)</f>
        <v>Filozofická fakulta UCM</v>
      </c>
      <c r="D35" s="50">
        <v>806.4337400000002</v>
      </c>
      <c r="E35" s="50">
        <v>567.328</v>
      </c>
      <c r="F35" s="97">
        <f t="shared" si="0"/>
        <v>1373.7617400000001</v>
      </c>
    </row>
    <row r="36" spans="1:6" ht="25.5">
      <c r="A36" s="98">
        <f t="shared" si="1"/>
        <v>33</v>
      </c>
      <c r="B36" s="49" t="s">
        <v>1412</v>
      </c>
      <c r="C36" s="95" t="str">
        <f>VLOOKUP(B36,skratky!$A$2:$B$130,2,FALSE)</f>
        <v>Fakulta špeciálnej techniky TnUAD</v>
      </c>
      <c r="D36" s="50">
        <v>1360.2049220000001</v>
      </c>
      <c r="E36" s="50">
        <v>0</v>
      </c>
      <c r="F36" s="97">
        <f t="shared" si="0"/>
        <v>1360.2049220000001</v>
      </c>
    </row>
    <row r="37" spans="1:6" ht="25.5">
      <c r="A37" s="98">
        <f t="shared" si="1"/>
        <v>34</v>
      </c>
      <c r="B37" s="49" t="s">
        <v>1399</v>
      </c>
      <c r="C37" s="95" t="str">
        <f>VLOOKUP(B37,skratky!$A$2:$B$130,2,FALSE)</f>
        <v>Fakulta riadenia a informatiky ŽU</v>
      </c>
      <c r="D37" s="50">
        <v>560.8260700000001</v>
      </c>
      <c r="E37" s="50">
        <v>469.499378</v>
      </c>
      <c r="F37" s="97">
        <f t="shared" si="0"/>
        <v>1030.325448</v>
      </c>
    </row>
    <row r="38" spans="1:6" ht="12.75">
      <c r="A38" s="98">
        <f t="shared" si="1"/>
        <v>35</v>
      </c>
      <c r="B38" s="49" t="s">
        <v>927</v>
      </c>
      <c r="C38" s="95" t="str">
        <f>VLOOKUP(B38,skratky!$A$2:$B$130,2,FALSE)</f>
        <v>Ekonomická fakulta UMB</v>
      </c>
      <c r="D38" s="50">
        <v>437.47955200000007</v>
      </c>
      <c r="E38" s="50">
        <v>566.492</v>
      </c>
      <c r="F38" s="97">
        <f t="shared" si="0"/>
        <v>1003.971552</v>
      </c>
    </row>
    <row r="39" spans="1:6" ht="12.75">
      <c r="A39" s="98">
        <f t="shared" si="1"/>
        <v>36</v>
      </c>
      <c r="B39" s="49" t="s">
        <v>872</v>
      </c>
      <c r="C39" s="95" t="str">
        <f>VLOOKUP(B39,skratky!$A$2:$B$130,2,FALSE)</f>
        <v>Farmaceutická fakulta UK</v>
      </c>
      <c r="D39" s="50">
        <v>530.384</v>
      </c>
      <c r="E39" s="50">
        <v>96</v>
      </c>
      <c r="F39" s="97">
        <f t="shared" si="0"/>
        <v>626.384</v>
      </c>
    </row>
    <row r="40" spans="1:6" ht="12.75">
      <c r="A40" s="98">
        <f t="shared" si="1"/>
        <v>37</v>
      </c>
      <c r="B40" s="49" t="s">
        <v>876</v>
      </c>
      <c r="C40" s="95" t="str">
        <f>VLOOKUP(B40,skratky!$A$2:$B$130,2,FALSE)</f>
        <v>Lekárska fakulta UK</v>
      </c>
      <c r="D40" s="50">
        <v>487.63</v>
      </c>
      <c r="E40" s="50">
        <v>50</v>
      </c>
      <c r="F40" s="97">
        <f t="shared" si="0"/>
        <v>537.63</v>
      </c>
    </row>
    <row r="41" spans="1:6" ht="12.75">
      <c r="A41" s="98">
        <f t="shared" si="1"/>
        <v>38</v>
      </c>
      <c r="B41" s="49" t="s">
        <v>1472</v>
      </c>
      <c r="C41" s="95" t="str">
        <f>VLOOKUP(B41,skratky!$A$2:$B$130,2,FALSE)</f>
        <v>Filozofická fakulta KU</v>
      </c>
      <c r="D41" s="50">
        <v>343.495</v>
      </c>
      <c r="E41" s="50">
        <v>133.315</v>
      </c>
      <c r="F41" s="97">
        <f t="shared" si="0"/>
        <v>476.81</v>
      </c>
    </row>
    <row r="42" spans="1:6" ht="25.5">
      <c r="A42" s="98">
        <f t="shared" si="1"/>
        <v>39</v>
      </c>
      <c r="B42" s="49" t="s">
        <v>1379</v>
      </c>
      <c r="C42" s="95" t="str">
        <f>VLOOKUP(B42,skratky!$A$2:$B$130,2,FALSE)</f>
        <v>Materiálovotechnologická fakulta STU v Trnave</v>
      </c>
      <c r="D42" s="50">
        <v>0</v>
      </c>
      <c r="E42" s="50">
        <v>475.208116</v>
      </c>
      <c r="F42" s="97">
        <f t="shared" si="0"/>
        <v>475.208116</v>
      </c>
    </row>
    <row r="43" spans="1:6" ht="25.5">
      <c r="A43" s="98">
        <f t="shared" si="1"/>
        <v>40</v>
      </c>
      <c r="B43" s="49" t="s">
        <v>1389</v>
      </c>
      <c r="C43" s="95" t="str">
        <f>VLOOKUP(B43,skratky!$A$2:$B$130,2,FALSE)</f>
        <v>Fakulta výrobných technológií TUKE v Prešove</v>
      </c>
      <c r="D43" s="50">
        <v>381.001478</v>
      </c>
      <c r="E43" s="50">
        <v>0</v>
      </c>
      <c r="F43" s="97">
        <f t="shared" si="0"/>
        <v>381.001478</v>
      </c>
    </row>
    <row r="44" spans="1:6" ht="25.5">
      <c r="A44" s="98">
        <f t="shared" si="1"/>
        <v>41</v>
      </c>
      <c r="B44" s="49" t="s">
        <v>1436</v>
      </c>
      <c r="C44" s="95" t="str">
        <f>VLOOKUP(B44,skratky!$A$2:$B$130,2,FALSE)</f>
        <v>Fakulta záhradníctva a krajinného inžinierstva SPU</v>
      </c>
      <c r="D44" s="50">
        <v>375.26</v>
      </c>
      <c r="E44" s="50">
        <v>0</v>
      </c>
      <c r="F44" s="97">
        <f t="shared" si="0"/>
        <v>375.26</v>
      </c>
    </row>
    <row r="45" spans="1:6" ht="25.5">
      <c r="A45" s="98">
        <f t="shared" si="1"/>
        <v>42</v>
      </c>
      <c r="B45" s="49" t="s">
        <v>947</v>
      </c>
      <c r="C45" s="95" t="str">
        <f>VLOOKUP(B45,skratky!$A$2:$B$130,2,FALSE)</f>
        <v>Teologická fakulta TVU v Bratislave</v>
      </c>
      <c r="D45" s="50">
        <v>343.495</v>
      </c>
      <c r="E45" s="50">
        <v>0</v>
      </c>
      <c r="F45" s="97">
        <f t="shared" si="0"/>
        <v>343.495</v>
      </c>
    </row>
    <row r="46" spans="1:6" ht="25.5">
      <c r="A46" s="98">
        <f t="shared" si="1"/>
        <v>43</v>
      </c>
      <c r="B46" s="49" t="s">
        <v>1303</v>
      </c>
      <c r="C46" s="95" t="str">
        <f>VLOOKUP(B46,skratky!$A$2:$B$130,2,FALSE)</f>
        <v>Vysoká škola výtvarných umení v Bratislave</v>
      </c>
      <c r="D46" s="50">
        <v>237</v>
      </c>
      <c r="E46" s="50">
        <v>0</v>
      </c>
      <c r="F46" s="97">
        <f t="shared" si="0"/>
        <v>237</v>
      </c>
    </row>
    <row r="47" spans="1:6" ht="12.75">
      <c r="A47" s="98">
        <f t="shared" si="1"/>
        <v>44</v>
      </c>
      <c r="B47" s="49" t="s">
        <v>1422</v>
      </c>
      <c r="C47" s="95" t="str">
        <f>VLOOKUP(B47,skratky!$A$2:$B$130,2,FALSE)</f>
        <v>Národohospodárska fakulta EU</v>
      </c>
      <c r="D47" s="50">
        <v>166.61544000000004</v>
      </c>
      <c r="E47" s="50">
        <v>0</v>
      </c>
      <c r="F47" s="97">
        <f t="shared" si="0"/>
        <v>166.61544000000004</v>
      </c>
    </row>
    <row r="48" spans="1:6" ht="25.5">
      <c r="A48" s="98">
        <f t="shared" si="1"/>
        <v>45</v>
      </c>
      <c r="B48" s="49" t="s">
        <v>956</v>
      </c>
      <c r="C48" s="95" t="str">
        <f>VLOOKUP(B48,skratky!$A$2:$B$130,2,FALSE)</f>
        <v>Fakulta informatiky a informačných technológií STU</v>
      </c>
      <c r="D48" s="50">
        <v>110.51407</v>
      </c>
      <c r="E48" s="50">
        <v>0</v>
      </c>
      <c r="F48" s="97">
        <f t="shared" si="0"/>
        <v>110.51407</v>
      </c>
    </row>
    <row r="49" spans="1:6" ht="12.75">
      <c r="A49" s="98">
        <f t="shared" si="1"/>
        <v>46</v>
      </c>
      <c r="B49" s="49" t="s">
        <v>1402</v>
      </c>
      <c r="C49" s="95" t="str">
        <f>VLOOKUP(B49,skratky!$A$2:$B$130,2,FALSE)</f>
        <v>Strojnícka fakulta ŽU</v>
      </c>
      <c r="D49" s="50"/>
      <c r="E49" s="50">
        <v>35.458</v>
      </c>
      <c r="F49" s="97">
        <f t="shared" si="0"/>
        <v>35.458</v>
      </c>
    </row>
    <row r="50" spans="1:6" ht="25.5">
      <c r="A50" s="98">
        <f t="shared" si="1"/>
        <v>47</v>
      </c>
      <c r="B50" s="49" t="s">
        <v>1414</v>
      </c>
      <c r="C50" s="95" t="str">
        <f>VLOOKUP(B50,skratky!$A$2:$B$130,2,FALSE)</f>
        <v>Ústav prírodných a humanitných vied TnUAD</v>
      </c>
      <c r="D50" s="50">
        <v>35.236914</v>
      </c>
      <c r="E50" s="50">
        <v>0</v>
      </c>
      <c r="F50" s="97">
        <f t="shared" si="0"/>
        <v>35.236914</v>
      </c>
    </row>
    <row r="51" spans="4:6" ht="12.75">
      <c r="D51" s="90">
        <f>SUM(D4:D50)</f>
        <v>134421.94343915998</v>
      </c>
      <c r="E51" s="90">
        <f>SUM(E4:E50)</f>
        <v>119914.97685668999</v>
      </c>
      <c r="F51" s="94">
        <f>SUM(F4:F50)</f>
        <v>254336.92029585002</v>
      </c>
    </row>
  </sheetData>
  <autoFilter ref="A3:F51"/>
  <mergeCells count="1">
    <mergeCell ref="A1:F1"/>
  </mergeCells>
  <printOptions/>
  <pageMargins left="0.75" right="0.75" top="1" bottom="1" header="0.4921259845" footer="0.492125984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435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9.140625" style="1" customWidth="1"/>
    <col min="3" max="3" width="21.421875" style="3" customWidth="1"/>
    <col min="4" max="4" width="55.71093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18.28125" style="1" customWidth="1"/>
    <col min="10" max="10" width="21.8515625" style="3" customWidth="1"/>
    <col min="11" max="11" width="21.8515625" style="1" customWidth="1"/>
    <col min="12" max="12" width="18.421875" style="1" customWidth="1"/>
    <col min="13" max="13" width="13.7109375" style="1" customWidth="1"/>
    <col min="14" max="14" width="19.28125" style="1" customWidth="1"/>
    <col min="15" max="15" width="21.140625" style="1" customWidth="1"/>
    <col min="16" max="16" width="27.140625" style="1" customWidth="1"/>
    <col min="17" max="17" width="24.8515625" style="1" customWidth="1"/>
    <col min="18" max="18" width="33.7109375" style="1" customWidth="1"/>
    <col min="19" max="19" width="10.421875" style="1" customWidth="1"/>
    <col min="20" max="20" width="17.57421875" style="5" customWidth="1"/>
    <col min="21" max="21" width="18.421875" style="5" customWidth="1"/>
    <col min="22" max="22" width="25.00390625" style="1" customWidth="1"/>
    <col min="23" max="23" width="27.7109375" style="1" customWidth="1"/>
    <col min="24" max="16384" width="9.140625" style="1" customWidth="1"/>
  </cols>
  <sheetData>
    <row r="1" spans="1:23" s="2" customFormat="1" ht="92.25" customHeight="1">
      <c r="A1" s="8" t="s">
        <v>971</v>
      </c>
      <c r="B1" s="8" t="s">
        <v>327</v>
      </c>
      <c r="C1" s="9" t="s">
        <v>1531</v>
      </c>
      <c r="D1" s="10" t="s">
        <v>1532</v>
      </c>
      <c r="E1" s="10" t="s">
        <v>1172</v>
      </c>
      <c r="F1" s="10" t="s">
        <v>1174</v>
      </c>
      <c r="G1" s="10" t="s">
        <v>1535</v>
      </c>
      <c r="H1" s="10" t="s">
        <v>1171</v>
      </c>
      <c r="I1" s="10" t="s">
        <v>1175</v>
      </c>
      <c r="J1" s="10" t="s">
        <v>1176</v>
      </c>
      <c r="K1" s="12" t="s">
        <v>1364</v>
      </c>
      <c r="L1" s="9" t="s">
        <v>1365</v>
      </c>
      <c r="M1" s="10" t="s">
        <v>309</v>
      </c>
      <c r="N1" s="40" t="s">
        <v>517</v>
      </c>
      <c r="O1" s="9" t="s">
        <v>516</v>
      </c>
      <c r="P1" s="10" t="s">
        <v>1533</v>
      </c>
      <c r="Q1" s="10" t="s">
        <v>1534</v>
      </c>
      <c r="R1" s="10" t="s">
        <v>972</v>
      </c>
      <c r="S1" s="10" t="s">
        <v>1046</v>
      </c>
      <c r="T1" s="13" t="s">
        <v>512</v>
      </c>
      <c r="U1" s="14" t="s">
        <v>518</v>
      </c>
      <c r="V1" s="10" t="s">
        <v>317</v>
      </c>
      <c r="W1" s="10" t="s">
        <v>1653</v>
      </c>
    </row>
    <row r="2" spans="1:23" ht="25.5">
      <c r="A2" s="15">
        <v>1</v>
      </c>
      <c r="B2" s="15">
        <v>1</v>
      </c>
      <c r="C2" s="16" t="s">
        <v>1037</v>
      </c>
      <c r="D2" s="20" t="s">
        <v>1710</v>
      </c>
      <c r="E2" s="20" t="s">
        <v>1711</v>
      </c>
      <c r="F2" s="20" t="s">
        <v>356</v>
      </c>
      <c r="G2" s="20" t="s">
        <v>1712</v>
      </c>
      <c r="H2" s="45">
        <v>36587</v>
      </c>
      <c r="I2" s="45">
        <v>36708</v>
      </c>
      <c r="J2" s="45">
        <v>39082</v>
      </c>
      <c r="K2" s="35">
        <v>90</v>
      </c>
      <c r="L2" s="19" t="s">
        <v>1050</v>
      </c>
      <c r="M2" s="20">
        <f>VLOOKUP(L2,$L$306:$M$316,2,FALSE)</f>
        <v>35.458</v>
      </c>
      <c r="N2" s="41">
        <v>25</v>
      </c>
      <c r="O2" s="39"/>
      <c r="P2" s="20" t="s">
        <v>1707</v>
      </c>
      <c r="Q2" s="20" t="s">
        <v>347</v>
      </c>
      <c r="R2" s="20" t="s">
        <v>1713</v>
      </c>
      <c r="S2" s="15" t="s">
        <v>1173</v>
      </c>
      <c r="T2" s="25">
        <v>886.45</v>
      </c>
      <c r="U2" s="23"/>
      <c r="V2" s="20"/>
      <c r="W2" s="20"/>
    </row>
    <row r="3" spans="1:23" ht="25.5">
      <c r="A3" s="15">
        <f>A2+1</f>
        <v>2</v>
      </c>
      <c r="B3" s="15">
        <f>IF(C3=C2,B2+1,1)</f>
        <v>2</v>
      </c>
      <c r="C3" s="16" t="s">
        <v>1037</v>
      </c>
      <c r="D3" s="20" t="s">
        <v>1714</v>
      </c>
      <c r="E3" s="20" t="s">
        <v>1715</v>
      </c>
      <c r="F3" s="20" t="s">
        <v>441</v>
      </c>
      <c r="G3" s="20" t="s">
        <v>452</v>
      </c>
      <c r="H3" s="45">
        <v>38015</v>
      </c>
      <c r="I3" s="45">
        <v>38015</v>
      </c>
      <c r="J3" s="45">
        <v>39447</v>
      </c>
      <c r="K3" s="35">
        <v>87</v>
      </c>
      <c r="L3" s="19" t="s">
        <v>1050</v>
      </c>
      <c r="M3" s="20">
        <f>VLOOKUP(L3,$L$306:$M$316,2,FALSE)</f>
        <v>35.458</v>
      </c>
      <c r="N3" s="41">
        <v>40</v>
      </c>
      <c r="O3" s="39"/>
      <c r="P3" s="20" t="s">
        <v>1707</v>
      </c>
      <c r="Q3" s="20" t="s">
        <v>347</v>
      </c>
      <c r="R3" s="20"/>
      <c r="S3" s="15" t="s">
        <v>1173</v>
      </c>
      <c r="T3" s="25">
        <v>1418.32</v>
      </c>
      <c r="U3" s="23"/>
      <c r="V3" s="20"/>
      <c r="W3" s="20"/>
    </row>
    <row r="4" spans="1:23" ht="25.5">
      <c r="A4" s="15">
        <f aca="true" t="shared" si="0" ref="A4:A67">A3+1</f>
        <v>3</v>
      </c>
      <c r="B4" s="15">
        <f aca="true" t="shared" si="1" ref="B4:B67">IF(C4=C3,B3+1,1)</f>
        <v>3</v>
      </c>
      <c r="C4" s="16" t="s">
        <v>1037</v>
      </c>
      <c r="D4" s="20" t="s">
        <v>1331</v>
      </c>
      <c r="E4" s="20" t="s">
        <v>774</v>
      </c>
      <c r="F4" s="20" t="s">
        <v>1483</v>
      </c>
      <c r="G4" s="20" t="s">
        <v>1712</v>
      </c>
      <c r="H4" s="45">
        <v>37996</v>
      </c>
      <c r="I4" s="45">
        <v>37996</v>
      </c>
      <c r="J4" s="45">
        <v>39355</v>
      </c>
      <c r="K4" s="35">
        <v>5</v>
      </c>
      <c r="L4" s="19" t="s">
        <v>1050</v>
      </c>
      <c r="M4" s="20">
        <f>VLOOKUP(L4,$L$306:$M$316,2,FALSE)</f>
        <v>35.458</v>
      </c>
      <c r="N4" s="41">
        <v>2.5</v>
      </c>
      <c r="O4" s="39"/>
      <c r="P4" s="20" t="s">
        <v>1332</v>
      </c>
      <c r="Q4" s="20" t="s">
        <v>347</v>
      </c>
      <c r="R4" s="20"/>
      <c r="S4" s="15" t="s">
        <v>1173</v>
      </c>
      <c r="T4" s="25">
        <v>88.645</v>
      </c>
      <c r="U4" s="23"/>
      <c r="V4" s="20"/>
      <c r="W4" s="20"/>
    </row>
    <row r="5" spans="1:23" ht="25.5">
      <c r="A5" s="15">
        <f t="shared" si="0"/>
        <v>4</v>
      </c>
      <c r="B5" s="15">
        <f t="shared" si="1"/>
        <v>4</v>
      </c>
      <c r="C5" s="16" t="s">
        <v>1037</v>
      </c>
      <c r="D5" s="20" t="s">
        <v>225</v>
      </c>
      <c r="E5" s="20" t="s">
        <v>226</v>
      </c>
      <c r="F5" s="20" t="s">
        <v>1131</v>
      </c>
      <c r="G5" s="20" t="s">
        <v>227</v>
      </c>
      <c r="H5" s="45">
        <v>38223</v>
      </c>
      <c r="I5" s="45">
        <v>38139</v>
      </c>
      <c r="J5" s="45">
        <v>38807</v>
      </c>
      <c r="K5" s="35">
        <v>23</v>
      </c>
      <c r="L5" s="19" t="s">
        <v>1050</v>
      </c>
      <c r="M5" s="20">
        <v>35.458</v>
      </c>
      <c r="N5" s="41">
        <v>37.4</v>
      </c>
      <c r="O5" s="39"/>
      <c r="P5" s="20" t="s">
        <v>228</v>
      </c>
      <c r="Q5" s="20" t="s">
        <v>447</v>
      </c>
      <c r="R5" s="20"/>
      <c r="S5" s="15" t="s">
        <v>1173</v>
      </c>
      <c r="T5" s="25">
        <v>1326.1291999999999</v>
      </c>
      <c r="U5" s="23"/>
      <c r="V5" s="20"/>
      <c r="W5" s="20"/>
    </row>
    <row r="6" spans="1:23" ht="38.25">
      <c r="A6" s="15">
        <f t="shared" si="0"/>
        <v>5</v>
      </c>
      <c r="B6" s="15">
        <f t="shared" si="1"/>
        <v>5</v>
      </c>
      <c r="C6" s="16" t="s">
        <v>1037</v>
      </c>
      <c r="D6" s="20" t="s">
        <v>229</v>
      </c>
      <c r="E6" s="20" t="s">
        <v>230</v>
      </c>
      <c r="F6" s="20" t="s">
        <v>1156</v>
      </c>
      <c r="G6" s="20" t="s">
        <v>231</v>
      </c>
      <c r="H6" s="45">
        <v>37933</v>
      </c>
      <c r="I6" s="45">
        <v>37895</v>
      </c>
      <c r="J6" s="45">
        <v>38990</v>
      </c>
      <c r="K6" s="35">
        <v>16</v>
      </c>
      <c r="L6" s="19" t="s">
        <v>1050</v>
      </c>
      <c r="M6" s="20">
        <v>35.458</v>
      </c>
      <c r="N6" s="41">
        <v>6.9</v>
      </c>
      <c r="O6" s="39"/>
      <c r="P6" s="20" t="s">
        <v>232</v>
      </c>
      <c r="Q6" s="20" t="s">
        <v>447</v>
      </c>
      <c r="R6" s="20"/>
      <c r="S6" s="15" t="s">
        <v>1173</v>
      </c>
      <c r="T6" s="25">
        <v>244.6602</v>
      </c>
      <c r="U6" s="23"/>
      <c r="V6" s="20"/>
      <c r="W6" s="20"/>
    </row>
    <row r="7" spans="1:23" ht="25.5">
      <c r="A7" s="15">
        <f t="shared" si="0"/>
        <v>6</v>
      </c>
      <c r="B7" s="15">
        <f t="shared" si="1"/>
        <v>6</v>
      </c>
      <c r="C7" s="16" t="s">
        <v>1037</v>
      </c>
      <c r="D7" s="20" t="s">
        <v>111</v>
      </c>
      <c r="E7" s="20" t="s">
        <v>112</v>
      </c>
      <c r="F7" s="20" t="s">
        <v>113</v>
      </c>
      <c r="G7" s="20" t="s">
        <v>114</v>
      </c>
      <c r="H7" s="45">
        <v>38687</v>
      </c>
      <c r="I7" s="45">
        <v>38718</v>
      </c>
      <c r="J7" s="45">
        <v>39021</v>
      </c>
      <c r="K7" s="35">
        <v>60</v>
      </c>
      <c r="L7" s="19" t="s">
        <v>115</v>
      </c>
      <c r="M7" s="20">
        <v>1</v>
      </c>
      <c r="N7" s="41">
        <v>60</v>
      </c>
      <c r="O7" s="39"/>
      <c r="P7" s="20" t="s">
        <v>116</v>
      </c>
      <c r="Q7" s="20" t="s">
        <v>856</v>
      </c>
      <c r="R7" s="20"/>
      <c r="S7" s="15" t="s">
        <v>1173</v>
      </c>
      <c r="T7" s="25">
        <v>60</v>
      </c>
      <c r="U7" s="23"/>
      <c r="V7" s="20"/>
      <c r="W7" s="20"/>
    </row>
    <row r="8" spans="1:23" ht="25.5">
      <c r="A8" s="15">
        <f t="shared" si="0"/>
        <v>7</v>
      </c>
      <c r="B8" s="15">
        <f t="shared" si="1"/>
        <v>7</v>
      </c>
      <c r="C8" s="16" t="s">
        <v>1037</v>
      </c>
      <c r="D8" s="20" t="s">
        <v>117</v>
      </c>
      <c r="E8" s="20" t="s">
        <v>118</v>
      </c>
      <c r="F8" s="20" t="s">
        <v>119</v>
      </c>
      <c r="G8" s="20" t="s">
        <v>120</v>
      </c>
      <c r="H8" s="45">
        <v>38777</v>
      </c>
      <c r="I8" s="45">
        <v>39052</v>
      </c>
      <c r="J8" s="45">
        <v>38384</v>
      </c>
      <c r="K8" s="35">
        <v>39.052</v>
      </c>
      <c r="L8" s="19" t="s">
        <v>1050</v>
      </c>
      <c r="M8" s="20">
        <v>35.458</v>
      </c>
      <c r="N8" s="41">
        <v>4.884</v>
      </c>
      <c r="O8" s="39"/>
      <c r="P8" s="20" t="s">
        <v>855</v>
      </c>
      <c r="Q8" s="20" t="s">
        <v>856</v>
      </c>
      <c r="R8" s="20"/>
      <c r="S8" s="15" t="s">
        <v>1173</v>
      </c>
      <c r="T8" s="25">
        <v>175.824</v>
      </c>
      <c r="U8" s="23"/>
      <c r="V8" s="20"/>
      <c r="W8" s="20"/>
    </row>
    <row r="9" spans="1:23" ht="25.5">
      <c r="A9" s="15">
        <f t="shared" si="0"/>
        <v>8</v>
      </c>
      <c r="B9" s="15">
        <f t="shared" si="1"/>
        <v>8</v>
      </c>
      <c r="C9" s="16" t="s">
        <v>1037</v>
      </c>
      <c r="D9" s="20" t="s">
        <v>121</v>
      </c>
      <c r="E9" s="20" t="s">
        <v>122</v>
      </c>
      <c r="F9" s="20" t="s">
        <v>123</v>
      </c>
      <c r="G9" s="20" t="s">
        <v>1147</v>
      </c>
      <c r="H9" s="45">
        <v>2006</v>
      </c>
      <c r="I9" s="45">
        <v>38771</v>
      </c>
      <c r="J9" s="45" t="s">
        <v>124</v>
      </c>
      <c r="K9" s="35">
        <v>39.082</v>
      </c>
      <c r="L9" s="19" t="s">
        <v>1050</v>
      </c>
      <c r="M9" s="20">
        <v>35.458</v>
      </c>
      <c r="N9" s="41">
        <v>3.99</v>
      </c>
      <c r="O9" s="39"/>
      <c r="P9" s="20" t="s">
        <v>125</v>
      </c>
      <c r="Q9" s="20" t="s">
        <v>856</v>
      </c>
      <c r="R9" s="20"/>
      <c r="S9" s="15" t="s">
        <v>1173</v>
      </c>
      <c r="T9" s="25">
        <v>139.65</v>
      </c>
      <c r="U9" s="23"/>
      <c r="V9" s="20"/>
      <c r="W9" s="20"/>
    </row>
    <row r="10" spans="1:23" ht="38.25">
      <c r="A10" s="15">
        <f t="shared" si="0"/>
        <v>9</v>
      </c>
      <c r="B10" s="15">
        <f t="shared" si="1"/>
        <v>9</v>
      </c>
      <c r="C10" s="16" t="s">
        <v>1037</v>
      </c>
      <c r="D10" s="20" t="s">
        <v>391</v>
      </c>
      <c r="E10" s="20" t="s">
        <v>1629</v>
      </c>
      <c r="F10" s="20" t="s">
        <v>1302</v>
      </c>
      <c r="G10" s="20" t="s">
        <v>1630</v>
      </c>
      <c r="H10" s="45">
        <v>38265</v>
      </c>
      <c r="I10" s="45">
        <v>38265</v>
      </c>
      <c r="J10" s="45">
        <v>38869</v>
      </c>
      <c r="K10" s="35">
        <v>3.23</v>
      </c>
      <c r="L10" s="19" t="s">
        <v>1050</v>
      </c>
      <c r="M10" s="20">
        <v>35.458</v>
      </c>
      <c r="N10" s="41">
        <v>1</v>
      </c>
      <c r="O10" s="39"/>
      <c r="P10" s="20" t="s">
        <v>1631</v>
      </c>
      <c r="Q10" s="20" t="s">
        <v>390</v>
      </c>
      <c r="R10" s="20"/>
      <c r="S10" s="15" t="s">
        <v>1173</v>
      </c>
      <c r="T10" s="25">
        <v>35.458</v>
      </c>
      <c r="U10" s="23"/>
      <c r="V10" s="20"/>
      <c r="W10" s="20"/>
    </row>
    <row r="11" spans="1:23" ht="25.5">
      <c r="A11" s="15">
        <f t="shared" si="0"/>
        <v>10</v>
      </c>
      <c r="B11" s="15">
        <f t="shared" si="1"/>
        <v>10</v>
      </c>
      <c r="C11" s="16" t="s">
        <v>1037</v>
      </c>
      <c r="D11" s="20" t="s">
        <v>1632</v>
      </c>
      <c r="E11" s="20" t="s">
        <v>1243</v>
      </c>
      <c r="F11" s="20" t="s">
        <v>1633</v>
      </c>
      <c r="G11" s="20" t="s">
        <v>1630</v>
      </c>
      <c r="H11" s="45">
        <v>38275</v>
      </c>
      <c r="I11" s="45">
        <v>38275</v>
      </c>
      <c r="J11" s="45">
        <v>38869</v>
      </c>
      <c r="K11" s="35">
        <v>2</v>
      </c>
      <c r="L11" s="19" t="s">
        <v>1050</v>
      </c>
      <c r="M11" s="20">
        <v>35.458</v>
      </c>
      <c r="N11" s="41">
        <v>1.27</v>
      </c>
      <c r="O11" s="39"/>
      <c r="P11" s="20" t="s">
        <v>1631</v>
      </c>
      <c r="Q11" s="20" t="s">
        <v>390</v>
      </c>
      <c r="R11" s="20"/>
      <c r="S11" s="15" t="s">
        <v>1173</v>
      </c>
      <c r="T11" s="25">
        <v>45.031659999999995</v>
      </c>
      <c r="U11" s="23"/>
      <c r="V11" s="20"/>
      <c r="W11" s="20"/>
    </row>
    <row r="12" spans="1:23" ht="25.5">
      <c r="A12" s="15">
        <f t="shared" si="0"/>
        <v>11</v>
      </c>
      <c r="B12" s="15">
        <f t="shared" si="1"/>
        <v>11</v>
      </c>
      <c r="C12" s="16" t="s">
        <v>1037</v>
      </c>
      <c r="D12" s="20" t="s">
        <v>760</v>
      </c>
      <c r="E12" s="20" t="s">
        <v>761</v>
      </c>
      <c r="F12" s="20" t="s">
        <v>762</v>
      </c>
      <c r="G12" s="20" t="s">
        <v>763</v>
      </c>
      <c r="H12" s="45">
        <v>39029</v>
      </c>
      <c r="I12" s="45">
        <v>38718</v>
      </c>
      <c r="J12" s="45">
        <v>39721</v>
      </c>
      <c r="K12" s="35">
        <v>282.309</v>
      </c>
      <c r="L12" s="19" t="s">
        <v>1526</v>
      </c>
      <c r="M12" s="20">
        <v>1</v>
      </c>
      <c r="N12" s="41">
        <v>77.055</v>
      </c>
      <c r="O12" s="39"/>
      <c r="P12" s="20" t="s">
        <v>764</v>
      </c>
      <c r="Q12" s="20" t="s">
        <v>695</v>
      </c>
      <c r="R12" s="20" t="s">
        <v>765</v>
      </c>
      <c r="S12" s="15" t="s">
        <v>1173</v>
      </c>
      <c r="T12" s="25">
        <v>77.055</v>
      </c>
      <c r="U12" s="23"/>
      <c r="V12" s="20"/>
      <c r="W12" s="20"/>
    </row>
    <row r="13" spans="1:23" ht="63.75">
      <c r="A13" s="15">
        <f t="shared" si="0"/>
        <v>12</v>
      </c>
      <c r="B13" s="15">
        <f t="shared" si="1"/>
        <v>12</v>
      </c>
      <c r="C13" s="16" t="s">
        <v>1037</v>
      </c>
      <c r="D13" s="20" t="s">
        <v>16</v>
      </c>
      <c r="E13" s="20" t="s">
        <v>766</v>
      </c>
      <c r="F13" s="20" t="s">
        <v>853</v>
      </c>
      <c r="G13" s="20" t="s">
        <v>735</v>
      </c>
      <c r="H13" s="45">
        <v>38874</v>
      </c>
      <c r="I13" s="45">
        <v>38899</v>
      </c>
      <c r="J13" s="45">
        <v>39263</v>
      </c>
      <c r="K13" s="35">
        <v>3</v>
      </c>
      <c r="L13" s="19" t="s">
        <v>1050</v>
      </c>
      <c r="M13" s="20">
        <v>35.458</v>
      </c>
      <c r="N13" s="41">
        <v>3</v>
      </c>
      <c r="O13" s="39"/>
      <c r="P13" s="20" t="s">
        <v>767</v>
      </c>
      <c r="Q13" s="20" t="s">
        <v>695</v>
      </c>
      <c r="R13" s="20" t="s">
        <v>854</v>
      </c>
      <c r="S13" s="15" t="s">
        <v>1173</v>
      </c>
      <c r="T13" s="25">
        <v>106.374</v>
      </c>
      <c r="U13" s="23"/>
      <c r="V13" s="20"/>
      <c r="W13" s="20"/>
    </row>
    <row r="14" spans="1:23" ht="63.75">
      <c r="A14" s="15">
        <f t="shared" si="0"/>
        <v>13</v>
      </c>
      <c r="B14" s="15">
        <f t="shared" si="1"/>
        <v>13</v>
      </c>
      <c r="C14" s="16" t="s">
        <v>1037</v>
      </c>
      <c r="D14" s="20" t="s">
        <v>768</v>
      </c>
      <c r="E14" s="20" t="s">
        <v>769</v>
      </c>
      <c r="F14" s="20" t="s">
        <v>804</v>
      </c>
      <c r="G14" s="20" t="s">
        <v>735</v>
      </c>
      <c r="H14" s="45">
        <v>38874</v>
      </c>
      <c r="I14" s="45">
        <v>38899</v>
      </c>
      <c r="J14" s="45">
        <v>39263</v>
      </c>
      <c r="K14" s="35">
        <v>2.5</v>
      </c>
      <c r="L14" s="19" t="s">
        <v>1050</v>
      </c>
      <c r="M14" s="20">
        <v>35.458</v>
      </c>
      <c r="N14" s="41">
        <v>2.5</v>
      </c>
      <c r="O14" s="39"/>
      <c r="P14" s="20" t="s">
        <v>767</v>
      </c>
      <c r="Q14" s="20" t="s">
        <v>695</v>
      </c>
      <c r="R14" s="20" t="s">
        <v>364</v>
      </c>
      <c r="S14" s="15" t="s">
        <v>1173</v>
      </c>
      <c r="T14" s="25">
        <v>88.645</v>
      </c>
      <c r="U14" s="23"/>
      <c r="V14" s="20"/>
      <c r="W14" s="20"/>
    </row>
    <row r="15" spans="1:23" ht="51">
      <c r="A15" s="15">
        <f t="shared" si="0"/>
        <v>14</v>
      </c>
      <c r="B15" s="15">
        <f t="shared" si="1"/>
        <v>14</v>
      </c>
      <c r="C15" s="16" t="s">
        <v>1037</v>
      </c>
      <c r="D15" s="20" t="s">
        <v>730</v>
      </c>
      <c r="E15" s="20" t="s">
        <v>731</v>
      </c>
      <c r="F15" s="20" t="s">
        <v>732</v>
      </c>
      <c r="G15" s="20" t="s">
        <v>725</v>
      </c>
      <c r="H15" s="45">
        <v>38322</v>
      </c>
      <c r="I15" s="45">
        <v>38261</v>
      </c>
      <c r="J15" s="45">
        <v>39355</v>
      </c>
      <c r="K15" s="35">
        <v>13.005</v>
      </c>
      <c r="L15" s="19" t="s">
        <v>1050</v>
      </c>
      <c r="M15" s="20">
        <v>35.458</v>
      </c>
      <c r="N15" s="41">
        <v>1.594</v>
      </c>
      <c r="O15" s="39"/>
      <c r="P15" s="20" t="s">
        <v>733</v>
      </c>
      <c r="Q15" s="20" t="s">
        <v>695</v>
      </c>
      <c r="R15" s="20" t="s">
        <v>734</v>
      </c>
      <c r="S15" s="15" t="s">
        <v>1173</v>
      </c>
      <c r="T15" s="25">
        <v>56.520052</v>
      </c>
      <c r="U15" s="23"/>
      <c r="V15" s="20"/>
      <c r="W15" s="20"/>
    </row>
    <row r="16" spans="1:23" ht="63.75">
      <c r="A16" s="15">
        <f t="shared" si="0"/>
        <v>15</v>
      </c>
      <c r="B16" s="15">
        <f t="shared" si="1"/>
        <v>15</v>
      </c>
      <c r="C16" s="16" t="s">
        <v>1037</v>
      </c>
      <c r="D16" s="20" t="s">
        <v>56</v>
      </c>
      <c r="E16" s="20" t="s">
        <v>805</v>
      </c>
      <c r="F16" s="20" t="s">
        <v>57</v>
      </c>
      <c r="G16" s="20" t="s">
        <v>58</v>
      </c>
      <c r="H16" s="45">
        <v>38607</v>
      </c>
      <c r="I16" s="45">
        <v>38565</v>
      </c>
      <c r="J16" s="45">
        <v>38929</v>
      </c>
      <c r="K16" s="35" t="s">
        <v>806</v>
      </c>
      <c r="L16" s="19" t="s">
        <v>1050</v>
      </c>
      <c r="M16" s="20">
        <v>35.458</v>
      </c>
      <c r="N16" s="41">
        <v>1.199</v>
      </c>
      <c r="O16" s="39"/>
      <c r="P16" s="20" t="s">
        <v>723</v>
      </c>
      <c r="Q16" s="20" t="s">
        <v>695</v>
      </c>
      <c r="R16" s="20" t="s">
        <v>724</v>
      </c>
      <c r="S16" s="15" t="s">
        <v>1173</v>
      </c>
      <c r="T16" s="25">
        <v>42.514142</v>
      </c>
      <c r="U16" s="23"/>
      <c r="V16" s="20"/>
      <c r="W16" s="20"/>
    </row>
    <row r="17" spans="1:23" ht="25.5">
      <c r="A17" s="15">
        <f t="shared" si="0"/>
        <v>16</v>
      </c>
      <c r="B17" s="15">
        <f t="shared" si="1"/>
        <v>16</v>
      </c>
      <c r="C17" s="16" t="s">
        <v>1037</v>
      </c>
      <c r="D17" s="20" t="s">
        <v>365</v>
      </c>
      <c r="E17" s="20" t="s">
        <v>366</v>
      </c>
      <c r="F17" s="20" t="s">
        <v>367</v>
      </c>
      <c r="G17" s="20" t="s">
        <v>58</v>
      </c>
      <c r="H17" s="45">
        <v>38966</v>
      </c>
      <c r="I17" s="45">
        <v>38930</v>
      </c>
      <c r="J17" s="45">
        <v>39325</v>
      </c>
      <c r="K17" s="35">
        <v>5.298</v>
      </c>
      <c r="L17" s="19" t="s">
        <v>1050</v>
      </c>
      <c r="M17" s="20">
        <v>35.458</v>
      </c>
      <c r="N17" s="41">
        <v>4.238</v>
      </c>
      <c r="O17" s="39"/>
      <c r="P17" s="20" t="s">
        <v>368</v>
      </c>
      <c r="Q17" s="20" t="s">
        <v>695</v>
      </c>
      <c r="R17" s="20" t="s">
        <v>369</v>
      </c>
      <c r="S17" s="15" t="s">
        <v>1173</v>
      </c>
      <c r="T17" s="25">
        <v>150.271004</v>
      </c>
      <c r="U17" s="23"/>
      <c r="V17" s="20"/>
      <c r="W17" s="20"/>
    </row>
    <row r="18" spans="1:23" ht="25.5">
      <c r="A18" s="15">
        <f t="shared" si="0"/>
        <v>17</v>
      </c>
      <c r="B18" s="15">
        <f t="shared" si="1"/>
        <v>17</v>
      </c>
      <c r="C18" s="16" t="s">
        <v>1037</v>
      </c>
      <c r="D18" s="20" t="s">
        <v>370</v>
      </c>
      <c r="E18" s="20" t="s">
        <v>371</v>
      </c>
      <c r="F18" s="20" t="s">
        <v>372</v>
      </c>
      <c r="G18" s="20" t="s">
        <v>725</v>
      </c>
      <c r="H18" s="45">
        <v>38797</v>
      </c>
      <c r="I18" s="45">
        <v>2006</v>
      </c>
      <c r="J18" s="45">
        <v>2008</v>
      </c>
      <c r="K18" s="35">
        <v>167.2941</v>
      </c>
      <c r="L18" s="19" t="s">
        <v>1050</v>
      </c>
      <c r="M18" s="20">
        <v>35.458</v>
      </c>
      <c r="N18" s="41">
        <v>7.6</v>
      </c>
      <c r="O18" s="39"/>
      <c r="P18" s="20" t="s">
        <v>373</v>
      </c>
      <c r="Q18" s="20" t="s">
        <v>695</v>
      </c>
      <c r="R18" s="20"/>
      <c r="S18" s="15" t="s">
        <v>1173</v>
      </c>
      <c r="T18" s="25">
        <v>269.4808</v>
      </c>
      <c r="U18" s="23"/>
      <c r="V18" s="20"/>
      <c r="W18" s="20"/>
    </row>
    <row r="19" spans="1:23" ht="25.5">
      <c r="A19" s="15">
        <f t="shared" si="0"/>
        <v>18</v>
      </c>
      <c r="B19" s="15">
        <f t="shared" si="1"/>
        <v>18</v>
      </c>
      <c r="C19" s="16" t="s">
        <v>1037</v>
      </c>
      <c r="D19" s="20" t="s">
        <v>374</v>
      </c>
      <c r="E19" s="20" t="s">
        <v>375</v>
      </c>
      <c r="F19" s="20" t="s">
        <v>376</v>
      </c>
      <c r="G19" s="20" t="s">
        <v>1049</v>
      </c>
      <c r="H19" s="45">
        <v>38981</v>
      </c>
      <c r="I19" s="45">
        <v>2006</v>
      </c>
      <c r="J19" s="45">
        <v>2008</v>
      </c>
      <c r="K19" s="35">
        <v>17.4</v>
      </c>
      <c r="L19" s="19" t="s">
        <v>1050</v>
      </c>
      <c r="M19" s="20">
        <v>35.458</v>
      </c>
      <c r="N19" s="41">
        <v>10.44</v>
      </c>
      <c r="O19" s="39"/>
      <c r="P19" s="20" t="s">
        <v>377</v>
      </c>
      <c r="Q19" s="20" t="s">
        <v>695</v>
      </c>
      <c r="R19" s="20"/>
      <c r="S19" s="15" t="s">
        <v>1173</v>
      </c>
      <c r="T19" s="25">
        <v>370.18152</v>
      </c>
      <c r="U19" s="23"/>
      <c r="V19" s="20"/>
      <c r="W19" s="20"/>
    </row>
    <row r="20" spans="1:23" ht="25.5">
      <c r="A20" s="15">
        <f t="shared" si="0"/>
        <v>19</v>
      </c>
      <c r="B20" s="15">
        <f t="shared" si="1"/>
        <v>19</v>
      </c>
      <c r="C20" s="16" t="s">
        <v>1037</v>
      </c>
      <c r="D20" s="20" t="s">
        <v>726</v>
      </c>
      <c r="E20" s="20" t="s">
        <v>378</v>
      </c>
      <c r="F20" s="20" t="s">
        <v>727</v>
      </c>
      <c r="G20" s="20" t="s">
        <v>58</v>
      </c>
      <c r="H20" s="45">
        <v>38930</v>
      </c>
      <c r="I20" s="45">
        <v>38899</v>
      </c>
      <c r="J20" s="45">
        <v>39005</v>
      </c>
      <c r="K20" s="35">
        <v>3.5</v>
      </c>
      <c r="L20" s="19" t="s">
        <v>1050</v>
      </c>
      <c r="M20" s="20">
        <v>35.458</v>
      </c>
      <c r="N20" s="41">
        <v>3.5</v>
      </c>
      <c r="O20" s="39"/>
      <c r="P20" s="20" t="s">
        <v>728</v>
      </c>
      <c r="Q20" s="20" t="s">
        <v>695</v>
      </c>
      <c r="R20" s="20" t="s">
        <v>729</v>
      </c>
      <c r="S20" s="15" t="s">
        <v>1173</v>
      </c>
      <c r="T20" s="25">
        <v>124.103</v>
      </c>
      <c r="U20" s="23"/>
      <c r="V20" s="20"/>
      <c r="W20" s="20"/>
    </row>
    <row r="21" spans="1:23" ht="76.5">
      <c r="A21" s="15">
        <f t="shared" si="0"/>
        <v>20</v>
      </c>
      <c r="B21" s="15">
        <f t="shared" si="1"/>
        <v>20</v>
      </c>
      <c r="C21" s="16" t="s">
        <v>1037</v>
      </c>
      <c r="D21" s="20" t="s">
        <v>1754</v>
      </c>
      <c r="E21" s="20" t="s">
        <v>1755</v>
      </c>
      <c r="F21" s="20" t="s">
        <v>1756</v>
      </c>
      <c r="G21" s="20" t="s">
        <v>1757</v>
      </c>
      <c r="H21" s="45">
        <v>37926</v>
      </c>
      <c r="I21" s="45">
        <v>37956</v>
      </c>
      <c r="J21" s="45">
        <v>39052</v>
      </c>
      <c r="K21" s="35">
        <v>90</v>
      </c>
      <c r="L21" s="19" t="s">
        <v>1050</v>
      </c>
      <c r="M21" s="20">
        <v>35.458</v>
      </c>
      <c r="N21" s="41">
        <v>47</v>
      </c>
      <c r="O21" s="39"/>
      <c r="P21" s="20" t="s">
        <v>1758</v>
      </c>
      <c r="Q21" s="20" t="s">
        <v>347</v>
      </c>
      <c r="R21" s="20" t="s">
        <v>1759</v>
      </c>
      <c r="S21" s="15" t="s">
        <v>1173</v>
      </c>
      <c r="T21" s="25">
        <v>1666.5259999999998</v>
      </c>
      <c r="U21" s="23"/>
      <c r="V21" s="20"/>
      <c r="W21" s="20"/>
    </row>
    <row r="22" spans="1:23" ht="38.25">
      <c r="A22" s="15">
        <f t="shared" si="0"/>
        <v>21</v>
      </c>
      <c r="B22" s="15">
        <f t="shared" si="1"/>
        <v>1</v>
      </c>
      <c r="C22" s="16" t="s">
        <v>1490</v>
      </c>
      <c r="D22" s="20" t="s">
        <v>588</v>
      </c>
      <c r="E22" s="20" t="s">
        <v>589</v>
      </c>
      <c r="F22" s="20" t="s">
        <v>1044</v>
      </c>
      <c r="G22" s="20" t="s">
        <v>590</v>
      </c>
      <c r="H22" s="45">
        <v>38750</v>
      </c>
      <c r="I22" s="45">
        <v>38718</v>
      </c>
      <c r="J22" s="45">
        <v>39447</v>
      </c>
      <c r="K22" s="35">
        <v>53.4</v>
      </c>
      <c r="L22" s="19" t="s">
        <v>1526</v>
      </c>
      <c r="M22" s="20">
        <f>VLOOKUP(L22,$L$306:$M$316,2,FALSE)</f>
        <v>1</v>
      </c>
      <c r="N22" s="41">
        <v>53.4</v>
      </c>
      <c r="O22" s="39"/>
      <c r="P22" s="20" t="s">
        <v>591</v>
      </c>
      <c r="Q22" s="20" t="s">
        <v>1491</v>
      </c>
      <c r="R22" s="20"/>
      <c r="S22" s="15" t="s">
        <v>1173</v>
      </c>
      <c r="T22" s="25">
        <v>53.4</v>
      </c>
      <c r="U22" s="23"/>
      <c r="V22" s="20"/>
      <c r="W22" s="20"/>
    </row>
    <row r="23" spans="1:23" ht="38.25">
      <c r="A23" s="15">
        <f t="shared" si="0"/>
        <v>22</v>
      </c>
      <c r="B23" s="15">
        <f t="shared" si="1"/>
        <v>2</v>
      </c>
      <c r="C23" s="16" t="s">
        <v>1490</v>
      </c>
      <c r="D23" s="20" t="s">
        <v>592</v>
      </c>
      <c r="E23" s="20" t="s">
        <v>593</v>
      </c>
      <c r="F23" s="20" t="s">
        <v>1044</v>
      </c>
      <c r="G23" s="20" t="s">
        <v>590</v>
      </c>
      <c r="H23" s="45">
        <v>38782</v>
      </c>
      <c r="I23" s="45">
        <v>38718</v>
      </c>
      <c r="J23" s="45">
        <v>39447</v>
      </c>
      <c r="K23" s="35">
        <v>46.76</v>
      </c>
      <c r="L23" s="19" t="s">
        <v>1526</v>
      </c>
      <c r="M23" s="20">
        <f>VLOOKUP(L23,$L$306:$M$316,2,FALSE)</f>
        <v>1</v>
      </c>
      <c r="N23" s="41">
        <v>46.76</v>
      </c>
      <c r="O23" s="39"/>
      <c r="P23" s="20" t="s">
        <v>594</v>
      </c>
      <c r="Q23" s="20" t="s">
        <v>1491</v>
      </c>
      <c r="R23" s="20"/>
      <c r="S23" s="15" t="s">
        <v>1173</v>
      </c>
      <c r="T23" s="25">
        <v>46.76</v>
      </c>
      <c r="U23" s="23"/>
      <c r="V23" s="20"/>
      <c r="W23" s="20"/>
    </row>
    <row r="24" spans="1:23" ht="25.5">
      <c r="A24" s="15">
        <f t="shared" si="0"/>
        <v>23</v>
      </c>
      <c r="B24" s="15">
        <f t="shared" si="1"/>
        <v>3</v>
      </c>
      <c r="C24" s="16" t="s">
        <v>1490</v>
      </c>
      <c r="D24" s="20" t="s">
        <v>595</v>
      </c>
      <c r="E24" s="20"/>
      <c r="F24" s="20"/>
      <c r="G24" s="20" t="s">
        <v>596</v>
      </c>
      <c r="H24" s="45"/>
      <c r="I24" s="45">
        <v>38596</v>
      </c>
      <c r="J24" s="45">
        <v>39326</v>
      </c>
      <c r="K24" s="35">
        <v>2</v>
      </c>
      <c r="L24" s="19" t="s">
        <v>1050</v>
      </c>
      <c r="M24" s="20">
        <f>VLOOKUP(L24,$L$306:$M$316,2,FALSE)</f>
        <v>35.458</v>
      </c>
      <c r="N24" s="41">
        <v>2</v>
      </c>
      <c r="O24" s="39"/>
      <c r="P24" s="20" t="s">
        <v>597</v>
      </c>
      <c r="Q24" s="20" t="s">
        <v>41</v>
      </c>
      <c r="R24" s="20"/>
      <c r="S24" s="15" t="s">
        <v>1173</v>
      </c>
      <c r="T24" s="25">
        <v>70.916</v>
      </c>
      <c r="U24" s="23"/>
      <c r="V24" s="20"/>
      <c r="W24" s="20"/>
    </row>
    <row r="25" spans="1:23" ht="51">
      <c r="A25" s="15">
        <f t="shared" si="0"/>
        <v>24</v>
      </c>
      <c r="B25" s="15">
        <f t="shared" si="1"/>
        <v>4</v>
      </c>
      <c r="C25" s="16" t="s">
        <v>1490</v>
      </c>
      <c r="D25" s="20" t="s">
        <v>858</v>
      </c>
      <c r="E25" s="20" t="s">
        <v>598</v>
      </c>
      <c r="F25" s="20" t="s">
        <v>1481</v>
      </c>
      <c r="G25" s="20" t="s">
        <v>233</v>
      </c>
      <c r="H25" s="45">
        <v>38904</v>
      </c>
      <c r="I25" s="45">
        <v>38899</v>
      </c>
      <c r="J25" s="45">
        <v>39355</v>
      </c>
      <c r="K25" s="35">
        <v>154.633</v>
      </c>
      <c r="L25" s="19" t="s">
        <v>1050</v>
      </c>
      <c r="M25" s="20">
        <f>VLOOKUP(L25,$L$306:$M$316,2,FALSE)</f>
        <v>35.458</v>
      </c>
      <c r="N25" s="41">
        <v>154.633</v>
      </c>
      <c r="O25" s="39"/>
      <c r="P25" s="20" t="s">
        <v>1482</v>
      </c>
      <c r="Q25" s="20"/>
      <c r="R25" s="20" t="s">
        <v>599</v>
      </c>
      <c r="S25" s="15" t="s">
        <v>1173</v>
      </c>
      <c r="T25" s="25">
        <v>5482.976914</v>
      </c>
      <c r="U25" s="23"/>
      <c r="V25" s="20"/>
      <c r="W25" s="20"/>
    </row>
    <row r="26" spans="1:23" ht="38.25">
      <c r="A26" s="15">
        <f t="shared" si="0"/>
        <v>25</v>
      </c>
      <c r="B26" s="15">
        <f t="shared" si="1"/>
        <v>1</v>
      </c>
      <c r="C26" s="16" t="s">
        <v>1033</v>
      </c>
      <c r="D26" s="20" t="s">
        <v>1148</v>
      </c>
      <c r="E26" s="20" t="s">
        <v>1149</v>
      </c>
      <c r="F26" s="20" t="s">
        <v>1131</v>
      </c>
      <c r="G26" s="20" t="s">
        <v>406</v>
      </c>
      <c r="H26" s="45">
        <v>38524</v>
      </c>
      <c r="I26" s="45">
        <v>38596</v>
      </c>
      <c r="J26" s="45">
        <v>38734</v>
      </c>
      <c r="K26" s="35">
        <v>2.29</v>
      </c>
      <c r="L26" s="19" t="s">
        <v>1050</v>
      </c>
      <c r="M26" s="20">
        <v>35.458</v>
      </c>
      <c r="N26" s="41">
        <v>0.424</v>
      </c>
      <c r="O26" s="39"/>
      <c r="P26" s="20" t="s">
        <v>1150</v>
      </c>
      <c r="Q26" s="20" t="s">
        <v>407</v>
      </c>
      <c r="R26" s="20"/>
      <c r="S26" s="15" t="s">
        <v>1173</v>
      </c>
      <c r="T26" s="25">
        <v>15.034192</v>
      </c>
      <c r="U26" s="23"/>
      <c r="V26" s="20"/>
      <c r="W26" s="20"/>
    </row>
    <row r="27" spans="1:23" ht="38.25">
      <c r="A27" s="15">
        <f t="shared" si="0"/>
        <v>26</v>
      </c>
      <c r="B27" s="15">
        <f t="shared" si="1"/>
        <v>2</v>
      </c>
      <c r="C27" s="16" t="s">
        <v>1033</v>
      </c>
      <c r="D27" s="20" t="s">
        <v>63</v>
      </c>
      <c r="E27" s="20" t="s">
        <v>64</v>
      </c>
      <c r="F27" s="20" t="s">
        <v>217</v>
      </c>
      <c r="G27" s="20" t="s">
        <v>61</v>
      </c>
      <c r="H27" s="45">
        <v>38558</v>
      </c>
      <c r="I27" s="45">
        <v>38534</v>
      </c>
      <c r="J27" s="45">
        <v>38990</v>
      </c>
      <c r="K27" s="35">
        <v>56.697</v>
      </c>
      <c r="L27" s="19" t="s">
        <v>1050</v>
      </c>
      <c r="M27" s="20">
        <v>35.458</v>
      </c>
      <c r="N27" s="41">
        <v>13.604</v>
      </c>
      <c r="O27" s="39"/>
      <c r="P27" s="20" t="s">
        <v>62</v>
      </c>
      <c r="Q27" s="20" t="s">
        <v>800</v>
      </c>
      <c r="R27" s="20"/>
      <c r="S27" s="15" t="s">
        <v>1173</v>
      </c>
      <c r="T27" s="25">
        <v>482.37063199999994</v>
      </c>
      <c r="U27" s="23"/>
      <c r="V27" s="20"/>
      <c r="W27" s="20"/>
    </row>
    <row r="28" spans="1:23" ht="76.5">
      <c r="A28" s="15">
        <f t="shared" si="0"/>
        <v>27</v>
      </c>
      <c r="B28" s="15">
        <f t="shared" si="1"/>
        <v>1</v>
      </c>
      <c r="C28" s="16" t="s">
        <v>1036</v>
      </c>
      <c r="D28" s="20" t="s">
        <v>586</v>
      </c>
      <c r="E28" s="20" t="s">
        <v>587</v>
      </c>
      <c r="F28" s="20" t="s">
        <v>957</v>
      </c>
      <c r="G28" s="20" t="s">
        <v>1302</v>
      </c>
      <c r="H28" s="45"/>
      <c r="I28" s="45">
        <v>38899</v>
      </c>
      <c r="J28" s="45" t="s">
        <v>958</v>
      </c>
      <c r="K28" s="35">
        <v>80</v>
      </c>
      <c r="L28" s="19" t="s">
        <v>1050</v>
      </c>
      <c r="M28" s="20">
        <f>VLOOKUP(L28,$L$306:$M$316,2,FALSE)</f>
        <v>35.458</v>
      </c>
      <c r="N28" s="41">
        <v>48</v>
      </c>
      <c r="O28" s="39"/>
      <c r="P28" s="20" t="s">
        <v>959</v>
      </c>
      <c r="Q28" s="20" t="s">
        <v>960</v>
      </c>
      <c r="R28" s="20" t="s">
        <v>961</v>
      </c>
      <c r="S28" s="15" t="s">
        <v>1173</v>
      </c>
      <c r="T28" s="25">
        <v>1701.984</v>
      </c>
      <c r="U28" s="23"/>
      <c r="V28" s="20"/>
      <c r="W28" s="20"/>
    </row>
    <row r="29" spans="1:23" ht="25.5">
      <c r="A29" s="15">
        <f t="shared" si="0"/>
        <v>28</v>
      </c>
      <c r="B29" s="15">
        <f t="shared" si="1"/>
        <v>1</v>
      </c>
      <c r="C29" s="16" t="s">
        <v>221</v>
      </c>
      <c r="D29" s="20" t="s">
        <v>438</v>
      </c>
      <c r="E29" s="20" t="s">
        <v>439</v>
      </c>
      <c r="F29" s="20" t="s">
        <v>1705</v>
      </c>
      <c r="G29" s="20" t="s">
        <v>440</v>
      </c>
      <c r="H29" s="45">
        <v>38534</v>
      </c>
      <c r="I29" s="45">
        <v>38534</v>
      </c>
      <c r="J29" s="45">
        <v>38990</v>
      </c>
      <c r="K29" s="35">
        <v>46.519</v>
      </c>
      <c r="L29" s="19" t="s">
        <v>1050</v>
      </c>
      <c r="M29" s="20">
        <v>35.458</v>
      </c>
      <c r="N29" s="41">
        <v>61.179</v>
      </c>
      <c r="O29" s="39"/>
      <c r="P29" s="20" t="s">
        <v>1259</v>
      </c>
      <c r="Q29" s="20"/>
      <c r="R29" s="20" t="s">
        <v>1260</v>
      </c>
      <c r="S29" s="15" t="s">
        <v>1173</v>
      </c>
      <c r="T29" s="25">
        <v>2169.284982</v>
      </c>
      <c r="U29" s="23"/>
      <c r="V29" s="20"/>
      <c r="W29" s="20"/>
    </row>
    <row r="30" spans="1:23" ht="25.5">
      <c r="A30" s="15">
        <f t="shared" si="0"/>
        <v>29</v>
      </c>
      <c r="B30" s="15">
        <f t="shared" si="1"/>
        <v>2</v>
      </c>
      <c r="C30" s="16" t="s">
        <v>221</v>
      </c>
      <c r="D30" s="20" t="s">
        <v>620</v>
      </c>
      <c r="E30" s="20" t="s">
        <v>621</v>
      </c>
      <c r="F30" s="20" t="s">
        <v>620</v>
      </c>
      <c r="G30" s="20" t="s">
        <v>622</v>
      </c>
      <c r="H30" s="45">
        <v>38943</v>
      </c>
      <c r="I30" s="45">
        <v>38930</v>
      </c>
      <c r="J30" s="45">
        <v>39294</v>
      </c>
      <c r="K30" s="35">
        <v>11.903</v>
      </c>
      <c r="L30" s="19" t="s">
        <v>1050</v>
      </c>
      <c r="M30" s="20">
        <v>35.458</v>
      </c>
      <c r="N30" s="41">
        <v>9.522</v>
      </c>
      <c r="O30" s="39"/>
      <c r="P30" s="20" t="s">
        <v>623</v>
      </c>
      <c r="Q30" s="20"/>
      <c r="R30" s="20" t="s">
        <v>222</v>
      </c>
      <c r="S30" s="15" t="s">
        <v>1173</v>
      </c>
      <c r="T30" s="25">
        <v>337.631076</v>
      </c>
      <c r="U30" s="23"/>
      <c r="V30" s="20"/>
      <c r="W30" s="20"/>
    </row>
    <row r="31" spans="1:23" ht="51">
      <c r="A31" s="15">
        <f t="shared" si="0"/>
        <v>30</v>
      </c>
      <c r="B31" s="15">
        <f t="shared" si="1"/>
        <v>3</v>
      </c>
      <c r="C31" s="16" t="s">
        <v>221</v>
      </c>
      <c r="D31" s="20" t="s">
        <v>624</v>
      </c>
      <c r="E31" s="20" t="s">
        <v>625</v>
      </c>
      <c r="F31" s="20" t="s">
        <v>328</v>
      </c>
      <c r="G31" s="20" t="s">
        <v>1362</v>
      </c>
      <c r="H31" s="45">
        <v>38681</v>
      </c>
      <c r="I31" s="45">
        <v>39045</v>
      </c>
      <c r="J31" s="45">
        <v>39051</v>
      </c>
      <c r="K31" s="35">
        <v>17.28</v>
      </c>
      <c r="L31" s="19" t="s">
        <v>1526</v>
      </c>
      <c r="M31" s="20"/>
      <c r="N31" s="41">
        <v>17.28</v>
      </c>
      <c r="O31" s="39"/>
      <c r="P31" s="20" t="s">
        <v>626</v>
      </c>
      <c r="Q31" s="20"/>
      <c r="R31" s="20" t="s">
        <v>627</v>
      </c>
      <c r="S31" s="15" t="s">
        <v>1173</v>
      </c>
      <c r="T31" s="25">
        <v>17.28</v>
      </c>
      <c r="U31" s="23"/>
      <c r="V31" s="20"/>
      <c r="W31" s="20"/>
    </row>
    <row r="32" spans="1:23" ht="25.5">
      <c r="A32" s="15">
        <f t="shared" si="0"/>
        <v>31</v>
      </c>
      <c r="B32" s="15">
        <f t="shared" si="1"/>
        <v>1</v>
      </c>
      <c r="C32" s="16" t="s">
        <v>1042</v>
      </c>
      <c r="D32" s="20" t="s">
        <v>986</v>
      </c>
      <c r="E32" s="20" t="s">
        <v>987</v>
      </c>
      <c r="F32" s="20" t="s">
        <v>289</v>
      </c>
      <c r="G32" s="20" t="s">
        <v>799</v>
      </c>
      <c r="H32" s="45"/>
      <c r="I32" s="45">
        <v>38596</v>
      </c>
      <c r="J32" s="45">
        <v>39691</v>
      </c>
      <c r="K32" s="35">
        <v>14.75</v>
      </c>
      <c r="L32" s="19" t="s">
        <v>1050</v>
      </c>
      <c r="M32" s="20">
        <v>35.458</v>
      </c>
      <c r="N32" s="41">
        <v>5.85</v>
      </c>
      <c r="O32" s="39"/>
      <c r="P32" s="20" t="s">
        <v>988</v>
      </c>
      <c r="Q32" s="20" t="s">
        <v>320</v>
      </c>
      <c r="R32" s="20"/>
      <c r="S32" s="15" t="s">
        <v>1173</v>
      </c>
      <c r="T32" s="25">
        <v>207.42929999999998</v>
      </c>
      <c r="U32" s="23"/>
      <c r="V32" s="20"/>
      <c r="W32" s="20"/>
    </row>
    <row r="33" spans="1:23" ht="25.5">
      <c r="A33" s="15">
        <f t="shared" si="0"/>
        <v>32</v>
      </c>
      <c r="B33" s="15">
        <f t="shared" si="1"/>
        <v>2</v>
      </c>
      <c r="C33" s="16" t="s">
        <v>1042</v>
      </c>
      <c r="D33" s="20" t="s">
        <v>989</v>
      </c>
      <c r="E33" s="20">
        <v>6614</v>
      </c>
      <c r="F33" s="20" t="s">
        <v>990</v>
      </c>
      <c r="G33" s="20" t="s">
        <v>1281</v>
      </c>
      <c r="H33" s="45">
        <v>38862</v>
      </c>
      <c r="I33" s="45">
        <v>38899</v>
      </c>
      <c r="J33" s="45">
        <v>39051</v>
      </c>
      <c r="K33" s="35">
        <v>1.65</v>
      </c>
      <c r="L33" s="19" t="s">
        <v>1050</v>
      </c>
      <c r="M33" s="20">
        <v>35.458</v>
      </c>
      <c r="N33" s="41">
        <v>1.65</v>
      </c>
      <c r="O33" s="39"/>
      <c r="P33" s="20" t="s">
        <v>991</v>
      </c>
      <c r="Q33" s="20" t="s">
        <v>321</v>
      </c>
      <c r="R33" s="20" t="s">
        <v>992</v>
      </c>
      <c r="S33" s="15" t="s">
        <v>1173</v>
      </c>
      <c r="T33" s="25">
        <v>58.5057</v>
      </c>
      <c r="U33" s="23"/>
      <c r="V33" s="20"/>
      <c r="W33" s="20"/>
    </row>
    <row r="34" spans="1:23" ht="51">
      <c r="A34" s="15">
        <f t="shared" si="0"/>
        <v>33</v>
      </c>
      <c r="B34" s="15">
        <f t="shared" si="1"/>
        <v>3</v>
      </c>
      <c r="C34" s="16" t="s">
        <v>1042</v>
      </c>
      <c r="D34" s="20" t="s">
        <v>253</v>
      </c>
      <c r="E34" s="20" t="s">
        <v>254</v>
      </c>
      <c r="F34" s="20" t="s">
        <v>1350</v>
      </c>
      <c r="G34" s="20" t="s">
        <v>1362</v>
      </c>
      <c r="H34" s="45">
        <v>38987</v>
      </c>
      <c r="I34" s="45" t="s">
        <v>255</v>
      </c>
      <c r="J34" s="45" t="s">
        <v>256</v>
      </c>
      <c r="K34" s="35">
        <v>8.385</v>
      </c>
      <c r="L34" s="19" t="s">
        <v>1050</v>
      </c>
      <c r="M34" s="20">
        <v>35.485</v>
      </c>
      <c r="N34" s="41">
        <v>5.87</v>
      </c>
      <c r="O34" s="39"/>
      <c r="P34" s="20" t="s">
        <v>257</v>
      </c>
      <c r="Q34" s="20" t="s">
        <v>982</v>
      </c>
      <c r="R34" s="20"/>
      <c r="S34" s="15" t="s">
        <v>1173</v>
      </c>
      <c r="T34" s="25">
        <v>208.29695</v>
      </c>
      <c r="U34" s="23"/>
      <c r="V34" s="20"/>
      <c r="W34" s="20"/>
    </row>
    <row r="35" spans="1:23" ht="51">
      <c r="A35" s="15">
        <f t="shared" si="0"/>
        <v>34</v>
      </c>
      <c r="B35" s="15">
        <f t="shared" si="1"/>
        <v>1</v>
      </c>
      <c r="C35" s="16" t="s">
        <v>1038</v>
      </c>
      <c r="D35" s="20" t="s">
        <v>1249</v>
      </c>
      <c r="E35" s="20" t="s">
        <v>1250</v>
      </c>
      <c r="F35" s="20" t="s">
        <v>1014</v>
      </c>
      <c r="G35" s="20" t="s">
        <v>1251</v>
      </c>
      <c r="H35" s="45">
        <v>38421</v>
      </c>
      <c r="I35" s="45">
        <v>38261</v>
      </c>
      <c r="J35" s="45">
        <v>38990</v>
      </c>
      <c r="K35" s="35" t="s">
        <v>472</v>
      </c>
      <c r="L35" s="19" t="s">
        <v>1050</v>
      </c>
      <c r="M35" s="20">
        <v>35.458</v>
      </c>
      <c r="N35" s="41">
        <v>3.108</v>
      </c>
      <c r="O35" s="39"/>
      <c r="P35" s="20" t="s">
        <v>1252</v>
      </c>
      <c r="Q35" s="20" t="s">
        <v>339</v>
      </c>
      <c r="R35" s="20"/>
      <c r="S35" s="15" t="s">
        <v>1173</v>
      </c>
      <c r="T35" s="25">
        <v>110.203464</v>
      </c>
      <c r="U35" s="23"/>
      <c r="V35" s="20"/>
      <c r="W35" s="20"/>
    </row>
    <row r="36" spans="1:23" ht="38.25">
      <c r="A36" s="15">
        <f t="shared" si="0"/>
        <v>35</v>
      </c>
      <c r="B36" s="15">
        <f t="shared" si="1"/>
        <v>2</v>
      </c>
      <c r="C36" s="16" t="s">
        <v>1038</v>
      </c>
      <c r="D36" s="20" t="s">
        <v>1253</v>
      </c>
      <c r="E36" s="20" t="s">
        <v>1254</v>
      </c>
      <c r="F36" s="20" t="s">
        <v>1014</v>
      </c>
      <c r="G36" s="20" t="s">
        <v>61</v>
      </c>
      <c r="H36" s="45">
        <v>38367</v>
      </c>
      <c r="I36" s="45">
        <v>38367</v>
      </c>
      <c r="J36" s="45">
        <v>38929</v>
      </c>
      <c r="K36" s="35">
        <v>12.994</v>
      </c>
      <c r="L36" s="19" t="s">
        <v>1050</v>
      </c>
      <c r="M36" s="20">
        <v>35.458</v>
      </c>
      <c r="N36" s="41">
        <v>11.34</v>
      </c>
      <c r="O36" s="39"/>
      <c r="P36" s="20" t="s">
        <v>1252</v>
      </c>
      <c r="Q36" s="20" t="s">
        <v>339</v>
      </c>
      <c r="R36" s="20" t="s">
        <v>473</v>
      </c>
      <c r="S36" s="15" t="s">
        <v>1173</v>
      </c>
      <c r="T36" s="25">
        <v>402.09371999999996</v>
      </c>
      <c r="U36" s="23"/>
      <c r="V36" s="20"/>
      <c r="W36" s="20"/>
    </row>
    <row r="37" spans="1:23" ht="63.75">
      <c r="A37" s="15">
        <f t="shared" si="0"/>
        <v>36</v>
      </c>
      <c r="B37" s="15">
        <f t="shared" si="1"/>
        <v>3</v>
      </c>
      <c r="C37" s="16" t="s">
        <v>1038</v>
      </c>
      <c r="D37" s="20" t="s">
        <v>1018</v>
      </c>
      <c r="E37" s="20" t="s">
        <v>1019</v>
      </c>
      <c r="F37" s="20" t="s">
        <v>1131</v>
      </c>
      <c r="G37" s="20" t="s">
        <v>1047</v>
      </c>
      <c r="H37" s="45">
        <v>38341</v>
      </c>
      <c r="I37" s="45">
        <v>38261</v>
      </c>
      <c r="J37" s="45">
        <v>38898</v>
      </c>
      <c r="K37" s="35">
        <v>24.525</v>
      </c>
      <c r="L37" s="19" t="s">
        <v>1050</v>
      </c>
      <c r="M37" s="20">
        <v>35.458</v>
      </c>
      <c r="N37" s="41">
        <v>4.893</v>
      </c>
      <c r="O37" s="39"/>
      <c r="P37" s="20" t="s">
        <v>1020</v>
      </c>
      <c r="Q37" s="20" t="s">
        <v>1021</v>
      </c>
      <c r="R37" s="20" t="s">
        <v>474</v>
      </c>
      <c r="S37" s="15" t="s">
        <v>1173</v>
      </c>
      <c r="T37" s="25">
        <v>173.495994</v>
      </c>
      <c r="U37" s="23"/>
      <c r="V37" s="20"/>
      <c r="W37" s="20"/>
    </row>
    <row r="38" spans="1:23" ht="25.5">
      <c r="A38" s="15">
        <f t="shared" si="0"/>
        <v>37</v>
      </c>
      <c r="B38" s="15">
        <f t="shared" si="1"/>
        <v>4</v>
      </c>
      <c r="C38" s="16" t="s">
        <v>1038</v>
      </c>
      <c r="D38" s="20" t="s">
        <v>1007</v>
      </c>
      <c r="E38" s="20" t="s">
        <v>1008</v>
      </c>
      <c r="F38" s="20" t="s">
        <v>1009</v>
      </c>
      <c r="G38" s="20" t="s">
        <v>227</v>
      </c>
      <c r="H38" s="45">
        <v>36279</v>
      </c>
      <c r="I38" s="45">
        <v>38626</v>
      </c>
      <c r="J38" s="45">
        <v>39355</v>
      </c>
      <c r="K38" s="35">
        <v>29</v>
      </c>
      <c r="L38" s="19" t="s">
        <v>1050</v>
      </c>
      <c r="M38" s="20">
        <v>35.458</v>
      </c>
      <c r="N38" s="41">
        <v>5.944</v>
      </c>
      <c r="O38" s="39"/>
      <c r="P38" s="20" t="s">
        <v>475</v>
      </c>
      <c r="Q38" s="20" t="s">
        <v>1010</v>
      </c>
      <c r="R38" s="20"/>
      <c r="S38" s="15" t="s">
        <v>1173</v>
      </c>
      <c r="T38" s="25">
        <v>210.762</v>
      </c>
      <c r="U38" s="23"/>
      <c r="V38" s="20"/>
      <c r="W38" s="20"/>
    </row>
    <row r="39" spans="1:23" ht="38.25">
      <c r="A39" s="15">
        <f t="shared" si="0"/>
        <v>38</v>
      </c>
      <c r="B39" s="15">
        <f t="shared" si="1"/>
        <v>5</v>
      </c>
      <c r="C39" s="16" t="s">
        <v>1038</v>
      </c>
      <c r="D39" s="20" t="s">
        <v>476</v>
      </c>
      <c r="E39" s="20" t="s">
        <v>477</v>
      </c>
      <c r="F39" s="20" t="s">
        <v>328</v>
      </c>
      <c r="G39" s="20" t="s">
        <v>1362</v>
      </c>
      <c r="H39" s="45">
        <v>38768</v>
      </c>
      <c r="I39" s="45" t="s">
        <v>478</v>
      </c>
      <c r="J39" s="45" t="s">
        <v>1695</v>
      </c>
      <c r="K39" s="35">
        <v>73.07</v>
      </c>
      <c r="L39" s="19" t="s">
        <v>1526</v>
      </c>
      <c r="M39" s="20">
        <v>1</v>
      </c>
      <c r="N39" s="41">
        <v>67.201</v>
      </c>
      <c r="O39" s="39"/>
      <c r="P39" s="20" t="s">
        <v>479</v>
      </c>
      <c r="Q39" s="20" t="s">
        <v>1010</v>
      </c>
      <c r="R39" s="20" t="s">
        <v>480</v>
      </c>
      <c r="S39" s="15" t="s">
        <v>1173</v>
      </c>
      <c r="T39" s="25">
        <v>67.201</v>
      </c>
      <c r="U39" s="23"/>
      <c r="V39" s="20"/>
      <c r="W39" s="20"/>
    </row>
    <row r="40" spans="1:23" ht="38.25">
      <c r="A40" s="15">
        <f t="shared" si="0"/>
        <v>39</v>
      </c>
      <c r="B40" s="15">
        <f t="shared" si="1"/>
        <v>6</v>
      </c>
      <c r="C40" s="16" t="s">
        <v>1038</v>
      </c>
      <c r="D40" s="20" t="s">
        <v>481</v>
      </c>
      <c r="E40" s="20" t="s">
        <v>482</v>
      </c>
      <c r="F40" s="20" t="s">
        <v>1342</v>
      </c>
      <c r="G40" s="20" t="s">
        <v>1343</v>
      </c>
      <c r="H40" s="45">
        <v>38908</v>
      </c>
      <c r="I40" s="45">
        <v>38990</v>
      </c>
      <c r="J40" s="45">
        <v>39355</v>
      </c>
      <c r="K40" s="35">
        <v>140</v>
      </c>
      <c r="L40" s="19" t="s">
        <v>1050</v>
      </c>
      <c r="M40" s="20">
        <v>35.458</v>
      </c>
      <c r="N40" s="41">
        <v>112</v>
      </c>
      <c r="O40" s="39"/>
      <c r="P40" s="20" t="s">
        <v>483</v>
      </c>
      <c r="Q40" s="20" t="s">
        <v>446</v>
      </c>
      <c r="R40" s="20" t="s">
        <v>484</v>
      </c>
      <c r="S40" s="15" t="s">
        <v>1173</v>
      </c>
      <c r="T40" s="25">
        <v>3971.296</v>
      </c>
      <c r="U40" s="23"/>
      <c r="V40" s="20"/>
      <c r="W40" s="20"/>
    </row>
    <row r="41" spans="1:23" ht="38.25">
      <c r="A41" s="15">
        <f t="shared" si="0"/>
        <v>40</v>
      </c>
      <c r="B41" s="15">
        <f t="shared" si="1"/>
        <v>7</v>
      </c>
      <c r="C41" s="16" t="s">
        <v>1038</v>
      </c>
      <c r="D41" s="20" t="s">
        <v>485</v>
      </c>
      <c r="E41" s="20" t="s">
        <v>486</v>
      </c>
      <c r="F41" s="20" t="s">
        <v>1342</v>
      </c>
      <c r="G41" s="20" t="s">
        <v>1343</v>
      </c>
      <c r="H41" s="45">
        <v>38887</v>
      </c>
      <c r="I41" s="45">
        <v>38718</v>
      </c>
      <c r="J41" s="45">
        <v>38990</v>
      </c>
      <c r="K41" s="35" t="s">
        <v>487</v>
      </c>
      <c r="L41" s="19" t="s">
        <v>1526</v>
      </c>
      <c r="M41" s="20">
        <v>1</v>
      </c>
      <c r="N41" s="41">
        <v>1392</v>
      </c>
      <c r="O41" s="39"/>
      <c r="P41" s="20" t="s">
        <v>483</v>
      </c>
      <c r="Q41" s="20" t="s">
        <v>446</v>
      </c>
      <c r="R41" s="20" t="s">
        <v>488</v>
      </c>
      <c r="S41" s="15" t="s">
        <v>1173</v>
      </c>
      <c r="T41" s="25">
        <v>1392</v>
      </c>
      <c r="U41" s="23"/>
      <c r="V41" s="20"/>
      <c r="W41" s="20"/>
    </row>
    <row r="42" spans="1:23" ht="51">
      <c r="A42" s="15">
        <f t="shared" si="0"/>
        <v>41</v>
      </c>
      <c r="B42" s="15">
        <f t="shared" si="1"/>
        <v>8</v>
      </c>
      <c r="C42" s="16" t="s">
        <v>1038</v>
      </c>
      <c r="D42" s="20" t="s">
        <v>481</v>
      </c>
      <c r="E42" s="20" t="s">
        <v>489</v>
      </c>
      <c r="F42" s="20" t="s">
        <v>1342</v>
      </c>
      <c r="G42" s="20" t="s">
        <v>1343</v>
      </c>
      <c r="H42" s="45">
        <v>38993</v>
      </c>
      <c r="I42" s="45">
        <v>38899</v>
      </c>
      <c r="J42" s="45">
        <v>39082</v>
      </c>
      <c r="K42" s="35">
        <v>74</v>
      </c>
      <c r="L42" s="19" t="s">
        <v>1526</v>
      </c>
      <c r="M42" s="20">
        <v>1</v>
      </c>
      <c r="N42" s="41">
        <v>74</v>
      </c>
      <c r="O42" s="39"/>
      <c r="P42" s="20" t="s">
        <v>483</v>
      </c>
      <c r="Q42" s="20" t="s">
        <v>446</v>
      </c>
      <c r="R42" s="20" t="s">
        <v>490</v>
      </c>
      <c r="S42" s="15" t="s">
        <v>1173</v>
      </c>
      <c r="T42" s="25">
        <v>74</v>
      </c>
      <c r="U42" s="23"/>
      <c r="V42" s="20"/>
      <c r="W42" s="20"/>
    </row>
    <row r="43" spans="1:23" ht="38.25">
      <c r="A43" s="15">
        <f t="shared" si="0"/>
        <v>42</v>
      </c>
      <c r="B43" s="15">
        <f t="shared" si="1"/>
        <v>9</v>
      </c>
      <c r="C43" s="16" t="s">
        <v>1038</v>
      </c>
      <c r="D43" s="20" t="s">
        <v>396</v>
      </c>
      <c r="E43" s="20">
        <v>99979</v>
      </c>
      <c r="F43" s="20" t="s">
        <v>397</v>
      </c>
      <c r="G43" s="20" t="s">
        <v>398</v>
      </c>
      <c r="H43" s="45">
        <v>37585</v>
      </c>
      <c r="I43" s="45">
        <v>37585</v>
      </c>
      <c r="J43" s="45">
        <v>38533</v>
      </c>
      <c r="K43" s="35">
        <v>10.573</v>
      </c>
      <c r="L43" s="19" t="s">
        <v>1050</v>
      </c>
      <c r="M43" s="20">
        <v>35.458</v>
      </c>
      <c r="N43" s="41">
        <v>1.785</v>
      </c>
      <c r="O43" s="39"/>
      <c r="P43" s="20" t="s">
        <v>399</v>
      </c>
      <c r="Q43" s="20" t="s">
        <v>453</v>
      </c>
      <c r="R43" s="20" t="s">
        <v>400</v>
      </c>
      <c r="S43" s="15" t="s">
        <v>1173</v>
      </c>
      <c r="T43" s="25">
        <v>63.29252999999999</v>
      </c>
      <c r="U43" s="23"/>
      <c r="V43" s="20"/>
      <c r="W43" s="20"/>
    </row>
    <row r="44" spans="1:23" ht="25.5">
      <c r="A44" s="15">
        <f t="shared" si="0"/>
        <v>43</v>
      </c>
      <c r="B44" s="15">
        <f t="shared" si="1"/>
        <v>10</v>
      </c>
      <c r="C44" s="16" t="s">
        <v>1038</v>
      </c>
      <c r="D44" s="20" t="s">
        <v>1367</v>
      </c>
      <c r="E44" s="20" t="s">
        <v>1368</v>
      </c>
      <c r="F44" s="20" t="s">
        <v>1369</v>
      </c>
      <c r="G44" s="20" t="s">
        <v>799</v>
      </c>
      <c r="H44" s="45">
        <v>37834</v>
      </c>
      <c r="I44" s="45">
        <v>37834</v>
      </c>
      <c r="J44" s="45">
        <v>39082</v>
      </c>
      <c r="K44" s="35">
        <v>17.957</v>
      </c>
      <c r="L44" s="19" t="s">
        <v>1050</v>
      </c>
      <c r="M44" s="20">
        <v>35.458</v>
      </c>
      <c r="N44" s="41">
        <v>2291.52</v>
      </c>
      <c r="O44" s="39"/>
      <c r="P44" s="20" t="s">
        <v>1370</v>
      </c>
      <c r="Q44" s="20" t="s">
        <v>1371</v>
      </c>
      <c r="R44" s="20"/>
      <c r="S44" s="15" t="s">
        <v>1173</v>
      </c>
      <c r="T44" s="25">
        <v>81.252716</v>
      </c>
      <c r="U44" s="23"/>
      <c r="V44" s="20"/>
      <c r="W44" s="20"/>
    </row>
    <row r="45" spans="1:23" ht="25.5">
      <c r="A45" s="15">
        <f t="shared" si="0"/>
        <v>44</v>
      </c>
      <c r="B45" s="15">
        <f t="shared" si="1"/>
        <v>11</v>
      </c>
      <c r="C45" s="16" t="s">
        <v>1038</v>
      </c>
      <c r="D45" s="20" t="s">
        <v>1372</v>
      </c>
      <c r="E45" s="20" t="s">
        <v>1373</v>
      </c>
      <c r="F45" s="20" t="s">
        <v>1369</v>
      </c>
      <c r="G45" s="20" t="s">
        <v>799</v>
      </c>
      <c r="H45" s="45">
        <v>38231</v>
      </c>
      <c r="I45" s="45">
        <v>38231</v>
      </c>
      <c r="J45" s="45">
        <v>39447</v>
      </c>
      <c r="K45" s="35">
        <v>11.537</v>
      </c>
      <c r="L45" s="19" t="s">
        <v>1050</v>
      </c>
      <c r="M45" s="20">
        <v>35.458</v>
      </c>
      <c r="N45" s="41">
        <v>1692.88</v>
      </c>
      <c r="O45" s="39"/>
      <c r="P45" s="20" t="s">
        <v>1374</v>
      </c>
      <c r="Q45" s="20" t="s">
        <v>1371</v>
      </c>
      <c r="R45" s="20"/>
      <c r="S45" s="15" t="s">
        <v>1173</v>
      </c>
      <c r="T45" s="25">
        <v>60.026139</v>
      </c>
      <c r="U45" s="23"/>
      <c r="V45" s="20"/>
      <c r="W45" s="20"/>
    </row>
    <row r="46" spans="1:23" ht="25.5">
      <c r="A46" s="15">
        <f t="shared" si="0"/>
        <v>45</v>
      </c>
      <c r="B46" s="15">
        <f t="shared" si="1"/>
        <v>12</v>
      </c>
      <c r="C46" s="16" t="s">
        <v>1038</v>
      </c>
      <c r="D46" s="20" t="s">
        <v>807</v>
      </c>
      <c r="E46" s="20" t="s">
        <v>808</v>
      </c>
      <c r="F46" s="20" t="s">
        <v>1369</v>
      </c>
      <c r="G46" s="20" t="s">
        <v>799</v>
      </c>
      <c r="H46" s="45">
        <v>38961</v>
      </c>
      <c r="I46" s="45">
        <v>38961</v>
      </c>
      <c r="J46" s="45">
        <v>40056</v>
      </c>
      <c r="K46" s="35">
        <v>25.76</v>
      </c>
      <c r="L46" s="19" t="s">
        <v>1050</v>
      </c>
      <c r="M46" s="20">
        <v>35.458</v>
      </c>
      <c r="N46" s="41">
        <v>0.705</v>
      </c>
      <c r="O46" s="39"/>
      <c r="P46" s="20" t="s">
        <v>809</v>
      </c>
      <c r="Q46" s="20" t="s">
        <v>1371</v>
      </c>
      <c r="R46" s="20"/>
      <c r="S46" s="15" t="s">
        <v>1173</v>
      </c>
      <c r="T46" s="25">
        <v>25</v>
      </c>
      <c r="U46" s="23"/>
      <c r="V46" s="20"/>
      <c r="W46" s="20"/>
    </row>
    <row r="47" spans="1:23" ht="38.25">
      <c r="A47" s="15">
        <f t="shared" si="0"/>
        <v>46</v>
      </c>
      <c r="B47" s="15">
        <f t="shared" si="1"/>
        <v>13</v>
      </c>
      <c r="C47" s="16" t="s">
        <v>1038</v>
      </c>
      <c r="D47" s="20" t="s">
        <v>810</v>
      </c>
      <c r="E47" s="20">
        <v>11230100460</v>
      </c>
      <c r="F47" s="20" t="s">
        <v>811</v>
      </c>
      <c r="G47" s="20" t="s">
        <v>1525</v>
      </c>
      <c r="H47" s="45">
        <v>39029</v>
      </c>
      <c r="I47" s="45">
        <v>39029</v>
      </c>
      <c r="J47" s="45">
        <v>39782</v>
      </c>
      <c r="K47" s="35">
        <v>2416</v>
      </c>
      <c r="L47" s="19" t="s">
        <v>1526</v>
      </c>
      <c r="M47" s="20">
        <v>1</v>
      </c>
      <c r="N47" s="41">
        <v>392</v>
      </c>
      <c r="O47" s="39"/>
      <c r="P47" s="20" t="s">
        <v>812</v>
      </c>
      <c r="Q47" s="20" t="s">
        <v>813</v>
      </c>
      <c r="R47" s="20"/>
      <c r="S47" s="15" t="s">
        <v>1173</v>
      </c>
      <c r="T47" s="25">
        <v>392</v>
      </c>
      <c r="U47" s="23"/>
      <c r="V47" s="20"/>
      <c r="W47" s="20"/>
    </row>
    <row r="48" spans="1:23" ht="15.75">
      <c r="A48" s="15">
        <f t="shared" si="0"/>
        <v>47</v>
      </c>
      <c r="B48" s="15">
        <f t="shared" si="1"/>
        <v>14</v>
      </c>
      <c r="C48" s="16" t="s">
        <v>1038</v>
      </c>
      <c r="D48" s="20" t="s">
        <v>814</v>
      </c>
      <c r="E48" s="20" t="s">
        <v>815</v>
      </c>
      <c r="F48" s="20" t="s">
        <v>358</v>
      </c>
      <c r="G48" s="20" t="s">
        <v>306</v>
      </c>
      <c r="H48" s="45">
        <v>38626</v>
      </c>
      <c r="I48" s="45">
        <v>38626</v>
      </c>
      <c r="J48" s="45">
        <v>38990</v>
      </c>
      <c r="K48" s="35">
        <v>18.569</v>
      </c>
      <c r="L48" s="19" t="s">
        <v>1050</v>
      </c>
      <c r="M48" s="20">
        <v>35.458</v>
      </c>
      <c r="N48" s="41">
        <v>5</v>
      </c>
      <c r="O48" s="39"/>
      <c r="P48" s="20" t="s">
        <v>816</v>
      </c>
      <c r="Q48" s="20" t="s">
        <v>453</v>
      </c>
      <c r="R48" s="20" t="s">
        <v>817</v>
      </c>
      <c r="S48" s="15" t="s">
        <v>1173</v>
      </c>
      <c r="T48" s="25">
        <v>177</v>
      </c>
      <c r="U48" s="23"/>
      <c r="V48" s="20"/>
      <c r="W48" s="20"/>
    </row>
    <row r="49" spans="1:23" ht="38.25">
      <c r="A49" s="15">
        <f t="shared" si="0"/>
        <v>48</v>
      </c>
      <c r="B49" s="15">
        <f t="shared" si="1"/>
        <v>15</v>
      </c>
      <c r="C49" s="16" t="s">
        <v>1038</v>
      </c>
      <c r="D49" s="20" t="s">
        <v>818</v>
      </c>
      <c r="E49" s="20" t="s">
        <v>819</v>
      </c>
      <c r="F49" s="20" t="s">
        <v>358</v>
      </c>
      <c r="G49" s="20" t="s">
        <v>820</v>
      </c>
      <c r="H49" s="45">
        <v>38626</v>
      </c>
      <c r="I49" s="45">
        <v>38626</v>
      </c>
      <c r="J49" s="45">
        <v>39721</v>
      </c>
      <c r="K49" s="35">
        <v>8.286</v>
      </c>
      <c r="L49" s="19" t="s">
        <v>1050</v>
      </c>
      <c r="M49" s="20">
        <v>35.458</v>
      </c>
      <c r="N49" s="41">
        <v>1.86</v>
      </c>
      <c r="O49" s="39"/>
      <c r="P49" s="20" t="s">
        <v>821</v>
      </c>
      <c r="Q49" s="20" t="s">
        <v>453</v>
      </c>
      <c r="R49" s="20" t="s">
        <v>817</v>
      </c>
      <c r="S49" s="15" t="s">
        <v>1173</v>
      </c>
      <c r="T49" s="25">
        <v>66</v>
      </c>
      <c r="U49" s="23"/>
      <c r="V49" s="20"/>
      <c r="W49" s="20"/>
    </row>
    <row r="50" spans="1:23" ht="25.5">
      <c r="A50" s="15">
        <f t="shared" si="0"/>
        <v>49</v>
      </c>
      <c r="B50" s="15">
        <f t="shared" si="1"/>
        <v>16</v>
      </c>
      <c r="C50" s="16" t="s">
        <v>1038</v>
      </c>
      <c r="D50" s="20" t="s">
        <v>822</v>
      </c>
      <c r="E50" s="20" t="s">
        <v>823</v>
      </c>
      <c r="F50" s="20" t="s">
        <v>1131</v>
      </c>
      <c r="G50" s="20" t="s">
        <v>227</v>
      </c>
      <c r="H50" s="45">
        <v>38261</v>
      </c>
      <c r="I50" s="45">
        <v>38261</v>
      </c>
      <c r="J50" s="45">
        <v>38991</v>
      </c>
      <c r="K50" s="35">
        <v>40.795</v>
      </c>
      <c r="L50" s="19" t="s">
        <v>1050</v>
      </c>
      <c r="M50" s="20">
        <v>35.458</v>
      </c>
      <c r="N50" s="41">
        <v>12.239</v>
      </c>
      <c r="O50" s="39"/>
      <c r="P50" s="20" t="s">
        <v>824</v>
      </c>
      <c r="Q50" s="20" t="s">
        <v>453</v>
      </c>
      <c r="R50" s="20" t="s">
        <v>817</v>
      </c>
      <c r="S50" s="15" t="s">
        <v>1173</v>
      </c>
      <c r="T50" s="25">
        <v>434</v>
      </c>
      <c r="U50" s="23"/>
      <c r="V50" s="20"/>
      <c r="W50" s="20"/>
    </row>
    <row r="51" spans="1:23" ht="38.25">
      <c r="A51" s="15">
        <f t="shared" si="0"/>
        <v>50</v>
      </c>
      <c r="B51" s="15">
        <f t="shared" si="1"/>
        <v>17</v>
      </c>
      <c r="C51" s="16" t="s">
        <v>1038</v>
      </c>
      <c r="D51" s="20" t="s">
        <v>825</v>
      </c>
      <c r="E51" s="20" t="s">
        <v>826</v>
      </c>
      <c r="F51" s="20" t="s">
        <v>1362</v>
      </c>
      <c r="G51" s="20" t="s">
        <v>827</v>
      </c>
      <c r="H51" s="45">
        <v>38955</v>
      </c>
      <c r="I51" s="45">
        <v>38955</v>
      </c>
      <c r="J51" s="45">
        <v>39293</v>
      </c>
      <c r="K51" s="35">
        <v>7.162</v>
      </c>
      <c r="L51" s="19" t="s">
        <v>1050</v>
      </c>
      <c r="M51" s="20">
        <v>35.458</v>
      </c>
      <c r="N51" s="41">
        <v>5</v>
      </c>
      <c r="O51" s="39"/>
      <c r="P51" s="20" t="s">
        <v>828</v>
      </c>
      <c r="Q51" s="20" t="s">
        <v>453</v>
      </c>
      <c r="R51" s="20" t="s">
        <v>829</v>
      </c>
      <c r="S51" s="15" t="s">
        <v>1173</v>
      </c>
      <c r="T51" s="25">
        <v>177</v>
      </c>
      <c r="U51" s="23"/>
      <c r="V51" s="20"/>
      <c r="W51" s="20"/>
    </row>
    <row r="52" spans="1:23" ht="25.5">
      <c r="A52" s="15">
        <f t="shared" si="0"/>
        <v>51</v>
      </c>
      <c r="B52" s="15">
        <f t="shared" si="1"/>
        <v>18</v>
      </c>
      <c r="C52" s="16" t="s">
        <v>1038</v>
      </c>
      <c r="D52" s="20" t="s">
        <v>830</v>
      </c>
      <c r="E52" s="20" t="s">
        <v>831</v>
      </c>
      <c r="F52" s="20" t="s">
        <v>1704</v>
      </c>
      <c r="G52" s="20" t="s">
        <v>832</v>
      </c>
      <c r="H52" s="45">
        <v>38353</v>
      </c>
      <c r="I52" s="45">
        <v>38353</v>
      </c>
      <c r="J52" s="45">
        <v>39447</v>
      </c>
      <c r="K52" s="35">
        <v>3.447</v>
      </c>
      <c r="L52" s="19" t="s">
        <v>1050</v>
      </c>
      <c r="M52" s="20">
        <v>35.458</v>
      </c>
      <c r="N52" s="41">
        <v>1.046</v>
      </c>
      <c r="O52" s="39"/>
      <c r="P52" s="20" t="s">
        <v>833</v>
      </c>
      <c r="Q52" s="20" t="s">
        <v>834</v>
      </c>
      <c r="R52" s="20" t="s">
        <v>835</v>
      </c>
      <c r="S52" s="15" t="s">
        <v>1173</v>
      </c>
      <c r="T52" s="25">
        <v>37.089068</v>
      </c>
      <c r="U52" s="23"/>
      <c r="V52" s="20"/>
      <c r="W52" s="20"/>
    </row>
    <row r="53" spans="1:23" ht="38.25">
      <c r="A53" s="15">
        <f t="shared" si="0"/>
        <v>52</v>
      </c>
      <c r="B53" s="15">
        <f t="shared" si="1"/>
        <v>19</v>
      </c>
      <c r="C53" s="16" t="s">
        <v>1038</v>
      </c>
      <c r="D53" s="20" t="s">
        <v>17</v>
      </c>
      <c r="E53" s="20" t="s">
        <v>18</v>
      </c>
      <c r="F53" s="20" t="s">
        <v>727</v>
      </c>
      <c r="G53" s="20" t="s">
        <v>61</v>
      </c>
      <c r="H53" s="45">
        <v>38937</v>
      </c>
      <c r="I53" s="45">
        <v>38899</v>
      </c>
      <c r="J53" s="45">
        <v>39005</v>
      </c>
      <c r="K53" s="35">
        <v>5.1</v>
      </c>
      <c r="L53" s="19" t="s">
        <v>1050</v>
      </c>
      <c r="M53" s="20">
        <v>35.458</v>
      </c>
      <c r="N53" s="41">
        <v>5.1</v>
      </c>
      <c r="O53" s="39"/>
      <c r="P53" s="20" t="s">
        <v>19</v>
      </c>
      <c r="Q53" s="20" t="s">
        <v>834</v>
      </c>
      <c r="R53" s="20"/>
      <c r="S53" s="15" t="s">
        <v>1173</v>
      </c>
      <c r="T53" s="25">
        <v>180.83579999999998</v>
      </c>
      <c r="U53" s="23"/>
      <c r="V53" s="20"/>
      <c r="W53" s="20"/>
    </row>
    <row r="54" spans="1:23" ht="25.5">
      <c r="A54" s="15">
        <f t="shared" si="0"/>
        <v>53</v>
      </c>
      <c r="B54" s="15">
        <f t="shared" si="1"/>
        <v>20</v>
      </c>
      <c r="C54" s="16" t="s">
        <v>1038</v>
      </c>
      <c r="D54" s="20" t="s">
        <v>20</v>
      </c>
      <c r="E54" s="20" t="s">
        <v>21</v>
      </c>
      <c r="F54" s="20" t="s">
        <v>22</v>
      </c>
      <c r="G54" s="20" t="s">
        <v>23</v>
      </c>
      <c r="H54" s="45">
        <v>38995</v>
      </c>
      <c r="I54" s="45">
        <v>38961</v>
      </c>
      <c r="J54" s="45">
        <v>39234</v>
      </c>
      <c r="K54" s="35">
        <v>3</v>
      </c>
      <c r="L54" s="19" t="s">
        <v>1050</v>
      </c>
      <c r="M54" s="20">
        <v>35.458</v>
      </c>
      <c r="N54" s="41">
        <v>3</v>
      </c>
      <c r="O54" s="39"/>
      <c r="P54" s="20" t="s">
        <v>24</v>
      </c>
      <c r="Q54" s="20" t="s">
        <v>834</v>
      </c>
      <c r="R54" s="20"/>
      <c r="S54" s="15" t="s">
        <v>1173</v>
      </c>
      <c r="T54" s="25">
        <v>106.374</v>
      </c>
      <c r="U54" s="23"/>
      <c r="V54" s="20"/>
      <c r="W54" s="20"/>
    </row>
    <row r="55" spans="1:23" ht="38.25">
      <c r="A55" s="15">
        <f t="shared" si="0"/>
        <v>54</v>
      </c>
      <c r="B55" s="15">
        <f t="shared" si="1"/>
        <v>21</v>
      </c>
      <c r="C55" s="16" t="s">
        <v>1038</v>
      </c>
      <c r="D55" s="20" t="s">
        <v>25</v>
      </c>
      <c r="E55" s="20" t="s">
        <v>26</v>
      </c>
      <c r="F55" s="20" t="s">
        <v>27</v>
      </c>
      <c r="G55" s="20" t="s">
        <v>306</v>
      </c>
      <c r="H55" s="45">
        <v>39001</v>
      </c>
      <c r="I55" s="45">
        <v>38961</v>
      </c>
      <c r="J55" s="45">
        <v>38960</v>
      </c>
      <c r="K55" s="35">
        <v>14.864</v>
      </c>
      <c r="L55" s="19" t="s">
        <v>1050</v>
      </c>
      <c r="M55" s="20">
        <v>35.458</v>
      </c>
      <c r="N55" s="41">
        <v>11.891</v>
      </c>
      <c r="O55" s="39"/>
      <c r="P55" s="20" t="s">
        <v>24</v>
      </c>
      <c r="Q55" s="20" t="s">
        <v>834</v>
      </c>
      <c r="R55" s="20" t="s">
        <v>28</v>
      </c>
      <c r="S55" s="15" t="s">
        <v>1173</v>
      </c>
      <c r="T55" s="25">
        <v>421.631078</v>
      </c>
      <c r="U55" s="23"/>
      <c r="V55" s="20"/>
      <c r="W55" s="20"/>
    </row>
    <row r="56" spans="1:23" ht="102">
      <c r="A56" s="15">
        <f t="shared" si="0"/>
        <v>55</v>
      </c>
      <c r="B56" s="15">
        <f t="shared" si="1"/>
        <v>1</v>
      </c>
      <c r="C56" s="16" t="s">
        <v>48</v>
      </c>
      <c r="D56" s="20" t="s">
        <v>1226</v>
      </c>
      <c r="E56" s="20" t="s">
        <v>1227</v>
      </c>
      <c r="F56" s="20" t="s">
        <v>1228</v>
      </c>
      <c r="G56" s="20" t="s">
        <v>1229</v>
      </c>
      <c r="H56" s="45">
        <v>38261</v>
      </c>
      <c r="I56" s="45" t="s">
        <v>1230</v>
      </c>
      <c r="J56" s="45">
        <v>39355</v>
      </c>
      <c r="K56" s="35">
        <v>0</v>
      </c>
      <c r="L56" s="19" t="s">
        <v>1050</v>
      </c>
      <c r="M56" s="20">
        <f aca="true" t="shared" si="2" ref="M56:M61">VLOOKUP(L56,$L$306:$M$316,2,FALSE)</f>
        <v>35.458</v>
      </c>
      <c r="N56" s="41">
        <v>1.359</v>
      </c>
      <c r="O56" s="39"/>
      <c r="P56" s="20" t="s">
        <v>1231</v>
      </c>
      <c r="Q56" s="20" t="s">
        <v>1232</v>
      </c>
      <c r="R56" s="20" t="s">
        <v>1233</v>
      </c>
      <c r="S56" s="15" t="s">
        <v>1173</v>
      </c>
      <c r="T56" s="25">
        <v>48.187422</v>
      </c>
      <c r="U56" s="23"/>
      <c r="V56" s="20"/>
      <c r="W56" s="20"/>
    </row>
    <row r="57" spans="1:23" ht="63.75">
      <c r="A57" s="15">
        <f t="shared" si="0"/>
        <v>56</v>
      </c>
      <c r="B57" s="15">
        <f t="shared" si="1"/>
        <v>2</v>
      </c>
      <c r="C57" s="16" t="s">
        <v>48</v>
      </c>
      <c r="D57" s="20" t="s">
        <v>358</v>
      </c>
      <c r="E57" s="20" t="s">
        <v>1487</v>
      </c>
      <c r="F57" s="20" t="s">
        <v>1483</v>
      </c>
      <c r="G57" s="20" t="s">
        <v>1484</v>
      </c>
      <c r="H57" s="45">
        <v>38565</v>
      </c>
      <c r="I57" s="45">
        <v>38534</v>
      </c>
      <c r="J57" s="45">
        <v>38990</v>
      </c>
      <c r="K57" s="35">
        <v>27.978</v>
      </c>
      <c r="L57" s="19" t="s">
        <v>1050</v>
      </c>
      <c r="M57" s="20">
        <f t="shared" si="2"/>
        <v>35.458</v>
      </c>
      <c r="N57" s="41">
        <v>7.086</v>
      </c>
      <c r="O57" s="39"/>
      <c r="P57" s="20" t="s">
        <v>1485</v>
      </c>
      <c r="Q57" s="20" t="s">
        <v>1486</v>
      </c>
      <c r="R57" s="20" t="s">
        <v>288</v>
      </c>
      <c r="S57" s="15" t="s">
        <v>1173</v>
      </c>
      <c r="T57" s="25">
        <v>251.255388</v>
      </c>
      <c r="U57" s="23"/>
      <c r="V57" s="20"/>
      <c r="W57" s="20"/>
    </row>
    <row r="58" spans="1:23" ht="25.5">
      <c r="A58" s="15">
        <f t="shared" si="0"/>
        <v>57</v>
      </c>
      <c r="B58" s="15">
        <f t="shared" si="1"/>
        <v>3</v>
      </c>
      <c r="C58" s="16" t="s">
        <v>48</v>
      </c>
      <c r="D58" s="20" t="s">
        <v>1718</v>
      </c>
      <c r="E58" s="20" t="s">
        <v>341</v>
      </c>
      <c r="F58" s="20" t="s">
        <v>341</v>
      </c>
      <c r="G58" s="20" t="s">
        <v>1719</v>
      </c>
      <c r="H58" s="45">
        <v>38846</v>
      </c>
      <c r="I58" s="45">
        <v>38419</v>
      </c>
      <c r="J58" s="45"/>
      <c r="K58" s="35">
        <v>5</v>
      </c>
      <c r="L58" s="19" t="s">
        <v>1050</v>
      </c>
      <c r="M58" s="20">
        <f t="shared" si="2"/>
        <v>35.458</v>
      </c>
      <c r="N58" s="41">
        <v>5</v>
      </c>
      <c r="O58" s="39"/>
      <c r="P58" s="20" t="s">
        <v>1720</v>
      </c>
      <c r="Q58" s="20" t="s">
        <v>340</v>
      </c>
      <c r="R58" s="20" t="s">
        <v>1721</v>
      </c>
      <c r="S58" s="15" t="s">
        <v>1173</v>
      </c>
      <c r="T58" s="25">
        <v>177.29</v>
      </c>
      <c r="U58" s="23"/>
      <c r="V58" s="20"/>
      <c r="W58" s="20"/>
    </row>
    <row r="59" spans="1:23" ht="63.75">
      <c r="A59" s="15">
        <f t="shared" si="0"/>
        <v>58</v>
      </c>
      <c r="B59" s="15">
        <f t="shared" si="1"/>
        <v>4</v>
      </c>
      <c r="C59" s="16" t="s">
        <v>48</v>
      </c>
      <c r="D59" s="20" t="s">
        <v>358</v>
      </c>
      <c r="E59" s="20" t="s">
        <v>582</v>
      </c>
      <c r="F59" s="20" t="s">
        <v>1483</v>
      </c>
      <c r="G59" s="20" t="s">
        <v>1484</v>
      </c>
      <c r="H59" s="45">
        <v>38911</v>
      </c>
      <c r="I59" s="45">
        <v>38899</v>
      </c>
      <c r="J59" s="45">
        <v>38990</v>
      </c>
      <c r="K59" s="35">
        <v>31.455</v>
      </c>
      <c r="L59" s="19" t="s">
        <v>1050</v>
      </c>
      <c r="M59" s="20">
        <f t="shared" si="2"/>
        <v>35.458</v>
      </c>
      <c r="N59" s="41">
        <v>25.164</v>
      </c>
      <c r="O59" s="39"/>
      <c r="P59" s="20" t="s">
        <v>1485</v>
      </c>
      <c r="Q59" s="20" t="s">
        <v>1486</v>
      </c>
      <c r="R59" s="20" t="s">
        <v>288</v>
      </c>
      <c r="S59" s="15" t="s">
        <v>1173</v>
      </c>
      <c r="T59" s="25">
        <v>892.265112</v>
      </c>
      <c r="U59" s="23"/>
      <c r="V59" s="20"/>
      <c r="W59" s="20"/>
    </row>
    <row r="60" spans="1:23" ht="63.75">
      <c r="A60" s="15">
        <f t="shared" si="0"/>
        <v>59</v>
      </c>
      <c r="B60" s="15">
        <f t="shared" si="1"/>
        <v>5</v>
      </c>
      <c r="C60" s="16" t="s">
        <v>48</v>
      </c>
      <c r="D60" s="20" t="s">
        <v>358</v>
      </c>
      <c r="E60" s="20" t="s">
        <v>583</v>
      </c>
      <c r="F60" s="20" t="s">
        <v>1483</v>
      </c>
      <c r="G60" s="20" t="s">
        <v>1484</v>
      </c>
      <c r="H60" s="45">
        <v>38897</v>
      </c>
      <c r="I60" s="45">
        <v>38897</v>
      </c>
      <c r="J60" s="45">
        <v>39082</v>
      </c>
      <c r="K60" s="35">
        <v>309.4</v>
      </c>
      <c r="L60" s="19" t="s">
        <v>1526</v>
      </c>
      <c r="M60" s="20">
        <f t="shared" si="2"/>
        <v>1</v>
      </c>
      <c r="N60" s="41">
        <v>309.4</v>
      </c>
      <c r="O60" s="39"/>
      <c r="P60" s="20" t="s">
        <v>1485</v>
      </c>
      <c r="Q60" s="20" t="s">
        <v>1486</v>
      </c>
      <c r="R60" s="20" t="s">
        <v>288</v>
      </c>
      <c r="S60" s="15" t="s">
        <v>1173</v>
      </c>
      <c r="T60" s="25">
        <v>309.4</v>
      </c>
      <c r="U60" s="23"/>
      <c r="V60" s="20"/>
      <c r="W60" s="20"/>
    </row>
    <row r="61" spans="1:23" ht="63.75">
      <c r="A61" s="15">
        <f t="shared" si="0"/>
        <v>60</v>
      </c>
      <c r="B61" s="15">
        <f t="shared" si="1"/>
        <v>6</v>
      </c>
      <c r="C61" s="16" t="s">
        <v>48</v>
      </c>
      <c r="D61" s="20" t="s">
        <v>358</v>
      </c>
      <c r="E61" s="20" t="s">
        <v>584</v>
      </c>
      <c r="F61" s="20" t="s">
        <v>1483</v>
      </c>
      <c r="G61" s="20" t="s">
        <v>1484</v>
      </c>
      <c r="H61" s="45">
        <v>39001</v>
      </c>
      <c r="I61" s="45">
        <v>39001</v>
      </c>
      <c r="J61" s="45">
        <v>39082</v>
      </c>
      <c r="K61" s="35">
        <v>87.75</v>
      </c>
      <c r="L61" s="19" t="s">
        <v>1526</v>
      </c>
      <c r="M61" s="20">
        <f t="shared" si="2"/>
        <v>1</v>
      </c>
      <c r="N61" s="41">
        <v>87.75</v>
      </c>
      <c r="O61" s="39"/>
      <c r="P61" s="20" t="s">
        <v>1485</v>
      </c>
      <c r="Q61" s="20" t="s">
        <v>1486</v>
      </c>
      <c r="R61" s="20" t="s">
        <v>288</v>
      </c>
      <c r="S61" s="15" t="s">
        <v>1173</v>
      </c>
      <c r="T61" s="25">
        <v>87.75</v>
      </c>
      <c r="U61" s="23"/>
      <c r="V61" s="20"/>
      <c r="W61" s="20"/>
    </row>
    <row r="62" spans="1:23" ht="38.25">
      <c r="A62" s="15">
        <f t="shared" si="0"/>
        <v>61</v>
      </c>
      <c r="B62" s="15">
        <f t="shared" si="1"/>
        <v>1</v>
      </c>
      <c r="C62" s="16" t="s">
        <v>1047</v>
      </c>
      <c r="D62" s="20" t="s">
        <v>416</v>
      </c>
      <c r="E62" s="20" t="s">
        <v>417</v>
      </c>
      <c r="F62" s="20" t="s">
        <v>770</v>
      </c>
      <c r="G62" s="20" t="s">
        <v>418</v>
      </c>
      <c r="H62" s="45">
        <v>38646</v>
      </c>
      <c r="I62" s="45">
        <v>38657</v>
      </c>
      <c r="J62" s="45">
        <v>38868</v>
      </c>
      <c r="K62" s="35"/>
      <c r="L62" s="19" t="s">
        <v>1050</v>
      </c>
      <c r="M62" s="20">
        <v>35.458</v>
      </c>
      <c r="N62" s="41">
        <v>7.02</v>
      </c>
      <c r="O62" s="39"/>
      <c r="P62" s="20" t="s">
        <v>1068</v>
      </c>
      <c r="Q62" s="20" t="s">
        <v>454</v>
      </c>
      <c r="R62" s="20"/>
      <c r="S62" s="15" t="s">
        <v>1173</v>
      </c>
      <c r="T62" s="25">
        <v>248.91516</v>
      </c>
      <c r="U62" s="23"/>
      <c r="V62" s="20"/>
      <c r="W62" s="20"/>
    </row>
    <row r="63" spans="1:23" ht="25.5">
      <c r="A63" s="15">
        <f t="shared" si="0"/>
        <v>62</v>
      </c>
      <c r="B63" s="15">
        <f t="shared" si="1"/>
        <v>2</v>
      </c>
      <c r="C63" s="16" t="s">
        <v>1047</v>
      </c>
      <c r="D63" s="20" t="s">
        <v>419</v>
      </c>
      <c r="E63" s="20" t="s">
        <v>420</v>
      </c>
      <c r="F63" s="20" t="s">
        <v>1290</v>
      </c>
      <c r="G63" s="20" t="s">
        <v>421</v>
      </c>
      <c r="H63" s="45">
        <v>38682</v>
      </c>
      <c r="I63" s="45">
        <v>38718</v>
      </c>
      <c r="J63" s="45">
        <v>39813</v>
      </c>
      <c r="K63" s="35"/>
      <c r="L63" s="19" t="s">
        <v>1050</v>
      </c>
      <c r="M63" s="20">
        <v>35.458</v>
      </c>
      <c r="N63" s="41">
        <v>2.48</v>
      </c>
      <c r="O63" s="39"/>
      <c r="P63" s="20" t="s">
        <v>422</v>
      </c>
      <c r="Q63" s="20" t="s">
        <v>454</v>
      </c>
      <c r="R63" s="20"/>
      <c r="S63" s="15" t="s">
        <v>1173</v>
      </c>
      <c r="T63" s="25">
        <v>87.93584</v>
      </c>
      <c r="U63" s="23"/>
      <c r="V63" s="20"/>
      <c r="W63" s="20"/>
    </row>
    <row r="64" spans="1:23" ht="25.5">
      <c r="A64" s="15">
        <f t="shared" si="0"/>
        <v>63</v>
      </c>
      <c r="B64" s="15">
        <f t="shared" si="1"/>
        <v>3</v>
      </c>
      <c r="C64" s="16" t="s">
        <v>1047</v>
      </c>
      <c r="D64" s="20" t="s">
        <v>423</v>
      </c>
      <c r="E64" s="20" t="s">
        <v>424</v>
      </c>
      <c r="F64" s="20" t="s">
        <v>425</v>
      </c>
      <c r="G64" s="20" t="s">
        <v>1049</v>
      </c>
      <c r="H64" s="45">
        <v>38876</v>
      </c>
      <c r="I64" s="45">
        <v>38596</v>
      </c>
      <c r="J64" s="45">
        <v>39691</v>
      </c>
      <c r="K64" s="35"/>
      <c r="L64" s="19" t="s">
        <v>1050</v>
      </c>
      <c r="M64" s="20">
        <v>35.458</v>
      </c>
      <c r="N64" s="41">
        <v>9.8</v>
      </c>
      <c r="O64" s="39"/>
      <c r="P64" s="20" t="s">
        <v>234</v>
      </c>
      <c r="Q64" s="20" t="s">
        <v>454</v>
      </c>
      <c r="R64" s="20"/>
      <c r="S64" s="15" t="s">
        <v>1173</v>
      </c>
      <c r="T64" s="25">
        <v>347.4884</v>
      </c>
      <c r="U64" s="23"/>
      <c r="V64" s="20"/>
      <c r="W64" s="20"/>
    </row>
    <row r="65" spans="1:23" ht="25.5">
      <c r="A65" s="15">
        <f t="shared" si="0"/>
        <v>64</v>
      </c>
      <c r="B65" s="15">
        <f t="shared" si="1"/>
        <v>4</v>
      </c>
      <c r="C65" s="16" t="s">
        <v>1047</v>
      </c>
      <c r="D65" s="20" t="s">
        <v>426</v>
      </c>
      <c r="E65" s="20" t="s">
        <v>427</v>
      </c>
      <c r="F65" s="20" t="s">
        <v>328</v>
      </c>
      <c r="G65" s="20" t="s">
        <v>1362</v>
      </c>
      <c r="H65" s="45">
        <v>38744</v>
      </c>
      <c r="I65" s="45">
        <v>38744</v>
      </c>
      <c r="J65" s="45">
        <v>39051</v>
      </c>
      <c r="K65" s="35">
        <v>46.3</v>
      </c>
      <c r="L65" s="19" t="s">
        <v>1526</v>
      </c>
      <c r="M65" s="20">
        <v>1</v>
      </c>
      <c r="N65" s="41">
        <v>46.3</v>
      </c>
      <c r="O65" s="39"/>
      <c r="P65" s="20" t="s">
        <v>428</v>
      </c>
      <c r="Q65" s="20" t="s">
        <v>454</v>
      </c>
      <c r="R65" s="20"/>
      <c r="S65" s="15" t="s">
        <v>1173</v>
      </c>
      <c r="T65" s="25">
        <v>46.3</v>
      </c>
      <c r="U65" s="23"/>
      <c r="V65" s="20"/>
      <c r="W65" s="20"/>
    </row>
    <row r="66" spans="1:23" ht="25.5">
      <c r="A66" s="15">
        <f t="shared" si="0"/>
        <v>65</v>
      </c>
      <c r="B66" s="15">
        <f t="shared" si="1"/>
        <v>5</v>
      </c>
      <c r="C66" s="16" t="s">
        <v>1047</v>
      </c>
      <c r="D66" s="20" t="s">
        <v>1064</v>
      </c>
      <c r="E66" s="20" t="s">
        <v>1065</v>
      </c>
      <c r="F66" s="20" t="s">
        <v>1066</v>
      </c>
      <c r="G66" s="20" t="s">
        <v>1049</v>
      </c>
      <c r="H66" s="45">
        <v>38342</v>
      </c>
      <c r="I66" s="45">
        <v>38353</v>
      </c>
      <c r="J66" s="45">
        <v>39813</v>
      </c>
      <c r="K66" s="35">
        <v>463.32</v>
      </c>
      <c r="L66" s="19" t="s">
        <v>1050</v>
      </c>
      <c r="M66" s="20">
        <v>35.458</v>
      </c>
      <c r="N66" s="41">
        <v>4.1</v>
      </c>
      <c r="O66" s="39"/>
      <c r="P66" s="20" t="s">
        <v>1067</v>
      </c>
      <c r="Q66" s="20" t="s">
        <v>454</v>
      </c>
      <c r="R66" s="20" t="s">
        <v>52</v>
      </c>
      <c r="S66" s="15" t="s">
        <v>1173</v>
      </c>
      <c r="T66" s="25">
        <v>145.37779999999998</v>
      </c>
      <c r="U66" s="23"/>
      <c r="V66" s="20"/>
      <c r="W66" s="20"/>
    </row>
    <row r="67" spans="1:23" ht="25.5">
      <c r="A67" s="15">
        <f t="shared" si="0"/>
        <v>66</v>
      </c>
      <c r="B67" s="15">
        <f t="shared" si="1"/>
        <v>6</v>
      </c>
      <c r="C67" s="16" t="s">
        <v>1047</v>
      </c>
      <c r="D67" s="20" t="s">
        <v>1304</v>
      </c>
      <c r="E67" s="20" t="s">
        <v>1305</v>
      </c>
      <c r="F67" s="20" t="s">
        <v>1131</v>
      </c>
      <c r="G67" s="20" t="s">
        <v>1306</v>
      </c>
      <c r="H67" s="45">
        <v>38139</v>
      </c>
      <c r="I67" s="45">
        <v>38139</v>
      </c>
      <c r="J67" s="45">
        <v>38868</v>
      </c>
      <c r="K67" s="35">
        <v>20.452</v>
      </c>
      <c r="L67" s="19" t="s">
        <v>1050</v>
      </c>
      <c r="M67" s="20">
        <v>35.458</v>
      </c>
      <c r="N67" s="41">
        <v>4.09</v>
      </c>
      <c r="O67" s="39"/>
      <c r="P67" s="20" t="s">
        <v>303</v>
      </c>
      <c r="Q67" s="20" t="s">
        <v>1317</v>
      </c>
      <c r="R67" s="20" t="s">
        <v>722</v>
      </c>
      <c r="S67" s="15" t="s">
        <v>1173</v>
      </c>
      <c r="T67" s="25">
        <v>145.02321999999998</v>
      </c>
      <c r="U67" s="23"/>
      <c r="V67" s="20"/>
      <c r="W67" s="20"/>
    </row>
    <row r="68" spans="1:23" ht="25.5">
      <c r="A68" s="15">
        <f aca="true" t="shared" si="3" ref="A68:A131">A67+1</f>
        <v>67</v>
      </c>
      <c r="B68" s="15">
        <f aca="true" t="shared" si="4" ref="B68:B131">IF(C68=C67,B67+1,1)</f>
        <v>7</v>
      </c>
      <c r="C68" s="16" t="s">
        <v>1047</v>
      </c>
      <c r="D68" s="20" t="s">
        <v>1307</v>
      </c>
      <c r="E68" s="20" t="s">
        <v>1308</v>
      </c>
      <c r="F68" s="20" t="s">
        <v>1131</v>
      </c>
      <c r="G68" s="20" t="s">
        <v>1306</v>
      </c>
      <c r="H68" s="45">
        <v>38166</v>
      </c>
      <c r="I68" s="45">
        <v>38169</v>
      </c>
      <c r="J68" s="45">
        <v>38868</v>
      </c>
      <c r="K68" s="35">
        <v>48.194</v>
      </c>
      <c r="L68" s="19" t="s">
        <v>1050</v>
      </c>
      <c r="M68" s="20">
        <v>35.458</v>
      </c>
      <c r="N68" s="41">
        <v>9.622</v>
      </c>
      <c r="O68" s="39"/>
      <c r="P68" s="20" t="s">
        <v>303</v>
      </c>
      <c r="Q68" s="20" t="s">
        <v>1317</v>
      </c>
      <c r="R68" s="20" t="s">
        <v>722</v>
      </c>
      <c r="S68" s="15" t="s">
        <v>1173</v>
      </c>
      <c r="T68" s="25">
        <v>341.176876</v>
      </c>
      <c r="U68" s="23"/>
      <c r="V68" s="20"/>
      <c r="W68" s="20"/>
    </row>
    <row r="69" spans="1:23" ht="25.5">
      <c r="A69" s="15">
        <f t="shared" si="3"/>
        <v>68</v>
      </c>
      <c r="B69" s="15">
        <f t="shared" si="4"/>
        <v>8</v>
      </c>
      <c r="C69" s="16" t="s">
        <v>1047</v>
      </c>
      <c r="D69" s="20" t="s">
        <v>1309</v>
      </c>
      <c r="E69" s="20" t="s">
        <v>1310</v>
      </c>
      <c r="F69" s="20" t="s">
        <v>1131</v>
      </c>
      <c r="G69" s="20" t="s">
        <v>1306</v>
      </c>
      <c r="H69" s="45">
        <v>38646</v>
      </c>
      <c r="I69" s="45">
        <v>38626</v>
      </c>
      <c r="J69" s="45">
        <v>39355</v>
      </c>
      <c r="K69" s="35">
        <v>12.18</v>
      </c>
      <c r="L69" s="19" t="s">
        <v>1050</v>
      </c>
      <c r="M69" s="20">
        <v>35.458</v>
      </c>
      <c r="N69" s="41">
        <v>3.654</v>
      </c>
      <c r="O69" s="39"/>
      <c r="P69" s="20" t="s">
        <v>303</v>
      </c>
      <c r="Q69" s="20" t="s">
        <v>1317</v>
      </c>
      <c r="R69" s="20" t="s">
        <v>722</v>
      </c>
      <c r="S69" s="15" t="s">
        <v>1173</v>
      </c>
      <c r="T69" s="25">
        <v>129.56353199999998</v>
      </c>
      <c r="U69" s="23"/>
      <c r="V69" s="20"/>
      <c r="W69" s="20"/>
    </row>
    <row r="70" spans="1:23" ht="25.5">
      <c r="A70" s="15">
        <f t="shared" si="3"/>
        <v>69</v>
      </c>
      <c r="B70" s="15">
        <f t="shared" si="4"/>
        <v>9</v>
      </c>
      <c r="C70" s="16" t="s">
        <v>1047</v>
      </c>
      <c r="D70" s="20" t="s">
        <v>1311</v>
      </c>
      <c r="E70" s="20" t="s">
        <v>1312</v>
      </c>
      <c r="F70" s="20" t="s">
        <v>1131</v>
      </c>
      <c r="G70" s="20" t="s">
        <v>1306</v>
      </c>
      <c r="H70" s="45">
        <v>38338</v>
      </c>
      <c r="I70" s="45">
        <v>38261</v>
      </c>
      <c r="J70" s="45">
        <v>39172</v>
      </c>
      <c r="K70" s="35">
        <v>13.53725</v>
      </c>
      <c r="L70" s="19" t="s">
        <v>1050</v>
      </c>
      <c r="M70" s="20">
        <v>35.458</v>
      </c>
      <c r="N70" s="41">
        <v>4.061</v>
      </c>
      <c r="O70" s="39"/>
      <c r="P70" s="20" t="s">
        <v>303</v>
      </c>
      <c r="Q70" s="20" t="s">
        <v>1317</v>
      </c>
      <c r="R70" s="20" t="s">
        <v>722</v>
      </c>
      <c r="S70" s="15" t="s">
        <v>1173</v>
      </c>
      <c r="T70" s="25">
        <v>143.994938</v>
      </c>
      <c r="U70" s="23"/>
      <c r="V70" s="20"/>
      <c r="W70" s="20"/>
    </row>
    <row r="71" spans="1:23" ht="25.5">
      <c r="A71" s="15">
        <f t="shared" si="3"/>
        <v>70</v>
      </c>
      <c r="B71" s="15">
        <f t="shared" si="4"/>
        <v>10</v>
      </c>
      <c r="C71" s="16" t="s">
        <v>1047</v>
      </c>
      <c r="D71" s="20" t="s">
        <v>1313</v>
      </c>
      <c r="E71" s="20" t="s">
        <v>1314</v>
      </c>
      <c r="F71" s="20" t="s">
        <v>1131</v>
      </c>
      <c r="G71" s="20" t="s">
        <v>1306</v>
      </c>
      <c r="H71" s="45">
        <v>38309</v>
      </c>
      <c r="I71" s="45">
        <v>38261</v>
      </c>
      <c r="J71" s="45">
        <v>39172</v>
      </c>
      <c r="K71" s="35">
        <v>25.193</v>
      </c>
      <c r="L71" s="19" t="s">
        <v>1050</v>
      </c>
      <c r="M71" s="20">
        <v>35.458</v>
      </c>
      <c r="N71" s="41">
        <v>7.558</v>
      </c>
      <c r="O71" s="39"/>
      <c r="P71" s="20" t="s">
        <v>1315</v>
      </c>
      <c r="Q71" s="20" t="s">
        <v>1317</v>
      </c>
      <c r="R71" s="20" t="s">
        <v>722</v>
      </c>
      <c r="S71" s="15" t="s">
        <v>1173</v>
      </c>
      <c r="T71" s="25">
        <v>267.991564</v>
      </c>
      <c r="U71" s="23"/>
      <c r="V71" s="20"/>
      <c r="W71" s="20"/>
    </row>
    <row r="72" spans="1:23" ht="25.5">
      <c r="A72" s="15">
        <f t="shared" si="3"/>
        <v>71</v>
      </c>
      <c r="B72" s="15">
        <f t="shared" si="4"/>
        <v>11</v>
      </c>
      <c r="C72" s="16" t="s">
        <v>1047</v>
      </c>
      <c r="D72" s="20" t="s">
        <v>1289</v>
      </c>
      <c r="E72" s="20">
        <v>14140200001</v>
      </c>
      <c r="F72" s="20" t="s">
        <v>1290</v>
      </c>
      <c r="G72" s="20" t="s">
        <v>1291</v>
      </c>
      <c r="H72" s="45">
        <v>38548</v>
      </c>
      <c r="I72" s="45">
        <v>38548</v>
      </c>
      <c r="J72" s="45">
        <v>39082</v>
      </c>
      <c r="K72" s="35" t="s">
        <v>1292</v>
      </c>
      <c r="L72" s="19" t="s">
        <v>1526</v>
      </c>
      <c r="M72" s="20">
        <v>1</v>
      </c>
      <c r="N72" s="41">
        <v>13917</v>
      </c>
      <c r="O72" s="39"/>
      <c r="P72" s="20" t="s">
        <v>1293</v>
      </c>
      <c r="Q72" s="20" t="s">
        <v>1051</v>
      </c>
      <c r="R72" s="20" t="s">
        <v>1294</v>
      </c>
      <c r="S72" s="15" t="s">
        <v>1173</v>
      </c>
      <c r="T72" s="25">
        <v>13917</v>
      </c>
      <c r="U72" s="23"/>
      <c r="V72" s="20"/>
      <c r="W72" s="20"/>
    </row>
    <row r="73" spans="1:23" ht="25.5">
      <c r="A73" s="15">
        <f t="shared" si="3"/>
        <v>72</v>
      </c>
      <c r="B73" s="15">
        <f t="shared" si="4"/>
        <v>12</v>
      </c>
      <c r="C73" s="16" t="s">
        <v>1047</v>
      </c>
      <c r="D73" s="20" t="s">
        <v>773</v>
      </c>
      <c r="E73" s="20" t="s">
        <v>774</v>
      </c>
      <c r="F73" s="20" t="s">
        <v>358</v>
      </c>
      <c r="G73" s="20" t="s">
        <v>1049</v>
      </c>
      <c r="H73" s="45">
        <v>38334</v>
      </c>
      <c r="I73" s="45">
        <v>38261</v>
      </c>
      <c r="J73" s="45">
        <v>39355</v>
      </c>
      <c r="K73" s="35">
        <v>6.5</v>
      </c>
      <c r="L73" s="19" t="s">
        <v>1050</v>
      </c>
      <c r="M73" s="20">
        <v>35.458</v>
      </c>
      <c r="N73" s="41">
        <v>2.337</v>
      </c>
      <c r="O73" s="39"/>
      <c r="P73" s="20" t="s">
        <v>771</v>
      </c>
      <c r="Q73" s="20" t="s">
        <v>772</v>
      </c>
      <c r="R73" s="20"/>
      <c r="S73" s="15" t="s">
        <v>1173</v>
      </c>
      <c r="T73" s="25">
        <v>82.865346</v>
      </c>
      <c r="U73" s="23"/>
      <c r="V73" s="20"/>
      <c r="W73" s="20"/>
    </row>
    <row r="74" spans="1:23" ht="25.5">
      <c r="A74" s="15">
        <f t="shared" si="3"/>
        <v>73</v>
      </c>
      <c r="B74" s="15">
        <f t="shared" si="4"/>
        <v>13</v>
      </c>
      <c r="C74" s="16" t="s">
        <v>1047</v>
      </c>
      <c r="D74" s="20" t="s">
        <v>1550</v>
      </c>
      <c r="E74" s="20" t="s">
        <v>1551</v>
      </c>
      <c r="F74" s="20" t="s">
        <v>1363</v>
      </c>
      <c r="G74" s="20" t="s">
        <v>291</v>
      </c>
      <c r="H74" s="45">
        <v>38288</v>
      </c>
      <c r="I74" s="45">
        <v>38353</v>
      </c>
      <c r="J74" s="45">
        <v>39448</v>
      </c>
      <c r="K74" s="35"/>
      <c r="L74" s="19" t="s">
        <v>1526</v>
      </c>
      <c r="M74" s="20">
        <v>1</v>
      </c>
      <c r="N74" s="41">
        <v>250</v>
      </c>
      <c r="O74" s="39"/>
      <c r="P74" s="20" t="s">
        <v>1552</v>
      </c>
      <c r="Q74" s="20" t="s">
        <v>1553</v>
      </c>
      <c r="R74" s="20"/>
      <c r="S74" s="15" t="s">
        <v>1173</v>
      </c>
      <c r="T74" s="25">
        <v>250</v>
      </c>
      <c r="U74" s="23"/>
      <c r="V74" s="20"/>
      <c r="W74" s="20"/>
    </row>
    <row r="75" spans="1:23" ht="51">
      <c r="A75" s="15">
        <f t="shared" si="3"/>
        <v>74</v>
      </c>
      <c r="B75" s="15">
        <f t="shared" si="4"/>
        <v>14</v>
      </c>
      <c r="C75" s="16" t="s">
        <v>1047</v>
      </c>
      <c r="D75" s="20" t="s">
        <v>1554</v>
      </c>
      <c r="E75" s="20" t="s">
        <v>1555</v>
      </c>
      <c r="F75" s="20" t="s">
        <v>1556</v>
      </c>
      <c r="G75" s="20" t="s">
        <v>1557</v>
      </c>
      <c r="H75" s="45">
        <v>38626</v>
      </c>
      <c r="I75" s="45">
        <v>38626</v>
      </c>
      <c r="J75" s="45">
        <v>39386</v>
      </c>
      <c r="K75" s="35">
        <v>4.473</v>
      </c>
      <c r="L75" s="19" t="s">
        <v>1050</v>
      </c>
      <c r="M75" s="20">
        <v>35.458</v>
      </c>
      <c r="N75" s="41">
        <v>1.105</v>
      </c>
      <c r="O75" s="39"/>
      <c r="P75" s="20" t="s">
        <v>1558</v>
      </c>
      <c r="Q75" s="20" t="s">
        <v>1553</v>
      </c>
      <c r="R75" s="20"/>
      <c r="S75" s="15" t="s">
        <v>1173</v>
      </c>
      <c r="T75" s="25">
        <v>39.18109</v>
      </c>
      <c r="U75" s="23"/>
      <c r="V75" s="20"/>
      <c r="W75" s="20"/>
    </row>
    <row r="76" spans="1:23" ht="25.5">
      <c r="A76" s="15">
        <f t="shared" si="3"/>
        <v>75</v>
      </c>
      <c r="B76" s="15">
        <f t="shared" si="4"/>
        <v>15</v>
      </c>
      <c r="C76" s="16" t="s">
        <v>1047</v>
      </c>
      <c r="D76" s="20" t="s">
        <v>1559</v>
      </c>
      <c r="E76" s="20" t="s">
        <v>1560</v>
      </c>
      <c r="F76" s="20" t="s">
        <v>1561</v>
      </c>
      <c r="G76" s="20" t="s">
        <v>1562</v>
      </c>
      <c r="H76" s="45">
        <v>38877</v>
      </c>
      <c r="I76" s="45">
        <v>38877</v>
      </c>
      <c r="J76" s="45">
        <v>39447</v>
      </c>
      <c r="K76" s="35">
        <v>160</v>
      </c>
      <c r="L76" s="19" t="s">
        <v>1526</v>
      </c>
      <c r="M76" s="20">
        <v>1</v>
      </c>
      <c r="N76" s="41">
        <v>80</v>
      </c>
      <c r="O76" s="39"/>
      <c r="P76" s="20" t="s">
        <v>1563</v>
      </c>
      <c r="Q76" s="20" t="s">
        <v>1553</v>
      </c>
      <c r="R76" s="20"/>
      <c r="S76" s="15" t="s">
        <v>1173</v>
      </c>
      <c r="T76" s="25">
        <v>80</v>
      </c>
      <c r="U76" s="23"/>
      <c r="V76" s="20"/>
      <c r="W76" s="20"/>
    </row>
    <row r="77" spans="1:23" ht="38.25">
      <c r="A77" s="15">
        <f t="shared" si="3"/>
        <v>76</v>
      </c>
      <c r="B77" s="15">
        <f t="shared" si="4"/>
        <v>16</v>
      </c>
      <c r="C77" s="16" t="s">
        <v>1047</v>
      </c>
      <c r="D77" s="20" t="s">
        <v>1564</v>
      </c>
      <c r="E77" s="20" t="s">
        <v>462</v>
      </c>
      <c r="F77" s="20" t="s">
        <v>1014</v>
      </c>
      <c r="G77" s="20" t="s">
        <v>61</v>
      </c>
      <c r="H77" s="45">
        <v>38573</v>
      </c>
      <c r="I77" s="45">
        <v>38534</v>
      </c>
      <c r="J77" s="45">
        <v>38990</v>
      </c>
      <c r="K77" s="35">
        <v>206.897</v>
      </c>
      <c r="L77" s="19" t="s">
        <v>1050</v>
      </c>
      <c r="M77" s="20">
        <v>35.458</v>
      </c>
      <c r="N77" s="41">
        <v>49.935</v>
      </c>
      <c r="O77" s="39"/>
      <c r="P77" s="20" t="s">
        <v>1565</v>
      </c>
      <c r="Q77" s="20" t="s">
        <v>1295</v>
      </c>
      <c r="R77" s="20" t="s">
        <v>1566</v>
      </c>
      <c r="S77" s="15" t="s">
        <v>1173</v>
      </c>
      <c r="T77" s="25">
        <v>1770.59523</v>
      </c>
      <c r="U77" s="23"/>
      <c r="V77" s="20"/>
      <c r="W77" s="20"/>
    </row>
    <row r="78" spans="1:23" ht="38.25">
      <c r="A78" s="15">
        <f t="shared" si="3"/>
        <v>77</v>
      </c>
      <c r="B78" s="15">
        <f t="shared" si="4"/>
        <v>17</v>
      </c>
      <c r="C78" s="16" t="s">
        <v>1047</v>
      </c>
      <c r="D78" s="20" t="s">
        <v>1564</v>
      </c>
      <c r="E78" s="20" t="s">
        <v>1567</v>
      </c>
      <c r="F78" s="20" t="s">
        <v>1014</v>
      </c>
      <c r="G78" s="20" t="s">
        <v>61</v>
      </c>
      <c r="H78" s="45">
        <v>38904</v>
      </c>
      <c r="I78" s="45">
        <v>38899</v>
      </c>
      <c r="J78" s="45">
        <v>39355</v>
      </c>
      <c r="K78" s="35">
        <v>198.923</v>
      </c>
      <c r="L78" s="19" t="s">
        <v>1050</v>
      </c>
      <c r="M78" s="20">
        <v>35.458</v>
      </c>
      <c r="N78" s="41">
        <v>159.138</v>
      </c>
      <c r="O78" s="39"/>
      <c r="P78" s="20" t="s">
        <v>1565</v>
      </c>
      <c r="Q78" s="20" t="s">
        <v>1295</v>
      </c>
      <c r="R78" s="20" t="s">
        <v>1566</v>
      </c>
      <c r="S78" s="15" t="s">
        <v>1173</v>
      </c>
      <c r="T78" s="25">
        <v>5642.715204</v>
      </c>
      <c r="U78" s="23"/>
      <c r="V78" s="20"/>
      <c r="W78" s="20"/>
    </row>
    <row r="79" spans="1:23" ht="38.25">
      <c r="A79" s="15">
        <f t="shared" si="3"/>
        <v>78</v>
      </c>
      <c r="B79" s="15">
        <f t="shared" si="4"/>
        <v>18</v>
      </c>
      <c r="C79" s="16" t="s">
        <v>1047</v>
      </c>
      <c r="D79" s="20" t="s">
        <v>408</v>
      </c>
      <c r="E79" s="20" t="s">
        <v>409</v>
      </c>
      <c r="F79" s="20" t="s">
        <v>1131</v>
      </c>
      <c r="G79" s="20" t="s">
        <v>1049</v>
      </c>
      <c r="H79" s="45">
        <v>38371</v>
      </c>
      <c r="I79" s="45">
        <v>38282</v>
      </c>
      <c r="J79" s="45">
        <v>39377</v>
      </c>
      <c r="K79" s="35">
        <v>48.193</v>
      </c>
      <c r="L79" s="19" t="s">
        <v>1050</v>
      </c>
      <c r="M79" s="20">
        <v>35.458</v>
      </c>
      <c r="N79" s="41">
        <v>14.458</v>
      </c>
      <c r="O79" s="39"/>
      <c r="P79" s="20" t="s">
        <v>386</v>
      </c>
      <c r="Q79" s="20" t="s">
        <v>336</v>
      </c>
      <c r="R79" s="20"/>
      <c r="S79" s="15" t="s">
        <v>1173</v>
      </c>
      <c r="T79" s="25">
        <v>512.651764</v>
      </c>
      <c r="U79" s="23"/>
      <c r="V79" s="20"/>
      <c r="W79" s="20"/>
    </row>
    <row r="80" spans="1:23" ht="25.5">
      <c r="A80" s="15">
        <f t="shared" si="3"/>
        <v>79</v>
      </c>
      <c r="B80" s="15">
        <f t="shared" si="4"/>
        <v>19</v>
      </c>
      <c r="C80" s="16" t="s">
        <v>1047</v>
      </c>
      <c r="D80" s="20" t="s">
        <v>1570</v>
      </c>
      <c r="E80" s="20" t="s">
        <v>1571</v>
      </c>
      <c r="F80" s="20" t="s">
        <v>1131</v>
      </c>
      <c r="G80" s="20" t="s">
        <v>1049</v>
      </c>
      <c r="H80" s="45">
        <v>36928</v>
      </c>
      <c r="I80" s="45">
        <v>36928</v>
      </c>
      <c r="J80" s="45">
        <v>38352</v>
      </c>
      <c r="K80" s="35"/>
      <c r="L80" s="19" t="s">
        <v>1050</v>
      </c>
      <c r="M80" s="20">
        <v>35.458</v>
      </c>
      <c r="N80" s="41">
        <v>10.016</v>
      </c>
      <c r="O80" s="39"/>
      <c r="P80" s="20" t="s">
        <v>1572</v>
      </c>
      <c r="Q80" s="20" t="s">
        <v>336</v>
      </c>
      <c r="R80" s="20"/>
      <c r="S80" s="15" t="s">
        <v>1173</v>
      </c>
      <c r="T80" s="25">
        <v>355.14732799999996</v>
      </c>
      <c r="U80" s="23"/>
      <c r="V80" s="20"/>
      <c r="W80" s="20"/>
    </row>
    <row r="81" spans="1:23" ht="25.5">
      <c r="A81" s="15">
        <f t="shared" si="3"/>
        <v>80</v>
      </c>
      <c r="B81" s="15">
        <f t="shared" si="4"/>
        <v>20</v>
      </c>
      <c r="C81" s="16" t="s">
        <v>1047</v>
      </c>
      <c r="D81" s="20" t="s">
        <v>1573</v>
      </c>
      <c r="E81" s="20" t="s">
        <v>1574</v>
      </c>
      <c r="F81" s="20" t="s">
        <v>1131</v>
      </c>
      <c r="G81" s="20" t="s">
        <v>1049</v>
      </c>
      <c r="H81" s="45"/>
      <c r="I81" s="45">
        <v>38718</v>
      </c>
      <c r="J81" s="45">
        <v>39813</v>
      </c>
      <c r="K81" s="35"/>
      <c r="L81" s="19" t="s">
        <v>1050</v>
      </c>
      <c r="M81" s="20">
        <v>35.458</v>
      </c>
      <c r="N81" s="41">
        <v>113.886</v>
      </c>
      <c r="O81" s="39"/>
      <c r="P81" s="20" t="s">
        <v>1234</v>
      </c>
      <c r="Q81" s="20" t="s">
        <v>336</v>
      </c>
      <c r="R81" s="20"/>
      <c r="S81" s="15" t="s">
        <v>1173</v>
      </c>
      <c r="T81" s="25">
        <v>4038.1697879999997</v>
      </c>
      <c r="U81" s="23"/>
      <c r="V81" s="20"/>
      <c r="W81" s="20"/>
    </row>
    <row r="82" spans="1:23" ht="38.25">
      <c r="A82" s="15">
        <f t="shared" si="3"/>
        <v>81</v>
      </c>
      <c r="B82" s="15">
        <f t="shared" si="4"/>
        <v>21</v>
      </c>
      <c r="C82" s="16" t="s">
        <v>1047</v>
      </c>
      <c r="D82" s="20" t="s">
        <v>1575</v>
      </c>
      <c r="E82" s="20" t="s">
        <v>1576</v>
      </c>
      <c r="F82" s="20" t="s">
        <v>1131</v>
      </c>
      <c r="G82" s="20" t="s">
        <v>1049</v>
      </c>
      <c r="H82" s="45">
        <v>37622</v>
      </c>
      <c r="I82" s="45">
        <v>37622</v>
      </c>
      <c r="J82" s="45">
        <v>38717</v>
      </c>
      <c r="K82" s="35"/>
      <c r="L82" s="19" t="s">
        <v>1050</v>
      </c>
      <c r="M82" s="20">
        <v>35.458</v>
      </c>
      <c r="N82" s="41">
        <v>3.488</v>
      </c>
      <c r="O82" s="39"/>
      <c r="P82" s="20" t="s">
        <v>1577</v>
      </c>
      <c r="Q82" s="20" t="s">
        <v>336</v>
      </c>
      <c r="R82" s="20"/>
      <c r="S82" s="15" t="s">
        <v>1173</v>
      </c>
      <c r="T82" s="25">
        <v>123.677504</v>
      </c>
      <c r="U82" s="23"/>
      <c r="V82" s="20"/>
      <c r="W82" s="20"/>
    </row>
    <row r="83" spans="1:23" ht="15.75">
      <c r="A83" s="15">
        <f t="shared" si="3"/>
        <v>82</v>
      </c>
      <c r="B83" s="15">
        <f t="shared" si="4"/>
        <v>22</v>
      </c>
      <c r="C83" s="16" t="s">
        <v>1047</v>
      </c>
      <c r="D83" s="20" t="s">
        <v>387</v>
      </c>
      <c r="E83" s="20" t="s">
        <v>388</v>
      </c>
      <c r="F83" s="20" t="s">
        <v>1131</v>
      </c>
      <c r="G83" s="20" t="s">
        <v>1049</v>
      </c>
      <c r="H83" s="45">
        <v>38341</v>
      </c>
      <c r="I83" s="45">
        <v>38341</v>
      </c>
      <c r="J83" s="45">
        <v>38717</v>
      </c>
      <c r="K83" s="35">
        <v>23.528</v>
      </c>
      <c r="L83" s="19" t="s">
        <v>1050</v>
      </c>
      <c r="M83" s="20">
        <v>35.458</v>
      </c>
      <c r="N83" s="41">
        <v>6.685</v>
      </c>
      <c r="O83" s="39"/>
      <c r="P83" s="20" t="s">
        <v>389</v>
      </c>
      <c r="Q83" s="20" t="s">
        <v>336</v>
      </c>
      <c r="R83" s="20"/>
      <c r="S83" s="15" t="s">
        <v>1173</v>
      </c>
      <c r="T83" s="25">
        <v>237.03672999999998</v>
      </c>
      <c r="U83" s="23"/>
      <c r="V83" s="20"/>
      <c r="W83" s="20"/>
    </row>
    <row r="84" spans="1:23" ht="25.5">
      <c r="A84" s="15">
        <f t="shared" si="3"/>
        <v>83</v>
      </c>
      <c r="B84" s="15">
        <f t="shared" si="4"/>
        <v>23</v>
      </c>
      <c r="C84" s="16" t="s">
        <v>1047</v>
      </c>
      <c r="D84" s="20" t="s">
        <v>1623</v>
      </c>
      <c r="E84" s="20" t="s">
        <v>1015</v>
      </c>
      <c r="F84" s="20" t="s">
        <v>1016</v>
      </c>
      <c r="G84" s="20" t="s">
        <v>1017</v>
      </c>
      <c r="H84" s="45">
        <v>37400</v>
      </c>
      <c r="I84" s="45">
        <v>37591</v>
      </c>
      <c r="J84" s="45">
        <v>38717</v>
      </c>
      <c r="K84" s="35">
        <v>1573</v>
      </c>
      <c r="L84" s="19" t="s">
        <v>1050</v>
      </c>
      <c r="M84" s="20">
        <v>35.458</v>
      </c>
      <c r="N84" s="41">
        <v>4.619</v>
      </c>
      <c r="O84" s="39"/>
      <c r="P84" s="20" t="s">
        <v>1132</v>
      </c>
      <c r="Q84" s="20" t="s">
        <v>1146</v>
      </c>
      <c r="R84" s="20" t="s">
        <v>721</v>
      </c>
      <c r="S84" s="15" t="s">
        <v>1173</v>
      </c>
      <c r="T84" s="25">
        <v>163.78</v>
      </c>
      <c r="U84" s="23"/>
      <c r="V84" s="20"/>
      <c r="W84" s="20"/>
    </row>
    <row r="85" spans="1:23" ht="38.25">
      <c r="A85" s="15">
        <f t="shared" si="3"/>
        <v>84</v>
      </c>
      <c r="B85" s="15">
        <f t="shared" si="4"/>
        <v>24</v>
      </c>
      <c r="C85" s="16" t="s">
        <v>1047</v>
      </c>
      <c r="D85" s="20" t="s">
        <v>1624</v>
      </c>
      <c r="E85" s="20"/>
      <c r="F85" s="20" t="s">
        <v>1625</v>
      </c>
      <c r="G85" s="20" t="s">
        <v>290</v>
      </c>
      <c r="H85" s="45">
        <v>38645</v>
      </c>
      <c r="I85" s="45">
        <v>38685</v>
      </c>
      <c r="J85" s="45">
        <v>39082</v>
      </c>
      <c r="K85" s="35">
        <v>4.5</v>
      </c>
      <c r="L85" s="19" t="s">
        <v>1050</v>
      </c>
      <c r="M85" s="20">
        <v>35.458</v>
      </c>
      <c r="N85" s="41">
        <v>3.15</v>
      </c>
      <c r="O85" s="39"/>
      <c r="P85" s="20" t="s">
        <v>1626</v>
      </c>
      <c r="Q85" s="20" t="s">
        <v>1146</v>
      </c>
      <c r="R85" s="20" t="s">
        <v>1375</v>
      </c>
      <c r="S85" s="15" t="s">
        <v>1173</v>
      </c>
      <c r="T85" s="25">
        <v>111.69269999999999</v>
      </c>
      <c r="U85" s="23"/>
      <c r="V85" s="20"/>
      <c r="W85" s="20"/>
    </row>
    <row r="86" spans="1:23" ht="25.5">
      <c r="A86" s="15">
        <f t="shared" si="3"/>
        <v>85</v>
      </c>
      <c r="B86" s="15">
        <f t="shared" si="4"/>
        <v>25</v>
      </c>
      <c r="C86" s="16" t="s">
        <v>1047</v>
      </c>
      <c r="D86" s="20" t="s">
        <v>1376</v>
      </c>
      <c r="E86" s="20" t="s">
        <v>1377</v>
      </c>
      <c r="F86" s="20" t="s">
        <v>497</v>
      </c>
      <c r="G86" s="20" t="s">
        <v>498</v>
      </c>
      <c r="H86" s="45">
        <v>38503</v>
      </c>
      <c r="I86" s="45">
        <v>38604</v>
      </c>
      <c r="J86" s="45">
        <v>39691</v>
      </c>
      <c r="K86" s="35">
        <v>44</v>
      </c>
      <c r="L86" s="19" t="s">
        <v>1050</v>
      </c>
      <c r="M86" s="20">
        <v>35.458</v>
      </c>
      <c r="N86" s="41">
        <v>20.273</v>
      </c>
      <c r="O86" s="39"/>
      <c r="P86" s="20" t="s">
        <v>1618</v>
      </c>
      <c r="Q86" s="20" t="s">
        <v>1146</v>
      </c>
      <c r="R86" s="20" t="s">
        <v>499</v>
      </c>
      <c r="S86" s="15" t="s">
        <v>1173</v>
      </c>
      <c r="T86" s="25">
        <v>718.840034</v>
      </c>
      <c r="U86" s="23"/>
      <c r="V86" s="20"/>
      <c r="W86" s="20"/>
    </row>
    <row r="87" spans="1:23" ht="25.5">
      <c r="A87" s="15">
        <f t="shared" si="3"/>
        <v>86</v>
      </c>
      <c r="B87" s="15">
        <f t="shared" si="4"/>
        <v>26</v>
      </c>
      <c r="C87" s="16" t="s">
        <v>1047</v>
      </c>
      <c r="D87" s="20" t="s">
        <v>500</v>
      </c>
      <c r="E87" s="20" t="s">
        <v>501</v>
      </c>
      <c r="F87" s="20" t="s">
        <v>1131</v>
      </c>
      <c r="G87" s="20" t="s">
        <v>290</v>
      </c>
      <c r="H87" s="45">
        <v>38158</v>
      </c>
      <c r="I87" s="45">
        <v>38270</v>
      </c>
      <c r="J87" s="45">
        <v>38898</v>
      </c>
      <c r="K87" s="35">
        <v>84</v>
      </c>
      <c r="L87" s="19" t="s">
        <v>1050</v>
      </c>
      <c r="M87" s="20">
        <v>35.458</v>
      </c>
      <c r="N87" s="41">
        <v>60.462</v>
      </c>
      <c r="O87" s="39"/>
      <c r="P87" s="20" t="s">
        <v>502</v>
      </c>
      <c r="Q87" s="20" t="s">
        <v>1146</v>
      </c>
      <c r="R87" s="20" t="s">
        <v>721</v>
      </c>
      <c r="S87" s="15" t="s">
        <v>1173</v>
      </c>
      <c r="T87" s="25">
        <v>2143.861596</v>
      </c>
      <c r="U87" s="23"/>
      <c r="V87" s="20"/>
      <c r="W87" s="20"/>
    </row>
    <row r="88" spans="1:23" ht="25.5">
      <c r="A88" s="15">
        <f t="shared" si="3"/>
        <v>87</v>
      </c>
      <c r="B88" s="15">
        <f t="shared" si="4"/>
        <v>27</v>
      </c>
      <c r="C88" s="16" t="s">
        <v>1047</v>
      </c>
      <c r="D88" s="20" t="s">
        <v>503</v>
      </c>
      <c r="E88" s="20" t="s">
        <v>504</v>
      </c>
      <c r="F88" s="20" t="s">
        <v>1131</v>
      </c>
      <c r="G88" s="20" t="s">
        <v>505</v>
      </c>
      <c r="H88" s="45">
        <v>37620</v>
      </c>
      <c r="I88" s="45">
        <v>37961</v>
      </c>
      <c r="J88" s="45">
        <v>39082</v>
      </c>
      <c r="K88" s="35">
        <v>36</v>
      </c>
      <c r="L88" s="19" t="s">
        <v>1050</v>
      </c>
      <c r="M88" s="20">
        <v>35.458</v>
      </c>
      <c r="N88" s="41">
        <v>28.212</v>
      </c>
      <c r="O88" s="39"/>
      <c r="P88" s="20" t="s">
        <v>1618</v>
      </c>
      <c r="Q88" s="20" t="s">
        <v>1146</v>
      </c>
      <c r="R88" s="20" t="s">
        <v>721</v>
      </c>
      <c r="S88" s="15" t="s">
        <v>1173</v>
      </c>
      <c r="T88" s="25">
        <v>1000.341096</v>
      </c>
      <c r="U88" s="23"/>
      <c r="V88" s="20"/>
      <c r="W88" s="20"/>
    </row>
    <row r="89" spans="1:23" ht="25.5">
      <c r="A89" s="15">
        <f t="shared" si="3"/>
        <v>88</v>
      </c>
      <c r="B89" s="15">
        <f t="shared" si="4"/>
        <v>28</v>
      </c>
      <c r="C89" s="16" t="s">
        <v>1047</v>
      </c>
      <c r="D89" s="20" t="s">
        <v>506</v>
      </c>
      <c r="E89" s="20" t="s">
        <v>507</v>
      </c>
      <c r="F89" s="20" t="s">
        <v>508</v>
      </c>
      <c r="G89" s="20" t="s">
        <v>1362</v>
      </c>
      <c r="H89" s="45">
        <v>38503</v>
      </c>
      <c r="I89" s="45">
        <v>38685</v>
      </c>
      <c r="J89" s="45">
        <v>39051</v>
      </c>
      <c r="K89" s="35"/>
      <c r="L89" s="19" t="s">
        <v>1050</v>
      </c>
      <c r="M89" s="20">
        <v>35.458</v>
      </c>
      <c r="N89" s="41">
        <v>2.88</v>
      </c>
      <c r="O89" s="39"/>
      <c r="P89" s="20" t="s">
        <v>509</v>
      </c>
      <c r="Q89" s="20" t="s">
        <v>1146</v>
      </c>
      <c r="R89" s="20" t="s">
        <v>1590</v>
      </c>
      <c r="S89" s="15" t="s">
        <v>1173</v>
      </c>
      <c r="T89" s="25">
        <v>102.11904</v>
      </c>
      <c r="U89" s="23"/>
      <c r="V89" s="20"/>
      <c r="W89" s="20"/>
    </row>
    <row r="90" spans="1:23" ht="25.5">
      <c r="A90" s="15">
        <f t="shared" si="3"/>
        <v>89</v>
      </c>
      <c r="B90" s="15">
        <f t="shared" si="4"/>
        <v>29</v>
      </c>
      <c r="C90" s="16" t="s">
        <v>1047</v>
      </c>
      <c r="D90" s="20" t="s">
        <v>510</v>
      </c>
      <c r="E90" s="20" t="s">
        <v>511</v>
      </c>
      <c r="F90" s="20" t="s">
        <v>1264</v>
      </c>
      <c r="G90" s="20" t="s">
        <v>1362</v>
      </c>
      <c r="H90" s="45">
        <v>38380</v>
      </c>
      <c r="I90" s="45">
        <v>38381</v>
      </c>
      <c r="J90" s="45">
        <v>39447</v>
      </c>
      <c r="K90" s="35">
        <v>20</v>
      </c>
      <c r="L90" s="19" t="s">
        <v>1050</v>
      </c>
      <c r="M90" s="20">
        <v>35.458</v>
      </c>
      <c r="N90" s="41">
        <v>7</v>
      </c>
      <c r="O90" s="39"/>
      <c r="P90" s="20" t="s">
        <v>1618</v>
      </c>
      <c r="Q90" s="20" t="s">
        <v>1146</v>
      </c>
      <c r="R90" s="20" t="s">
        <v>1590</v>
      </c>
      <c r="S90" s="15" t="s">
        <v>1173</v>
      </c>
      <c r="T90" s="25">
        <v>248.206</v>
      </c>
      <c r="U90" s="23"/>
      <c r="V90" s="20"/>
      <c r="W90" s="20"/>
    </row>
    <row r="91" spans="1:23" ht="25.5">
      <c r="A91" s="15">
        <f t="shared" si="3"/>
        <v>90</v>
      </c>
      <c r="B91" s="15">
        <f t="shared" si="4"/>
        <v>30</v>
      </c>
      <c r="C91" s="16" t="s">
        <v>1047</v>
      </c>
      <c r="D91" s="20" t="s">
        <v>1137</v>
      </c>
      <c r="E91" s="20" t="s">
        <v>1138</v>
      </c>
      <c r="F91" s="20" t="s">
        <v>1361</v>
      </c>
      <c r="G91" s="20" t="s">
        <v>291</v>
      </c>
      <c r="H91" s="45">
        <v>38460</v>
      </c>
      <c r="I91" s="45">
        <v>38353</v>
      </c>
      <c r="J91" s="45">
        <v>39082</v>
      </c>
      <c r="K91" s="35">
        <v>96.437</v>
      </c>
      <c r="L91" s="19" t="s">
        <v>1526</v>
      </c>
      <c r="M91" s="20">
        <v>1</v>
      </c>
      <c r="N91" s="41">
        <v>43</v>
      </c>
      <c r="O91" s="39"/>
      <c r="P91" s="20" t="s">
        <v>219</v>
      </c>
      <c r="Q91" s="20" t="s">
        <v>1317</v>
      </c>
      <c r="R91" s="20"/>
      <c r="S91" s="15" t="s">
        <v>1173</v>
      </c>
      <c r="T91" s="25">
        <v>43</v>
      </c>
      <c r="U91" s="23"/>
      <c r="V91" s="20"/>
      <c r="W91" s="20"/>
    </row>
    <row r="92" spans="1:23" ht="25.5">
      <c r="A92" s="15">
        <f t="shared" si="3"/>
        <v>91</v>
      </c>
      <c r="B92" s="15">
        <f t="shared" si="4"/>
        <v>31</v>
      </c>
      <c r="C92" s="16" t="s">
        <v>1047</v>
      </c>
      <c r="D92" s="20" t="s">
        <v>1139</v>
      </c>
      <c r="E92" s="20" t="s">
        <v>1140</v>
      </c>
      <c r="F92" s="20" t="s">
        <v>1361</v>
      </c>
      <c r="G92" s="20" t="s">
        <v>291</v>
      </c>
      <c r="H92" s="45">
        <v>38468</v>
      </c>
      <c r="I92" s="45">
        <v>37987</v>
      </c>
      <c r="J92" s="45">
        <v>39447</v>
      </c>
      <c r="K92" s="35">
        <v>289.85</v>
      </c>
      <c r="L92" s="19" t="s">
        <v>1526</v>
      </c>
      <c r="M92" s="20">
        <v>1</v>
      </c>
      <c r="N92" s="41">
        <v>75.01</v>
      </c>
      <c r="O92" s="39"/>
      <c r="P92" s="20" t="s">
        <v>1141</v>
      </c>
      <c r="Q92" s="20" t="s">
        <v>1317</v>
      </c>
      <c r="R92" s="20"/>
      <c r="S92" s="15" t="s">
        <v>1173</v>
      </c>
      <c r="T92" s="25">
        <v>75.01</v>
      </c>
      <c r="U92" s="23"/>
      <c r="V92" s="20"/>
      <c r="W92" s="20"/>
    </row>
    <row r="93" spans="1:23" ht="25.5">
      <c r="A93" s="15">
        <f t="shared" si="3"/>
        <v>92</v>
      </c>
      <c r="B93" s="15">
        <f t="shared" si="4"/>
        <v>32</v>
      </c>
      <c r="C93" s="16" t="s">
        <v>1047</v>
      </c>
      <c r="D93" s="20" t="s">
        <v>1488</v>
      </c>
      <c r="E93" s="20" t="s">
        <v>1489</v>
      </c>
      <c r="F93" s="20" t="s">
        <v>1361</v>
      </c>
      <c r="G93" s="20" t="s">
        <v>291</v>
      </c>
      <c r="H93" s="45">
        <v>38433</v>
      </c>
      <c r="I93" s="45">
        <v>37987</v>
      </c>
      <c r="J93" s="45">
        <v>39447</v>
      </c>
      <c r="K93" s="35">
        <v>145.65</v>
      </c>
      <c r="L93" s="19" t="s">
        <v>1526</v>
      </c>
      <c r="M93" s="20">
        <v>1</v>
      </c>
      <c r="N93" s="41">
        <v>58.55</v>
      </c>
      <c r="O93" s="39"/>
      <c r="P93" s="20" t="s">
        <v>449</v>
      </c>
      <c r="Q93" s="20" t="s">
        <v>1317</v>
      </c>
      <c r="R93" s="20"/>
      <c r="S93" s="15" t="s">
        <v>1173</v>
      </c>
      <c r="T93" s="25">
        <v>58.55</v>
      </c>
      <c r="U93" s="23"/>
      <c r="V93" s="20"/>
      <c r="W93" s="20"/>
    </row>
    <row r="94" spans="1:23" ht="38.25">
      <c r="A94" s="15">
        <f t="shared" si="3"/>
        <v>93</v>
      </c>
      <c r="B94" s="15">
        <f t="shared" si="4"/>
        <v>33</v>
      </c>
      <c r="C94" s="16" t="s">
        <v>1047</v>
      </c>
      <c r="D94" s="20" t="s">
        <v>1578</v>
      </c>
      <c r="E94" s="20" t="s">
        <v>1579</v>
      </c>
      <c r="F94" s="20" t="s">
        <v>1580</v>
      </c>
      <c r="G94" s="20" t="s">
        <v>1581</v>
      </c>
      <c r="H94" s="45">
        <v>38804</v>
      </c>
      <c r="I94" s="45">
        <v>38685</v>
      </c>
      <c r="J94" s="45">
        <v>40178</v>
      </c>
      <c r="K94" s="35">
        <v>8.019</v>
      </c>
      <c r="L94" s="19" t="s">
        <v>1050</v>
      </c>
      <c r="M94" s="20">
        <v>35.458</v>
      </c>
      <c r="N94" s="41">
        <v>8.156</v>
      </c>
      <c r="O94" s="39"/>
      <c r="P94" s="20" t="s">
        <v>1582</v>
      </c>
      <c r="Q94" s="20" t="s">
        <v>967</v>
      </c>
      <c r="R94" s="20"/>
      <c r="S94" s="15" t="s">
        <v>1173</v>
      </c>
      <c r="T94" s="25">
        <v>289.195448</v>
      </c>
      <c r="U94" s="23"/>
      <c r="V94" s="20"/>
      <c r="W94" s="20"/>
    </row>
    <row r="95" spans="1:23" ht="25.5">
      <c r="A95" s="15">
        <f t="shared" si="3"/>
        <v>94</v>
      </c>
      <c r="B95" s="15">
        <f t="shared" si="4"/>
        <v>34</v>
      </c>
      <c r="C95" s="16" t="s">
        <v>1047</v>
      </c>
      <c r="D95" s="20" t="s">
        <v>1587</v>
      </c>
      <c r="E95" s="20" t="s">
        <v>1588</v>
      </c>
      <c r="F95" s="20" t="s">
        <v>1255</v>
      </c>
      <c r="G95" s="20" t="s">
        <v>1362</v>
      </c>
      <c r="H95" s="45">
        <v>38939</v>
      </c>
      <c r="I95" s="45">
        <v>38961</v>
      </c>
      <c r="J95" s="45">
        <v>39202</v>
      </c>
      <c r="K95" s="35">
        <v>6.748</v>
      </c>
      <c r="L95" s="19" t="s">
        <v>1050</v>
      </c>
      <c r="M95" s="20">
        <v>35.458</v>
      </c>
      <c r="N95" s="41">
        <v>4.724</v>
      </c>
      <c r="O95" s="39"/>
      <c r="P95" s="20" t="s">
        <v>1589</v>
      </c>
      <c r="Q95" s="20" t="s">
        <v>967</v>
      </c>
      <c r="R95" s="20"/>
      <c r="S95" s="15" t="s">
        <v>1173</v>
      </c>
      <c r="T95" s="25">
        <v>167.503592</v>
      </c>
      <c r="U95" s="23"/>
      <c r="V95" s="20"/>
      <c r="W95" s="20"/>
    </row>
    <row r="96" spans="1:23" ht="25.5">
      <c r="A96" s="15">
        <f t="shared" si="3"/>
        <v>95</v>
      </c>
      <c r="B96" s="15">
        <f t="shared" si="4"/>
        <v>35</v>
      </c>
      <c r="C96" s="16" t="s">
        <v>1047</v>
      </c>
      <c r="D96" s="20" t="s">
        <v>1600</v>
      </c>
      <c r="E96" s="20" t="s">
        <v>1601</v>
      </c>
      <c r="F96" s="20" t="s">
        <v>1255</v>
      </c>
      <c r="G96" s="20" t="s">
        <v>1362</v>
      </c>
      <c r="H96" s="45">
        <v>38939</v>
      </c>
      <c r="I96" s="45">
        <v>38961</v>
      </c>
      <c r="J96" s="45">
        <v>39263</v>
      </c>
      <c r="K96" s="35">
        <v>6.903</v>
      </c>
      <c r="L96" s="19" t="s">
        <v>1050</v>
      </c>
      <c r="M96" s="20">
        <v>35.458</v>
      </c>
      <c r="N96" s="41">
        <v>4.832</v>
      </c>
      <c r="O96" s="39"/>
      <c r="P96" s="20" t="s">
        <v>1602</v>
      </c>
      <c r="Q96" s="20" t="s">
        <v>967</v>
      </c>
      <c r="R96" s="20"/>
      <c r="S96" s="15" t="s">
        <v>1173</v>
      </c>
      <c r="T96" s="25">
        <v>171.333056</v>
      </c>
      <c r="U96" s="23"/>
      <c r="V96" s="20"/>
      <c r="W96" s="20"/>
    </row>
    <row r="97" spans="1:23" ht="15.75">
      <c r="A97" s="15">
        <f t="shared" si="3"/>
        <v>96</v>
      </c>
      <c r="B97" s="15">
        <f t="shared" si="4"/>
        <v>36</v>
      </c>
      <c r="C97" s="16" t="s">
        <v>1047</v>
      </c>
      <c r="D97" s="20" t="s">
        <v>1607</v>
      </c>
      <c r="E97" s="20" t="s">
        <v>1608</v>
      </c>
      <c r="F97" s="20" t="s">
        <v>1363</v>
      </c>
      <c r="G97" s="20" t="s">
        <v>1362</v>
      </c>
      <c r="H97" s="45">
        <v>38749</v>
      </c>
      <c r="I97" s="45" t="s">
        <v>1609</v>
      </c>
      <c r="J97" s="45">
        <v>39082</v>
      </c>
      <c r="K97" s="35">
        <v>2.4</v>
      </c>
      <c r="L97" s="19" t="s">
        <v>1050</v>
      </c>
      <c r="M97" s="20">
        <v>35.458</v>
      </c>
      <c r="N97" s="41">
        <v>2.4</v>
      </c>
      <c r="O97" s="39"/>
      <c r="P97" s="20" t="s">
        <v>1610</v>
      </c>
      <c r="Q97" s="20" t="s">
        <v>967</v>
      </c>
      <c r="R97" s="20"/>
      <c r="S97" s="15" t="s">
        <v>1173</v>
      </c>
      <c r="T97" s="25">
        <v>85.0992</v>
      </c>
      <c r="U97" s="23"/>
      <c r="V97" s="20"/>
      <c r="W97" s="20"/>
    </row>
    <row r="98" spans="1:23" ht="25.5">
      <c r="A98" s="15">
        <f t="shared" si="3"/>
        <v>97</v>
      </c>
      <c r="B98" s="15">
        <f t="shared" si="4"/>
        <v>1</v>
      </c>
      <c r="C98" s="16" t="s">
        <v>305</v>
      </c>
      <c r="D98" s="20" t="s">
        <v>1256</v>
      </c>
      <c r="E98" s="20" t="s">
        <v>1005</v>
      </c>
      <c r="F98" s="20" t="s">
        <v>1131</v>
      </c>
      <c r="G98" s="20" t="s">
        <v>306</v>
      </c>
      <c r="H98" s="45">
        <v>2003</v>
      </c>
      <c r="I98" s="45">
        <v>37622</v>
      </c>
      <c r="J98" s="45">
        <v>38717</v>
      </c>
      <c r="K98" s="35">
        <v>31.13</v>
      </c>
      <c r="L98" s="19" t="s">
        <v>1050</v>
      </c>
      <c r="M98" s="20">
        <v>35.458</v>
      </c>
      <c r="N98" s="41">
        <v>9.2</v>
      </c>
      <c r="O98" s="39"/>
      <c r="P98" s="20" t="s">
        <v>1006</v>
      </c>
      <c r="Q98" s="20" t="s">
        <v>330</v>
      </c>
      <c r="R98" s="20"/>
      <c r="S98" s="15" t="s">
        <v>1173</v>
      </c>
      <c r="T98" s="25">
        <v>326.2136</v>
      </c>
      <c r="U98" s="23"/>
      <c r="V98" s="20"/>
      <c r="W98" s="20"/>
    </row>
    <row r="99" spans="1:23" ht="25.5">
      <c r="A99" s="15">
        <f t="shared" si="3"/>
        <v>98</v>
      </c>
      <c r="B99" s="15">
        <f t="shared" si="4"/>
        <v>2</v>
      </c>
      <c r="C99" s="16" t="s">
        <v>305</v>
      </c>
      <c r="D99" s="20" t="s">
        <v>1257</v>
      </c>
      <c r="E99" s="20" t="s">
        <v>299</v>
      </c>
      <c r="F99" s="20" t="s">
        <v>1131</v>
      </c>
      <c r="G99" s="20" t="s">
        <v>306</v>
      </c>
      <c r="H99" s="45">
        <v>38351</v>
      </c>
      <c r="I99" s="45">
        <v>2004</v>
      </c>
      <c r="J99" s="45">
        <v>2006</v>
      </c>
      <c r="K99" s="35">
        <v>55.81</v>
      </c>
      <c r="L99" s="19" t="s">
        <v>1050</v>
      </c>
      <c r="M99" s="20">
        <v>35.458</v>
      </c>
      <c r="N99" s="41">
        <v>16.84</v>
      </c>
      <c r="O99" s="39"/>
      <c r="P99" s="20" t="s">
        <v>1006</v>
      </c>
      <c r="Q99" s="20" t="s">
        <v>330</v>
      </c>
      <c r="R99" s="20"/>
      <c r="S99" s="15" t="s">
        <v>1173</v>
      </c>
      <c r="T99" s="25">
        <v>597.11272</v>
      </c>
      <c r="U99" s="23"/>
      <c r="V99" s="20"/>
      <c r="W99" s="20"/>
    </row>
    <row r="100" spans="1:23" ht="51">
      <c r="A100" s="15">
        <f t="shared" si="3"/>
        <v>99</v>
      </c>
      <c r="B100" s="15">
        <f t="shared" si="4"/>
        <v>3</v>
      </c>
      <c r="C100" s="16" t="s">
        <v>305</v>
      </c>
      <c r="D100" s="20" t="s">
        <v>332</v>
      </c>
      <c r="E100" s="20" t="s">
        <v>333</v>
      </c>
      <c r="F100" s="20" t="s">
        <v>358</v>
      </c>
      <c r="G100" s="20" t="s">
        <v>334</v>
      </c>
      <c r="H100" s="45">
        <v>38322</v>
      </c>
      <c r="I100" s="45">
        <v>38353</v>
      </c>
      <c r="J100" s="45">
        <v>38717</v>
      </c>
      <c r="K100" s="35">
        <v>1.9</v>
      </c>
      <c r="L100" s="19" t="s">
        <v>1050</v>
      </c>
      <c r="M100" s="20">
        <v>35.458</v>
      </c>
      <c r="N100" s="41">
        <v>1.1</v>
      </c>
      <c r="O100" s="39"/>
      <c r="P100" s="20" t="s">
        <v>335</v>
      </c>
      <c r="Q100" s="20" t="s">
        <v>1640</v>
      </c>
      <c r="R100" s="20"/>
      <c r="S100" s="15" t="s">
        <v>1173</v>
      </c>
      <c r="T100" s="25">
        <v>39.0038</v>
      </c>
      <c r="U100" s="23"/>
      <c r="V100" s="20"/>
      <c r="W100" s="20"/>
    </row>
    <row r="101" spans="1:23" ht="25.5">
      <c r="A101" s="15">
        <f t="shared" si="3"/>
        <v>100</v>
      </c>
      <c r="B101" s="15">
        <f t="shared" si="4"/>
        <v>4</v>
      </c>
      <c r="C101" s="16" t="s">
        <v>305</v>
      </c>
      <c r="D101" s="20" t="s">
        <v>1003</v>
      </c>
      <c r="E101" s="20" t="s">
        <v>1004</v>
      </c>
      <c r="F101" s="20" t="s">
        <v>1131</v>
      </c>
      <c r="G101" s="20" t="s">
        <v>1001</v>
      </c>
      <c r="H101" s="45">
        <v>38229</v>
      </c>
      <c r="I101" s="45">
        <v>38169</v>
      </c>
      <c r="J101" s="45">
        <v>38776</v>
      </c>
      <c r="K101" s="35">
        <v>36.076</v>
      </c>
      <c r="L101" s="19" t="s">
        <v>1050</v>
      </c>
      <c r="M101" s="20">
        <v>35.458</v>
      </c>
      <c r="N101" s="41">
        <v>6.127</v>
      </c>
      <c r="O101" s="39"/>
      <c r="P101" s="20" t="s">
        <v>307</v>
      </c>
      <c r="Q101" s="20"/>
      <c r="R101" s="20" t="s">
        <v>1002</v>
      </c>
      <c r="S101" s="15" t="s">
        <v>1173</v>
      </c>
      <c r="T101" s="25">
        <v>217.25116599999998</v>
      </c>
      <c r="U101" s="23"/>
      <c r="V101" s="20"/>
      <c r="W101" s="20"/>
    </row>
    <row r="102" spans="1:23" ht="25.5">
      <c r="A102" s="15">
        <f t="shared" si="3"/>
        <v>101</v>
      </c>
      <c r="B102" s="15">
        <f t="shared" si="4"/>
        <v>5</v>
      </c>
      <c r="C102" s="16" t="s">
        <v>305</v>
      </c>
      <c r="D102" s="20" t="s">
        <v>322</v>
      </c>
      <c r="E102" s="20" t="s">
        <v>323</v>
      </c>
      <c r="F102" s="20" t="s">
        <v>1131</v>
      </c>
      <c r="G102" s="20" t="s">
        <v>1001</v>
      </c>
      <c r="H102" s="45">
        <v>2005</v>
      </c>
      <c r="I102" s="45">
        <v>38534</v>
      </c>
      <c r="J102" s="45">
        <v>38716</v>
      </c>
      <c r="K102" s="35">
        <v>11.04</v>
      </c>
      <c r="L102" s="19" t="s">
        <v>1050</v>
      </c>
      <c r="M102" s="20">
        <v>35.458</v>
      </c>
      <c r="N102" s="41">
        <v>1.458</v>
      </c>
      <c r="O102" s="39"/>
      <c r="P102" s="20" t="s">
        <v>1045</v>
      </c>
      <c r="Q102" s="20"/>
      <c r="R102" s="20" t="s">
        <v>1002</v>
      </c>
      <c r="S102" s="15" t="s">
        <v>1173</v>
      </c>
      <c r="T102" s="25">
        <v>51.697764</v>
      </c>
      <c r="U102" s="23"/>
      <c r="V102" s="20"/>
      <c r="W102" s="20"/>
    </row>
    <row r="103" spans="1:23" ht="25.5">
      <c r="A103" s="15">
        <f t="shared" si="3"/>
        <v>102</v>
      </c>
      <c r="B103" s="15">
        <f t="shared" si="4"/>
        <v>6</v>
      </c>
      <c r="C103" s="16" t="s">
        <v>305</v>
      </c>
      <c r="D103" s="20" t="s">
        <v>324</v>
      </c>
      <c r="E103" s="20" t="s">
        <v>325</v>
      </c>
      <c r="F103" s="20" t="s">
        <v>1131</v>
      </c>
      <c r="G103" s="20" t="s">
        <v>1001</v>
      </c>
      <c r="H103" s="45">
        <v>38292</v>
      </c>
      <c r="I103" s="45">
        <v>2004</v>
      </c>
      <c r="J103" s="45">
        <v>2007</v>
      </c>
      <c r="K103" s="35">
        <v>23.821</v>
      </c>
      <c r="L103" s="19" t="s">
        <v>1050</v>
      </c>
      <c r="M103" s="20">
        <v>35.458</v>
      </c>
      <c r="N103" s="41">
        <v>5.36</v>
      </c>
      <c r="O103" s="39"/>
      <c r="P103" s="20" t="s">
        <v>329</v>
      </c>
      <c r="Q103" s="20"/>
      <c r="R103" s="20" t="s">
        <v>1002</v>
      </c>
      <c r="S103" s="15" t="s">
        <v>1173</v>
      </c>
      <c r="T103" s="25">
        <v>190.05488</v>
      </c>
      <c r="U103" s="23"/>
      <c r="V103" s="20"/>
      <c r="W103" s="20"/>
    </row>
    <row r="104" spans="1:23" ht="25.5">
      <c r="A104" s="15">
        <f t="shared" si="3"/>
        <v>103</v>
      </c>
      <c r="B104" s="15">
        <f t="shared" si="4"/>
        <v>7</v>
      </c>
      <c r="C104" s="16" t="s">
        <v>305</v>
      </c>
      <c r="D104" s="20" t="s">
        <v>74</v>
      </c>
      <c r="E104" s="20">
        <v>278</v>
      </c>
      <c r="F104" s="20" t="s">
        <v>441</v>
      </c>
      <c r="G104" s="20" t="s">
        <v>1049</v>
      </c>
      <c r="H104" s="45">
        <v>36916</v>
      </c>
      <c r="I104" s="45">
        <v>36982</v>
      </c>
      <c r="J104" s="45">
        <v>38472</v>
      </c>
      <c r="K104" s="35" t="s">
        <v>1301</v>
      </c>
      <c r="L104" s="19" t="s">
        <v>1050</v>
      </c>
      <c r="M104" s="20">
        <v>35.458</v>
      </c>
      <c r="N104" s="41">
        <v>1.4</v>
      </c>
      <c r="O104" s="39"/>
      <c r="P104" s="20" t="s">
        <v>1537</v>
      </c>
      <c r="Q104" s="20" t="s">
        <v>1640</v>
      </c>
      <c r="R104" s="20"/>
      <c r="S104" s="15" t="s">
        <v>1173</v>
      </c>
      <c r="T104" s="25">
        <v>49.6412</v>
      </c>
      <c r="U104" s="23"/>
      <c r="V104" s="20"/>
      <c r="W104" s="20"/>
    </row>
    <row r="105" spans="1:23" ht="25.5">
      <c r="A105" s="15">
        <f t="shared" si="3"/>
        <v>104</v>
      </c>
      <c r="B105" s="15">
        <f t="shared" si="4"/>
        <v>8</v>
      </c>
      <c r="C105" s="16" t="s">
        <v>305</v>
      </c>
      <c r="D105" s="20" t="s">
        <v>1685</v>
      </c>
      <c r="E105" s="20">
        <v>3613</v>
      </c>
      <c r="F105" s="20" t="s">
        <v>326</v>
      </c>
      <c r="G105" s="20" t="s">
        <v>1281</v>
      </c>
      <c r="H105" s="45">
        <v>38758</v>
      </c>
      <c r="I105" s="45">
        <v>38808</v>
      </c>
      <c r="J105" s="45">
        <v>39021</v>
      </c>
      <c r="K105" s="35">
        <v>4</v>
      </c>
      <c r="L105" s="19" t="s">
        <v>1050</v>
      </c>
      <c r="M105" s="20">
        <v>35.458</v>
      </c>
      <c r="N105" s="41">
        <v>4</v>
      </c>
      <c r="O105" s="39"/>
      <c r="P105" s="20" t="s">
        <v>1258</v>
      </c>
      <c r="Q105" s="20" t="s">
        <v>1283</v>
      </c>
      <c r="R105" s="20"/>
      <c r="S105" s="15" t="s">
        <v>1173</v>
      </c>
      <c r="T105" s="25">
        <v>141.832</v>
      </c>
      <c r="U105" s="23"/>
      <c r="V105" s="20"/>
      <c r="W105" s="20"/>
    </row>
    <row r="106" spans="1:23" ht="51">
      <c r="A106" s="15">
        <f t="shared" si="3"/>
        <v>105</v>
      </c>
      <c r="B106" s="15">
        <f t="shared" si="4"/>
        <v>9</v>
      </c>
      <c r="C106" s="16" t="s">
        <v>305</v>
      </c>
      <c r="D106" s="20" t="s">
        <v>1055</v>
      </c>
      <c r="E106" s="20" t="s">
        <v>1686</v>
      </c>
      <c r="F106" s="20" t="s">
        <v>1264</v>
      </c>
      <c r="G106" s="20" t="s">
        <v>1706</v>
      </c>
      <c r="H106" s="45" t="s">
        <v>1687</v>
      </c>
      <c r="I106" s="45">
        <v>38961</v>
      </c>
      <c r="J106" s="45">
        <v>39295</v>
      </c>
      <c r="K106" s="35">
        <v>120</v>
      </c>
      <c r="L106" s="19" t="s">
        <v>1526</v>
      </c>
      <c r="M106" s="20">
        <v>1</v>
      </c>
      <c r="N106" s="41">
        <v>80</v>
      </c>
      <c r="O106" s="39"/>
      <c r="P106" s="20" t="s">
        <v>1258</v>
      </c>
      <c r="Q106" s="20" t="s">
        <v>1283</v>
      </c>
      <c r="R106" s="20"/>
      <c r="S106" s="15" t="s">
        <v>1173</v>
      </c>
      <c r="T106" s="25">
        <v>80</v>
      </c>
      <c r="U106" s="23"/>
      <c r="V106" s="20"/>
      <c r="W106" s="20"/>
    </row>
    <row r="107" spans="1:23" ht="51">
      <c r="A107" s="15">
        <f t="shared" si="3"/>
        <v>106</v>
      </c>
      <c r="B107" s="15">
        <f t="shared" si="4"/>
        <v>10</v>
      </c>
      <c r="C107" s="16" t="s">
        <v>305</v>
      </c>
      <c r="D107" s="20" t="s">
        <v>1356</v>
      </c>
      <c r="E107" s="20" t="s">
        <v>1688</v>
      </c>
      <c r="F107" s="20" t="s">
        <v>1264</v>
      </c>
      <c r="G107" s="20" t="s">
        <v>1706</v>
      </c>
      <c r="H107" s="45" t="s">
        <v>1687</v>
      </c>
      <c r="I107" s="45">
        <v>38961</v>
      </c>
      <c r="J107" s="45">
        <v>39295</v>
      </c>
      <c r="K107" s="35">
        <v>75</v>
      </c>
      <c r="L107" s="19" t="s">
        <v>1526</v>
      </c>
      <c r="M107" s="20">
        <v>1</v>
      </c>
      <c r="N107" s="41">
        <v>50</v>
      </c>
      <c r="O107" s="39"/>
      <c r="P107" s="20" t="s">
        <v>1258</v>
      </c>
      <c r="Q107" s="20" t="s">
        <v>1283</v>
      </c>
      <c r="R107" s="20"/>
      <c r="S107" s="15" t="s">
        <v>1173</v>
      </c>
      <c r="T107" s="25">
        <v>50</v>
      </c>
      <c r="U107" s="23"/>
      <c r="V107" s="20"/>
      <c r="W107" s="20"/>
    </row>
    <row r="108" spans="1:23" ht="25.5">
      <c r="A108" s="15">
        <f t="shared" si="3"/>
        <v>107</v>
      </c>
      <c r="B108" s="15">
        <f t="shared" si="4"/>
        <v>11</v>
      </c>
      <c r="C108" s="16" t="s">
        <v>305</v>
      </c>
      <c r="D108" s="20" t="s">
        <v>1510</v>
      </c>
      <c r="E108" s="20" t="s">
        <v>1689</v>
      </c>
      <c r="F108" s="20" t="s">
        <v>1264</v>
      </c>
      <c r="G108" s="20" t="s">
        <v>1706</v>
      </c>
      <c r="H108" s="45" t="s">
        <v>1687</v>
      </c>
      <c r="I108" s="45">
        <v>38961</v>
      </c>
      <c r="J108" s="45">
        <v>39295</v>
      </c>
      <c r="K108" s="35">
        <v>37</v>
      </c>
      <c r="L108" s="19" t="s">
        <v>1526</v>
      </c>
      <c r="M108" s="20">
        <v>1</v>
      </c>
      <c r="N108" s="41">
        <v>25</v>
      </c>
      <c r="O108" s="39"/>
      <c r="P108" s="20" t="s">
        <v>1511</v>
      </c>
      <c r="Q108" s="20" t="s">
        <v>1283</v>
      </c>
      <c r="R108" s="20"/>
      <c r="S108" s="15" t="s">
        <v>1173</v>
      </c>
      <c r="T108" s="25">
        <v>25</v>
      </c>
      <c r="U108" s="23"/>
      <c r="V108" s="20"/>
      <c r="W108" s="20"/>
    </row>
    <row r="109" spans="1:23" ht="38.25">
      <c r="A109" s="15">
        <f t="shared" si="3"/>
        <v>108</v>
      </c>
      <c r="B109" s="15">
        <f t="shared" si="4"/>
        <v>12</v>
      </c>
      <c r="C109" s="16" t="s">
        <v>305</v>
      </c>
      <c r="D109" s="20" t="s">
        <v>1690</v>
      </c>
      <c r="E109" s="20" t="s">
        <v>1691</v>
      </c>
      <c r="F109" s="20" t="s">
        <v>1692</v>
      </c>
      <c r="G109" s="20" t="s">
        <v>799</v>
      </c>
      <c r="H109" s="45" t="s">
        <v>1693</v>
      </c>
      <c r="I109" s="45" t="s">
        <v>1694</v>
      </c>
      <c r="J109" s="45" t="s">
        <v>1695</v>
      </c>
      <c r="K109" s="35">
        <v>60</v>
      </c>
      <c r="L109" s="19" t="s">
        <v>1050</v>
      </c>
      <c r="M109" s="20">
        <v>35.458</v>
      </c>
      <c r="N109" s="41">
        <v>60</v>
      </c>
      <c r="O109" s="39"/>
      <c r="P109" s="20" t="s">
        <v>1366</v>
      </c>
      <c r="Q109" s="20" t="s">
        <v>1696</v>
      </c>
      <c r="R109" s="20"/>
      <c r="S109" s="15" t="s">
        <v>1173</v>
      </c>
      <c r="T109" s="25">
        <v>2127.48</v>
      </c>
      <c r="U109" s="23"/>
      <c r="V109" s="20"/>
      <c r="W109" s="20"/>
    </row>
    <row r="110" spans="1:23" ht="38.25">
      <c r="A110" s="15">
        <f t="shared" si="3"/>
        <v>109</v>
      </c>
      <c r="B110" s="15">
        <f t="shared" si="4"/>
        <v>13</v>
      </c>
      <c r="C110" s="16" t="s">
        <v>305</v>
      </c>
      <c r="D110" s="20" t="s">
        <v>1697</v>
      </c>
      <c r="E110" s="20" t="s">
        <v>1672</v>
      </c>
      <c r="F110" s="20" t="s">
        <v>1692</v>
      </c>
      <c r="G110" s="20" t="s">
        <v>799</v>
      </c>
      <c r="H110" s="45" t="s">
        <v>1698</v>
      </c>
      <c r="I110" s="45" t="s">
        <v>1699</v>
      </c>
      <c r="J110" s="45" t="s">
        <v>1070</v>
      </c>
      <c r="K110" s="35">
        <v>55.7</v>
      </c>
      <c r="L110" s="19" t="s">
        <v>1050</v>
      </c>
      <c r="M110" s="20">
        <v>35.458</v>
      </c>
      <c r="N110" s="41">
        <v>55.7</v>
      </c>
      <c r="O110" s="39"/>
      <c r="P110" s="20" t="s">
        <v>1071</v>
      </c>
      <c r="Q110" s="20" t="s">
        <v>1696</v>
      </c>
      <c r="R110" s="20"/>
      <c r="S110" s="15" t="s">
        <v>1173</v>
      </c>
      <c r="T110" s="25">
        <v>1975.0106</v>
      </c>
      <c r="U110" s="23"/>
      <c r="V110" s="20"/>
      <c r="W110" s="20"/>
    </row>
    <row r="111" spans="1:23" ht="25.5">
      <c r="A111" s="15">
        <f t="shared" si="3"/>
        <v>110</v>
      </c>
      <c r="B111" s="15">
        <f t="shared" si="4"/>
        <v>14</v>
      </c>
      <c r="C111" s="16" t="s">
        <v>305</v>
      </c>
      <c r="D111" s="20" t="s">
        <v>1072</v>
      </c>
      <c r="E111" s="20" t="s">
        <v>1073</v>
      </c>
      <c r="F111" s="20" t="s">
        <v>1074</v>
      </c>
      <c r="G111" s="20" t="s">
        <v>1075</v>
      </c>
      <c r="H111" s="45">
        <v>38757</v>
      </c>
      <c r="I111" s="45">
        <v>38961</v>
      </c>
      <c r="J111" s="45" t="s">
        <v>1076</v>
      </c>
      <c r="K111" s="35">
        <v>3</v>
      </c>
      <c r="L111" s="19" t="s">
        <v>1050</v>
      </c>
      <c r="M111" s="20">
        <v>35.458</v>
      </c>
      <c r="N111" s="41">
        <v>3</v>
      </c>
      <c r="O111" s="39"/>
      <c r="P111" s="20" t="s">
        <v>1077</v>
      </c>
      <c r="Q111" s="20" t="s">
        <v>1078</v>
      </c>
      <c r="R111" s="20"/>
      <c r="S111" s="15" t="s">
        <v>1173</v>
      </c>
      <c r="T111" s="25">
        <v>106.374</v>
      </c>
      <c r="U111" s="23"/>
      <c r="V111" s="20"/>
      <c r="W111" s="20"/>
    </row>
    <row r="112" spans="1:23" ht="25.5">
      <c r="A112" s="15">
        <f t="shared" si="3"/>
        <v>111</v>
      </c>
      <c r="B112" s="15">
        <f t="shared" si="4"/>
        <v>15</v>
      </c>
      <c r="C112" s="16" t="s">
        <v>305</v>
      </c>
      <c r="D112" s="20" t="s">
        <v>1341</v>
      </c>
      <c r="E112" s="20" t="s">
        <v>1079</v>
      </c>
      <c r="F112" s="20" t="s">
        <v>358</v>
      </c>
      <c r="G112" s="20" t="s">
        <v>461</v>
      </c>
      <c r="H112" s="45">
        <v>38562</v>
      </c>
      <c r="I112" s="45">
        <v>38534</v>
      </c>
      <c r="J112" s="45">
        <v>38990</v>
      </c>
      <c r="K112" s="35">
        <v>137.015</v>
      </c>
      <c r="L112" s="19" t="s">
        <v>1050</v>
      </c>
      <c r="M112" s="20">
        <v>35.458</v>
      </c>
      <c r="N112" s="41">
        <v>27.403</v>
      </c>
      <c r="O112" s="39"/>
      <c r="P112" s="20" t="s">
        <v>1080</v>
      </c>
      <c r="Q112" s="20"/>
      <c r="R112" s="20" t="s">
        <v>1081</v>
      </c>
      <c r="S112" s="15" t="s">
        <v>1173</v>
      </c>
      <c r="T112" s="25">
        <v>971.6555739999999</v>
      </c>
      <c r="U112" s="23"/>
      <c r="V112" s="20"/>
      <c r="W112" s="20"/>
    </row>
    <row r="113" spans="1:23" ht="25.5">
      <c r="A113" s="15">
        <f t="shared" si="3"/>
        <v>112</v>
      </c>
      <c r="B113" s="15">
        <f t="shared" si="4"/>
        <v>16</v>
      </c>
      <c r="C113" s="16" t="s">
        <v>305</v>
      </c>
      <c r="D113" s="20" t="s">
        <v>1082</v>
      </c>
      <c r="E113" s="20" t="s">
        <v>1083</v>
      </c>
      <c r="F113" s="20" t="s">
        <v>358</v>
      </c>
      <c r="G113" s="20" t="s">
        <v>461</v>
      </c>
      <c r="H113" s="45">
        <v>38904</v>
      </c>
      <c r="I113" s="45">
        <v>38899</v>
      </c>
      <c r="J113" s="45">
        <v>39355</v>
      </c>
      <c r="K113" s="35">
        <v>182.032</v>
      </c>
      <c r="L113" s="19" t="s">
        <v>1050</v>
      </c>
      <c r="M113" s="20">
        <v>35.458</v>
      </c>
      <c r="N113" s="41">
        <v>145.626</v>
      </c>
      <c r="O113" s="39"/>
      <c r="P113" s="20" t="s">
        <v>1080</v>
      </c>
      <c r="Q113" s="20"/>
      <c r="R113" s="20" t="s">
        <v>1081</v>
      </c>
      <c r="S113" s="15" t="s">
        <v>1173</v>
      </c>
      <c r="T113" s="25">
        <v>5163.606708</v>
      </c>
      <c r="U113" s="23"/>
      <c r="V113" s="20"/>
      <c r="W113" s="20"/>
    </row>
    <row r="114" spans="1:23" ht="25.5">
      <c r="A114" s="15">
        <f t="shared" si="3"/>
        <v>113</v>
      </c>
      <c r="B114" s="15">
        <f t="shared" si="4"/>
        <v>17</v>
      </c>
      <c r="C114" s="16" t="s">
        <v>305</v>
      </c>
      <c r="D114" s="20" t="s">
        <v>1084</v>
      </c>
      <c r="E114" s="20" t="s">
        <v>1085</v>
      </c>
      <c r="F114" s="20" t="s">
        <v>358</v>
      </c>
      <c r="G114" s="20" t="s">
        <v>306</v>
      </c>
      <c r="H114" s="45">
        <v>38447</v>
      </c>
      <c r="I114" s="45">
        <v>38261</v>
      </c>
      <c r="J114" s="45">
        <v>39112</v>
      </c>
      <c r="K114" s="35">
        <v>24.661</v>
      </c>
      <c r="L114" s="19" t="s">
        <v>1050</v>
      </c>
      <c r="M114" s="20">
        <v>35.458</v>
      </c>
      <c r="N114" s="41">
        <v>9.864</v>
      </c>
      <c r="O114" s="39"/>
      <c r="P114" s="20" t="s">
        <v>1086</v>
      </c>
      <c r="Q114" s="20"/>
      <c r="R114" s="20" t="s">
        <v>1087</v>
      </c>
      <c r="S114" s="15" t="s">
        <v>1173</v>
      </c>
      <c r="T114" s="25">
        <v>349.757712</v>
      </c>
      <c r="U114" s="23"/>
      <c r="V114" s="20"/>
      <c r="W114" s="20"/>
    </row>
    <row r="115" spans="1:23" ht="25.5">
      <c r="A115" s="15">
        <f t="shared" si="3"/>
        <v>114</v>
      </c>
      <c r="B115" s="15">
        <f t="shared" si="4"/>
        <v>18</v>
      </c>
      <c r="C115" s="16" t="s">
        <v>305</v>
      </c>
      <c r="D115" s="20" t="s">
        <v>1088</v>
      </c>
      <c r="E115" s="20" t="s">
        <v>1089</v>
      </c>
      <c r="F115" s="20" t="s">
        <v>1131</v>
      </c>
      <c r="G115" s="20" t="s">
        <v>1090</v>
      </c>
      <c r="H115" s="45">
        <v>38267</v>
      </c>
      <c r="I115" s="45">
        <v>38261</v>
      </c>
      <c r="J115" s="45">
        <v>39355</v>
      </c>
      <c r="K115" s="35">
        <v>23.025</v>
      </c>
      <c r="L115" s="19" t="s">
        <v>1050</v>
      </c>
      <c r="M115" s="20">
        <v>35.458</v>
      </c>
      <c r="N115" s="41">
        <v>2</v>
      </c>
      <c r="O115" s="39"/>
      <c r="P115" s="20" t="s">
        <v>1157</v>
      </c>
      <c r="Q115" s="20"/>
      <c r="R115" s="20" t="s">
        <v>1158</v>
      </c>
      <c r="S115" s="15" t="s">
        <v>1173</v>
      </c>
      <c r="T115" s="25">
        <v>70.916</v>
      </c>
      <c r="U115" s="23"/>
      <c r="V115" s="20"/>
      <c r="W115" s="20"/>
    </row>
    <row r="116" spans="1:23" ht="25.5">
      <c r="A116" s="15">
        <f t="shared" si="3"/>
        <v>115</v>
      </c>
      <c r="B116" s="15">
        <f t="shared" si="4"/>
        <v>19</v>
      </c>
      <c r="C116" s="16" t="s">
        <v>305</v>
      </c>
      <c r="D116" s="20" t="s">
        <v>1091</v>
      </c>
      <c r="E116" s="20">
        <v>297</v>
      </c>
      <c r="F116" s="20" t="s">
        <v>441</v>
      </c>
      <c r="G116" s="20" t="s">
        <v>1092</v>
      </c>
      <c r="H116" s="45">
        <v>38412</v>
      </c>
      <c r="I116" s="45">
        <v>38718</v>
      </c>
      <c r="J116" s="45">
        <v>40178</v>
      </c>
      <c r="K116" s="35"/>
      <c r="L116" s="19" t="s">
        <v>1050</v>
      </c>
      <c r="M116" s="20">
        <v>35.458</v>
      </c>
      <c r="N116" s="41">
        <v>3</v>
      </c>
      <c r="O116" s="39"/>
      <c r="P116" s="20" t="s">
        <v>1093</v>
      </c>
      <c r="Q116" s="20" t="s">
        <v>1640</v>
      </c>
      <c r="R116" s="20"/>
      <c r="S116" s="15" t="s">
        <v>1173</v>
      </c>
      <c r="T116" s="25">
        <v>106.374</v>
      </c>
      <c r="U116" s="23"/>
      <c r="V116" s="20"/>
      <c r="W116" s="20"/>
    </row>
    <row r="117" spans="1:23" ht="25.5">
      <c r="A117" s="15">
        <f t="shared" si="3"/>
        <v>116</v>
      </c>
      <c r="B117" s="15">
        <f t="shared" si="4"/>
        <v>20</v>
      </c>
      <c r="C117" s="16" t="s">
        <v>305</v>
      </c>
      <c r="D117" s="20" t="s">
        <v>1094</v>
      </c>
      <c r="E117" s="20">
        <v>2102</v>
      </c>
      <c r="F117" s="20" t="s">
        <v>441</v>
      </c>
      <c r="G117" s="20" t="s">
        <v>1095</v>
      </c>
      <c r="H117" s="45">
        <v>38960</v>
      </c>
      <c r="I117" s="45">
        <v>39083</v>
      </c>
      <c r="J117" s="45">
        <v>40543</v>
      </c>
      <c r="K117" s="35"/>
      <c r="L117" s="19" t="s">
        <v>1050</v>
      </c>
      <c r="M117" s="20">
        <v>35.458</v>
      </c>
      <c r="N117" s="41">
        <v>0.5</v>
      </c>
      <c r="O117" s="39"/>
      <c r="P117" s="20" t="s">
        <v>1537</v>
      </c>
      <c r="Q117" s="20" t="s">
        <v>1640</v>
      </c>
      <c r="R117" s="20"/>
      <c r="S117" s="15" t="s">
        <v>1173</v>
      </c>
      <c r="T117" s="25">
        <v>17.729</v>
      </c>
      <c r="U117" s="23"/>
      <c r="V117" s="20"/>
      <c r="W117" s="20"/>
    </row>
    <row r="118" spans="1:23" ht="38.25">
      <c r="A118" s="15">
        <f t="shared" si="3"/>
        <v>117</v>
      </c>
      <c r="B118" s="15">
        <f t="shared" si="4"/>
        <v>21</v>
      </c>
      <c r="C118" s="16" t="s">
        <v>305</v>
      </c>
      <c r="D118" s="20" t="s">
        <v>1096</v>
      </c>
      <c r="E118" s="20" t="s">
        <v>1097</v>
      </c>
      <c r="F118" s="20" t="s">
        <v>1044</v>
      </c>
      <c r="G118" s="20" t="s">
        <v>1098</v>
      </c>
      <c r="H118" s="45">
        <v>38331</v>
      </c>
      <c r="I118" s="45">
        <v>38353</v>
      </c>
      <c r="J118" s="45">
        <v>39082</v>
      </c>
      <c r="K118" s="35">
        <v>126</v>
      </c>
      <c r="L118" s="19" t="s">
        <v>1526</v>
      </c>
      <c r="M118" s="20">
        <v>1</v>
      </c>
      <c r="N118" s="41">
        <v>30.7</v>
      </c>
      <c r="O118" s="39"/>
      <c r="P118" s="20" t="s">
        <v>1099</v>
      </c>
      <c r="Q118" s="20" t="s">
        <v>1640</v>
      </c>
      <c r="R118" s="20"/>
      <c r="S118" s="15" t="s">
        <v>1173</v>
      </c>
      <c r="T118" s="25">
        <v>30.7</v>
      </c>
      <c r="U118" s="23"/>
      <c r="V118" s="20"/>
      <c r="W118" s="20"/>
    </row>
    <row r="119" spans="1:23" ht="38.25">
      <c r="A119" s="15">
        <f t="shared" si="3"/>
        <v>118</v>
      </c>
      <c r="B119" s="15">
        <f t="shared" si="4"/>
        <v>22</v>
      </c>
      <c r="C119" s="16" t="s">
        <v>305</v>
      </c>
      <c r="D119" s="20" t="s">
        <v>1100</v>
      </c>
      <c r="E119" s="20" t="s">
        <v>1101</v>
      </c>
      <c r="F119" s="20" t="s">
        <v>1102</v>
      </c>
      <c r="G119" s="20" t="s">
        <v>1103</v>
      </c>
      <c r="H119" s="45">
        <v>38718</v>
      </c>
      <c r="I119" s="45">
        <v>38777</v>
      </c>
      <c r="J119" s="45">
        <v>39507</v>
      </c>
      <c r="K119" s="35"/>
      <c r="L119" s="19" t="s">
        <v>1050</v>
      </c>
      <c r="M119" s="20">
        <v>35.458</v>
      </c>
      <c r="N119" s="41">
        <v>4.9</v>
      </c>
      <c r="O119" s="39"/>
      <c r="P119" s="20" t="s">
        <v>1104</v>
      </c>
      <c r="Q119" s="20" t="s">
        <v>1640</v>
      </c>
      <c r="R119" s="20"/>
      <c r="S119" s="15" t="s">
        <v>1173</v>
      </c>
      <c r="T119" s="25">
        <v>173.7442</v>
      </c>
      <c r="U119" s="23"/>
      <c r="V119" s="20"/>
      <c r="W119" s="20"/>
    </row>
    <row r="120" spans="1:23" ht="25.5">
      <c r="A120" s="15">
        <f t="shared" si="3"/>
        <v>119</v>
      </c>
      <c r="B120" s="15">
        <f t="shared" si="4"/>
        <v>23</v>
      </c>
      <c r="C120" s="16" t="s">
        <v>305</v>
      </c>
      <c r="D120" s="20" t="s">
        <v>676</v>
      </c>
      <c r="E120" s="20" t="s">
        <v>1105</v>
      </c>
      <c r="F120" s="20" t="s">
        <v>1131</v>
      </c>
      <c r="G120" s="20" t="s">
        <v>1106</v>
      </c>
      <c r="H120" s="45">
        <v>39051</v>
      </c>
      <c r="I120" s="45">
        <v>38991</v>
      </c>
      <c r="J120" s="45">
        <v>39721</v>
      </c>
      <c r="K120" s="35">
        <v>20.25</v>
      </c>
      <c r="L120" s="19" t="s">
        <v>1050</v>
      </c>
      <c r="M120" s="20">
        <v>35.458</v>
      </c>
      <c r="N120" s="41">
        <v>8</v>
      </c>
      <c r="O120" s="39"/>
      <c r="P120" s="20" t="s">
        <v>1041</v>
      </c>
      <c r="Q120" s="20" t="s">
        <v>1640</v>
      </c>
      <c r="R120" s="20"/>
      <c r="S120" s="15" t="s">
        <v>1173</v>
      </c>
      <c r="T120" s="25">
        <v>283.664</v>
      </c>
      <c r="U120" s="23"/>
      <c r="V120" s="20"/>
      <c r="W120" s="20"/>
    </row>
    <row r="121" spans="1:23" ht="25.5">
      <c r="A121" s="15">
        <f t="shared" si="3"/>
        <v>120</v>
      </c>
      <c r="B121" s="15">
        <f t="shared" si="4"/>
        <v>24</v>
      </c>
      <c r="C121" s="16" t="s">
        <v>305</v>
      </c>
      <c r="D121" s="20" t="s">
        <v>1107</v>
      </c>
      <c r="E121" s="20" t="s">
        <v>1108</v>
      </c>
      <c r="F121" s="20" t="s">
        <v>1131</v>
      </c>
      <c r="G121" s="20" t="s">
        <v>1049</v>
      </c>
      <c r="H121" s="45">
        <v>37711</v>
      </c>
      <c r="I121" s="45">
        <v>37561</v>
      </c>
      <c r="J121" s="45">
        <v>38472</v>
      </c>
      <c r="K121" s="35">
        <v>64.6</v>
      </c>
      <c r="L121" s="19" t="s">
        <v>1050</v>
      </c>
      <c r="M121" s="20">
        <v>35.458</v>
      </c>
      <c r="N121" s="41">
        <v>62.1</v>
      </c>
      <c r="O121" s="39"/>
      <c r="P121" s="20" t="s">
        <v>1538</v>
      </c>
      <c r="Q121" s="20" t="s">
        <v>1640</v>
      </c>
      <c r="R121" s="20"/>
      <c r="S121" s="15" t="s">
        <v>1173</v>
      </c>
      <c r="T121" s="25">
        <v>2201.9418</v>
      </c>
      <c r="U121" s="23"/>
      <c r="V121" s="20"/>
      <c r="W121" s="20"/>
    </row>
    <row r="122" spans="1:23" ht="25.5">
      <c r="A122" s="15">
        <f t="shared" si="3"/>
        <v>121</v>
      </c>
      <c r="B122" s="15">
        <f t="shared" si="4"/>
        <v>25</v>
      </c>
      <c r="C122" s="16" t="s">
        <v>305</v>
      </c>
      <c r="D122" s="20" t="s">
        <v>1109</v>
      </c>
      <c r="E122" s="20" t="s">
        <v>1110</v>
      </c>
      <c r="F122" s="20" t="s">
        <v>1131</v>
      </c>
      <c r="G122" s="20" t="s">
        <v>1001</v>
      </c>
      <c r="H122" s="45">
        <v>38714</v>
      </c>
      <c r="I122" s="45">
        <v>38693</v>
      </c>
      <c r="J122" s="45">
        <v>39179</v>
      </c>
      <c r="K122" s="35">
        <v>26.684</v>
      </c>
      <c r="L122" s="19" t="s">
        <v>1050</v>
      </c>
      <c r="M122" s="20">
        <v>35.458</v>
      </c>
      <c r="N122" s="41">
        <v>23.654</v>
      </c>
      <c r="O122" s="39"/>
      <c r="P122" s="20" t="s">
        <v>1111</v>
      </c>
      <c r="Q122" s="20"/>
      <c r="R122" s="20" t="s">
        <v>1002</v>
      </c>
      <c r="S122" s="15" t="s">
        <v>1173</v>
      </c>
      <c r="T122" s="25">
        <v>838.723532</v>
      </c>
      <c r="U122" s="23"/>
      <c r="V122" s="20"/>
      <c r="W122" s="20"/>
    </row>
    <row r="123" spans="1:23" ht="38.25">
      <c r="A123" s="15">
        <f t="shared" si="3"/>
        <v>122</v>
      </c>
      <c r="B123" s="15">
        <f t="shared" si="4"/>
        <v>26</v>
      </c>
      <c r="C123" s="16" t="s">
        <v>305</v>
      </c>
      <c r="D123" s="20" t="s">
        <v>1112</v>
      </c>
      <c r="E123" s="20" t="s">
        <v>1113</v>
      </c>
      <c r="F123" s="20" t="s">
        <v>1114</v>
      </c>
      <c r="G123" s="20" t="s">
        <v>1115</v>
      </c>
      <c r="H123" s="45">
        <v>38945</v>
      </c>
      <c r="I123" s="45">
        <v>38945</v>
      </c>
      <c r="J123" s="45">
        <v>39263</v>
      </c>
      <c r="K123" s="35">
        <v>6.293</v>
      </c>
      <c r="L123" s="19" t="s">
        <v>1050</v>
      </c>
      <c r="M123" s="20">
        <v>35.458</v>
      </c>
      <c r="N123" s="41">
        <v>4.405</v>
      </c>
      <c r="O123" s="39"/>
      <c r="P123" s="20" t="s">
        <v>1116</v>
      </c>
      <c r="Q123" s="20"/>
      <c r="R123" s="20" t="s">
        <v>1002</v>
      </c>
      <c r="S123" s="15" t="s">
        <v>1173</v>
      </c>
      <c r="T123" s="25">
        <v>156.19249</v>
      </c>
      <c r="U123" s="23"/>
      <c r="V123" s="20"/>
      <c r="W123" s="20"/>
    </row>
    <row r="124" spans="1:23" ht="15.75">
      <c r="A124" s="15">
        <f t="shared" si="3"/>
        <v>123</v>
      </c>
      <c r="B124" s="15">
        <f t="shared" si="4"/>
        <v>27</v>
      </c>
      <c r="C124" s="16" t="s">
        <v>305</v>
      </c>
      <c r="D124" s="20" t="s">
        <v>1117</v>
      </c>
      <c r="E124" s="20" t="s">
        <v>1118</v>
      </c>
      <c r="F124" s="20" t="s">
        <v>1014</v>
      </c>
      <c r="G124" s="20" t="s">
        <v>306</v>
      </c>
      <c r="H124" s="45"/>
      <c r="I124" s="45"/>
      <c r="J124" s="45"/>
      <c r="K124" s="35">
        <v>9.866</v>
      </c>
      <c r="L124" s="19" t="s">
        <v>1050</v>
      </c>
      <c r="M124" s="20">
        <v>35.458</v>
      </c>
      <c r="N124" s="41">
        <v>7.892</v>
      </c>
      <c r="O124" s="39"/>
      <c r="P124" s="20" t="s">
        <v>1119</v>
      </c>
      <c r="Q124" s="20" t="s">
        <v>330</v>
      </c>
      <c r="R124" s="20"/>
      <c r="S124" s="15" t="s">
        <v>1173</v>
      </c>
      <c r="T124" s="25">
        <v>279.834536</v>
      </c>
      <c r="U124" s="23"/>
      <c r="V124" s="20"/>
      <c r="W124" s="20"/>
    </row>
    <row r="125" spans="1:23" ht="89.25">
      <c r="A125" s="15">
        <f t="shared" si="3"/>
        <v>124</v>
      </c>
      <c r="B125" s="15">
        <f t="shared" si="4"/>
        <v>1</v>
      </c>
      <c r="C125" s="16" t="s">
        <v>442</v>
      </c>
      <c r="D125" s="20" t="s">
        <v>1272</v>
      </c>
      <c r="E125" s="20" t="s">
        <v>1273</v>
      </c>
      <c r="F125" s="20" t="s">
        <v>157</v>
      </c>
      <c r="G125" s="20" t="s">
        <v>1275</v>
      </c>
      <c r="H125" s="45" t="s">
        <v>1276</v>
      </c>
      <c r="I125" s="45" t="s">
        <v>1277</v>
      </c>
      <c r="J125" s="45">
        <v>39355</v>
      </c>
      <c r="K125" s="35">
        <v>1036.604</v>
      </c>
      <c r="L125" s="19" t="s">
        <v>1050</v>
      </c>
      <c r="M125" s="20">
        <v>35.458</v>
      </c>
      <c r="N125" s="41">
        <v>181.165</v>
      </c>
      <c r="O125" s="39"/>
      <c r="P125" s="20" t="s">
        <v>1278</v>
      </c>
      <c r="Q125" s="20" t="s">
        <v>1027</v>
      </c>
      <c r="R125" s="20"/>
      <c r="S125" s="15" t="s">
        <v>1173</v>
      </c>
      <c r="T125" s="25">
        <v>6423.74857</v>
      </c>
      <c r="U125" s="23"/>
      <c r="V125" s="20"/>
      <c r="W125" s="20"/>
    </row>
    <row r="126" spans="1:23" ht="25.5">
      <c r="A126" s="15">
        <f t="shared" si="3"/>
        <v>125</v>
      </c>
      <c r="B126" s="15">
        <f t="shared" si="4"/>
        <v>2</v>
      </c>
      <c r="C126" s="16" t="s">
        <v>442</v>
      </c>
      <c r="D126" s="20" t="s">
        <v>1265</v>
      </c>
      <c r="E126" s="20" t="s">
        <v>1266</v>
      </c>
      <c r="F126" s="20" t="s">
        <v>1267</v>
      </c>
      <c r="G126" s="20" t="s">
        <v>1297</v>
      </c>
      <c r="H126" s="45">
        <v>38261</v>
      </c>
      <c r="I126" s="45">
        <v>2004</v>
      </c>
      <c r="J126" s="45">
        <v>38990</v>
      </c>
      <c r="K126" s="35">
        <v>17.195</v>
      </c>
      <c r="L126" s="19" t="s">
        <v>1050</v>
      </c>
      <c r="M126" s="20">
        <v>35.458</v>
      </c>
      <c r="N126" s="41">
        <v>4.818</v>
      </c>
      <c r="O126" s="39"/>
      <c r="P126" s="20" t="s">
        <v>1028</v>
      </c>
      <c r="Q126" s="20" t="s">
        <v>1029</v>
      </c>
      <c r="R126" s="20"/>
      <c r="S126" s="15" t="s">
        <v>1173</v>
      </c>
      <c r="T126" s="25">
        <v>170.83664399999998</v>
      </c>
      <c r="U126" s="23"/>
      <c r="V126" s="20"/>
      <c r="W126" s="20"/>
    </row>
    <row r="127" spans="1:23" ht="25.5">
      <c r="A127" s="15">
        <f t="shared" si="3"/>
        <v>126</v>
      </c>
      <c r="B127" s="15">
        <f t="shared" si="4"/>
        <v>3</v>
      </c>
      <c r="C127" s="16" t="s">
        <v>442</v>
      </c>
      <c r="D127" s="20" t="s">
        <v>158</v>
      </c>
      <c r="E127" s="20" t="s">
        <v>159</v>
      </c>
      <c r="F127" s="20" t="s">
        <v>160</v>
      </c>
      <c r="G127" s="20" t="s">
        <v>161</v>
      </c>
      <c r="H127" s="45" t="s">
        <v>162</v>
      </c>
      <c r="I127" s="45">
        <v>38991</v>
      </c>
      <c r="J127" s="45">
        <v>39355</v>
      </c>
      <c r="K127" s="35">
        <v>16</v>
      </c>
      <c r="L127" s="19" t="s">
        <v>1050</v>
      </c>
      <c r="M127" s="20">
        <v>35.458</v>
      </c>
      <c r="N127" s="41">
        <v>7.342</v>
      </c>
      <c r="O127" s="39"/>
      <c r="P127" s="20" t="s">
        <v>163</v>
      </c>
      <c r="Q127" s="20" t="s">
        <v>468</v>
      </c>
      <c r="R127" s="20"/>
      <c r="S127" s="15" t="s">
        <v>1173</v>
      </c>
      <c r="T127" s="25">
        <v>260.332636</v>
      </c>
      <c r="U127" s="23"/>
      <c r="V127" s="20"/>
      <c r="W127" s="20"/>
    </row>
    <row r="128" spans="1:23" ht="38.25">
      <c r="A128" s="15">
        <f t="shared" si="3"/>
        <v>127</v>
      </c>
      <c r="B128" s="15">
        <f t="shared" si="4"/>
        <v>4</v>
      </c>
      <c r="C128" s="16" t="s">
        <v>442</v>
      </c>
      <c r="D128" s="20" t="s">
        <v>164</v>
      </c>
      <c r="E128" s="20" t="s">
        <v>165</v>
      </c>
      <c r="F128" s="20" t="s">
        <v>160</v>
      </c>
      <c r="G128" s="20" t="s">
        <v>166</v>
      </c>
      <c r="H128" s="45" t="s">
        <v>162</v>
      </c>
      <c r="I128" s="45">
        <v>38991</v>
      </c>
      <c r="J128" s="45">
        <v>39721</v>
      </c>
      <c r="K128" s="35">
        <v>12</v>
      </c>
      <c r="L128" s="19" t="s">
        <v>1050</v>
      </c>
      <c r="M128" s="20">
        <v>35.458</v>
      </c>
      <c r="N128" s="41">
        <v>4.71</v>
      </c>
      <c r="O128" s="39"/>
      <c r="P128" s="20" t="s">
        <v>163</v>
      </c>
      <c r="Q128" s="20" t="s">
        <v>468</v>
      </c>
      <c r="R128" s="20"/>
      <c r="S128" s="15" t="s">
        <v>1173</v>
      </c>
      <c r="T128" s="25">
        <v>167.00718</v>
      </c>
      <c r="U128" s="23"/>
      <c r="V128" s="20"/>
      <c r="W128" s="20"/>
    </row>
    <row r="129" spans="1:23" ht="38.25">
      <c r="A129" s="15">
        <f t="shared" si="3"/>
        <v>128</v>
      </c>
      <c r="B129" s="15">
        <f t="shared" si="4"/>
        <v>5</v>
      </c>
      <c r="C129" s="16" t="s">
        <v>442</v>
      </c>
      <c r="D129" s="20" t="s">
        <v>167</v>
      </c>
      <c r="E129" s="20" t="s">
        <v>168</v>
      </c>
      <c r="F129" s="20" t="s">
        <v>169</v>
      </c>
      <c r="G129" s="20" t="s">
        <v>170</v>
      </c>
      <c r="H129" s="45">
        <v>38748</v>
      </c>
      <c r="I129" s="45">
        <v>38626</v>
      </c>
      <c r="J129" s="45">
        <v>39355</v>
      </c>
      <c r="K129" s="35">
        <v>19.225</v>
      </c>
      <c r="L129" s="19" t="s">
        <v>1050</v>
      </c>
      <c r="M129" s="20">
        <f>VLOOKUP(L129,$L$306:$M$316,2,FALSE)</f>
        <v>35.458</v>
      </c>
      <c r="N129" s="41">
        <v>7.69</v>
      </c>
      <c r="O129" s="39"/>
      <c r="P129" s="20" t="s">
        <v>171</v>
      </c>
      <c r="Q129" s="20" t="s">
        <v>172</v>
      </c>
      <c r="R129" s="20"/>
      <c r="S129" s="15" t="s">
        <v>1173</v>
      </c>
      <c r="T129" s="25">
        <v>272.67202</v>
      </c>
      <c r="U129" s="23"/>
      <c r="V129" s="20"/>
      <c r="W129" s="20"/>
    </row>
    <row r="130" spans="1:23" ht="51">
      <c r="A130" s="15">
        <f t="shared" si="3"/>
        <v>129</v>
      </c>
      <c r="B130" s="15">
        <f t="shared" si="4"/>
        <v>6</v>
      </c>
      <c r="C130" s="16" t="s">
        <v>442</v>
      </c>
      <c r="D130" s="20" t="s">
        <v>173</v>
      </c>
      <c r="E130" s="20" t="s">
        <v>174</v>
      </c>
      <c r="F130" s="20" t="s">
        <v>175</v>
      </c>
      <c r="G130" s="20" t="s">
        <v>176</v>
      </c>
      <c r="H130" s="45">
        <v>38974</v>
      </c>
      <c r="I130" s="45">
        <v>38988</v>
      </c>
      <c r="J130" s="45">
        <v>38991</v>
      </c>
      <c r="K130" s="35">
        <v>1</v>
      </c>
      <c r="L130" s="19" t="s">
        <v>1050</v>
      </c>
      <c r="M130" s="20">
        <v>35.458</v>
      </c>
      <c r="N130" s="41">
        <v>0.658</v>
      </c>
      <c r="O130" s="39"/>
      <c r="P130" s="20" t="s">
        <v>177</v>
      </c>
      <c r="Q130" s="20" t="s">
        <v>178</v>
      </c>
      <c r="R130" s="20"/>
      <c r="S130" s="15" t="s">
        <v>1173</v>
      </c>
      <c r="T130" s="25">
        <v>23</v>
      </c>
      <c r="U130" s="23"/>
      <c r="V130" s="20"/>
      <c r="W130" s="20"/>
    </row>
    <row r="131" spans="1:23" ht="51">
      <c r="A131" s="15">
        <f t="shared" si="3"/>
        <v>130</v>
      </c>
      <c r="B131" s="15">
        <f t="shared" si="4"/>
        <v>7</v>
      </c>
      <c r="C131" s="16" t="s">
        <v>442</v>
      </c>
      <c r="D131" s="20" t="s">
        <v>179</v>
      </c>
      <c r="E131" s="20" t="s">
        <v>180</v>
      </c>
      <c r="F131" s="20" t="s">
        <v>181</v>
      </c>
      <c r="G131" s="20" t="s">
        <v>176</v>
      </c>
      <c r="H131" s="45">
        <v>38757</v>
      </c>
      <c r="I131" s="45">
        <v>38768</v>
      </c>
      <c r="J131" s="45">
        <v>38770</v>
      </c>
      <c r="K131" s="35">
        <v>0.75</v>
      </c>
      <c r="L131" s="19" t="s">
        <v>1050</v>
      </c>
      <c r="M131" s="20">
        <v>35.458</v>
      </c>
      <c r="N131" s="41">
        <v>0.382</v>
      </c>
      <c r="O131" s="39"/>
      <c r="P131" s="20" t="s">
        <v>182</v>
      </c>
      <c r="Q131" s="20" t="s">
        <v>178</v>
      </c>
      <c r="R131" s="20"/>
      <c r="S131" s="15" t="s">
        <v>1173</v>
      </c>
      <c r="T131" s="25">
        <v>14</v>
      </c>
      <c r="U131" s="23"/>
      <c r="V131" s="20"/>
      <c r="W131" s="20"/>
    </row>
    <row r="132" spans="1:23" ht="38.25">
      <c r="A132" s="15">
        <f aca="true" t="shared" si="5" ref="A132:A195">A131+1</f>
        <v>131</v>
      </c>
      <c r="B132" s="15">
        <f aca="true" t="shared" si="6" ref="B132:B195">IF(C132=C131,B131+1,1)</f>
        <v>8</v>
      </c>
      <c r="C132" s="16" t="s">
        <v>442</v>
      </c>
      <c r="D132" s="20" t="s">
        <v>183</v>
      </c>
      <c r="E132" s="20" t="s">
        <v>184</v>
      </c>
      <c r="F132" s="20" t="s">
        <v>1274</v>
      </c>
      <c r="G132" s="20" t="s">
        <v>185</v>
      </c>
      <c r="H132" s="45">
        <v>38320</v>
      </c>
      <c r="I132" s="45">
        <v>38261</v>
      </c>
      <c r="J132" s="45">
        <v>38990</v>
      </c>
      <c r="K132" s="35">
        <v>1.874</v>
      </c>
      <c r="L132" s="19" t="s">
        <v>1050</v>
      </c>
      <c r="M132" s="20">
        <v>35.458</v>
      </c>
      <c r="N132" s="41">
        <v>1.079</v>
      </c>
      <c r="O132" s="39"/>
      <c r="P132" s="20" t="s">
        <v>186</v>
      </c>
      <c r="Q132" s="20" t="s">
        <v>187</v>
      </c>
      <c r="R132" s="20"/>
      <c r="S132" s="15" t="s">
        <v>1173</v>
      </c>
      <c r="T132" s="25">
        <v>38.259181999999996</v>
      </c>
      <c r="U132" s="23"/>
      <c r="V132" s="20"/>
      <c r="W132" s="20"/>
    </row>
    <row r="133" spans="1:23" ht="15.75">
      <c r="A133" s="15">
        <f t="shared" si="5"/>
        <v>132</v>
      </c>
      <c r="B133" s="15">
        <f t="shared" si="6"/>
        <v>9</v>
      </c>
      <c r="C133" s="16" t="s">
        <v>442</v>
      </c>
      <c r="D133" s="20" t="s">
        <v>188</v>
      </c>
      <c r="E133" s="20" t="s">
        <v>189</v>
      </c>
      <c r="F133" s="20" t="s">
        <v>190</v>
      </c>
      <c r="G133" s="20" t="s">
        <v>717</v>
      </c>
      <c r="H133" s="45">
        <v>38876</v>
      </c>
      <c r="I133" s="45">
        <v>38901</v>
      </c>
      <c r="J133" s="45">
        <v>38914</v>
      </c>
      <c r="K133" s="35">
        <v>1.6</v>
      </c>
      <c r="L133" s="19" t="s">
        <v>1050</v>
      </c>
      <c r="M133" s="20">
        <v>35.458</v>
      </c>
      <c r="N133" s="41">
        <v>1.6</v>
      </c>
      <c r="O133" s="39"/>
      <c r="P133" s="20" t="s">
        <v>191</v>
      </c>
      <c r="Q133" s="20" t="s">
        <v>1029</v>
      </c>
      <c r="R133" s="20"/>
      <c r="S133" s="15" t="s">
        <v>1173</v>
      </c>
      <c r="T133" s="25">
        <v>56.7328</v>
      </c>
      <c r="U133" s="23"/>
      <c r="V133" s="20"/>
      <c r="W133" s="20"/>
    </row>
    <row r="134" spans="1:23" ht="15.75">
      <c r="A134" s="15">
        <f t="shared" si="5"/>
        <v>133</v>
      </c>
      <c r="B134" s="15">
        <f t="shared" si="6"/>
        <v>10</v>
      </c>
      <c r="C134" s="16" t="s">
        <v>442</v>
      </c>
      <c r="D134" s="20" t="s">
        <v>188</v>
      </c>
      <c r="E134" s="20" t="s">
        <v>192</v>
      </c>
      <c r="F134" s="20" t="s">
        <v>190</v>
      </c>
      <c r="G134" s="20" t="s">
        <v>193</v>
      </c>
      <c r="H134" s="45">
        <v>38876</v>
      </c>
      <c r="I134" s="45">
        <v>38929</v>
      </c>
      <c r="J134" s="45">
        <v>38940</v>
      </c>
      <c r="K134" s="35">
        <v>1.6</v>
      </c>
      <c r="L134" s="19" t="s">
        <v>1050</v>
      </c>
      <c r="M134" s="20">
        <v>35.458</v>
      </c>
      <c r="N134" s="41">
        <v>1.6</v>
      </c>
      <c r="O134" s="39"/>
      <c r="P134" s="20" t="s">
        <v>194</v>
      </c>
      <c r="Q134" s="20" t="s">
        <v>1029</v>
      </c>
      <c r="R134" s="20"/>
      <c r="S134" s="15" t="s">
        <v>1173</v>
      </c>
      <c r="T134" s="25">
        <v>56.7328</v>
      </c>
      <c r="U134" s="23"/>
      <c r="V134" s="20"/>
      <c r="W134" s="20"/>
    </row>
    <row r="135" spans="1:23" ht="25.5">
      <c r="A135" s="15">
        <f t="shared" si="5"/>
        <v>134</v>
      </c>
      <c r="B135" s="15">
        <f t="shared" si="6"/>
        <v>11</v>
      </c>
      <c r="C135" s="16" t="s">
        <v>442</v>
      </c>
      <c r="D135" s="20" t="s">
        <v>188</v>
      </c>
      <c r="E135" s="20" t="s">
        <v>195</v>
      </c>
      <c r="F135" s="20" t="s">
        <v>190</v>
      </c>
      <c r="G135" s="20" t="s">
        <v>717</v>
      </c>
      <c r="H135" s="45">
        <v>38883</v>
      </c>
      <c r="I135" s="45">
        <v>38934</v>
      </c>
      <c r="J135" s="45">
        <v>38949</v>
      </c>
      <c r="K135" s="35">
        <v>1.5</v>
      </c>
      <c r="L135" s="19" t="s">
        <v>1050</v>
      </c>
      <c r="M135" s="20">
        <v>35.458</v>
      </c>
      <c r="N135" s="41">
        <v>1.5</v>
      </c>
      <c r="O135" s="39"/>
      <c r="P135" s="20" t="s">
        <v>196</v>
      </c>
      <c r="Q135" s="20" t="s">
        <v>1029</v>
      </c>
      <c r="R135" s="20"/>
      <c r="S135" s="15" t="s">
        <v>1173</v>
      </c>
      <c r="T135" s="25">
        <v>53.187</v>
      </c>
      <c r="U135" s="23"/>
      <c r="V135" s="20"/>
      <c r="W135" s="20"/>
    </row>
    <row r="136" spans="1:23" ht="51">
      <c r="A136" s="15">
        <f t="shared" si="5"/>
        <v>135</v>
      </c>
      <c r="B136" s="15">
        <f t="shared" si="6"/>
        <v>12</v>
      </c>
      <c r="C136" s="16" t="s">
        <v>442</v>
      </c>
      <c r="D136" s="20" t="s">
        <v>197</v>
      </c>
      <c r="E136" s="20" t="s">
        <v>1280</v>
      </c>
      <c r="F136" s="20" t="s">
        <v>1131</v>
      </c>
      <c r="G136" s="20" t="s">
        <v>1279</v>
      </c>
      <c r="H136" s="45">
        <v>38278</v>
      </c>
      <c r="I136" s="45">
        <v>38292</v>
      </c>
      <c r="J136" s="45">
        <v>38868</v>
      </c>
      <c r="K136" s="35">
        <v>43.056</v>
      </c>
      <c r="L136" s="19" t="s">
        <v>1050</v>
      </c>
      <c r="M136" s="20">
        <v>35.458</v>
      </c>
      <c r="N136" s="41">
        <v>9.914</v>
      </c>
      <c r="O136" s="39"/>
      <c r="P136" s="20" t="s">
        <v>1636</v>
      </c>
      <c r="Q136" s="20" t="s">
        <v>1027</v>
      </c>
      <c r="R136" s="20"/>
      <c r="S136" s="15" t="s">
        <v>1173</v>
      </c>
      <c r="T136" s="25">
        <v>351.53061199999996</v>
      </c>
      <c r="U136" s="23"/>
      <c r="V136" s="20"/>
      <c r="W136" s="20"/>
    </row>
    <row r="137" spans="1:23" ht="25.5">
      <c r="A137" s="15">
        <f t="shared" si="5"/>
        <v>136</v>
      </c>
      <c r="B137" s="15">
        <f t="shared" si="6"/>
        <v>13</v>
      </c>
      <c r="C137" s="16" t="s">
        <v>442</v>
      </c>
      <c r="D137" s="20" t="s">
        <v>1268</v>
      </c>
      <c r="E137" s="20" t="s">
        <v>199</v>
      </c>
      <c r="F137" s="20" t="s">
        <v>1269</v>
      </c>
      <c r="G137" s="20" t="s">
        <v>200</v>
      </c>
      <c r="H137" s="45">
        <v>38351</v>
      </c>
      <c r="I137" s="45">
        <v>38261</v>
      </c>
      <c r="J137" s="45">
        <v>39082</v>
      </c>
      <c r="K137" s="35">
        <v>14.97</v>
      </c>
      <c r="L137" s="19" t="s">
        <v>1050</v>
      </c>
      <c r="M137" s="20">
        <v>35.458</v>
      </c>
      <c r="N137" s="41">
        <v>9.391</v>
      </c>
      <c r="O137" s="39"/>
      <c r="P137" s="20" t="s">
        <v>1030</v>
      </c>
      <c r="Q137" s="20" t="s">
        <v>1031</v>
      </c>
      <c r="R137" s="20"/>
      <c r="S137" s="15" t="s">
        <v>1173</v>
      </c>
      <c r="T137" s="25">
        <v>332.98607799999996</v>
      </c>
      <c r="U137" s="23"/>
      <c r="V137" s="20"/>
      <c r="W137" s="20"/>
    </row>
    <row r="138" spans="1:23" ht="63.75">
      <c r="A138" s="15">
        <f t="shared" si="5"/>
        <v>137</v>
      </c>
      <c r="B138" s="15">
        <f t="shared" si="6"/>
        <v>14</v>
      </c>
      <c r="C138" s="16" t="s">
        <v>442</v>
      </c>
      <c r="D138" s="20" t="s">
        <v>201</v>
      </c>
      <c r="E138" s="20" t="s">
        <v>202</v>
      </c>
      <c r="F138" s="20" t="s">
        <v>1131</v>
      </c>
      <c r="G138" s="20" t="s">
        <v>1279</v>
      </c>
      <c r="H138" s="45">
        <v>38638</v>
      </c>
      <c r="I138" s="45">
        <v>38626</v>
      </c>
      <c r="J138" s="45">
        <v>39355</v>
      </c>
      <c r="K138" s="35">
        <v>29.004</v>
      </c>
      <c r="L138" s="19" t="s">
        <v>1050</v>
      </c>
      <c r="M138" s="20">
        <v>35.458</v>
      </c>
      <c r="N138" s="41">
        <v>4.8</v>
      </c>
      <c r="O138" s="39"/>
      <c r="P138" s="20" t="s">
        <v>203</v>
      </c>
      <c r="Q138" s="20" t="s">
        <v>204</v>
      </c>
      <c r="R138" s="20" t="s">
        <v>205</v>
      </c>
      <c r="S138" s="15" t="s">
        <v>1173</v>
      </c>
      <c r="T138" s="25">
        <v>170.1984</v>
      </c>
      <c r="U138" s="23"/>
      <c r="V138" s="20"/>
      <c r="W138" s="20"/>
    </row>
    <row r="139" spans="1:23" ht="51">
      <c r="A139" s="15">
        <f t="shared" si="5"/>
        <v>138</v>
      </c>
      <c r="B139" s="15">
        <f t="shared" si="6"/>
        <v>15</v>
      </c>
      <c r="C139" s="16" t="s">
        <v>442</v>
      </c>
      <c r="D139" s="20" t="s">
        <v>206</v>
      </c>
      <c r="E139" s="20" t="s">
        <v>210</v>
      </c>
      <c r="F139" s="20" t="s">
        <v>1264</v>
      </c>
      <c r="G139" s="20" t="s">
        <v>207</v>
      </c>
      <c r="H139" s="45">
        <v>38807</v>
      </c>
      <c r="I139" s="45">
        <v>38961</v>
      </c>
      <c r="J139" s="45">
        <v>39324</v>
      </c>
      <c r="K139" s="35">
        <v>28</v>
      </c>
      <c r="L139" s="19" t="s">
        <v>1050</v>
      </c>
      <c r="M139" s="20">
        <f aca="true" t="shared" si="7" ref="M139:M146">VLOOKUP(L139,$L$306:$M$316,2,FALSE)</f>
        <v>35.458</v>
      </c>
      <c r="N139" s="41">
        <v>14</v>
      </c>
      <c r="O139" s="39"/>
      <c r="P139" s="20" t="s">
        <v>208</v>
      </c>
      <c r="Q139" s="20" t="s">
        <v>209</v>
      </c>
      <c r="R139" s="20"/>
      <c r="S139" s="15" t="s">
        <v>1173</v>
      </c>
      <c r="T139" s="25">
        <v>496.412</v>
      </c>
      <c r="U139" s="23"/>
      <c r="V139" s="20"/>
      <c r="W139" s="20"/>
    </row>
    <row r="140" spans="1:23" ht="51">
      <c r="A140" s="15">
        <f t="shared" si="5"/>
        <v>139</v>
      </c>
      <c r="B140" s="15">
        <f t="shared" si="6"/>
        <v>16</v>
      </c>
      <c r="C140" s="16" t="s">
        <v>442</v>
      </c>
      <c r="D140" s="20" t="s">
        <v>211</v>
      </c>
      <c r="E140" s="20" t="s">
        <v>212</v>
      </c>
      <c r="F140" s="20" t="s">
        <v>1264</v>
      </c>
      <c r="G140" s="20" t="s">
        <v>207</v>
      </c>
      <c r="H140" s="45">
        <v>38807</v>
      </c>
      <c r="I140" s="45">
        <v>38961</v>
      </c>
      <c r="J140" s="45">
        <v>39324</v>
      </c>
      <c r="K140" s="35">
        <v>3</v>
      </c>
      <c r="L140" s="19" t="s">
        <v>1050</v>
      </c>
      <c r="M140" s="20">
        <f t="shared" si="7"/>
        <v>35.458</v>
      </c>
      <c r="N140" s="41">
        <v>3</v>
      </c>
      <c r="O140" s="39"/>
      <c r="P140" s="20" t="s">
        <v>213</v>
      </c>
      <c r="Q140" s="20" t="s">
        <v>209</v>
      </c>
      <c r="R140" s="20"/>
      <c r="S140" s="15" t="s">
        <v>1173</v>
      </c>
      <c r="T140" s="25">
        <v>106.374</v>
      </c>
      <c r="U140" s="23"/>
      <c r="V140" s="20"/>
      <c r="W140" s="20"/>
    </row>
    <row r="141" spans="1:23" ht="51">
      <c r="A141" s="15">
        <f t="shared" si="5"/>
        <v>140</v>
      </c>
      <c r="B141" s="15">
        <f t="shared" si="6"/>
        <v>17</v>
      </c>
      <c r="C141" s="16" t="s">
        <v>442</v>
      </c>
      <c r="D141" s="20" t="s">
        <v>214</v>
      </c>
      <c r="E141" s="20" t="s">
        <v>216</v>
      </c>
      <c r="F141" s="20" t="s">
        <v>1264</v>
      </c>
      <c r="G141" s="20" t="s">
        <v>207</v>
      </c>
      <c r="H141" s="45">
        <v>38807</v>
      </c>
      <c r="I141" s="45">
        <v>38961</v>
      </c>
      <c r="J141" s="45">
        <v>39324</v>
      </c>
      <c r="K141" s="35">
        <v>3</v>
      </c>
      <c r="L141" s="19" t="s">
        <v>1050</v>
      </c>
      <c r="M141" s="20">
        <f t="shared" si="7"/>
        <v>35.458</v>
      </c>
      <c r="N141" s="41">
        <v>3</v>
      </c>
      <c r="O141" s="39"/>
      <c r="P141" s="20" t="s">
        <v>215</v>
      </c>
      <c r="Q141" s="20" t="s">
        <v>209</v>
      </c>
      <c r="R141" s="20"/>
      <c r="S141" s="15" t="s">
        <v>1173</v>
      </c>
      <c r="T141" s="25">
        <v>106.374</v>
      </c>
      <c r="U141" s="23"/>
      <c r="V141" s="20"/>
      <c r="W141" s="20"/>
    </row>
    <row r="142" spans="1:23" ht="76.5">
      <c r="A142" s="15">
        <f t="shared" si="5"/>
        <v>141</v>
      </c>
      <c r="B142" s="15">
        <f t="shared" si="6"/>
        <v>18</v>
      </c>
      <c r="C142" s="16" t="s">
        <v>442</v>
      </c>
      <c r="D142" s="20" t="s">
        <v>148</v>
      </c>
      <c r="E142" s="20" t="s">
        <v>149</v>
      </c>
      <c r="F142" s="20" t="s">
        <v>1264</v>
      </c>
      <c r="G142" s="20" t="s">
        <v>207</v>
      </c>
      <c r="H142" s="45">
        <v>38442</v>
      </c>
      <c r="I142" s="45">
        <v>38596</v>
      </c>
      <c r="J142" s="45">
        <v>38959</v>
      </c>
      <c r="K142" s="35">
        <v>2</v>
      </c>
      <c r="L142" s="19" t="s">
        <v>1050</v>
      </c>
      <c r="M142" s="20">
        <f t="shared" si="7"/>
        <v>35.458</v>
      </c>
      <c r="N142" s="41">
        <v>2</v>
      </c>
      <c r="O142" s="39"/>
      <c r="P142" s="20" t="s">
        <v>150</v>
      </c>
      <c r="Q142" s="20" t="s">
        <v>209</v>
      </c>
      <c r="R142" s="20"/>
      <c r="S142" s="15" t="s">
        <v>1173</v>
      </c>
      <c r="T142" s="25">
        <v>70.916</v>
      </c>
      <c r="U142" s="23"/>
      <c r="V142" s="20"/>
      <c r="W142" s="20"/>
    </row>
    <row r="143" spans="1:23" ht="89.25">
      <c r="A143" s="15">
        <f t="shared" si="5"/>
        <v>142</v>
      </c>
      <c r="B143" s="15">
        <f t="shared" si="6"/>
        <v>19</v>
      </c>
      <c r="C143" s="16" t="s">
        <v>442</v>
      </c>
      <c r="D143" s="20" t="s">
        <v>151</v>
      </c>
      <c r="E143" s="20" t="s">
        <v>152</v>
      </c>
      <c r="F143" s="20" t="s">
        <v>1264</v>
      </c>
      <c r="G143" s="20" t="s">
        <v>207</v>
      </c>
      <c r="H143" s="45">
        <v>38442</v>
      </c>
      <c r="I143" s="45">
        <v>38596</v>
      </c>
      <c r="J143" s="45">
        <v>39324</v>
      </c>
      <c r="K143" s="35">
        <v>8</v>
      </c>
      <c r="L143" s="19" t="s">
        <v>1050</v>
      </c>
      <c r="M143" s="20">
        <f t="shared" si="7"/>
        <v>35.458</v>
      </c>
      <c r="N143" s="41">
        <v>7</v>
      </c>
      <c r="O143" s="39"/>
      <c r="P143" s="20" t="s">
        <v>153</v>
      </c>
      <c r="Q143" s="20" t="s">
        <v>209</v>
      </c>
      <c r="R143" s="20"/>
      <c r="S143" s="15" t="s">
        <v>1173</v>
      </c>
      <c r="T143" s="25">
        <v>248.206</v>
      </c>
      <c r="U143" s="23"/>
      <c r="V143" s="20"/>
      <c r="W143" s="20"/>
    </row>
    <row r="144" spans="1:23" ht="51">
      <c r="A144" s="15">
        <f t="shared" si="5"/>
        <v>143</v>
      </c>
      <c r="B144" s="15">
        <f t="shared" si="6"/>
        <v>20</v>
      </c>
      <c r="C144" s="16" t="s">
        <v>442</v>
      </c>
      <c r="D144" s="20" t="s">
        <v>154</v>
      </c>
      <c r="E144" s="20" t="s">
        <v>155</v>
      </c>
      <c r="F144" s="20" t="s">
        <v>1264</v>
      </c>
      <c r="G144" s="20" t="s">
        <v>207</v>
      </c>
      <c r="H144" s="45">
        <v>38464</v>
      </c>
      <c r="I144" s="45">
        <v>38596</v>
      </c>
      <c r="J144" s="45">
        <v>38960</v>
      </c>
      <c r="K144" s="35" t="s">
        <v>156</v>
      </c>
      <c r="L144" s="19" t="s">
        <v>1050</v>
      </c>
      <c r="M144" s="20">
        <f t="shared" si="7"/>
        <v>35.458</v>
      </c>
      <c r="N144" s="41">
        <v>2.069</v>
      </c>
      <c r="O144" s="39"/>
      <c r="P144" s="20" t="s">
        <v>842</v>
      </c>
      <c r="Q144" s="20" t="s">
        <v>198</v>
      </c>
      <c r="R144" s="20"/>
      <c r="S144" s="15" t="s">
        <v>1173</v>
      </c>
      <c r="T144" s="25">
        <v>73.362602</v>
      </c>
      <c r="U144" s="23"/>
      <c r="V144" s="20"/>
      <c r="W144" s="20"/>
    </row>
    <row r="145" spans="1:23" ht="25.5">
      <c r="A145" s="15">
        <f t="shared" si="5"/>
        <v>144</v>
      </c>
      <c r="B145" s="15">
        <f t="shared" si="6"/>
        <v>21</v>
      </c>
      <c r="C145" s="16" t="s">
        <v>442</v>
      </c>
      <c r="D145" s="20" t="s">
        <v>843</v>
      </c>
      <c r="E145" s="20" t="s">
        <v>844</v>
      </c>
      <c r="F145" s="20" t="s">
        <v>845</v>
      </c>
      <c r="G145" s="20" t="s">
        <v>846</v>
      </c>
      <c r="H145" s="45">
        <v>38231</v>
      </c>
      <c r="I145" s="45">
        <v>38261</v>
      </c>
      <c r="J145" s="45">
        <v>38960</v>
      </c>
      <c r="K145" s="35">
        <v>201.584</v>
      </c>
      <c r="L145" s="19" t="s">
        <v>1050</v>
      </c>
      <c r="M145" s="20">
        <f t="shared" si="7"/>
        <v>35.458</v>
      </c>
      <c r="N145" s="41">
        <v>72.711</v>
      </c>
      <c r="O145" s="39"/>
      <c r="P145" s="20" t="s">
        <v>847</v>
      </c>
      <c r="Q145" s="20" t="s">
        <v>800</v>
      </c>
      <c r="R145" s="20"/>
      <c r="S145" s="15" t="s">
        <v>1173</v>
      </c>
      <c r="T145" s="25">
        <v>2578</v>
      </c>
      <c r="U145" s="23"/>
      <c r="V145" s="20"/>
      <c r="W145" s="20"/>
    </row>
    <row r="146" spans="1:23" ht="25.5">
      <c r="A146" s="15">
        <f t="shared" si="5"/>
        <v>145</v>
      </c>
      <c r="B146" s="15">
        <f t="shared" si="6"/>
        <v>22</v>
      </c>
      <c r="C146" s="16" t="s">
        <v>442</v>
      </c>
      <c r="D146" s="20" t="s">
        <v>1270</v>
      </c>
      <c r="E146" s="20"/>
      <c r="F146" s="20" t="s">
        <v>1270</v>
      </c>
      <c r="G146" s="20" t="s">
        <v>1271</v>
      </c>
      <c r="H146" s="45">
        <v>38018</v>
      </c>
      <c r="I146" s="45">
        <v>2004</v>
      </c>
      <c r="J146" s="45">
        <v>39082</v>
      </c>
      <c r="K146" s="35">
        <v>150</v>
      </c>
      <c r="L146" s="19" t="s">
        <v>1050</v>
      </c>
      <c r="M146" s="20">
        <f t="shared" si="7"/>
        <v>35.458</v>
      </c>
      <c r="N146" s="41">
        <v>76</v>
      </c>
      <c r="O146" s="39"/>
      <c r="P146" s="20" t="s">
        <v>1025</v>
      </c>
      <c r="Q146" s="20" t="s">
        <v>468</v>
      </c>
      <c r="R146" s="20"/>
      <c r="S146" s="15" t="s">
        <v>1173</v>
      </c>
      <c r="T146" s="25">
        <v>2694.808</v>
      </c>
      <c r="U146" s="23"/>
      <c r="V146" s="20"/>
      <c r="W146" s="20"/>
    </row>
    <row r="147" spans="1:23" ht="51">
      <c r="A147" s="15">
        <f t="shared" si="5"/>
        <v>146</v>
      </c>
      <c r="B147" s="15">
        <f t="shared" si="6"/>
        <v>23</v>
      </c>
      <c r="C147" s="16" t="s">
        <v>442</v>
      </c>
      <c r="D147" s="20" t="s">
        <v>848</v>
      </c>
      <c r="E147" s="20"/>
      <c r="F147" s="20"/>
      <c r="G147" s="20" t="s">
        <v>849</v>
      </c>
      <c r="H147" s="45">
        <v>38363</v>
      </c>
      <c r="I147" s="45">
        <v>38261</v>
      </c>
      <c r="J147" s="45">
        <v>40086</v>
      </c>
      <c r="K147" s="35" t="s">
        <v>850</v>
      </c>
      <c r="L147" s="19" t="s">
        <v>313</v>
      </c>
      <c r="M147" s="20">
        <v>23.188</v>
      </c>
      <c r="N147" s="41">
        <v>2.8</v>
      </c>
      <c r="O147" s="39"/>
      <c r="P147" s="20" t="s">
        <v>851</v>
      </c>
      <c r="Q147" s="20" t="s">
        <v>852</v>
      </c>
      <c r="R147" s="20" t="s">
        <v>836</v>
      </c>
      <c r="S147" s="15" t="s">
        <v>1173</v>
      </c>
      <c r="T147" s="25">
        <v>649</v>
      </c>
      <c r="U147" s="23"/>
      <c r="V147" s="20"/>
      <c r="W147" s="20"/>
    </row>
    <row r="148" spans="1:23" ht="15.75">
      <c r="A148" s="15">
        <f t="shared" si="5"/>
        <v>147</v>
      </c>
      <c r="B148" s="15">
        <f t="shared" si="6"/>
        <v>1</v>
      </c>
      <c r="C148" s="16" t="s">
        <v>80</v>
      </c>
      <c r="D148" s="20" t="s">
        <v>1159</v>
      </c>
      <c r="E148" s="20" t="s">
        <v>75</v>
      </c>
      <c r="F148" s="20" t="s">
        <v>1131</v>
      </c>
      <c r="G148" s="20" t="s">
        <v>290</v>
      </c>
      <c r="H148" s="45">
        <v>38243</v>
      </c>
      <c r="I148" s="45">
        <v>38243</v>
      </c>
      <c r="J148" s="45">
        <v>39344</v>
      </c>
      <c r="K148" s="35">
        <v>29</v>
      </c>
      <c r="L148" s="19" t="s">
        <v>1050</v>
      </c>
      <c r="M148" s="20">
        <v>35.458</v>
      </c>
      <c r="N148" s="41">
        <v>10.108</v>
      </c>
      <c r="O148" s="39"/>
      <c r="P148" s="20" t="s">
        <v>77</v>
      </c>
      <c r="Q148" s="20" t="s">
        <v>78</v>
      </c>
      <c r="R148" s="20"/>
      <c r="S148" s="15" t="s">
        <v>1173</v>
      </c>
      <c r="T148" s="25">
        <v>358.409464</v>
      </c>
      <c r="U148" s="23"/>
      <c r="V148" s="20"/>
      <c r="W148" s="20"/>
    </row>
    <row r="149" spans="1:23" ht="25.5">
      <c r="A149" s="15">
        <f t="shared" si="5"/>
        <v>148</v>
      </c>
      <c r="B149" s="15">
        <f t="shared" si="6"/>
        <v>2</v>
      </c>
      <c r="C149" s="16" t="s">
        <v>80</v>
      </c>
      <c r="D149" s="20" t="s">
        <v>676</v>
      </c>
      <c r="E149" s="20" t="s">
        <v>677</v>
      </c>
      <c r="F149" s="20" t="s">
        <v>678</v>
      </c>
      <c r="G149" s="20" t="s">
        <v>679</v>
      </c>
      <c r="H149" s="45">
        <v>38879</v>
      </c>
      <c r="I149" s="45">
        <v>38991</v>
      </c>
      <c r="J149" s="45">
        <v>39721</v>
      </c>
      <c r="K149" s="35">
        <v>282.696</v>
      </c>
      <c r="L149" s="19" t="s">
        <v>1050</v>
      </c>
      <c r="M149" s="20">
        <v>35.458</v>
      </c>
      <c r="N149" s="41">
        <v>8.02</v>
      </c>
      <c r="O149" s="39"/>
      <c r="P149" s="20" t="s">
        <v>680</v>
      </c>
      <c r="Q149" s="20" t="s">
        <v>681</v>
      </c>
      <c r="R149" s="20"/>
      <c r="S149" s="15" t="s">
        <v>1173</v>
      </c>
      <c r="T149" s="25">
        <v>284.37316</v>
      </c>
      <c r="U149" s="23"/>
      <c r="V149" s="20"/>
      <c r="W149" s="20"/>
    </row>
    <row r="150" spans="1:23" ht="25.5">
      <c r="A150" s="15">
        <f t="shared" si="5"/>
        <v>149</v>
      </c>
      <c r="B150" s="15">
        <f t="shared" si="6"/>
        <v>3</v>
      </c>
      <c r="C150" s="16" t="s">
        <v>80</v>
      </c>
      <c r="D150" s="20" t="s">
        <v>682</v>
      </c>
      <c r="E150" s="20" t="s">
        <v>683</v>
      </c>
      <c r="F150" s="20" t="s">
        <v>1131</v>
      </c>
      <c r="G150" s="20" t="s">
        <v>679</v>
      </c>
      <c r="H150" s="45">
        <v>38714</v>
      </c>
      <c r="I150" s="45">
        <v>38692</v>
      </c>
      <c r="J150" s="45">
        <v>39239</v>
      </c>
      <c r="K150" s="35">
        <v>15.104</v>
      </c>
      <c r="L150" s="19" t="s">
        <v>1050</v>
      </c>
      <c r="M150" s="20">
        <v>35.458</v>
      </c>
      <c r="N150" s="41">
        <v>2.87</v>
      </c>
      <c r="O150" s="39"/>
      <c r="P150" s="20" t="s">
        <v>684</v>
      </c>
      <c r="Q150" s="20"/>
      <c r="R150" s="20"/>
      <c r="S150" s="15" t="s">
        <v>1173</v>
      </c>
      <c r="T150" s="25">
        <v>101.76446</v>
      </c>
      <c r="U150" s="23"/>
      <c r="V150" s="20"/>
      <c r="W150" s="20"/>
    </row>
    <row r="151" spans="1:23" ht="25.5">
      <c r="A151" s="15">
        <f t="shared" si="5"/>
        <v>150</v>
      </c>
      <c r="B151" s="15">
        <f t="shared" si="6"/>
        <v>4</v>
      </c>
      <c r="C151" s="16" t="s">
        <v>80</v>
      </c>
      <c r="D151" s="20" t="s">
        <v>83</v>
      </c>
      <c r="E151" s="20" t="s">
        <v>685</v>
      </c>
      <c r="F151" s="20" t="s">
        <v>1286</v>
      </c>
      <c r="G151" s="20" t="s">
        <v>461</v>
      </c>
      <c r="H151" s="45">
        <v>38909</v>
      </c>
      <c r="I151" s="45">
        <v>38899</v>
      </c>
      <c r="J151" s="45">
        <v>39355</v>
      </c>
      <c r="K151" s="35">
        <v>22.689</v>
      </c>
      <c r="L151" s="19" t="s">
        <v>1050</v>
      </c>
      <c r="M151" s="20">
        <v>35.458</v>
      </c>
      <c r="N151" s="41">
        <v>22.869</v>
      </c>
      <c r="O151" s="39"/>
      <c r="P151" s="20" t="s">
        <v>686</v>
      </c>
      <c r="Q151" s="20"/>
      <c r="R151" s="20"/>
      <c r="S151" s="15" t="s">
        <v>1173</v>
      </c>
      <c r="T151" s="25">
        <v>804.5065619999999</v>
      </c>
      <c r="U151" s="23"/>
      <c r="V151" s="20"/>
      <c r="W151" s="20"/>
    </row>
    <row r="152" spans="1:23" ht="25.5">
      <c r="A152" s="15">
        <f t="shared" si="5"/>
        <v>151</v>
      </c>
      <c r="B152" s="15">
        <f t="shared" si="6"/>
        <v>5</v>
      </c>
      <c r="C152" s="16" t="s">
        <v>80</v>
      </c>
      <c r="D152" s="20" t="s">
        <v>687</v>
      </c>
      <c r="E152" s="20" t="s">
        <v>688</v>
      </c>
      <c r="F152" s="20" t="s">
        <v>76</v>
      </c>
      <c r="G152" s="20" t="s">
        <v>679</v>
      </c>
      <c r="H152" s="45">
        <v>38767</v>
      </c>
      <c r="I152" s="45">
        <v>38687</v>
      </c>
      <c r="J152" s="45">
        <v>39416</v>
      </c>
      <c r="K152" s="35">
        <v>26.812</v>
      </c>
      <c r="L152" s="19" t="s">
        <v>1050</v>
      </c>
      <c r="M152" s="20">
        <v>35.458</v>
      </c>
      <c r="N152" s="41">
        <v>10.724</v>
      </c>
      <c r="O152" s="39"/>
      <c r="P152" s="20" t="s">
        <v>689</v>
      </c>
      <c r="Q152" s="20" t="s">
        <v>79</v>
      </c>
      <c r="R152" s="20" t="s">
        <v>690</v>
      </c>
      <c r="S152" s="15" t="s">
        <v>1173</v>
      </c>
      <c r="T152" s="25">
        <v>380.251592</v>
      </c>
      <c r="U152" s="23"/>
      <c r="V152" s="20"/>
      <c r="W152" s="20"/>
    </row>
    <row r="153" spans="1:23" ht="25.5">
      <c r="A153" s="15">
        <f t="shared" si="5"/>
        <v>152</v>
      </c>
      <c r="B153" s="15">
        <f t="shared" si="6"/>
        <v>1</v>
      </c>
      <c r="C153" s="16" t="s">
        <v>1034</v>
      </c>
      <c r="D153" s="20" t="s">
        <v>541</v>
      </c>
      <c r="E153" s="20" t="s">
        <v>542</v>
      </c>
      <c r="F153" s="20" t="s">
        <v>358</v>
      </c>
      <c r="G153" s="20" t="s">
        <v>540</v>
      </c>
      <c r="H153" s="45" t="s">
        <v>543</v>
      </c>
      <c r="I153" s="45">
        <v>37803</v>
      </c>
      <c r="J153" s="45">
        <v>38990</v>
      </c>
      <c r="K153" s="35"/>
      <c r="L153" s="19" t="s">
        <v>1050</v>
      </c>
      <c r="M153" s="20">
        <f>VLOOKUP(L153,$L$306:$M$316,2,FALSE)</f>
        <v>35.458</v>
      </c>
      <c r="N153" s="41">
        <v>112.1</v>
      </c>
      <c r="O153" s="39"/>
      <c r="P153" s="20" t="s">
        <v>527</v>
      </c>
      <c r="Q153" s="15" t="s">
        <v>528</v>
      </c>
      <c r="R153" s="20" t="s">
        <v>537</v>
      </c>
      <c r="S153" s="15" t="s">
        <v>1173</v>
      </c>
      <c r="T153" s="25">
        <v>3975</v>
      </c>
      <c r="U153" s="23"/>
      <c r="V153" s="20"/>
      <c r="W153" s="20"/>
    </row>
    <row r="154" spans="1:23" ht="15.75">
      <c r="A154" s="15">
        <f t="shared" si="5"/>
        <v>153</v>
      </c>
      <c r="B154" s="15">
        <f t="shared" si="6"/>
        <v>2</v>
      </c>
      <c r="C154" s="16" t="s">
        <v>1034</v>
      </c>
      <c r="D154" s="20" t="s">
        <v>1011</v>
      </c>
      <c r="E154" s="20"/>
      <c r="F154" s="20" t="s">
        <v>1012</v>
      </c>
      <c r="G154" s="20" t="s">
        <v>1013</v>
      </c>
      <c r="H154" s="45">
        <v>37620</v>
      </c>
      <c r="I154" s="45">
        <v>37622</v>
      </c>
      <c r="J154" s="45">
        <v>38717</v>
      </c>
      <c r="K154" s="35">
        <v>448.2</v>
      </c>
      <c r="L154" s="19" t="s">
        <v>1050</v>
      </c>
      <c r="M154" s="20">
        <f>VLOOKUP(L154,$L$306:$M$316,2,FALSE)</f>
        <v>35.458</v>
      </c>
      <c r="N154" s="41">
        <v>13.3</v>
      </c>
      <c r="O154" s="39"/>
      <c r="P154" s="20" t="s">
        <v>527</v>
      </c>
      <c r="Q154" s="15" t="s">
        <v>528</v>
      </c>
      <c r="R154" s="20"/>
      <c r="S154" s="15" t="s">
        <v>1173</v>
      </c>
      <c r="T154" s="25">
        <v>471.5914</v>
      </c>
      <c r="U154" s="23"/>
      <c r="V154" s="20"/>
      <c r="W154" s="20"/>
    </row>
    <row r="155" spans="1:23" ht="25.5">
      <c r="A155" s="15">
        <f t="shared" si="5"/>
        <v>154</v>
      </c>
      <c r="B155" s="15">
        <f t="shared" si="6"/>
        <v>3</v>
      </c>
      <c r="C155" s="16" t="s">
        <v>1034</v>
      </c>
      <c r="D155" s="20" t="s">
        <v>530</v>
      </c>
      <c r="E155" s="20" t="s">
        <v>531</v>
      </c>
      <c r="F155" s="20" t="s">
        <v>1704</v>
      </c>
      <c r="G155" s="20" t="s">
        <v>526</v>
      </c>
      <c r="H155" s="45">
        <v>38159</v>
      </c>
      <c r="I155" s="45">
        <v>38139</v>
      </c>
      <c r="J155" s="45">
        <v>38702</v>
      </c>
      <c r="K155" s="35">
        <v>27.21</v>
      </c>
      <c r="L155" s="19" t="s">
        <v>1050</v>
      </c>
      <c r="M155" s="20">
        <v>35.458</v>
      </c>
      <c r="N155" s="41">
        <v>15.031</v>
      </c>
      <c r="O155" s="39"/>
      <c r="P155" s="20" t="s">
        <v>532</v>
      </c>
      <c r="Q155" s="20" t="s">
        <v>533</v>
      </c>
      <c r="R155" s="20"/>
      <c r="S155" s="15" t="s">
        <v>1173</v>
      </c>
      <c r="T155" s="25">
        <v>533</v>
      </c>
      <c r="U155" s="23"/>
      <c r="V155" s="20"/>
      <c r="W155" s="20"/>
    </row>
    <row r="156" spans="1:23" ht="25.5">
      <c r="A156" s="15">
        <f t="shared" si="5"/>
        <v>155</v>
      </c>
      <c r="B156" s="15">
        <f t="shared" si="6"/>
        <v>4</v>
      </c>
      <c r="C156" s="16" t="s">
        <v>1034</v>
      </c>
      <c r="D156" s="20" t="s">
        <v>534</v>
      </c>
      <c r="E156" s="20" t="s">
        <v>535</v>
      </c>
      <c r="F156" s="20" t="s">
        <v>1704</v>
      </c>
      <c r="G156" s="20" t="s">
        <v>526</v>
      </c>
      <c r="H156" s="45">
        <v>37894</v>
      </c>
      <c r="I156" s="45">
        <v>38261</v>
      </c>
      <c r="J156" s="45">
        <v>38990</v>
      </c>
      <c r="K156" s="35">
        <v>21.847</v>
      </c>
      <c r="L156" s="19" t="s">
        <v>1050</v>
      </c>
      <c r="M156" s="20">
        <v>35.458</v>
      </c>
      <c r="N156" s="41">
        <v>7.646</v>
      </c>
      <c r="O156" s="39"/>
      <c r="P156" s="20" t="s">
        <v>536</v>
      </c>
      <c r="Q156" s="20" t="s">
        <v>529</v>
      </c>
      <c r="R156" s="20" t="s">
        <v>537</v>
      </c>
      <c r="S156" s="15" t="s">
        <v>1173</v>
      </c>
      <c r="T156" s="25">
        <v>271.11186799999996</v>
      </c>
      <c r="U156" s="23"/>
      <c r="V156" s="20"/>
      <c r="W156" s="20"/>
    </row>
    <row r="157" spans="1:23" ht="38.25">
      <c r="A157" s="15">
        <f t="shared" si="5"/>
        <v>156</v>
      </c>
      <c r="B157" s="15">
        <f t="shared" si="6"/>
        <v>5</v>
      </c>
      <c r="C157" s="16" t="s">
        <v>1034</v>
      </c>
      <c r="D157" s="20" t="s">
        <v>1190</v>
      </c>
      <c r="E157" s="20" t="s">
        <v>1191</v>
      </c>
      <c r="F157" s="20" t="s">
        <v>1704</v>
      </c>
      <c r="G157" s="20" t="s">
        <v>526</v>
      </c>
      <c r="H157" s="45">
        <v>38412</v>
      </c>
      <c r="I157" s="45">
        <v>38261</v>
      </c>
      <c r="J157" s="45">
        <v>38990</v>
      </c>
      <c r="K157" s="35">
        <v>18.034</v>
      </c>
      <c r="L157" s="19" t="s">
        <v>1050</v>
      </c>
      <c r="M157" s="20">
        <v>35.458</v>
      </c>
      <c r="N157" s="41">
        <v>6.877</v>
      </c>
      <c r="O157" s="39"/>
      <c r="P157" s="20" t="s">
        <v>539</v>
      </c>
      <c r="Q157" s="20" t="s">
        <v>529</v>
      </c>
      <c r="R157" s="20" t="s">
        <v>537</v>
      </c>
      <c r="S157" s="15" t="s">
        <v>1173</v>
      </c>
      <c r="T157" s="25">
        <v>243.844666</v>
      </c>
      <c r="U157" s="23"/>
      <c r="V157" s="20"/>
      <c r="W157" s="20"/>
    </row>
    <row r="158" spans="1:23" ht="25.5">
      <c r="A158" s="15">
        <f t="shared" si="5"/>
        <v>157</v>
      </c>
      <c r="B158" s="15">
        <f t="shared" si="6"/>
        <v>6</v>
      </c>
      <c r="C158" s="16" t="s">
        <v>1034</v>
      </c>
      <c r="D158" s="20" t="s">
        <v>258</v>
      </c>
      <c r="E158" s="20" t="s">
        <v>688</v>
      </c>
      <c r="F158" s="20" t="s">
        <v>1704</v>
      </c>
      <c r="G158" s="20" t="s">
        <v>526</v>
      </c>
      <c r="H158" s="45">
        <v>38754</v>
      </c>
      <c r="I158" s="45">
        <v>38687</v>
      </c>
      <c r="J158" s="45">
        <v>39416</v>
      </c>
      <c r="K158" s="35">
        <v>76.215</v>
      </c>
      <c r="L158" s="19" t="s">
        <v>1050</v>
      </c>
      <c r="M158" s="20">
        <v>35.458</v>
      </c>
      <c r="N158" s="41">
        <v>30.113</v>
      </c>
      <c r="O158" s="39"/>
      <c r="P158" s="20" t="s">
        <v>259</v>
      </c>
      <c r="Q158" s="20" t="s">
        <v>529</v>
      </c>
      <c r="R158" s="20" t="s">
        <v>260</v>
      </c>
      <c r="S158" s="15" t="s">
        <v>1173</v>
      </c>
      <c r="T158" s="25">
        <v>1067.746754</v>
      </c>
      <c r="U158" s="23"/>
      <c r="V158" s="20"/>
      <c r="W158" s="20"/>
    </row>
    <row r="159" spans="1:23" ht="25.5">
      <c r="A159" s="15">
        <f t="shared" si="5"/>
        <v>158</v>
      </c>
      <c r="B159" s="15">
        <f t="shared" si="6"/>
        <v>7</v>
      </c>
      <c r="C159" s="16" t="s">
        <v>1034</v>
      </c>
      <c r="D159" s="20" t="s">
        <v>261</v>
      </c>
      <c r="E159" s="20" t="s">
        <v>262</v>
      </c>
      <c r="F159" s="20" t="s">
        <v>1704</v>
      </c>
      <c r="G159" s="20" t="s">
        <v>526</v>
      </c>
      <c r="H159" s="45">
        <v>38701</v>
      </c>
      <c r="I159" s="45">
        <v>38687</v>
      </c>
      <c r="J159" s="45">
        <v>39020</v>
      </c>
      <c r="K159" s="35">
        <v>10.772</v>
      </c>
      <c r="L159" s="19" t="s">
        <v>1050</v>
      </c>
      <c r="M159" s="20">
        <v>35.458</v>
      </c>
      <c r="N159" s="41">
        <v>8.618</v>
      </c>
      <c r="O159" s="39"/>
      <c r="P159" s="20" t="s">
        <v>263</v>
      </c>
      <c r="Q159" s="20" t="s">
        <v>538</v>
      </c>
      <c r="R159" s="20"/>
      <c r="S159" s="15" t="s">
        <v>1173</v>
      </c>
      <c r="T159" s="25">
        <v>305.577044</v>
      </c>
      <c r="U159" s="23"/>
      <c r="V159" s="20"/>
      <c r="W159" s="20"/>
    </row>
    <row r="160" spans="1:23" ht="25.5">
      <c r="A160" s="15">
        <f t="shared" si="5"/>
        <v>159</v>
      </c>
      <c r="B160" s="15">
        <f t="shared" si="6"/>
        <v>8</v>
      </c>
      <c r="C160" s="16" t="s">
        <v>1034</v>
      </c>
      <c r="D160" s="20" t="s">
        <v>264</v>
      </c>
      <c r="E160" s="20" t="s">
        <v>265</v>
      </c>
      <c r="F160" s="20" t="s">
        <v>1704</v>
      </c>
      <c r="G160" s="20" t="s">
        <v>526</v>
      </c>
      <c r="H160" s="45">
        <v>38705</v>
      </c>
      <c r="I160" s="45">
        <v>38628</v>
      </c>
      <c r="J160" s="45">
        <v>38914</v>
      </c>
      <c r="K160" s="35">
        <v>3.88</v>
      </c>
      <c r="L160" s="19" t="s">
        <v>1050</v>
      </c>
      <c r="M160" s="20">
        <v>35.458</v>
      </c>
      <c r="N160" s="41">
        <v>3.744</v>
      </c>
      <c r="O160" s="39"/>
      <c r="P160" s="20" t="s">
        <v>266</v>
      </c>
      <c r="Q160" s="20" t="s">
        <v>267</v>
      </c>
      <c r="R160" s="20"/>
      <c r="S160" s="15" t="s">
        <v>1173</v>
      </c>
      <c r="T160" s="25">
        <v>132.754752</v>
      </c>
      <c r="U160" s="23"/>
      <c r="V160" s="20"/>
      <c r="W160" s="20"/>
    </row>
    <row r="161" spans="1:23" ht="25.5">
      <c r="A161" s="15">
        <f t="shared" si="5"/>
        <v>160</v>
      </c>
      <c r="B161" s="15">
        <f t="shared" si="6"/>
        <v>9</v>
      </c>
      <c r="C161" s="16" t="s">
        <v>1034</v>
      </c>
      <c r="D161" s="20" t="s">
        <v>268</v>
      </c>
      <c r="E161" s="20" t="s">
        <v>269</v>
      </c>
      <c r="F161" s="20" t="s">
        <v>1704</v>
      </c>
      <c r="G161" s="20" t="s">
        <v>526</v>
      </c>
      <c r="H161" s="45">
        <v>38544</v>
      </c>
      <c r="I161" s="45">
        <v>38504</v>
      </c>
      <c r="J161" s="45">
        <v>38870</v>
      </c>
      <c r="K161" s="35">
        <v>63.247</v>
      </c>
      <c r="L161" s="19" t="s">
        <v>1050</v>
      </c>
      <c r="M161" s="20">
        <v>35.458</v>
      </c>
      <c r="N161" s="41">
        <v>12.254</v>
      </c>
      <c r="O161" s="39"/>
      <c r="P161" s="20" t="s">
        <v>270</v>
      </c>
      <c r="Q161" s="20" t="s">
        <v>528</v>
      </c>
      <c r="R161" s="20"/>
      <c r="S161" s="15" t="s">
        <v>1173</v>
      </c>
      <c r="T161" s="25">
        <v>434.50233199999997</v>
      </c>
      <c r="U161" s="23"/>
      <c r="V161" s="20"/>
      <c r="W161" s="20"/>
    </row>
    <row r="162" spans="1:23" ht="25.5">
      <c r="A162" s="15">
        <f t="shared" si="5"/>
        <v>161</v>
      </c>
      <c r="B162" s="15">
        <f t="shared" si="6"/>
        <v>10</v>
      </c>
      <c r="C162" s="16" t="s">
        <v>1034</v>
      </c>
      <c r="D162" s="20" t="s">
        <v>271</v>
      </c>
      <c r="E162" s="20" t="s">
        <v>272</v>
      </c>
      <c r="F162" s="20" t="s">
        <v>1704</v>
      </c>
      <c r="G162" s="20" t="s">
        <v>526</v>
      </c>
      <c r="H162" s="45">
        <v>38572</v>
      </c>
      <c r="I162" s="45">
        <v>38687</v>
      </c>
      <c r="J162" s="45">
        <v>39020</v>
      </c>
      <c r="K162" s="35">
        <v>50.232</v>
      </c>
      <c r="L162" s="19" t="s">
        <v>1050</v>
      </c>
      <c r="M162" s="20">
        <v>35.458</v>
      </c>
      <c r="N162" s="41">
        <v>40.186</v>
      </c>
      <c r="O162" s="39"/>
      <c r="P162" s="20" t="s">
        <v>263</v>
      </c>
      <c r="Q162" s="20" t="s">
        <v>538</v>
      </c>
      <c r="R162" s="20"/>
      <c r="S162" s="15" t="s">
        <v>1173</v>
      </c>
      <c r="T162" s="25">
        <v>1424.915188</v>
      </c>
      <c r="U162" s="23"/>
      <c r="V162" s="20"/>
      <c r="W162" s="20"/>
    </row>
    <row r="163" spans="1:23" ht="25.5">
      <c r="A163" s="15">
        <f t="shared" si="5"/>
        <v>162</v>
      </c>
      <c r="B163" s="15">
        <f t="shared" si="6"/>
        <v>11</v>
      </c>
      <c r="C163" s="16" t="s">
        <v>1034</v>
      </c>
      <c r="D163" s="20" t="s">
        <v>273</v>
      </c>
      <c r="E163" s="20" t="s">
        <v>274</v>
      </c>
      <c r="F163" s="20" t="s">
        <v>328</v>
      </c>
      <c r="G163" s="20" t="s">
        <v>1362</v>
      </c>
      <c r="H163" s="45">
        <v>38687</v>
      </c>
      <c r="I163" s="45">
        <v>38956</v>
      </c>
      <c r="J163" s="45">
        <v>38969</v>
      </c>
      <c r="K163" s="35">
        <v>434.464</v>
      </c>
      <c r="L163" s="19" t="s">
        <v>1526</v>
      </c>
      <c r="M163" s="20">
        <v>1</v>
      </c>
      <c r="N163" s="41">
        <v>434.464</v>
      </c>
      <c r="O163" s="39"/>
      <c r="P163" s="20" t="s">
        <v>275</v>
      </c>
      <c r="Q163" s="20" t="s">
        <v>529</v>
      </c>
      <c r="R163" s="20"/>
      <c r="S163" s="15" t="s">
        <v>1173</v>
      </c>
      <c r="T163" s="25">
        <v>434.464</v>
      </c>
      <c r="U163" s="23"/>
      <c r="V163" s="20"/>
      <c r="W163" s="20"/>
    </row>
    <row r="164" spans="1:23" ht="25.5">
      <c r="A164" s="15">
        <f t="shared" si="5"/>
        <v>163</v>
      </c>
      <c r="B164" s="15">
        <f t="shared" si="6"/>
        <v>1</v>
      </c>
      <c r="C164" s="16" t="s">
        <v>1637</v>
      </c>
      <c r="D164" s="20" t="s">
        <v>1131</v>
      </c>
      <c r="E164" s="20" t="s">
        <v>567</v>
      </c>
      <c r="F164" s="20" t="s">
        <v>1131</v>
      </c>
      <c r="G164" s="20" t="s">
        <v>306</v>
      </c>
      <c r="H164" s="45">
        <v>38734</v>
      </c>
      <c r="I164" s="45" t="s">
        <v>568</v>
      </c>
      <c r="J164" s="45">
        <v>39416</v>
      </c>
      <c r="K164" s="35"/>
      <c r="L164" s="19" t="s">
        <v>1050</v>
      </c>
      <c r="M164" s="20">
        <f aca="true" t="shared" si="8" ref="M164:M178">VLOOKUP(L164,$L$306:$M$316,2,FALSE)</f>
        <v>35.458</v>
      </c>
      <c r="N164" s="41">
        <v>5</v>
      </c>
      <c r="O164" s="39"/>
      <c r="P164" s="20" t="s">
        <v>569</v>
      </c>
      <c r="Q164" s="20" t="s">
        <v>1635</v>
      </c>
      <c r="R164" s="20"/>
      <c r="S164" s="15" t="s">
        <v>1173</v>
      </c>
      <c r="T164" s="25">
        <v>177.29</v>
      </c>
      <c r="U164" s="23"/>
      <c r="V164" s="20"/>
      <c r="W164" s="20"/>
    </row>
    <row r="165" spans="1:23" ht="25.5">
      <c r="A165" s="15">
        <f t="shared" si="5"/>
        <v>164</v>
      </c>
      <c r="B165" s="15">
        <f t="shared" si="6"/>
        <v>2</v>
      </c>
      <c r="C165" s="16" t="s">
        <v>1637</v>
      </c>
      <c r="D165" s="20" t="s">
        <v>570</v>
      </c>
      <c r="E165" s="20" t="s">
        <v>571</v>
      </c>
      <c r="F165" s="20" t="s">
        <v>1131</v>
      </c>
      <c r="G165" s="20" t="s">
        <v>306</v>
      </c>
      <c r="H165" s="45"/>
      <c r="I165" s="45">
        <v>38628</v>
      </c>
      <c r="J165" s="45">
        <v>38922</v>
      </c>
      <c r="K165" s="35">
        <v>12.176</v>
      </c>
      <c r="L165" s="19" t="s">
        <v>1050</v>
      </c>
      <c r="M165" s="20">
        <f t="shared" si="8"/>
        <v>35.458</v>
      </c>
      <c r="N165" s="41">
        <v>12.176</v>
      </c>
      <c r="O165" s="39"/>
      <c r="P165" s="20" t="s">
        <v>147</v>
      </c>
      <c r="Q165" s="20" t="s">
        <v>1634</v>
      </c>
      <c r="R165" s="20"/>
      <c r="S165" s="15" t="s">
        <v>1173</v>
      </c>
      <c r="T165" s="25">
        <v>431.736608</v>
      </c>
      <c r="U165" s="23"/>
      <c r="V165" s="20"/>
      <c r="W165" s="20"/>
    </row>
    <row r="166" spans="1:23" ht="38.25">
      <c r="A166" s="15">
        <f t="shared" si="5"/>
        <v>165</v>
      </c>
      <c r="B166" s="15">
        <f t="shared" si="6"/>
        <v>3</v>
      </c>
      <c r="C166" s="16" t="s">
        <v>1637</v>
      </c>
      <c r="D166" s="20" t="s">
        <v>572</v>
      </c>
      <c r="E166" s="20" t="s">
        <v>573</v>
      </c>
      <c r="F166" s="20" t="s">
        <v>1131</v>
      </c>
      <c r="G166" s="20" t="s">
        <v>306</v>
      </c>
      <c r="H166" s="45"/>
      <c r="I166" s="45">
        <v>38693</v>
      </c>
      <c r="J166" s="45">
        <v>39017</v>
      </c>
      <c r="K166" s="35">
        <v>6.125</v>
      </c>
      <c r="L166" s="19" t="s">
        <v>1050</v>
      </c>
      <c r="M166" s="20">
        <f t="shared" si="8"/>
        <v>35.458</v>
      </c>
      <c r="N166" s="41">
        <v>6.152</v>
      </c>
      <c r="O166" s="39"/>
      <c r="P166" s="20" t="s">
        <v>147</v>
      </c>
      <c r="Q166" s="20" t="s">
        <v>1634</v>
      </c>
      <c r="R166" s="20"/>
      <c r="S166" s="15" t="s">
        <v>1173</v>
      </c>
      <c r="T166" s="25">
        <v>218.137616</v>
      </c>
      <c r="U166" s="23"/>
      <c r="V166" s="20"/>
      <c r="W166" s="20"/>
    </row>
    <row r="167" spans="1:23" ht="25.5">
      <c r="A167" s="15">
        <f t="shared" si="5"/>
        <v>166</v>
      </c>
      <c r="B167" s="15">
        <f t="shared" si="6"/>
        <v>4</v>
      </c>
      <c r="C167" s="16" t="s">
        <v>1637</v>
      </c>
      <c r="D167" s="20" t="s">
        <v>574</v>
      </c>
      <c r="E167" s="20" t="s">
        <v>575</v>
      </c>
      <c r="F167" s="20" t="s">
        <v>1131</v>
      </c>
      <c r="G167" s="20" t="s">
        <v>306</v>
      </c>
      <c r="H167" s="45"/>
      <c r="I167" s="45">
        <v>38880</v>
      </c>
      <c r="J167" s="45">
        <v>38893</v>
      </c>
      <c r="K167" s="35">
        <v>4.56</v>
      </c>
      <c r="L167" s="19" t="s">
        <v>1050</v>
      </c>
      <c r="M167" s="20">
        <f t="shared" si="8"/>
        <v>35.458</v>
      </c>
      <c r="N167" s="41">
        <v>4.08</v>
      </c>
      <c r="O167" s="39"/>
      <c r="P167" s="20" t="s">
        <v>576</v>
      </c>
      <c r="Q167" s="20" t="s">
        <v>1634</v>
      </c>
      <c r="R167" s="20"/>
      <c r="S167" s="15" t="s">
        <v>1173</v>
      </c>
      <c r="T167" s="25">
        <v>144.66863999999998</v>
      </c>
      <c r="U167" s="23"/>
      <c r="V167" s="20"/>
      <c r="W167" s="20"/>
    </row>
    <row r="168" spans="1:23" ht="25.5">
      <c r="A168" s="15">
        <f t="shared" si="5"/>
        <v>167</v>
      </c>
      <c r="B168" s="15">
        <f t="shared" si="6"/>
        <v>5</v>
      </c>
      <c r="C168" s="16" t="s">
        <v>1637</v>
      </c>
      <c r="D168" s="20" t="s">
        <v>577</v>
      </c>
      <c r="E168" s="20" t="s">
        <v>578</v>
      </c>
      <c r="F168" s="20" t="s">
        <v>1131</v>
      </c>
      <c r="G168" s="20" t="s">
        <v>306</v>
      </c>
      <c r="H168" s="45"/>
      <c r="I168" s="45">
        <v>2005</v>
      </c>
      <c r="J168" s="45">
        <v>2008</v>
      </c>
      <c r="K168" s="35">
        <v>2.023</v>
      </c>
      <c r="L168" s="19" t="s">
        <v>1050</v>
      </c>
      <c r="M168" s="20">
        <f t="shared" si="8"/>
        <v>35.458</v>
      </c>
      <c r="N168" s="41">
        <v>2.023</v>
      </c>
      <c r="O168" s="39"/>
      <c r="P168" s="20" t="s">
        <v>579</v>
      </c>
      <c r="Q168" s="20" t="s">
        <v>1634</v>
      </c>
      <c r="R168" s="20"/>
      <c r="S168" s="15" t="s">
        <v>1173</v>
      </c>
      <c r="T168" s="25">
        <v>71.731534</v>
      </c>
      <c r="U168" s="23"/>
      <c r="V168" s="20"/>
      <c r="W168" s="20"/>
    </row>
    <row r="169" spans="1:23" ht="25.5">
      <c r="A169" s="15">
        <f t="shared" si="5"/>
        <v>168</v>
      </c>
      <c r="B169" s="15">
        <f t="shared" si="6"/>
        <v>6</v>
      </c>
      <c r="C169" s="16" t="s">
        <v>1637</v>
      </c>
      <c r="D169" s="20" t="s">
        <v>580</v>
      </c>
      <c r="E169" s="20" t="s">
        <v>581</v>
      </c>
      <c r="F169" s="20" t="s">
        <v>1014</v>
      </c>
      <c r="G169" s="20" t="s">
        <v>306</v>
      </c>
      <c r="H169" s="45"/>
      <c r="I169" s="45">
        <v>2006</v>
      </c>
      <c r="J169" s="45">
        <v>2007</v>
      </c>
      <c r="K169" s="35">
        <v>10.108</v>
      </c>
      <c r="L169" s="19" t="s">
        <v>1050</v>
      </c>
      <c r="M169" s="20">
        <f t="shared" si="8"/>
        <v>35.458</v>
      </c>
      <c r="N169" s="41">
        <v>8.086</v>
      </c>
      <c r="O169" s="39"/>
      <c r="P169" s="20" t="s">
        <v>147</v>
      </c>
      <c r="Q169" s="20" t="s">
        <v>1634</v>
      </c>
      <c r="R169" s="20"/>
      <c r="S169" s="15" t="s">
        <v>1173</v>
      </c>
      <c r="T169" s="25">
        <v>286.713388</v>
      </c>
      <c r="U169" s="23"/>
      <c r="V169" s="20"/>
      <c r="W169" s="20"/>
    </row>
    <row r="170" spans="1:23" ht="25.5">
      <c r="A170" s="15">
        <f t="shared" si="5"/>
        <v>169</v>
      </c>
      <c r="B170" s="15">
        <f t="shared" si="6"/>
        <v>7</v>
      </c>
      <c r="C170" s="16" t="s">
        <v>1637</v>
      </c>
      <c r="D170" s="20" t="s">
        <v>654</v>
      </c>
      <c r="E170" s="20" t="s">
        <v>655</v>
      </c>
      <c r="F170" s="20" t="s">
        <v>289</v>
      </c>
      <c r="G170" s="20" t="s">
        <v>306</v>
      </c>
      <c r="H170" s="45"/>
      <c r="I170" s="45">
        <v>2006</v>
      </c>
      <c r="J170" s="45">
        <v>2007</v>
      </c>
      <c r="K170" s="35">
        <v>15</v>
      </c>
      <c r="L170" s="19" t="s">
        <v>1050</v>
      </c>
      <c r="M170" s="20">
        <f t="shared" si="8"/>
        <v>35.458</v>
      </c>
      <c r="N170" s="41">
        <v>12</v>
      </c>
      <c r="O170" s="39"/>
      <c r="P170" s="20" t="s">
        <v>147</v>
      </c>
      <c r="Q170" s="20" t="s">
        <v>1634</v>
      </c>
      <c r="R170" s="20"/>
      <c r="S170" s="15" t="s">
        <v>1173</v>
      </c>
      <c r="T170" s="25">
        <v>425.496</v>
      </c>
      <c r="U170" s="23"/>
      <c r="V170" s="20"/>
      <c r="W170" s="20"/>
    </row>
    <row r="171" spans="1:23" ht="25.5">
      <c r="A171" s="15">
        <f t="shared" si="5"/>
        <v>170</v>
      </c>
      <c r="B171" s="15">
        <f t="shared" si="6"/>
        <v>8</v>
      </c>
      <c r="C171" s="16" t="s">
        <v>1637</v>
      </c>
      <c r="D171" s="20" t="s">
        <v>656</v>
      </c>
      <c r="E171" s="20"/>
      <c r="F171" s="20" t="s">
        <v>657</v>
      </c>
      <c r="G171" s="20" t="s">
        <v>775</v>
      </c>
      <c r="H171" s="45"/>
      <c r="I171" s="45">
        <v>2005</v>
      </c>
      <c r="J171" s="45">
        <v>2006</v>
      </c>
      <c r="K171" s="35">
        <v>5.43</v>
      </c>
      <c r="L171" s="19" t="s">
        <v>1050</v>
      </c>
      <c r="M171" s="20">
        <f t="shared" si="8"/>
        <v>35.458</v>
      </c>
      <c r="N171" s="41">
        <v>5</v>
      </c>
      <c r="O171" s="39"/>
      <c r="P171" s="20" t="s">
        <v>558</v>
      </c>
      <c r="Q171" s="20" t="s">
        <v>1634</v>
      </c>
      <c r="R171" s="20"/>
      <c r="S171" s="15" t="s">
        <v>1173</v>
      </c>
      <c r="T171" s="25">
        <v>177.29</v>
      </c>
      <c r="U171" s="23"/>
      <c r="V171" s="20"/>
      <c r="W171" s="20"/>
    </row>
    <row r="172" spans="1:23" ht="25.5">
      <c r="A172" s="15">
        <f t="shared" si="5"/>
        <v>171</v>
      </c>
      <c r="B172" s="15">
        <f t="shared" si="6"/>
        <v>9</v>
      </c>
      <c r="C172" s="16" t="s">
        <v>1637</v>
      </c>
      <c r="D172" s="20" t="s">
        <v>658</v>
      </c>
      <c r="E172" s="20" t="s">
        <v>659</v>
      </c>
      <c r="F172" s="20" t="s">
        <v>1131</v>
      </c>
      <c r="G172" s="20" t="s">
        <v>306</v>
      </c>
      <c r="H172" s="45"/>
      <c r="I172" s="45">
        <v>38991</v>
      </c>
      <c r="J172" s="45">
        <v>39721</v>
      </c>
      <c r="K172" s="35">
        <v>20.35</v>
      </c>
      <c r="L172" s="19" t="s">
        <v>1050</v>
      </c>
      <c r="M172" s="20">
        <f t="shared" si="8"/>
        <v>35.458</v>
      </c>
      <c r="N172" s="41">
        <v>8.12</v>
      </c>
      <c r="O172" s="39"/>
      <c r="P172" s="20" t="s">
        <v>968</v>
      </c>
      <c r="Q172" s="20" t="s">
        <v>1634</v>
      </c>
      <c r="R172" s="20"/>
      <c r="S172" s="15" t="s">
        <v>1173</v>
      </c>
      <c r="T172" s="25">
        <v>287.91895999999997</v>
      </c>
      <c r="U172" s="23"/>
      <c r="V172" s="20"/>
      <c r="W172" s="20"/>
    </row>
    <row r="173" spans="1:23" ht="51">
      <c r="A173" s="15">
        <f t="shared" si="5"/>
        <v>172</v>
      </c>
      <c r="B173" s="15">
        <f t="shared" si="6"/>
        <v>10</v>
      </c>
      <c r="C173" s="16" t="s">
        <v>1637</v>
      </c>
      <c r="D173" s="20" t="s">
        <v>660</v>
      </c>
      <c r="E173" s="20" t="s">
        <v>661</v>
      </c>
      <c r="F173" s="20" t="s">
        <v>1131</v>
      </c>
      <c r="G173" s="20" t="s">
        <v>306</v>
      </c>
      <c r="H173" s="45"/>
      <c r="I173" s="45">
        <v>38626</v>
      </c>
      <c r="J173" s="45">
        <v>39355</v>
      </c>
      <c r="K173" s="35">
        <v>14</v>
      </c>
      <c r="L173" s="19" t="s">
        <v>1050</v>
      </c>
      <c r="M173" s="20">
        <f t="shared" si="8"/>
        <v>35.458</v>
      </c>
      <c r="N173" s="41">
        <v>5.896</v>
      </c>
      <c r="O173" s="39"/>
      <c r="P173" s="20" t="s">
        <v>968</v>
      </c>
      <c r="Q173" s="20" t="s">
        <v>1634</v>
      </c>
      <c r="R173" s="20"/>
      <c r="S173" s="15" t="s">
        <v>1173</v>
      </c>
      <c r="T173" s="25">
        <v>209.06036799999998</v>
      </c>
      <c r="U173" s="23"/>
      <c r="V173" s="20"/>
      <c r="W173" s="20"/>
    </row>
    <row r="174" spans="1:23" ht="25.5">
      <c r="A174" s="15">
        <f t="shared" si="5"/>
        <v>173</v>
      </c>
      <c r="B174" s="15">
        <f t="shared" si="6"/>
        <v>11</v>
      </c>
      <c r="C174" s="16" t="s">
        <v>1637</v>
      </c>
      <c r="D174" s="20" t="s">
        <v>662</v>
      </c>
      <c r="E174" s="20" t="s">
        <v>663</v>
      </c>
      <c r="F174" s="20" t="s">
        <v>664</v>
      </c>
      <c r="G174" s="20" t="s">
        <v>306</v>
      </c>
      <c r="H174" s="45"/>
      <c r="I174" s="45">
        <v>38231</v>
      </c>
      <c r="J174" s="45">
        <v>38960</v>
      </c>
      <c r="K174" s="35">
        <v>1600</v>
      </c>
      <c r="L174" s="19" t="s">
        <v>1526</v>
      </c>
      <c r="M174" s="20">
        <f t="shared" si="8"/>
        <v>1</v>
      </c>
      <c r="N174" s="41">
        <v>1600</v>
      </c>
      <c r="O174" s="39"/>
      <c r="P174" s="20" t="s">
        <v>968</v>
      </c>
      <c r="Q174" s="20" t="s">
        <v>1634</v>
      </c>
      <c r="R174" s="20"/>
      <c r="S174" s="15" t="s">
        <v>1173</v>
      </c>
      <c r="T174" s="25">
        <v>1600</v>
      </c>
      <c r="U174" s="23"/>
      <c r="V174" s="20"/>
      <c r="W174" s="20"/>
    </row>
    <row r="175" spans="1:23" ht="25.5">
      <c r="A175" s="15">
        <f t="shared" si="5"/>
        <v>174</v>
      </c>
      <c r="B175" s="15">
        <f t="shared" si="6"/>
        <v>12</v>
      </c>
      <c r="C175" s="16" t="s">
        <v>1637</v>
      </c>
      <c r="D175" s="20" t="s">
        <v>665</v>
      </c>
      <c r="E175" s="20" t="s">
        <v>666</v>
      </c>
      <c r="F175" s="20" t="s">
        <v>1131</v>
      </c>
      <c r="G175" s="20" t="s">
        <v>306</v>
      </c>
      <c r="H175" s="45"/>
      <c r="I175" s="45">
        <v>38693</v>
      </c>
      <c r="J175" s="45">
        <v>38887</v>
      </c>
      <c r="K175" s="35">
        <v>3.036</v>
      </c>
      <c r="L175" s="19" t="s">
        <v>1050</v>
      </c>
      <c r="M175" s="20">
        <f t="shared" si="8"/>
        <v>35.458</v>
      </c>
      <c r="N175" s="41">
        <v>2.569</v>
      </c>
      <c r="O175" s="39"/>
      <c r="P175" s="20" t="s">
        <v>667</v>
      </c>
      <c r="Q175" s="20" t="s">
        <v>1635</v>
      </c>
      <c r="R175" s="20"/>
      <c r="S175" s="15" t="s">
        <v>1173</v>
      </c>
      <c r="T175" s="25">
        <v>91.091602</v>
      </c>
      <c r="U175" s="23"/>
      <c r="V175" s="20"/>
      <c r="W175" s="20"/>
    </row>
    <row r="176" spans="1:23" ht="25.5">
      <c r="A176" s="15">
        <f t="shared" si="5"/>
        <v>175</v>
      </c>
      <c r="B176" s="15">
        <f t="shared" si="6"/>
        <v>13</v>
      </c>
      <c r="C176" s="16" t="s">
        <v>1637</v>
      </c>
      <c r="D176" s="20" t="s">
        <v>668</v>
      </c>
      <c r="E176" s="20" t="s">
        <v>669</v>
      </c>
      <c r="F176" s="20" t="s">
        <v>1131</v>
      </c>
      <c r="G176" s="20" t="s">
        <v>306</v>
      </c>
      <c r="H176" s="45"/>
      <c r="I176" s="45">
        <v>38657</v>
      </c>
      <c r="J176" s="45">
        <v>39104</v>
      </c>
      <c r="K176" s="35">
        <v>21.26</v>
      </c>
      <c r="L176" s="19" t="s">
        <v>1050</v>
      </c>
      <c r="M176" s="20">
        <f t="shared" si="8"/>
        <v>35.458</v>
      </c>
      <c r="N176" s="41">
        <v>17.008</v>
      </c>
      <c r="O176" s="39"/>
      <c r="P176" s="20" t="s">
        <v>667</v>
      </c>
      <c r="Q176" s="20" t="s">
        <v>1635</v>
      </c>
      <c r="R176" s="20"/>
      <c r="S176" s="15" t="s">
        <v>1173</v>
      </c>
      <c r="T176" s="25">
        <v>603.069664</v>
      </c>
      <c r="U176" s="23"/>
      <c r="V176" s="20"/>
      <c r="W176" s="20"/>
    </row>
    <row r="177" spans="1:23" ht="38.25">
      <c r="A177" s="15">
        <f t="shared" si="5"/>
        <v>176</v>
      </c>
      <c r="B177" s="15">
        <f t="shared" si="6"/>
        <v>14</v>
      </c>
      <c r="C177" s="16" t="s">
        <v>1637</v>
      </c>
      <c r="D177" s="20" t="s">
        <v>572</v>
      </c>
      <c r="E177" s="20" t="s">
        <v>670</v>
      </c>
      <c r="F177" s="20" t="s">
        <v>1131</v>
      </c>
      <c r="G177" s="20" t="s">
        <v>306</v>
      </c>
      <c r="H177" s="45">
        <v>38869</v>
      </c>
      <c r="I177" s="45">
        <v>39229</v>
      </c>
      <c r="J177" s="45">
        <v>38876</v>
      </c>
      <c r="K177" s="35">
        <v>13.094</v>
      </c>
      <c r="L177" s="19" t="s">
        <v>1050</v>
      </c>
      <c r="M177" s="20">
        <f t="shared" si="8"/>
        <v>35.458</v>
      </c>
      <c r="N177" s="41">
        <v>10.475</v>
      </c>
      <c r="O177" s="39"/>
      <c r="P177" s="20" t="s">
        <v>558</v>
      </c>
      <c r="Q177" s="20" t="s">
        <v>1634</v>
      </c>
      <c r="R177" s="20"/>
      <c r="S177" s="15" t="s">
        <v>1173</v>
      </c>
      <c r="T177" s="25">
        <v>371.42254999999994</v>
      </c>
      <c r="U177" s="23"/>
      <c r="V177" s="20"/>
      <c r="W177" s="26"/>
    </row>
    <row r="178" spans="1:23" ht="25.5">
      <c r="A178" s="15">
        <f t="shared" si="5"/>
        <v>177</v>
      </c>
      <c r="B178" s="15">
        <f t="shared" si="6"/>
        <v>15</v>
      </c>
      <c r="C178" s="16" t="s">
        <v>1637</v>
      </c>
      <c r="D178" s="20" t="s">
        <v>671</v>
      </c>
      <c r="E178" s="20" t="s">
        <v>672</v>
      </c>
      <c r="F178" s="20" t="s">
        <v>673</v>
      </c>
      <c r="G178" s="20" t="s">
        <v>306</v>
      </c>
      <c r="H178" s="45">
        <v>38626</v>
      </c>
      <c r="I178" s="45">
        <v>39355</v>
      </c>
      <c r="J178" s="45">
        <v>104.904</v>
      </c>
      <c r="K178" s="35">
        <v>221.787</v>
      </c>
      <c r="L178" s="19" t="s">
        <v>1050</v>
      </c>
      <c r="M178" s="20">
        <f t="shared" si="8"/>
        <v>35.458</v>
      </c>
      <c r="N178" s="41">
        <v>116.883</v>
      </c>
      <c r="O178" s="39"/>
      <c r="P178" s="20" t="s">
        <v>969</v>
      </c>
      <c r="Q178" s="20" t="s">
        <v>674</v>
      </c>
      <c r="R178" s="20"/>
      <c r="S178" s="15" t="s">
        <v>1173</v>
      </c>
      <c r="T178" s="25">
        <v>4144.437414</v>
      </c>
      <c r="U178" s="23"/>
      <c r="V178" s="20"/>
      <c r="W178" s="26"/>
    </row>
    <row r="179" spans="1:23" ht="25.5">
      <c r="A179" s="15">
        <f t="shared" si="5"/>
        <v>178</v>
      </c>
      <c r="B179" s="15">
        <f t="shared" si="6"/>
        <v>1</v>
      </c>
      <c r="C179" s="16" t="s">
        <v>1035</v>
      </c>
      <c r="D179" s="20" t="s">
        <v>1131</v>
      </c>
      <c r="E179" s="20" t="s">
        <v>1167</v>
      </c>
      <c r="F179" s="20" t="s">
        <v>1168</v>
      </c>
      <c r="G179" s="20" t="s">
        <v>781</v>
      </c>
      <c r="H179" s="45">
        <v>38688</v>
      </c>
      <c r="I179" s="45">
        <v>38626</v>
      </c>
      <c r="J179" s="45">
        <v>39326</v>
      </c>
      <c r="K179" s="35">
        <v>11.174</v>
      </c>
      <c r="L179" s="19" t="s">
        <v>1050</v>
      </c>
      <c r="M179" s="20">
        <v>35.458</v>
      </c>
      <c r="N179" s="41">
        <v>3.352</v>
      </c>
      <c r="O179" s="39"/>
      <c r="P179" s="20" t="s">
        <v>1169</v>
      </c>
      <c r="Q179" s="20" t="s">
        <v>1170</v>
      </c>
      <c r="R179" s="20"/>
      <c r="S179" s="15" t="s">
        <v>1173</v>
      </c>
      <c r="T179" s="25">
        <v>118.85521599999998</v>
      </c>
      <c r="U179" s="23"/>
      <c r="V179" s="20"/>
      <c r="W179" s="20"/>
    </row>
    <row r="180" spans="1:23" ht="25.5">
      <c r="A180" s="15">
        <f t="shared" si="5"/>
        <v>179</v>
      </c>
      <c r="B180" s="15">
        <f t="shared" si="6"/>
        <v>2</v>
      </c>
      <c r="C180" s="16" t="s">
        <v>1035</v>
      </c>
      <c r="D180" s="20" t="s">
        <v>1160</v>
      </c>
      <c r="E180" s="20" t="s">
        <v>1161</v>
      </c>
      <c r="F180" s="20" t="s">
        <v>1162</v>
      </c>
      <c r="G180" s="20" t="s">
        <v>781</v>
      </c>
      <c r="H180" s="45">
        <v>37681</v>
      </c>
      <c r="I180" s="45">
        <v>37681</v>
      </c>
      <c r="J180" s="45" t="s">
        <v>1163</v>
      </c>
      <c r="K180" s="35" t="s">
        <v>1164</v>
      </c>
      <c r="L180" s="19" t="s">
        <v>1050</v>
      </c>
      <c r="M180" s="20">
        <v>35.458</v>
      </c>
      <c r="N180" s="41">
        <v>22.793</v>
      </c>
      <c r="O180" s="39"/>
      <c r="P180" s="20" t="s">
        <v>1165</v>
      </c>
      <c r="Q180" s="20" t="s">
        <v>1166</v>
      </c>
      <c r="R180" s="20"/>
      <c r="S180" s="15" t="s">
        <v>1173</v>
      </c>
      <c r="T180" s="25">
        <v>808.1941939999999</v>
      </c>
      <c r="U180" s="23"/>
      <c r="V180" s="20"/>
      <c r="W180" s="20"/>
    </row>
    <row r="181" spans="1:23" ht="25.5">
      <c r="A181" s="15">
        <f t="shared" si="5"/>
        <v>180</v>
      </c>
      <c r="B181" s="15">
        <f t="shared" si="6"/>
        <v>3</v>
      </c>
      <c r="C181" s="16" t="s">
        <v>1035</v>
      </c>
      <c r="D181" s="20" t="s">
        <v>790</v>
      </c>
      <c r="E181" s="20" t="s">
        <v>791</v>
      </c>
      <c r="F181" s="20" t="s">
        <v>441</v>
      </c>
      <c r="G181" s="20" t="s">
        <v>792</v>
      </c>
      <c r="H181" s="45">
        <v>37869</v>
      </c>
      <c r="I181" s="45">
        <v>37987</v>
      </c>
      <c r="J181" s="45">
        <v>39447</v>
      </c>
      <c r="K181" s="35">
        <v>12</v>
      </c>
      <c r="L181" s="19" t="s">
        <v>1050</v>
      </c>
      <c r="M181" s="20">
        <v>35.458</v>
      </c>
      <c r="N181" s="41">
        <v>6.768</v>
      </c>
      <c r="O181" s="39"/>
      <c r="P181" s="20" t="s">
        <v>793</v>
      </c>
      <c r="Q181" s="20" t="s">
        <v>794</v>
      </c>
      <c r="R181" s="20"/>
      <c r="S181" s="15" t="s">
        <v>1173</v>
      </c>
      <c r="T181" s="25">
        <v>239.97974399999998</v>
      </c>
      <c r="U181" s="23"/>
      <c r="V181" s="20"/>
      <c r="W181" s="20"/>
    </row>
    <row r="182" spans="1:23" ht="25.5">
      <c r="A182" s="15">
        <f t="shared" si="5"/>
        <v>181</v>
      </c>
      <c r="B182" s="15">
        <f t="shared" si="6"/>
        <v>1</v>
      </c>
      <c r="C182" s="16" t="s">
        <v>1039</v>
      </c>
      <c r="D182" s="20" t="s">
        <v>628</v>
      </c>
      <c r="E182" s="20" t="s">
        <v>629</v>
      </c>
      <c r="F182" s="20" t="s">
        <v>630</v>
      </c>
      <c r="G182" s="20" t="s">
        <v>717</v>
      </c>
      <c r="H182" s="45">
        <v>38904</v>
      </c>
      <c r="I182" s="45">
        <v>38899</v>
      </c>
      <c r="J182" s="45">
        <v>39355</v>
      </c>
      <c r="K182" s="35">
        <v>43.766</v>
      </c>
      <c r="L182" s="19" t="s">
        <v>1050</v>
      </c>
      <c r="M182" s="20">
        <v>35.458</v>
      </c>
      <c r="N182" s="41">
        <v>43.341</v>
      </c>
      <c r="O182" s="39"/>
      <c r="P182" s="20" t="s">
        <v>631</v>
      </c>
      <c r="Q182" s="20" t="s">
        <v>718</v>
      </c>
      <c r="R182" s="20" t="s">
        <v>719</v>
      </c>
      <c r="S182" s="15" t="s">
        <v>1173</v>
      </c>
      <c r="T182" s="25">
        <v>1896.862206</v>
      </c>
      <c r="U182" s="23"/>
      <c r="V182" s="20"/>
      <c r="W182" s="20"/>
    </row>
    <row r="183" spans="1:23" ht="25.5">
      <c r="A183" s="15">
        <f t="shared" si="5"/>
        <v>182</v>
      </c>
      <c r="B183" s="15">
        <f t="shared" si="6"/>
        <v>2</v>
      </c>
      <c r="C183" s="16" t="s">
        <v>1039</v>
      </c>
      <c r="D183" s="20" t="s">
        <v>632</v>
      </c>
      <c r="E183" s="20" t="s">
        <v>633</v>
      </c>
      <c r="F183" s="20" t="s">
        <v>358</v>
      </c>
      <c r="G183" s="20" t="s">
        <v>781</v>
      </c>
      <c r="H183" s="45">
        <v>38037</v>
      </c>
      <c r="I183" s="45">
        <v>38626</v>
      </c>
      <c r="J183" s="45">
        <v>39813</v>
      </c>
      <c r="K183" s="35">
        <v>8.19</v>
      </c>
      <c r="L183" s="19" t="s">
        <v>1050</v>
      </c>
      <c r="M183" s="20">
        <v>37.2</v>
      </c>
      <c r="N183" s="41">
        <v>3.49</v>
      </c>
      <c r="O183" s="39"/>
      <c r="P183" s="20" t="s">
        <v>634</v>
      </c>
      <c r="Q183" s="20" t="s">
        <v>220</v>
      </c>
      <c r="R183" s="20"/>
      <c r="S183" s="15" t="s">
        <v>1173</v>
      </c>
      <c r="T183" s="25">
        <v>129.82800000000003</v>
      </c>
      <c r="U183" s="23"/>
      <c r="V183" s="20"/>
      <c r="W183" s="20"/>
    </row>
    <row r="184" spans="1:23" ht="38.25">
      <c r="A184" s="15">
        <f t="shared" si="5"/>
        <v>183</v>
      </c>
      <c r="B184" s="15">
        <f t="shared" si="6"/>
        <v>3</v>
      </c>
      <c r="C184" s="16" t="s">
        <v>1039</v>
      </c>
      <c r="D184" s="20" t="s">
        <v>635</v>
      </c>
      <c r="E184" s="20" t="s">
        <v>636</v>
      </c>
      <c r="F184" s="20" t="s">
        <v>637</v>
      </c>
      <c r="G184" s="20" t="s">
        <v>638</v>
      </c>
      <c r="H184" s="45"/>
      <c r="I184" s="45">
        <v>38797</v>
      </c>
      <c r="J184" s="45">
        <v>38837</v>
      </c>
      <c r="K184" s="35">
        <v>7.5</v>
      </c>
      <c r="L184" s="19" t="s">
        <v>1050</v>
      </c>
      <c r="M184" s="20">
        <v>35.458</v>
      </c>
      <c r="N184" s="41">
        <v>7.5</v>
      </c>
      <c r="O184" s="39"/>
      <c r="P184" s="20" t="s">
        <v>639</v>
      </c>
      <c r="Q184" s="20" t="s">
        <v>640</v>
      </c>
      <c r="R184" s="20" t="s">
        <v>641</v>
      </c>
      <c r="S184" s="15" t="s">
        <v>1173</v>
      </c>
      <c r="T184" s="25">
        <v>265.935</v>
      </c>
      <c r="U184" s="23"/>
      <c r="V184" s="20"/>
      <c r="W184" s="20"/>
    </row>
    <row r="185" spans="1:23" ht="25.5">
      <c r="A185" s="15">
        <f t="shared" si="5"/>
        <v>184</v>
      </c>
      <c r="B185" s="15">
        <f t="shared" si="6"/>
        <v>4</v>
      </c>
      <c r="C185" s="16" t="s">
        <v>1039</v>
      </c>
      <c r="D185" s="20" t="s">
        <v>642</v>
      </c>
      <c r="E185" s="20" t="s">
        <v>643</v>
      </c>
      <c r="F185" s="20" t="s">
        <v>644</v>
      </c>
      <c r="G185" s="20" t="s">
        <v>1281</v>
      </c>
      <c r="H185" s="45">
        <v>38916</v>
      </c>
      <c r="I185" s="45">
        <v>38838</v>
      </c>
      <c r="J185" s="45">
        <v>39082</v>
      </c>
      <c r="K185" s="35">
        <v>10</v>
      </c>
      <c r="L185" s="19" t="s">
        <v>1050</v>
      </c>
      <c r="M185" s="20">
        <v>35.458</v>
      </c>
      <c r="N185" s="41">
        <v>10</v>
      </c>
      <c r="O185" s="39"/>
      <c r="P185" s="20" t="s">
        <v>645</v>
      </c>
      <c r="Q185" s="20" t="s">
        <v>646</v>
      </c>
      <c r="R185" s="20" t="s">
        <v>647</v>
      </c>
      <c r="S185" s="15" t="s">
        <v>1173</v>
      </c>
      <c r="T185" s="25">
        <v>354.58</v>
      </c>
      <c r="U185" s="23"/>
      <c r="V185" s="20"/>
      <c r="W185" s="20"/>
    </row>
    <row r="186" spans="1:23" ht="25.5">
      <c r="A186" s="15">
        <f t="shared" si="5"/>
        <v>185</v>
      </c>
      <c r="B186" s="15">
        <f t="shared" si="6"/>
        <v>5</v>
      </c>
      <c r="C186" s="16" t="s">
        <v>1039</v>
      </c>
      <c r="D186" s="20" t="s">
        <v>642</v>
      </c>
      <c r="E186" s="20">
        <v>2101206</v>
      </c>
      <c r="F186" s="20" t="s">
        <v>648</v>
      </c>
      <c r="G186" s="20" t="s">
        <v>649</v>
      </c>
      <c r="H186" s="45">
        <v>38855</v>
      </c>
      <c r="I186" s="45">
        <v>38855</v>
      </c>
      <c r="J186" s="45">
        <v>39082</v>
      </c>
      <c r="K186" s="35">
        <v>5</v>
      </c>
      <c r="L186" s="19" t="s">
        <v>1050</v>
      </c>
      <c r="M186" s="20">
        <v>35.458</v>
      </c>
      <c r="N186" s="41">
        <v>5</v>
      </c>
      <c r="O186" s="39"/>
      <c r="P186" s="20" t="s">
        <v>645</v>
      </c>
      <c r="Q186" s="20" t="s">
        <v>646</v>
      </c>
      <c r="R186" s="20" t="s">
        <v>647</v>
      </c>
      <c r="S186" s="15" t="s">
        <v>1173</v>
      </c>
      <c r="T186" s="25">
        <v>177.29</v>
      </c>
      <c r="U186" s="23"/>
      <c r="V186" s="20"/>
      <c r="W186" s="20"/>
    </row>
    <row r="187" spans="1:23" ht="25.5">
      <c r="A187" s="15">
        <f t="shared" si="5"/>
        <v>186</v>
      </c>
      <c r="B187" s="15">
        <f t="shared" si="6"/>
        <v>6</v>
      </c>
      <c r="C187" s="16" t="s">
        <v>1039</v>
      </c>
      <c r="D187" s="20" t="s">
        <v>328</v>
      </c>
      <c r="E187" s="20" t="s">
        <v>650</v>
      </c>
      <c r="F187" s="20" t="s">
        <v>651</v>
      </c>
      <c r="G187" s="20" t="s">
        <v>1362</v>
      </c>
      <c r="H187" s="45">
        <v>38888</v>
      </c>
      <c r="I187" s="45">
        <v>38838</v>
      </c>
      <c r="J187" s="45">
        <v>39082</v>
      </c>
      <c r="K187" s="35">
        <v>112.04</v>
      </c>
      <c r="L187" s="19" t="s">
        <v>115</v>
      </c>
      <c r="M187" s="20">
        <v>1</v>
      </c>
      <c r="N187" s="41">
        <v>112</v>
      </c>
      <c r="O187" s="39"/>
      <c r="P187" s="20" t="s">
        <v>645</v>
      </c>
      <c r="Q187" s="20" t="s">
        <v>646</v>
      </c>
      <c r="R187" s="20" t="s">
        <v>652</v>
      </c>
      <c r="S187" s="15" t="s">
        <v>1173</v>
      </c>
      <c r="T187" s="25">
        <v>112</v>
      </c>
      <c r="U187" s="23"/>
      <c r="V187" s="20"/>
      <c r="W187" s="20"/>
    </row>
    <row r="188" spans="1:23" ht="38.25">
      <c r="A188" s="15">
        <f t="shared" si="5"/>
        <v>187</v>
      </c>
      <c r="B188" s="15">
        <f t="shared" si="6"/>
        <v>7</v>
      </c>
      <c r="C188" s="16" t="s">
        <v>1039</v>
      </c>
      <c r="D188" s="20" t="s">
        <v>653</v>
      </c>
      <c r="E188" s="20" t="s">
        <v>1726</v>
      </c>
      <c r="F188" s="20" t="s">
        <v>1727</v>
      </c>
      <c r="G188" s="20" t="s">
        <v>1728</v>
      </c>
      <c r="H188" s="45">
        <v>38825</v>
      </c>
      <c r="I188" s="45">
        <v>38657</v>
      </c>
      <c r="J188" s="45">
        <v>39082</v>
      </c>
      <c r="K188" s="35">
        <v>6.87</v>
      </c>
      <c r="L188" s="19" t="s">
        <v>1050</v>
      </c>
      <c r="M188" s="20">
        <v>35.458</v>
      </c>
      <c r="N188" s="41">
        <v>6.87</v>
      </c>
      <c r="O188" s="39"/>
      <c r="P188" s="20" t="s">
        <v>645</v>
      </c>
      <c r="Q188" s="20" t="s">
        <v>646</v>
      </c>
      <c r="R188" s="20" t="s">
        <v>1729</v>
      </c>
      <c r="S188" s="15" t="s">
        <v>1173</v>
      </c>
      <c r="T188" s="25">
        <v>243.59645999999998</v>
      </c>
      <c r="U188" s="23"/>
      <c r="V188" s="20"/>
      <c r="W188" s="20"/>
    </row>
    <row r="189" spans="1:23" ht="25.5">
      <c r="A189" s="15">
        <f t="shared" si="5"/>
        <v>188</v>
      </c>
      <c r="B189" s="15">
        <f t="shared" si="6"/>
        <v>8</v>
      </c>
      <c r="C189" s="16" t="s">
        <v>1039</v>
      </c>
      <c r="D189" s="20" t="s">
        <v>1730</v>
      </c>
      <c r="E189" s="20" t="s">
        <v>1731</v>
      </c>
      <c r="F189" s="20" t="s">
        <v>1732</v>
      </c>
      <c r="G189" s="20" t="s">
        <v>781</v>
      </c>
      <c r="H189" s="45">
        <v>38917</v>
      </c>
      <c r="I189" s="45">
        <v>38917</v>
      </c>
      <c r="J189" s="45">
        <v>39355</v>
      </c>
      <c r="K189" s="35">
        <v>4.572</v>
      </c>
      <c r="L189" s="19" t="s">
        <v>1050</v>
      </c>
      <c r="M189" s="20">
        <v>35.458</v>
      </c>
      <c r="N189" s="41">
        <v>4.572</v>
      </c>
      <c r="O189" s="39"/>
      <c r="P189" s="20" t="s">
        <v>1733</v>
      </c>
      <c r="Q189" s="20" t="s">
        <v>718</v>
      </c>
      <c r="R189" s="20"/>
      <c r="S189" s="15" t="s">
        <v>1173</v>
      </c>
      <c r="T189" s="25">
        <v>162.113976</v>
      </c>
      <c r="U189" s="23"/>
      <c r="V189" s="20"/>
      <c r="W189" s="20"/>
    </row>
    <row r="190" spans="1:23" ht="38.25">
      <c r="A190" s="15">
        <f t="shared" si="5"/>
        <v>189</v>
      </c>
      <c r="B190" s="15">
        <f t="shared" si="6"/>
        <v>1</v>
      </c>
      <c r="C190" s="16" t="s">
        <v>1032</v>
      </c>
      <c r="D190" s="20" t="s">
        <v>1177</v>
      </c>
      <c r="E190" s="20" t="s">
        <v>1178</v>
      </c>
      <c r="F190" s="20" t="s">
        <v>1359</v>
      </c>
      <c r="G190" s="20" t="s">
        <v>1360</v>
      </c>
      <c r="H190" s="45">
        <v>38877</v>
      </c>
      <c r="I190" s="45">
        <v>38718</v>
      </c>
      <c r="J190" s="45">
        <v>39082</v>
      </c>
      <c r="K190" s="35">
        <v>354.62</v>
      </c>
      <c r="L190" s="19" t="s">
        <v>1526</v>
      </c>
      <c r="M190" s="20">
        <v>1</v>
      </c>
      <c r="N190" s="41">
        <v>354.62</v>
      </c>
      <c r="O190" s="39"/>
      <c r="P190" s="20" t="s">
        <v>802</v>
      </c>
      <c r="Q190" s="20" t="s">
        <v>803</v>
      </c>
      <c r="R190" s="20"/>
      <c r="S190" s="15" t="s">
        <v>1173</v>
      </c>
      <c r="T190" s="25">
        <v>354.62</v>
      </c>
      <c r="U190" s="23"/>
      <c r="V190" s="20"/>
      <c r="W190" s="20"/>
    </row>
    <row r="191" spans="1:23" ht="38.25">
      <c r="A191" s="15">
        <f t="shared" si="5"/>
        <v>190</v>
      </c>
      <c r="B191" s="15">
        <f t="shared" si="6"/>
        <v>2</v>
      </c>
      <c r="C191" s="16" t="s">
        <v>1032</v>
      </c>
      <c r="D191" s="20" t="s">
        <v>1177</v>
      </c>
      <c r="E191" s="20" t="s">
        <v>1179</v>
      </c>
      <c r="F191" s="20" t="s">
        <v>1359</v>
      </c>
      <c r="G191" s="20" t="s">
        <v>1360</v>
      </c>
      <c r="H191" s="45">
        <v>38980</v>
      </c>
      <c r="I191" s="45">
        <v>38899</v>
      </c>
      <c r="J191" s="45">
        <v>39082</v>
      </c>
      <c r="K191" s="35">
        <v>152.55</v>
      </c>
      <c r="L191" s="19" t="s">
        <v>1526</v>
      </c>
      <c r="M191" s="20">
        <v>1</v>
      </c>
      <c r="N191" s="41">
        <v>152.55</v>
      </c>
      <c r="O191" s="39"/>
      <c r="P191" s="20" t="s">
        <v>802</v>
      </c>
      <c r="Q191" s="20" t="s">
        <v>803</v>
      </c>
      <c r="R191" s="20"/>
      <c r="S191" s="15" t="s">
        <v>1173</v>
      </c>
      <c r="T191" s="25">
        <v>152.55</v>
      </c>
      <c r="U191" s="23"/>
      <c r="V191" s="20"/>
      <c r="W191" s="20"/>
    </row>
    <row r="192" spans="1:23" ht="38.25">
      <c r="A192" s="15">
        <f t="shared" si="5"/>
        <v>191</v>
      </c>
      <c r="B192" s="15">
        <f t="shared" si="6"/>
        <v>3</v>
      </c>
      <c r="C192" s="16" t="s">
        <v>1032</v>
      </c>
      <c r="D192" s="20" t="s">
        <v>858</v>
      </c>
      <c r="E192" s="20" t="s">
        <v>1180</v>
      </c>
      <c r="F192" s="20" t="s">
        <v>1359</v>
      </c>
      <c r="G192" s="20" t="s">
        <v>1360</v>
      </c>
      <c r="H192" s="45">
        <v>38898</v>
      </c>
      <c r="I192" s="45">
        <v>38899</v>
      </c>
      <c r="J192" s="45">
        <v>39355</v>
      </c>
      <c r="K192" s="35">
        <v>41.984</v>
      </c>
      <c r="L192" s="19" t="s">
        <v>1050</v>
      </c>
      <c r="M192" s="20">
        <v>35.458</v>
      </c>
      <c r="N192" s="41">
        <v>33.587</v>
      </c>
      <c r="O192" s="39"/>
      <c r="P192" s="20" t="s">
        <v>802</v>
      </c>
      <c r="Q192" s="20" t="s">
        <v>803</v>
      </c>
      <c r="R192" s="20"/>
      <c r="S192" s="15" t="s">
        <v>1173</v>
      </c>
      <c r="T192" s="25">
        <v>1190.927846</v>
      </c>
      <c r="U192" s="23"/>
      <c r="V192" s="20"/>
      <c r="W192" s="20"/>
    </row>
    <row r="193" spans="1:23" ht="25.5">
      <c r="A193" s="15">
        <f t="shared" si="5"/>
        <v>192</v>
      </c>
      <c r="B193" s="15">
        <f t="shared" si="6"/>
        <v>4</v>
      </c>
      <c r="C193" s="16" t="s">
        <v>1032</v>
      </c>
      <c r="D193" s="20" t="s">
        <v>1181</v>
      </c>
      <c r="E193" s="20" t="s">
        <v>1182</v>
      </c>
      <c r="F193" s="20"/>
      <c r="G193" s="20" t="s">
        <v>1183</v>
      </c>
      <c r="H193" s="45">
        <v>39037</v>
      </c>
      <c r="I193" s="45">
        <v>38991</v>
      </c>
      <c r="J193" s="45">
        <v>39113</v>
      </c>
      <c r="K193" s="35">
        <v>1.5</v>
      </c>
      <c r="L193" s="19" t="s">
        <v>1050</v>
      </c>
      <c r="M193" s="20">
        <v>35.458</v>
      </c>
      <c r="N193" s="41">
        <v>53.286</v>
      </c>
      <c r="O193" s="39"/>
      <c r="P193" s="20" t="s">
        <v>1184</v>
      </c>
      <c r="Q193" s="20" t="s">
        <v>1185</v>
      </c>
      <c r="R193" s="20"/>
      <c r="S193" s="15" t="s">
        <v>1173</v>
      </c>
      <c r="T193" s="25">
        <v>1889.414988</v>
      </c>
      <c r="U193" s="23"/>
      <c r="V193" s="20"/>
      <c r="W193" s="20"/>
    </row>
    <row r="194" spans="1:23" ht="15.75">
      <c r="A194" s="15">
        <f t="shared" si="5"/>
        <v>193</v>
      </c>
      <c r="B194" s="15">
        <f t="shared" si="6"/>
        <v>5</v>
      </c>
      <c r="C194" s="16" t="s">
        <v>1032</v>
      </c>
      <c r="D194" s="20" t="s">
        <v>1186</v>
      </c>
      <c r="E194" s="20" t="s">
        <v>1187</v>
      </c>
      <c r="F194" s="20"/>
      <c r="G194" s="20" t="s">
        <v>1188</v>
      </c>
      <c r="H194" s="45">
        <v>38625</v>
      </c>
      <c r="I194" s="45">
        <v>39071</v>
      </c>
      <c r="J194" s="45">
        <v>38822</v>
      </c>
      <c r="K194" s="35">
        <v>9.9</v>
      </c>
      <c r="L194" s="19" t="s">
        <v>1518</v>
      </c>
      <c r="M194" s="20">
        <v>31.402</v>
      </c>
      <c r="N194" s="41">
        <v>310.8888</v>
      </c>
      <c r="O194" s="39"/>
      <c r="P194" s="20" t="s">
        <v>1189</v>
      </c>
      <c r="Q194" s="20" t="s">
        <v>977</v>
      </c>
      <c r="R194" s="20"/>
      <c r="S194" s="15" t="s">
        <v>1173</v>
      </c>
      <c r="T194" s="25">
        <v>9762.5300976</v>
      </c>
      <c r="U194" s="23"/>
      <c r="V194" s="20"/>
      <c r="W194" s="20"/>
    </row>
    <row r="195" spans="1:23" ht="15.75">
      <c r="A195" s="15">
        <f t="shared" si="5"/>
        <v>194</v>
      </c>
      <c r="B195" s="15">
        <f t="shared" si="6"/>
        <v>1</v>
      </c>
      <c r="C195" s="16" t="s">
        <v>1344</v>
      </c>
      <c r="D195" s="20" t="s">
        <v>1353</v>
      </c>
      <c r="E195" s="20" t="s">
        <v>1354</v>
      </c>
      <c r="F195" s="20" t="s">
        <v>1352</v>
      </c>
      <c r="G195" s="20" t="s">
        <v>1355</v>
      </c>
      <c r="H195" s="45">
        <v>38202</v>
      </c>
      <c r="I195" s="45">
        <v>38205</v>
      </c>
      <c r="J195" s="45">
        <v>39020</v>
      </c>
      <c r="K195" s="35">
        <v>36</v>
      </c>
      <c r="L195" s="19" t="s">
        <v>1050</v>
      </c>
      <c r="M195" s="20">
        <v>35.458</v>
      </c>
      <c r="N195" s="41">
        <v>12</v>
      </c>
      <c r="O195" s="39"/>
      <c r="P195" s="20" t="s">
        <v>1351</v>
      </c>
      <c r="Q195" s="20" t="s">
        <v>1349</v>
      </c>
      <c r="R195" s="20"/>
      <c r="S195" s="15" t="s">
        <v>1173</v>
      </c>
      <c r="T195" s="25">
        <v>425.496</v>
      </c>
      <c r="U195" s="23"/>
      <c r="V195" s="20"/>
      <c r="W195" s="20"/>
    </row>
    <row r="196" spans="1:23" ht="15.75">
      <c r="A196" s="15">
        <f aca="true" t="shared" si="9" ref="A196:A202">A195+1</f>
        <v>195</v>
      </c>
      <c r="B196" s="15">
        <f aca="true" t="shared" si="10" ref="B196:B202">IF(C196=C195,B195+1,1)</f>
        <v>2</v>
      </c>
      <c r="C196" s="16" t="s">
        <v>1344</v>
      </c>
      <c r="D196" s="20" t="s">
        <v>1153</v>
      </c>
      <c r="E196" s="20" t="s">
        <v>1154</v>
      </c>
      <c r="F196" s="20" t="s">
        <v>1352</v>
      </c>
      <c r="G196" s="20" t="s">
        <v>1151</v>
      </c>
      <c r="H196" s="45">
        <v>38622</v>
      </c>
      <c r="I196" s="45">
        <v>38546</v>
      </c>
      <c r="J196" s="45">
        <v>38807</v>
      </c>
      <c r="K196" s="35">
        <v>225</v>
      </c>
      <c r="L196" s="19" t="s">
        <v>1050</v>
      </c>
      <c r="M196" s="20">
        <v>35.458</v>
      </c>
      <c r="N196" s="41">
        <v>70</v>
      </c>
      <c r="O196" s="39"/>
      <c r="P196" s="20" t="s">
        <v>1152</v>
      </c>
      <c r="Q196" s="20" t="s">
        <v>1349</v>
      </c>
      <c r="R196" s="20"/>
      <c r="S196" s="15" t="s">
        <v>1173</v>
      </c>
      <c r="T196" s="25">
        <v>2482.06</v>
      </c>
      <c r="U196" s="23"/>
      <c r="V196" s="20"/>
      <c r="W196" s="20"/>
    </row>
    <row r="197" spans="1:23" ht="38.25">
      <c r="A197" s="15">
        <f t="shared" si="9"/>
        <v>196</v>
      </c>
      <c r="B197" s="15">
        <f t="shared" si="10"/>
        <v>3</v>
      </c>
      <c r="C197" s="16" t="s">
        <v>1344</v>
      </c>
      <c r="D197" s="20" t="s">
        <v>1197</v>
      </c>
      <c r="E197" s="20" t="s">
        <v>1201</v>
      </c>
      <c r="F197" s="20" t="s">
        <v>1198</v>
      </c>
      <c r="G197" s="20" t="s">
        <v>461</v>
      </c>
      <c r="H197" s="45">
        <v>38904</v>
      </c>
      <c r="I197" s="45">
        <v>38904</v>
      </c>
      <c r="J197" s="45">
        <v>39355</v>
      </c>
      <c r="K197" s="35">
        <v>20.24</v>
      </c>
      <c r="L197" s="19" t="s">
        <v>1050</v>
      </c>
      <c r="M197" s="20">
        <v>35.458</v>
      </c>
      <c r="N197" s="41">
        <v>24.06</v>
      </c>
      <c r="O197" s="39"/>
      <c r="P197" s="20" t="s">
        <v>1199</v>
      </c>
      <c r="Q197" s="20" t="s">
        <v>1200</v>
      </c>
      <c r="R197" s="20"/>
      <c r="S197" s="15" t="s">
        <v>1173</v>
      </c>
      <c r="T197" s="25">
        <v>853.11948</v>
      </c>
      <c r="U197" s="23"/>
      <c r="V197" s="20"/>
      <c r="W197" s="20"/>
    </row>
    <row r="198" spans="1:23" ht="15.75">
      <c r="A198" s="15">
        <f t="shared" si="9"/>
        <v>197</v>
      </c>
      <c r="B198" s="15">
        <f t="shared" si="10"/>
        <v>4</v>
      </c>
      <c r="C198" s="16" t="s">
        <v>1344</v>
      </c>
      <c r="D198" s="20" t="s">
        <v>1202</v>
      </c>
      <c r="E198" s="20" t="s">
        <v>1203</v>
      </c>
      <c r="F198" s="20" t="s">
        <v>1352</v>
      </c>
      <c r="G198" s="20" t="s">
        <v>1194</v>
      </c>
      <c r="H198" s="45">
        <v>39035</v>
      </c>
      <c r="I198" s="45">
        <v>39035</v>
      </c>
      <c r="J198" s="45">
        <v>40056</v>
      </c>
      <c r="K198" s="35">
        <v>57.6</v>
      </c>
      <c r="L198" s="19" t="s">
        <v>1050</v>
      </c>
      <c r="M198" s="20">
        <v>35.458</v>
      </c>
      <c r="N198" s="41">
        <v>19.2</v>
      </c>
      <c r="O198" s="39"/>
      <c r="P198" s="20" t="s">
        <v>1152</v>
      </c>
      <c r="Q198" s="20" t="s">
        <v>1349</v>
      </c>
      <c r="R198" s="20"/>
      <c r="S198" s="15" t="s">
        <v>1173</v>
      </c>
      <c r="T198" s="25">
        <v>680.7936</v>
      </c>
      <c r="U198" s="23"/>
      <c r="V198" s="20"/>
      <c r="W198" s="20"/>
    </row>
    <row r="199" spans="1:23" ht="25.5">
      <c r="A199" s="15">
        <f t="shared" si="9"/>
        <v>198</v>
      </c>
      <c r="B199" s="15">
        <f t="shared" si="10"/>
        <v>5</v>
      </c>
      <c r="C199" s="16" t="s">
        <v>1344</v>
      </c>
      <c r="D199" s="20" t="s">
        <v>1204</v>
      </c>
      <c r="E199" s="20" t="s">
        <v>1205</v>
      </c>
      <c r="F199" s="20" t="s">
        <v>976</v>
      </c>
      <c r="G199" s="20" t="s">
        <v>1206</v>
      </c>
      <c r="H199" s="45">
        <v>38820</v>
      </c>
      <c r="I199" s="45">
        <v>38820</v>
      </c>
      <c r="J199" s="45">
        <v>39082</v>
      </c>
      <c r="K199" s="35">
        <v>250</v>
      </c>
      <c r="L199" s="19" t="s">
        <v>1050</v>
      </c>
      <c r="M199" s="20">
        <v>35.458</v>
      </c>
      <c r="N199" s="41">
        <v>250</v>
      </c>
      <c r="O199" s="39"/>
      <c r="P199" s="20" t="s">
        <v>1152</v>
      </c>
      <c r="Q199" s="20" t="s">
        <v>1349</v>
      </c>
      <c r="R199" s="20"/>
      <c r="S199" s="15" t="s">
        <v>1173</v>
      </c>
      <c r="T199" s="25">
        <v>8864.5</v>
      </c>
      <c r="U199" s="23"/>
      <c r="V199" s="20"/>
      <c r="W199" s="20"/>
    </row>
    <row r="200" spans="1:23" ht="15.75">
      <c r="A200" s="15">
        <f t="shared" si="9"/>
        <v>199</v>
      </c>
      <c r="B200" s="15">
        <f t="shared" si="10"/>
        <v>6</v>
      </c>
      <c r="C200" s="16" t="s">
        <v>1344</v>
      </c>
      <c r="D200" s="20" t="s">
        <v>1192</v>
      </c>
      <c r="E200" s="20" t="s">
        <v>1193</v>
      </c>
      <c r="F200" s="20" t="s">
        <v>1352</v>
      </c>
      <c r="G200" s="20" t="s">
        <v>1194</v>
      </c>
      <c r="H200" s="45">
        <v>38852</v>
      </c>
      <c r="I200" s="45">
        <v>38869</v>
      </c>
      <c r="J200" s="45">
        <v>39447</v>
      </c>
      <c r="K200" s="35">
        <v>39</v>
      </c>
      <c r="L200" s="19" t="s">
        <v>1050</v>
      </c>
      <c r="M200" s="20">
        <v>35.458</v>
      </c>
      <c r="N200" s="41">
        <v>19.5</v>
      </c>
      <c r="O200" s="39"/>
      <c r="P200" s="20" t="s">
        <v>1152</v>
      </c>
      <c r="Q200" s="20" t="s">
        <v>1349</v>
      </c>
      <c r="R200" s="20"/>
      <c r="S200" s="15" t="s">
        <v>1173</v>
      </c>
      <c r="T200" s="25">
        <v>691.4309999999999</v>
      </c>
      <c r="U200" s="23"/>
      <c r="V200" s="20"/>
      <c r="W200" s="20"/>
    </row>
    <row r="201" spans="1:23" ht="15.75">
      <c r="A201" s="15">
        <f t="shared" si="9"/>
        <v>200</v>
      </c>
      <c r="B201" s="15">
        <f t="shared" si="10"/>
        <v>7</v>
      </c>
      <c r="C201" s="16" t="s">
        <v>1344</v>
      </c>
      <c r="D201" s="20" t="s">
        <v>1195</v>
      </c>
      <c r="E201" s="20" t="s">
        <v>1196</v>
      </c>
      <c r="F201" s="20" t="s">
        <v>1352</v>
      </c>
      <c r="G201" s="20" t="s">
        <v>1194</v>
      </c>
      <c r="H201" s="45">
        <v>38947</v>
      </c>
      <c r="I201" s="45">
        <v>38961</v>
      </c>
      <c r="J201" s="45">
        <v>39447</v>
      </c>
      <c r="K201" s="35">
        <v>30</v>
      </c>
      <c r="L201" s="19" t="s">
        <v>1050</v>
      </c>
      <c r="M201" s="20">
        <v>35.458</v>
      </c>
      <c r="N201" s="41">
        <v>30</v>
      </c>
      <c r="O201" s="39"/>
      <c r="P201" s="20" t="s">
        <v>1152</v>
      </c>
      <c r="Q201" s="20" t="s">
        <v>1349</v>
      </c>
      <c r="R201" s="20"/>
      <c r="S201" s="15" t="s">
        <v>1173</v>
      </c>
      <c r="T201" s="25">
        <v>1063.74</v>
      </c>
      <c r="U201" s="23"/>
      <c r="V201" s="20"/>
      <c r="W201" s="20"/>
    </row>
    <row r="202" spans="1:23" ht="15.75">
      <c r="A202" s="15">
        <f t="shared" si="9"/>
        <v>201</v>
      </c>
      <c r="B202" s="15">
        <f t="shared" si="10"/>
        <v>1</v>
      </c>
      <c r="C202" s="16" t="s">
        <v>301</v>
      </c>
      <c r="D202" s="20"/>
      <c r="E202" s="20"/>
      <c r="F202" s="20"/>
      <c r="G202" s="20"/>
      <c r="H202" s="45"/>
      <c r="I202" s="45"/>
      <c r="J202" s="45"/>
      <c r="K202" s="35"/>
      <c r="L202" s="19"/>
      <c r="M202" s="20"/>
      <c r="N202" s="41"/>
      <c r="O202" s="39"/>
      <c r="P202" s="20"/>
      <c r="Q202" s="20"/>
      <c r="R202" s="20"/>
      <c r="S202" s="15" t="s">
        <v>1173</v>
      </c>
      <c r="T202" s="25">
        <v>0</v>
      </c>
      <c r="U202" s="23"/>
      <c r="V202" s="20"/>
      <c r="W202" s="20"/>
    </row>
    <row r="203" spans="1:23" ht="15.75">
      <c r="A203" s="15"/>
      <c r="B203" s="15"/>
      <c r="C203" s="16"/>
      <c r="D203" s="20"/>
      <c r="E203" s="20"/>
      <c r="F203" s="20"/>
      <c r="G203" s="20"/>
      <c r="H203" s="45"/>
      <c r="I203" s="45"/>
      <c r="J203" s="45"/>
      <c r="K203" s="35"/>
      <c r="L203" s="19"/>
      <c r="M203" s="15" t="s">
        <v>525</v>
      </c>
      <c r="N203" s="41"/>
      <c r="O203" s="39"/>
      <c r="P203" s="20"/>
      <c r="Q203" s="20"/>
      <c r="R203" s="20"/>
      <c r="S203" s="15"/>
      <c r="T203" s="25"/>
      <c r="U203" s="23"/>
      <c r="V203" s="20"/>
      <c r="W203" s="20"/>
    </row>
    <row r="204" spans="1:23" ht="15.75">
      <c r="A204" s="15"/>
      <c r="B204" s="15"/>
      <c r="C204" s="16"/>
      <c r="D204" s="20"/>
      <c r="E204" s="20"/>
      <c r="F204" s="20"/>
      <c r="G204" s="20"/>
      <c r="H204" s="45"/>
      <c r="I204" s="45"/>
      <c r="J204" s="45"/>
      <c r="K204" s="35"/>
      <c r="L204" s="19"/>
      <c r="M204" s="15" t="s">
        <v>525</v>
      </c>
      <c r="N204" s="41"/>
      <c r="O204" s="39"/>
      <c r="P204" s="20"/>
      <c r="Q204" s="20"/>
      <c r="R204" s="20"/>
      <c r="S204" s="15"/>
      <c r="T204" s="25"/>
      <c r="U204" s="23"/>
      <c r="V204" s="20"/>
      <c r="W204" s="20"/>
    </row>
    <row r="205" spans="1:23" ht="15.75">
      <c r="A205" s="15"/>
      <c r="B205" s="15"/>
      <c r="C205" s="16"/>
      <c r="D205" s="20"/>
      <c r="E205" s="20"/>
      <c r="F205" s="20"/>
      <c r="G205" s="20"/>
      <c r="H205" s="45"/>
      <c r="I205" s="45"/>
      <c r="J205" s="45"/>
      <c r="K205" s="35"/>
      <c r="L205" s="19"/>
      <c r="M205" s="15" t="s">
        <v>525</v>
      </c>
      <c r="N205" s="41"/>
      <c r="O205" s="39"/>
      <c r="P205" s="20"/>
      <c r="Q205" s="20"/>
      <c r="R205" s="20"/>
      <c r="S205" s="15"/>
      <c r="T205" s="25"/>
      <c r="U205" s="23"/>
      <c r="V205" s="20"/>
      <c r="W205" s="20"/>
    </row>
    <row r="206" spans="1:23" ht="15.75">
      <c r="A206" s="15"/>
      <c r="B206" s="15"/>
      <c r="C206" s="16"/>
      <c r="D206" s="20"/>
      <c r="E206" s="20"/>
      <c r="F206" s="20"/>
      <c r="G206" s="20"/>
      <c r="H206" s="45"/>
      <c r="I206" s="45"/>
      <c r="J206" s="45"/>
      <c r="K206" s="35"/>
      <c r="L206" s="19"/>
      <c r="M206" s="15" t="s">
        <v>525</v>
      </c>
      <c r="N206" s="41"/>
      <c r="O206" s="39"/>
      <c r="P206" s="20"/>
      <c r="Q206" s="20"/>
      <c r="R206" s="20"/>
      <c r="S206" s="15"/>
      <c r="T206" s="25"/>
      <c r="U206" s="23"/>
      <c r="V206" s="20"/>
      <c r="W206" s="20"/>
    </row>
    <row r="207" spans="1:23" ht="15.75">
      <c r="A207" s="15"/>
      <c r="B207" s="15"/>
      <c r="C207" s="16"/>
      <c r="D207" s="20"/>
      <c r="E207" s="20"/>
      <c r="F207" s="20"/>
      <c r="G207" s="20"/>
      <c r="H207" s="45"/>
      <c r="I207" s="45"/>
      <c r="J207" s="45"/>
      <c r="K207" s="35"/>
      <c r="L207" s="19"/>
      <c r="M207" s="15" t="s">
        <v>525</v>
      </c>
      <c r="N207" s="41"/>
      <c r="O207" s="39"/>
      <c r="P207" s="20"/>
      <c r="Q207" s="20"/>
      <c r="R207" s="20"/>
      <c r="S207" s="15"/>
      <c r="T207" s="25"/>
      <c r="U207" s="23"/>
      <c r="V207" s="20"/>
      <c r="W207" s="20"/>
    </row>
    <row r="208" spans="1:23" ht="15.75">
      <c r="A208" s="15"/>
      <c r="B208" s="15"/>
      <c r="C208" s="16"/>
      <c r="D208" s="20"/>
      <c r="E208" s="20"/>
      <c r="F208" s="20"/>
      <c r="G208" s="20"/>
      <c r="H208" s="45"/>
      <c r="I208" s="45"/>
      <c r="J208" s="45"/>
      <c r="K208" s="35"/>
      <c r="L208" s="19"/>
      <c r="M208" s="15" t="s">
        <v>525</v>
      </c>
      <c r="N208" s="41"/>
      <c r="O208" s="39"/>
      <c r="P208" s="20"/>
      <c r="Q208" s="20"/>
      <c r="R208" s="20"/>
      <c r="S208" s="15"/>
      <c r="T208" s="25"/>
      <c r="U208" s="23"/>
      <c r="V208" s="20"/>
      <c r="W208" s="20"/>
    </row>
    <row r="209" spans="1:23" ht="15.75">
      <c r="A209" s="15"/>
      <c r="B209" s="15"/>
      <c r="C209" s="16"/>
      <c r="D209" s="20"/>
      <c r="E209" s="20"/>
      <c r="F209" s="20"/>
      <c r="G209" s="20"/>
      <c r="H209" s="45"/>
      <c r="I209" s="45"/>
      <c r="J209" s="45"/>
      <c r="K209" s="35"/>
      <c r="L209" s="19"/>
      <c r="M209" s="15" t="s">
        <v>525</v>
      </c>
      <c r="N209" s="41"/>
      <c r="O209" s="39"/>
      <c r="P209" s="20"/>
      <c r="Q209" s="20"/>
      <c r="R209" s="20"/>
      <c r="S209" s="15"/>
      <c r="T209" s="25"/>
      <c r="U209" s="23"/>
      <c r="V209" s="20"/>
      <c r="W209" s="20"/>
    </row>
    <row r="210" spans="1:23" ht="15.75">
      <c r="A210" s="15"/>
      <c r="B210" s="15"/>
      <c r="C210" s="16"/>
      <c r="D210" s="20"/>
      <c r="E210" s="20"/>
      <c r="F210" s="20"/>
      <c r="G210" s="20"/>
      <c r="H210" s="45"/>
      <c r="I210" s="45"/>
      <c r="J210" s="45"/>
      <c r="K210" s="35"/>
      <c r="L210" s="19"/>
      <c r="M210" s="15" t="s">
        <v>525</v>
      </c>
      <c r="N210" s="41"/>
      <c r="O210" s="39"/>
      <c r="P210" s="20"/>
      <c r="Q210" s="20"/>
      <c r="R210" s="20"/>
      <c r="S210" s="15"/>
      <c r="T210" s="25"/>
      <c r="U210" s="23"/>
      <c r="V210" s="20"/>
      <c r="W210" s="20"/>
    </row>
    <row r="211" spans="1:23" ht="15.75">
      <c r="A211" s="15"/>
      <c r="B211" s="15"/>
      <c r="C211" s="16"/>
      <c r="D211" s="20"/>
      <c r="E211" s="20"/>
      <c r="F211" s="20"/>
      <c r="G211" s="20"/>
      <c r="H211" s="45"/>
      <c r="I211" s="45"/>
      <c r="J211" s="45"/>
      <c r="K211" s="35"/>
      <c r="L211" s="19"/>
      <c r="M211" s="15" t="s">
        <v>525</v>
      </c>
      <c r="N211" s="41"/>
      <c r="O211" s="39"/>
      <c r="P211" s="20"/>
      <c r="Q211" s="20"/>
      <c r="R211" s="20"/>
      <c r="S211" s="15"/>
      <c r="T211" s="25"/>
      <c r="U211" s="23"/>
      <c r="V211" s="20"/>
      <c r="W211" s="20"/>
    </row>
    <row r="212" spans="1:23" ht="15.75">
      <c r="A212" s="15"/>
      <c r="B212" s="15"/>
      <c r="C212" s="16"/>
      <c r="D212" s="20"/>
      <c r="E212" s="20"/>
      <c r="F212" s="20"/>
      <c r="G212" s="20"/>
      <c r="H212" s="45"/>
      <c r="I212" s="45"/>
      <c r="J212" s="45"/>
      <c r="K212" s="35"/>
      <c r="L212" s="19"/>
      <c r="M212" s="15" t="s">
        <v>525</v>
      </c>
      <c r="N212" s="41"/>
      <c r="O212" s="39"/>
      <c r="P212" s="20"/>
      <c r="Q212" s="20"/>
      <c r="R212" s="20"/>
      <c r="S212" s="15"/>
      <c r="T212" s="25"/>
      <c r="U212" s="23"/>
      <c r="V212" s="20"/>
      <c r="W212" s="20"/>
    </row>
    <row r="213" spans="1:23" ht="15.75">
      <c r="A213" s="15"/>
      <c r="B213" s="15"/>
      <c r="C213" s="16"/>
      <c r="D213" s="20"/>
      <c r="E213" s="20"/>
      <c r="F213" s="20"/>
      <c r="G213" s="20"/>
      <c r="H213" s="45"/>
      <c r="I213" s="45"/>
      <c r="J213" s="45"/>
      <c r="K213" s="35"/>
      <c r="L213" s="19"/>
      <c r="M213" s="15" t="s">
        <v>525</v>
      </c>
      <c r="N213" s="41"/>
      <c r="O213" s="39"/>
      <c r="P213" s="20"/>
      <c r="Q213" s="20"/>
      <c r="R213" s="20"/>
      <c r="S213" s="15"/>
      <c r="T213" s="25"/>
      <c r="U213" s="23"/>
      <c r="V213" s="20"/>
      <c r="W213" s="20"/>
    </row>
    <row r="214" spans="1:23" ht="15.75">
      <c r="A214" s="15"/>
      <c r="B214" s="15"/>
      <c r="C214" s="16"/>
      <c r="D214" s="20"/>
      <c r="E214" s="20"/>
      <c r="F214" s="20"/>
      <c r="G214" s="20"/>
      <c r="H214" s="45"/>
      <c r="I214" s="45"/>
      <c r="J214" s="45"/>
      <c r="K214" s="35"/>
      <c r="L214" s="19"/>
      <c r="M214" s="15" t="s">
        <v>525</v>
      </c>
      <c r="N214" s="41"/>
      <c r="O214" s="39"/>
      <c r="P214" s="20"/>
      <c r="Q214" s="20"/>
      <c r="R214" s="20"/>
      <c r="S214" s="15"/>
      <c r="T214" s="25"/>
      <c r="U214" s="23"/>
      <c r="V214" s="20"/>
      <c r="W214" s="20"/>
    </row>
    <row r="215" spans="1:23" ht="15.75">
      <c r="A215" s="15"/>
      <c r="B215" s="15"/>
      <c r="C215" s="16"/>
      <c r="D215" s="20"/>
      <c r="E215" s="20"/>
      <c r="F215" s="20"/>
      <c r="G215" s="20"/>
      <c r="H215" s="45"/>
      <c r="I215" s="45"/>
      <c r="J215" s="45"/>
      <c r="K215" s="35"/>
      <c r="L215" s="19"/>
      <c r="M215" s="15" t="s">
        <v>525</v>
      </c>
      <c r="N215" s="41"/>
      <c r="O215" s="39"/>
      <c r="P215" s="20"/>
      <c r="Q215" s="20"/>
      <c r="R215" s="20"/>
      <c r="S215" s="15"/>
      <c r="T215" s="25"/>
      <c r="U215" s="23"/>
      <c r="V215" s="20"/>
      <c r="W215" s="20"/>
    </row>
    <row r="216" spans="1:23" ht="15.75">
      <c r="A216" s="15"/>
      <c r="B216" s="15"/>
      <c r="C216" s="16"/>
      <c r="D216" s="20"/>
      <c r="E216" s="20"/>
      <c r="F216" s="20"/>
      <c r="G216" s="20"/>
      <c r="H216" s="45"/>
      <c r="I216" s="45"/>
      <c r="J216" s="45"/>
      <c r="K216" s="35"/>
      <c r="L216" s="19"/>
      <c r="M216" s="15" t="s">
        <v>525</v>
      </c>
      <c r="N216" s="41"/>
      <c r="O216" s="39"/>
      <c r="P216" s="20"/>
      <c r="Q216" s="20"/>
      <c r="R216" s="20"/>
      <c r="S216" s="15"/>
      <c r="T216" s="25"/>
      <c r="U216" s="23"/>
      <c r="V216" s="20"/>
      <c r="W216" s="20"/>
    </row>
    <row r="217" spans="1:23" ht="15.75">
      <c r="A217" s="15"/>
      <c r="B217" s="15"/>
      <c r="C217" s="16"/>
      <c r="D217" s="20"/>
      <c r="E217" s="20"/>
      <c r="F217" s="20"/>
      <c r="G217" s="20"/>
      <c r="H217" s="45"/>
      <c r="I217" s="45"/>
      <c r="J217" s="45"/>
      <c r="K217" s="35"/>
      <c r="L217" s="19"/>
      <c r="M217" s="15" t="s">
        <v>525</v>
      </c>
      <c r="N217" s="41"/>
      <c r="O217" s="39"/>
      <c r="P217" s="20"/>
      <c r="Q217" s="20"/>
      <c r="R217" s="20"/>
      <c r="S217" s="15"/>
      <c r="T217" s="25"/>
      <c r="U217" s="23"/>
      <c r="V217" s="20"/>
      <c r="W217" s="20"/>
    </row>
    <row r="218" spans="1:23" ht="15.75">
      <c r="A218" s="15"/>
      <c r="B218" s="15"/>
      <c r="C218" s="16"/>
      <c r="D218" s="20"/>
      <c r="E218" s="20"/>
      <c r="F218" s="20"/>
      <c r="G218" s="20"/>
      <c r="H218" s="45"/>
      <c r="I218" s="45"/>
      <c r="J218" s="45"/>
      <c r="K218" s="35"/>
      <c r="L218" s="19"/>
      <c r="M218" s="15" t="s">
        <v>525</v>
      </c>
      <c r="N218" s="41"/>
      <c r="O218" s="39"/>
      <c r="P218" s="20"/>
      <c r="Q218" s="20"/>
      <c r="R218" s="20"/>
      <c r="S218" s="15"/>
      <c r="T218" s="25"/>
      <c r="U218" s="23"/>
      <c r="V218" s="20"/>
      <c r="W218" s="20"/>
    </row>
    <row r="219" spans="1:23" ht="15.75">
      <c r="A219" s="15"/>
      <c r="B219" s="15"/>
      <c r="C219" s="16"/>
      <c r="D219" s="20"/>
      <c r="E219" s="20"/>
      <c r="F219" s="20"/>
      <c r="G219" s="20"/>
      <c r="H219" s="45"/>
      <c r="I219" s="45"/>
      <c r="J219" s="45"/>
      <c r="K219" s="35"/>
      <c r="L219" s="19"/>
      <c r="M219" s="15" t="s">
        <v>525</v>
      </c>
      <c r="N219" s="41"/>
      <c r="O219" s="39"/>
      <c r="P219" s="20"/>
      <c r="Q219" s="20"/>
      <c r="R219" s="20"/>
      <c r="S219" s="15"/>
      <c r="T219" s="25"/>
      <c r="U219" s="23"/>
      <c r="V219" s="20"/>
      <c r="W219" s="20"/>
    </row>
    <row r="220" spans="1:23" ht="15.75">
      <c r="A220" s="15"/>
      <c r="B220" s="15"/>
      <c r="C220" s="16"/>
      <c r="D220" s="20"/>
      <c r="E220" s="20"/>
      <c r="F220" s="20"/>
      <c r="G220" s="20"/>
      <c r="H220" s="45"/>
      <c r="I220" s="45"/>
      <c r="J220" s="45"/>
      <c r="K220" s="35"/>
      <c r="L220" s="19"/>
      <c r="M220" s="15" t="s">
        <v>525</v>
      </c>
      <c r="N220" s="41"/>
      <c r="O220" s="39"/>
      <c r="P220" s="20"/>
      <c r="Q220" s="20"/>
      <c r="R220" s="20"/>
      <c r="S220" s="15"/>
      <c r="T220" s="25"/>
      <c r="U220" s="23"/>
      <c r="V220" s="20"/>
      <c r="W220" s="20"/>
    </row>
    <row r="221" spans="1:23" ht="15.75">
      <c r="A221" s="15"/>
      <c r="B221" s="15"/>
      <c r="C221" s="16"/>
      <c r="D221" s="20"/>
      <c r="E221" s="20"/>
      <c r="F221" s="20"/>
      <c r="G221" s="20"/>
      <c r="H221" s="45"/>
      <c r="I221" s="45"/>
      <c r="J221" s="45"/>
      <c r="K221" s="35"/>
      <c r="L221" s="19"/>
      <c r="M221" s="15" t="s">
        <v>525</v>
      </c>
      <c r="N221" s="41"/>
      <c r="O221" s="39"/>
      <c r="P221" s="20"/>
      <c r="Q221" s="20"/>
      <c r="R221" s="20"/>
      <c r="S221" s="15"/>
      <c r="T221" s="25"/>
      <c r="U221" s="23"/>
      <c r="V221" s="20"/>
      <c r="W221" s="20"/>
    </row>
    <row r="222" spans="1:23" ht="15.75">
      <c r="A222" s="15"/>
      <c r="B222" s="15"/>
      <c r="C222" s="16"/>
      <c r="D222" s="20"/>
      <c r="E222" s="20"/>
      <c r="F222" s="20"/>
      <c r="G222" s="20"/>
      <c r="H222" s="45"/>
      <c r="I222" s="45"/>
      <c r="J222" s="45"/>
      <c r="K222" s="35"/>
      <c r="L222" s="19"/>
      <c r="M222" s="15" t="s">
        <v>525</v>
      </c>
      <c r="N222" s="41"/>
      <c r="O222" s="39"/>
      <c r="P222" s="20"/>
      <c r="Q222" s="20"/>
      <c r="R222" s="20"/>
      <c r="S222" s="15"/>
      <c r="T222" s="25"/>
      <c r="U222" s="23"/>
      <c r="V222" s="20"/>
      <c r="W222" s="20"/>
    </row>
    <row r="223" spans="1:23" ht="15.75">
      <c r="A223" s="15"/>
      <c r="B223" s="15"/>
      <c r="C223" s="16"/>
      <c r="D223" s="20"/>
      <c r="E223" s="20"/>
      <c r="F223" s="20"/>
      <c r="G223" s="20"/>
      <c r="H223" s="45"/>
      <c r="I223" s="45"/>
      <c r="J223" s="45"/>
      <c r="K223" s="35"/>
      <c r="L223" s="19"/>
      <c r="M223" s="15" t="s">
        <v>525</v>
      </c>
      <c r="N223" s="41"/>
      <c r="O223" s="39"/>
      <c r="P223" s="20"/>
      <c r="Q223" s="20"/>
      <c r="R223" s="20"/>
      <c r="S223" s="15"/>
      <c r="T223" s="25"/>
      <c r="U223" s="23"/>
      <c r="V223" s="20"/>
      <c r="W223" s="20"/>
    </row>
    <row r="224" spans="1:23" ht="15.75">
      <c r="A224" s="15"/>
      <c r="B224" s="15"/>
      <c r="C224" s="16"/>
      <c r="D224" s="20"/>
      <c r="E224" s="20"/>
      <c r="F224" s="20"/>
      <c r="G224" s="20"/>
      <c r="H224" s="45"/>
      <c r="I224" s="45"/>
      <c r="J224" s="45"/>
      <c r="K224" s="35"/>
      <c r="L224" s="19"/>
      <c r="M224" s="15" t="s">
        <v>525</v>
      </c>
      <c r="N224" s="41"/>
      <c r="O224" s="39"/>
      <c r="P224" s="20"/>
      <c r="Q224" s="20"/>
      <c r="R224" s="20"/>
      <c r="S224" s="15"/>
      <c r="T224" s="25"/>
      <c r="U224" s="23"/>
      <c r="V224" s="20"/>
      <c r="W224" s="20"/>
    </row>
    <row r="225" spans="1:23" ht="15.75">
      <c r="A225" s="15"/>
      <c r="B225" s="15"/>
      <c r="C225" s="16"/>
      <c r="D225" s="20"/>
      <c r="E225" s="20"/>
      <c r="F225" s="20"/>
      <c r="G225" s="20"/>
      <c r="H225" s="45"/>
      <c r="I225" s="45"/>
      <c r="J225" s="45"/>
      <c r="K225" s="35"/>
      <c r="L225" s="19"/>
      <c r="M225" s="15" t="s">
        <v>525</v>
      </c>
      <c r="N225" s="41"/>
      <c r="O225" s="39"/>
      <c r="P225" s="20"/>
      <c r="Q225" s="20"/>
      <c r="R225" s="20"/>
      <c r="S225" s="15"/>
      <c r="T225" s="25"/>
      <c r="U225" s="23"/>
      <c r="V225" s="20"/>
      <c r="W225" s="20"/>
    </row>
    <row r="226" spans="1:23" ht="15.75">
      <c r="A226" s="15"/>
      <c r="B226" s="15"/>
      <c r="C226" s="16"/>
      <c r="D226" s="20"/>
      <c r="E226" s="20"/>
      <c r="F226" s="20"/>
      <c r="G226" s="20"/>
      <c r="H226" s="45"/>
      <c r="I226" s="45"/>
      <c r="J226" s="45"/>
      <c r="K226" s="35"/>
      <c r="L226" s="19"/>
      <c r="M226" s="15" t="s">
        <v>525</v>
      </c>
      <c r="N226" s="41"/>
      <c r="O226" s="39"/>
      <c r="P226" s="20"/>
      <c r="Q226" s="20"/>
      <c r="R226" s="20"/>
      <c r="S226" s="15"/>
      <c r="T226" s="25"/>
      <c r="U226" s="23"/>
      <c r="V226" s="20"/>
      <c r="W226" s="20"/>
    </row>
    <row r="227" spans="1:23" ht="15.75">
      <c r="A227" s="15"/>
      <c r="B227" s="15"/>
      <c r="C227" s="16"/>
      <c r="D227" s="20"/>
      <c r="E227" s="20"/>
      <c r="F227" s="20"/>
      <c r="G227" s="20"/>
      <c r="H227" s="45"/>
      <c r="I227" s="45"/>
      <c r="J227" s="45"/>
      <c r="K227" s="35"/>
      <c r="L227" s="19"/>
      <c r="M227" s="15" t="s">
        <v>525</v>
      </c>
      <c r="N227" s="41"/>
      <c r="O227" s="39"/>
      <c r="P227" s="20"/>
      <c r="Q227" s="20"/>
      <c r="R227" s="20"/>
      <c r="S227" s="15"/>
      <c r="T227" s="25"/>
      <c r="U227" s="23"/>
      <c r="V227" s="20"/>
      <c r="W227" s="20"/>
    </row>
    <row r="228" spans="1:23" ht="15.75">
      <c r="A228" s="15"/>
      <c r="B228" s="15"/>
      <c r="C228" s="16"/>
      <c r="D228" s="20"/>
      <c r="E228" s="20"/>
      <c r="F228" s="20"/>
      <c r="G228" s="20"/>
      <c r="H228" s="45"/>
      <c r="I228" s="45"/>
      <c r="J228" s="45"/>
      <c r="K228" s="35"/>
      <c r="L228" s="19"/>
      <c r="M228" s="15" t="s">
        <v>525</v>
      </c>
      <c r="N228" s="41"/>
      <c r="O228" s="39"/>
      <c r="P228" s="20"/>
      <c r="Q228" s="20"/>
      <c r="R228" s="20"/>
      <c r="S228" s="15"/>
      <c r="T228" s="25"/>
      <c r="U228" s="23"/>
      <c r="V228" s="20"/>
      <c r="W228" s="20"/>
    </row>
    <row r="229" spans="1:23" ht="15.75">
      <c r="A229" s="15"/>
      <c r="B229" s="15"/>
      <c r="C229" s="16"/>
      <c r="D229" s="20"/>
      <c r="E229" s="20"/>
      <c r="F229" s="20"/>
      <c r="G229" s="20"/>
      <c r="H229" s="45"/>
      <c r="I229" s="45"/>
      <c r="J229" s="45"/>
      <c r="K229" s="35"/>
      <c r="L229" s="19"/>
      <c r="M229" s="15" t="s">
        <v>525</v>
      </c>
      <c r="N229" s="41"/>
      <c r="O229" s="39"/>
      <c r="P229" s="20"/>
      <c r="Q229" s="20"/>
      <c r="R229" s="20"/>
      <c r="S229" s="15"/>
      <c r="T229" s="25"/>
      <c r="U229" s="23"/>
      <c r="V229" s="20"/>
      <c r="W229" s="20"/>
    </row>
    <row r="230" spans="1:23" ht="15.75">
      <c r="A230" s="15"/>
      <c r="B230" s="15"/>
      <c r="C230" s="16"/>
      <c r="D230" s="20"/>
      <c r="E230" s="20"/>
      <c r="F230" s="20"/>
      <c r="G230" s="20"/>
      <c r="H230" s="45"/>
      <c r="I230" s="45"/>
      <c r="J230" s="45"/>
      <c r="K230" s="35"/>
      <c r="L230" s="19"/>
      <c r="M230" s="15" t="s">
        <v>525</v>
      </c>
      <c r="N230" s="41"/>
      <c r="O230" s="39"/>
      <c r="P230" s="20"/>
      <c r="Q230" s="20"/>
      <c r="R230" s="20"/>
      <c r="S230" s="15"/>
      <c r="T230" s="25"/>
      <c r="U230" s="23"/>
      <c r="V230" s="20"/>
      <c r="W230" s="20"/>
    </row>
    <row r="231" spans="1:23" ht="15.75">
      <c r="A231" s="15"/>
      <c r="B231" s="15"/>
      <c r="C231" s="16"/>
      <c r="D231" s="20"/>
      <c r="E231" s="20"/>
      <c r="F231" s="20"/>
      <c r="G231" s="20"/>
      <c r="H231" s="45"/>
      <c r="I231" s="45"/>
      <c r="J231" s="45"/>
      <c r="K231" s="35"/>
      <c r="L231" s="19"/>
      <c r="M231" s="15" t="s">
        <v>525</v>
      </c>
      <c r="N231" s="41"/>
      <c r="O231" s="39"/>
      <c r="P231" s="20"/>
      <c r="Q231" s="20"/>
      <c r="R231" s="20"/>
      <c r="S231" s="15"/>
      <c r="T231" s="25"/>
      <c r="U231" s="23"/>
      <c r="V231" s="20"/>
      <c r="W231" s="20"/>
    </row>
    <row r="232" spans="1:23" ht="15.75">
      <c r="A232" s="15"/>
      <c r="B232" s="15"/>
      <c r="C232" s="16"/>
      <c r="D232" s="20"/>
      <c r="E232" s="20"/>
      <c r="F232" s="20"/>
      <c r="G232" s="20"/>
      <c r="H232" s="45"/>
      <c r="I232" s="45"/>
      <c r="J232" s="45"/>
      <c r="K232" s="35"/>
      <c r="L232" s="19"/>
      <c r="M232" s="15" t="s">
        <v>525</v>
      </c>
      <c r="N232" s="41"/>
      <c r="O232" s="39"/>
      <c r="P232" s="20"/>
      <c r="Q232" s="20"/>
      <c r="R232" s="20"/>
      <c r="S232" s="15"/>
      <c r="T232" s="25"/>
      <c r="U232" s="23"/>
      <c r="V232" s="20"/>
      <c r="W232" s="20"/>
    </row>
    <row r="233" spans="1:23" ht="15.75">
      <c r="A233" s="15"/>
      <c r="B233" s="15"/>
      <c r="C233" s="16"/>
      <c r="D233" s="20"/>
      <c r="E233" s="20"/>
      <c r="F233" s="20"/>
      <c r="G233" s="20"/>
      <c r="H233" s="45"/>
      <c r="I233" s="45"/>
      <c r="J233" s="45"/>
      <c r="K233" s="35"/>
      <c r="L233" s="19"/>
      <c r="M233" s="15" t="s">
        <v>525</v>
      </c>
      <c r="N233" s="41"/>
      <c r="O233" s="39"/>
      <c r="P233" s="20"/>
      <c r="Q233" s="20"/>
      <c r="R233" s="20"/>
      <c r="S233" s="15"/>
      <c r="T233" s="25"/>
      <c r="U233" s="23"/>
      <c r="V233" s="20"/>
      <c r="W233" s="20"/>
    </row>
    <row r="234" spans="1:23" ht="15.75">
      <c r="A234" s="15"/>
      <c r="B234" s="15"/>
      <c r="C234" s="16"/>
      <c r="D234" s="20"/>
      <c r="E234" s="20"/>
      <c r="F234" s="20"/>
      <c r="G234" s="20"/>
      <c r="H234" s="45"/>
      <c r="I234" s="45"/>
      <c r="J234" s="45"/>
      <c r="K234" s="35"/>
      <c r="L234" s="19"/>
      <c r="M234" s="15" t="s">
        <v>525</v>
      </c>
      <c r="N234" s="41"/>
      <c r="O234" s="39"/>
      <c r="P234" s="20"/>
      <c r="Q234" s="20"/>
      <c r="R234" s="20"/>
      <c r="S234" s="15"/>
      <c r="T234" s="25"/>
      <c r="U234" s="23"/>
      <c r="V234" s="20"/>
      <c r="W234" s="20"/>
    </row>
    <row r="235" spans="1:23" ht="15.75">
      <c r="A235" s="15"/>
      <c r="B235" s="15"/>
      <c r="C235" s="16"/>
      <c r="D235" s="20"/>
      <c r="E235" s="20"/>
      <c r="F235" s="20"/>
      <c r="G235" s="20"/>
      <c r="H235" s="45"/>
      <c r="I235" s="45"/>
      <c r="J235" s="45"/>
      <c r="K235" s="35"/>
      <c r="L235" s="19"/>
      <c r="M235" s="15" t="s">
        <v>525</v>
      </c>
      <c r="N235" s="41"/>
      <c r="O235" s="39"/>
      <c r="P235" s="20"/>
      <c r="Q235" s="20"/>
      <c r="R235" s="20"/>
      <c r="S235" s="15"/>
      <c r="T235" s="25"/>
      <c r="U235" s="23"/>
      <c r="V235" s="20"/>
      <c r="W235" s="20"/>
    </row>
    <row r="236" spans="1:23" ht="15.75">
      <c r="A236" s="15"/>
      <c r="B236" s="15"/>
      <c r="C236" s="16"/>
      <c r="D236" s="20"/>
      <c r="E236" s="20"/>
      <c r="F236" s="20"/>
      <c r="G236" s="20"/>
      <c r="H236" s="45"/>
      <c r="I236" s="45"/>
      <c r="J236" s="45"/>
      <c r="K236" s="35"/>
      <c r="L236" s="19"/>
      <c r="M236" s="15" t="s">
        <v>525</v>
      </c>
      <c r="N236" s="41"/>
      <c r="O236" s="39"/>
      <c r="P236" s="20"/>
      <c r="Q236" s="20"/>
      <c r="R236" s="20"/>
      <c r="S236" s="15"/>
      <c r="T236" s="25"/>
      <c r="U236" s="23"/>
      <c r="V236" s="20"/>
      <c r="W236" s="20"/>
    </row>
    <row r="237" spans="1:23" ht="15.75">
      <c r="A237" s="15"/>
      <c r="B237" s="15"/>
      <c r="C237" s="16"/>
      <c r="D237" s="20"/>
      <c r="E237" s="20"/>
      <c r="F237" s="20"/>
      <c r="G237" s="20"/>
      <c r="H237" s="45"/>
      <c r="I237" s="45"/>
      <c r="J237" s="45"/>
      <c r="K237" s="35"/>
      <c r="L237" s="19"/>
      <c r="M237" s="15" t="s">
        <v>525</v>
      </c>
      <c r="N237" s="41"/>
      <c r="O237" s="39"/>
      <c r="P237" s="20"/>
      <c r="Q237" s="20"/>
      <c r="R237" s="20"/>
      <c r="S237" s="15"/>
      <c r="T237" s="25"/>
      <c r="U237" s="23"/>
      <c r="V237" s="20"/>
      <c r="W237" s="20"/>
    </row>
    <row r="238" spans="1:23" ht="15.75">
      <c r="A238" s="15"/>
      <c r="B238" s="15"/>
      <c r="C238" s="16"/>
      <c r="D238" s="20"/>
      <c r="E238" s="20"/>
      <c r="F238" s="20"/>
      <c r="G238" s="20"/>
      <c r="H238" s="45"/>
      <c r="I238" s="45"/>
      <c r="J238" s="45"/>
      <c r="K238" s="35"/>
      <c r="L238" s="19"/>
      <c r="M238" s="15" t="s">
        <v>525</v>
      </c>
      <c r="N238" s="41"/>
      <c r="O238" s="39"/>
      <c r="P238" s="20"/>
      <c r="Q238" s="20"/>
      <c r="R238" s="20"/>
      <c r="S238" s="15"/>
      <c r="T238" s="25"/>
      <c r="U238" s="23"/>
      <c r="V238" s="20"/>
      <c r="W238" s="20"/>
    </row>
    <row r="239" spans="1:23" ht="15.75">
      <c r="A239" s="15"/>
      <c r="B239" s="15"/>
      <c r="C239" s="16"/>
      <c r="D239" s="20"/>
      <c r="E239" s="20"/>
      <c r="F239" s="20"/>
      <c r="G239" s="20"/>
      <c r="H239" s="45"/>
      <c r="I239" s="45"/>
      <c r="J239" s="45"/>
      <c r="K239" s="35"/>
      <c r="L239" s="19"/>
      <c r="M239" s="15" t="s">
        <v>525</v>
      </c>
      <c r="N239" s="41"/>
      <c r="O239" s="39"/>
      <c r="P239" s="20"/>
      <c r="Q239" s="20"/>
      <c r="R239" s="20"/>
      <c r="S239" s="15"/>
      <c r="T239" s="25"/>
      <c r="U239" s="23"/>
      <c r="V239" s="20"/>
      <c r="W239" s="20"/>
    </row>
    <row r="240" spans="1:23" ht="15.75">
      <c r="A240" s="15"/>
      <c r="B240" s="15"/>
      <c r="C240" s="16"/>
      <c r="D240" s="20"/>
      <c r="E240" s="20"/>
      <c r="F240" s="20"/>
      <c r="G240" s="20"/>
      <c r="H240" s="45"/>
      <c r="I240" s="45"/>
      <c r="J240" s="45"/>
      <c r="K240" s="35"/>
      <c r="L240" s="19"/>
      <c r="M240" s="15" t="s">
        <v>525</v>
      </c>
      <c r="N240" s="41"/>
      <c r="O240" s="39"/>
      <c r="P240" s="20"/>
      <c r="Q240" s="20"/>
      <c r="R240" s="20"/>
      <c r="S240" s="15"/>
      <c r="T240" s="25"/>
      <c r="U240" s="23"/>
      <c r="V240" s="20"/>
      <c r="W240" s="20"/>
    </row>
    <row r="241" spans="1:23" ht="15.75">
      <c r="A241" s="15"/>
      <c r="B241" s="15"/>
      <c r="C241" s="16"/>
      <c r="D241" s="20"/>
      <c r="E241" s="20"/>
      <c r="F241" s="20"/>
      <c r="G241" s="20"/>
      <c r="H241" s="45"/>
      <c r="I241" s="45"/>
      <c r="J241" s="45"/>
      <c r="K241" s="35"/>
      <c r="L241" s="19"/>
      <c r="M241" s="15" t="s">
        <v>525</v>
      </c>
      <c r="N241" s="41"/>
      <c r="O241" s="39"/>
      <c r="P241" s="20"/>
      <c r="Q241" s="20"/>
      <c r="R241" s="20"/>
      <c r="S241" s="15"/>
      <c r="T241" s="25"/>
      <c r="U241" s="23"/>
      <c r="V241" s="20"/>
      <c r="W241" s="20"/>
    </row>
    <row r="242" spans="1:23" ht="15.75">
      <c r="A242" s="15"/>
      <c r="B242" s="15"/>
      <c r="C242" s="16"/>
      <c r="D242" s="20"/>
      <c r="E242" s="20"/>
      <c r="F242" s="20"/>
      <c r="G242" s="20"/>
      <c r="H242" s="45"/>
      <c r="I242" s="45"/>
      <c r="J242" s="45"/>
      <c r="K242" s="35"/>
      <c r="L242" s="19"/>
      <c r="M242" s="15" t="s">
        <v>525</v>
      </c>
      <c r="N242" s="41"/>
      <c r="O242" s="39"/>
      <c r="P242" s="20"/>
      <c r="Q242" s="20"/>
      <c r="R242" s="20"/>
      <c r="S242" s="15"/>
      <c r="T242" s="25"/>
      <c r="U242" s="23"/>
      <c r="V242" s="20"/>
      <c r="W242" s="20"/>
    </row>
    <row r="243" spans="1:23" ht="15.75">
      <c r="A243" s="15"/>
      <c r="B243" s="15"/>
      <c r="C243" s="16"/>
      <c r="D243" s="20"/>
      <c r="E243" s="20"/>
      <c r="F243" s="20"/>
      <c r="G243" s="20"/>
      <c r="H243" s="45"/>
      <c r="I243" s="45"/>
      <c r="J243" s="45"/>
      <c r="K243" s="35"/>
      <c r="L243" s="19"/>
      <c r="M243" s="15" t="s">
        <v>525</v>
      </c>
      <c r="N243" s="41"/>
      <c r="O243" s="39"/>
      <c r="P243" s="20"/>
      <c r="Q243" s="20"/>
      <c r="R243" s="20"/>
      <c r="S243" s="15"/>
      <c r="T243" s="25"/>
      <c r="U243" s="23"/>
      <c r="V243" s="20"/>
      <c r="W243" s="20"/>
    </row>
    <row r="244" spans="1:23" ht="15.75">
      <c r="A244" s="15"/>
      <c r="B244" s="15"/>
      <c r="C244" s="16"/>
      <c r="D244" s="20"/>
      <c r="E244" s="20"/>
      <c r="F244" s="20"/>
      <c r="G244" s="20"/>
      <c r="H244" s="45"/>
      <c r="I244" s="45"/>
      <c r="J244" s="45"/>
      <c r="K244" s="35"/>
      <c r="L244" s="19"/>
      <c r="M244" s="15" t="s">
        <v>525</v>
      </c>
      <c r="N244" s="41"/>
      <c r="O244" s="39"/>
      <c r="P244" s="20"/>
      <c r="Q244" s="20"/>
      <c r="R244" s="20"/>
      <c r="S244" s="15"/>
      <c r="T244" s="25"/>
      <c r="U244" s="23"/>
      <c r="V244" s="20"/>
      <c r="W244" s="20"/>
    </row>
    <row r="245" spans="1:23" ht="15.75">
      <c r="A245" s="15"/>
      <c r="B245" s="15"/>
      <c r="C245" s="16"/>
      <c r="D245" s="20"/>
      <c r="E245" s="20"/>
      <c r="F245" s="20"/>
      <c r="G245" s="20"/>
      <c r="H245" s="45"/>
      <c r="I245" s="45"/>
      <c r="J245" s="45"/>
      <c r="K245" s="35"/>
      <c r="L245" s="19"/>
      <c r="M245" s="15" t="s">
        <v>525</v>
      </c>
      <c r="N245" s="41"/>
      <c r="O245" s="39"/>
      <c r="P245" s="20"/>
      <c r="Q245" s="20"/>
      <c r="R245" s="20"/>
      <c r="S245" s="15"/>
      <c r="T245" s="25"/>
      <c r="U245" s="23"/>
      <c r="V245" s="20"/>
      <c r="W245" s="20"/>
    </row>
    <row r="246" spans="1:23" ht="15.75">
      <c r="A246" s="15"/>
      <c r="B246" s="15"/>
      <c r="C246" s="16"/>
      <c r="D246" s="20"/>
      <c r="E246" s="20"/>
      <c r="F246" s="20"/>
      <c r="G246" s="20"/>
      <c r="H246" s="45"/>
      <c r="I246" s="45"/>
      <c r="J246" s="45"/>
      <c r="K246" s="35"/>
      <c r="L246" s="19"/>
      <c r="M246" s="15" t="s">
        <v>525</v>
      </c>
      <c r="N246" s="41"/>
      <c r="O246" s="39"/>
      <c r="P246" s="20"/>
      <c r="Q246" s="20"/>
      <c r="R246" s="20"/>
      <c r="S246" s="15"/>
      <c r="T246" s="25"/>
      <c r="U246" s="23"/>
      <c r="V246" s="20"/>
      <c r="W246" s="20"/>
    </row>
    <row r="247" spans="1:23" ht="15.75">
      <c r="A247" s="15"/>
      <c r="B247" s="15"/>
      <c r="C247" s="16"/>
      <c r="D247" s="20"/>
      <c r="E247" s="20"/>
      <c r="F247" s="20"/>
      <c r="G247" s="20"/>
      <c r="H247" s="45"/>
      <c r="I247" s="45"/>
      <c r="J247" s="45"/>
      <c r="K247" s="35"/>
      <c r="L247" s="19"/>
      <c r="M247" s="15" t="s">
        <v>525</v>
      </c>
      <c r="N247" s="41"/>
      <c r="O247" s="39"/>
      <c r="P247" s="20"/>
      <c r="Q247" s="20"/>
      <c r="R247" s="20"/>
      <c r="S247" s="15"/>
      <c r="T247" s="25"/>
      <c r="U247" s="23"/>
      <c r="V247" s="20"/>
      <c r="W247" s="20"/>
    </row>
    <row r="248" spans="1:23" ht="15.75">
      <c r="A248" s="15"/>
      <c r="B248" s="15"/>
      <c r="C248" s="16"/>
      <c r="D248" s="20"/>
      <c r="E248" s="20"/>
      <c r="F248" s="20"/>
      <c r="G248" s="20"/>
      <c r="H248" s="45"/>
      <c r="I248" s="45"/>
      <c r="J248" s="45"/>
      <c r="K248" s="35"/>
      <c r="L248" s="19"/>
      <c r="M248" s="15" t="s">
        <v>525</v>
      </c>
      <c r="N248" s="41"/>
      <c r="O248" s="39"/>
      <c r="P248" s="20"/>
      <c r="Q248" s="20"/>
      <c r="R248" s="20"/>
      <c r="S248" s="15"/>
      <c r="T248" s="25"/>
      <c r="U248" s="23"/>
      <c r="V248" s="20"/>
      <c r="W248" s="20"/>
    </row>
    <row r="249" spans="1:23" ht="15.75">
      <c r="A249" s="15"/>
      <c r="B249" s="15"/>
      <c r="C249" s="16"/>
      <c r="D249" s="20"/>
      <c r="E249" s="20"/>
      <c r="F249" s="20"/>
      <c r="G249" s="20"/>
      <c r="H249" s="45"/>
      <c r="I249" s="45"/>
      <c r="J249" s="45"/>
      <c r="K249" s="35"/>
      <c r="L249" s="19"/>
      <c r="M249" s="15" t="s">
        <v>525</v>
      </c>
      <c r="N249" s="41"/>
      <c r="O249" s="39"/>
      <c r="P249" s="20"/>
      <c r="Q249" s="20"/>
      <c r="R249" s="20"/>
      <c r="S249" s="15"/>
      <c r="T249" s="25"/>
      <c r="U249" s="23"/>
      <c r="V249" s="20"/>
      <c r="W249" s="20"/>
    </row>
    <row r="250" spans="1:23" ht="15.75">
      <c r="A250" s="15"/>
      <c r="B250" s="15"/>
      <c r="C250" s="16"/>
      <c r="D250" s="20"/>
      <c r="E250" s="20"/>
      <c r="F250" s="20"/>
      <c r="G250" s="20"/>
      <c r="H250" s="45"/>
      <c r="I250" s="45"/>
      <c r="J250" s="45"/>
      <c r="K250" s="35"/>
      <c r="L250" s="19"/>
      <c r="M250" s="15" t="s">
        <v>525</v>
      </c>
      <c r="N250" s="41"/>
      <c r="O250" s="39"/>
      <c r="P250" s="20"/>
      <c r="Q250" s="20"/>
      <c r="R250" s="20"/>
      <c r="S250" s="15"/>
      <c r="T250" s="25"/>
      <c r="U250" s="23"/>
      <c r="V250" s="20"/>
      <c r="W250" s="20"/>
    </row>
    <row r="251" spans="1:23" ht="15.75">
      <c r="A251" s="15"/>
      <c r="B251" s="15"/>
      <c r="C251" s="16"/>
      <c r="D251" s="20"/>
      <c r="E251" s="20"/>
      <c r="F251" s="20"/>
      <c r="G251" s="20"/>
      <c r="H251" s="45"/>
      <c r="I251" s="45"/>
      <c r="J251" s="45"/>
      <c r="K251" s="35"/>
      <c r="L251" s="19"/>
      <c r="M251" s="15" t="s">
        <v>525</v>
      </c>
      <c r="N251" s="41"/>
      <c r="O251" s="39"/>
      <c r="P251" s="20"/>
      <c r="Q251" s="20"/>
      <c r="R251" s="20"/>
      <c r="S251" s="15"/>
      <c r="T251" s="25"/>
      <c r="U251" s="23"/>
      <c r="V251" s="20"/>
      <c r="W251" s="20"/>
    </row>
    <row r="252" spans="1:23" ht="15.75">
      <c r="A252" s="15"/>
      <c r="B252" s="15"/>
      <c r="C252" s="16"/>
      <c r="D252" s="20"/>
      <c r="E252" s="20"/>
      <c r="F252" s="20"/>
      <c r="G252" s="20"/>
      <c r="H252" s="45"/>
      <c r="I252" s="45"/>
      <c r="J252" s="45"/>
      <c r="K252" s="35"/>
      <c r="L252" s="19"/>
      <c r="M252" s="15" t="s">
        <v>525</v>
      </c>
      <c r="N252" s="41"/>
      <c r="O252" s="39"/>
      <c r="P252" s="20"/>
      <c r="Q252" s="20"/>
      <c r="R252" s="20"/>
      <c r="S252" s="15"/>
      <c r="T252" s="25"/>
      <c r="U252" s="23"/>
      <c r="V252" s="20"/>
      <c r="W252" s="20"/>
    </row>
    <row r="253" spans="1:23" ht="15.75">
      <c r="A253" s="15"/>
      <c r="B253" s="15"/>
      <c r="C253" s="16"/>
      <c r="D253" s="20"/>
      <c r="E253" s="20"/>
      <c r="F253" s="20"/>
      <c r="G253" s="20"/>
      <c r="H253" s="45"/>
      <c r="I253" s="45"/>
      <c r="J253" s="45"/>
      <c r="K253" s="35"/>
      <c r="L253" s="19"/>
      <c r="M253" s="15" t="s">
        <v>525</v>
      </c>
      <c r="N253" s="41"/>
      <c r="O253" s="39"/>
      <c r="P253" s="20"/>
      <c r="Q253" s="20"/>
      <c r="R253" s="20"/>
      <c r="S253" s="15"/>
      <c r="T253" s="25"/>
      <c r="U253" s="23"/>
      <c r="V253" s="20"/>
      <c r="W253" s="20"/>
    </row>
    <row r="254" spans="1:23" ht="15.75">
      <c r="A254" s="15"/>
      <c r="B254" s="15"/>
      <c r="C254" s="16"/>
      <c r="D254" s="20"/>
      <c r="E254" s="20"/>
      <c r="F254" s="20"/>
      <c r="G254" s="20"/>
      <c r="H254" s="45"/>
      <c r="I254" s="45"/>
      <c r="J254" s="45"/>
      <c r="K254" s="35"/>
      <c r="L254" s="19"/>
      <c r="M254" s="15" t="s">
        <v>525</v>
      </c>
      <c r="N254" s="41"/>
      <c r="O254" s="39"/>
      <c r="P254" s="20"/>
      <c r="Q254" s="20"/>
      <c r="R254" s="20"/>
      <c r="S254" s="15"/>
      <c r="T254" s="25"/>
      <c r="U254" s="23"/>
      <c r="V254" s="20"/>
      <c r="W254" s="20"/>
    </row>
    <row r="255" spans="1:23" ht="15.75">
      <c r="A255" s="15"/>
      <c r="B255" s="15"/>
      <c r="C255" s="16"/>
      <c r="D255" s="20"/>
      <c r="E255" s="20"/>
      <c r="F255" s="20"/>
      <c r="G255" s="20"/>
      <c r="H255" s="45"/>
      <c r="I255" s="45"/>
      <c r="J255" s="45"/>
      <c r="K255" s="35"/>
      <c r="L255" s="19"/>
      <c r="M255" s="15" t="s">
        <v>525</v>
      </c>
      <c r="N255" s="41"/>
      <c r="O255" s="39"/>
      <c r="P255" s="20"/>
      <c r="Q255" s="20"/>
      <c r="R255" s="20"/>
      <c r="S255" s="15"/>
      <c r="T255" s="25"/>
      <c r="U255" s="23"/>
      <c r="V255" s="20"/>
      <c r="W255" s="20"/>
    </row>
    <row r="256" spans="1:23" ht="15.75">
      <c r="A256" s="15"/>
      <c r="B256" s="15"/>
      <c r="C256" s="16"/>
      <c r="D256" s="20"/>
      <c r="E256" s="20"/>
      <c r="F256" s="20"/>
      <c r="G256" s="20"/>
      <c r="H256" s="45"/>
      <c r="I256" s="45"/>
      <c r="J256" s="45"/>
      <c r="K256" s="35"/>
      <c r="L256" s="19"/>
      <c r="M256" s="15" t="s">
        <v>525</v>
      </c>
      <c r="N256" s="41"/>
      <c r="O256" s="39"/>
      <c r="P256" s="20"/>
      <c r="Q256" s="20"/>
      <c r="R256" s="20"/>
      <c r="S256" s="15"/>
      <c r="T256" s="25"/>
      <c r="U256" s="23"/>
      <c r="V256" s="20"/>
      <c r="W256" s="20"/>
    </row>
    <row r="257" spans="1:23" ht="15.75">
      <c r="A257" s="15"/>
      <c r="B257" s="15"/>
      <c r="C257" s="16"/>
      <c r="D257" s="20"/>
      <c r="E257" s="20"/>
      <c r="F257" s="20"/>
      <c r="G257" s="20"/>
      <c r="H257" s="45"/>
      <c r="I257" s="45"/>
      <c r="J257" s="45"/>
      <c r="K257" s="35"/>
      <c r="L257" s="19"/>
      <c r="M257" s="15" t="s">
        <v>525</v>
      </c>
      <c r="N257" s="41"/>
      <c r="O257" s="39"/>
      <c r="P257" s="20"/>
      <c r="Q257" s="20"/>
      <c r="R257" s="20"/>
      <c r="S257" s="15"/>
      <c r="T257" s="25"/>
      <c r="U257" s="23"/>
      <c r="V257" s="20"/>
      <c r="W257" s="20"/>
    </row>
    <row r="258" spans="1:23" ht="15.75">
      <c r="A258" s="15"/>
      <c r="B258" s="15"/>
      <c r="C258" s="16"/>
      <c r="D258" s="20"/>
      <c r="E258" s="20"/>
      <c r="F258" s="20"/>
      <c r="G258" s="20"/>
      <c r="H258" s="45"/>
      <c r="I258" s="45"/>
      <c r="J258" s="45"/>
      <c r="K258" s="35"/>
      <c r="L258" s="19"/>
      <c r="M258" s="15" t="s">
        <v>525</v>
      </c>
      <c r="N258" s="41"/>
      <c r="O258" s="39"/>
      <c r="P258" s="20"/>
      <c r="Q258" s="20"/>
      <c r="R258" s="20"/>
      <c r="S258" s="15"/>
      <c r="T258" s="25"/>
      <c r="U258" s="23"/>
      <c r="V258" s="20"/>
      <c r="W258" s="20"/>
    </row>
    <row r="259" spans="1:23" ht="15.75">
      <c r="A259" s="15"/>
      <c r="B259" s="15"/>
      <c r="C259" s="16"/>
      <c r="D259" s="20"/>
      <c r="E259" s="20"/>
      <c r="F259" s="20"/>
      <c r="G259" s="20"/>
      <c r="H259" s="45"/>
      <c r="I259" s="45"/>
      <c r="J259" s="45"/>
      <c r="K259" s="35"/>
      <c r="L259" s="19"/>
      <c r="M259" s="15" t="s">
        <v>525</v>
      </c>
      <c r="N259" s="41"/>
      <c r="O259" s="39"/>
      <c r="P259" s="20"/>
      <c r="Q259" s="20"/>
      <c r="R259" s="20"/>
      <c r="S259" s="15"/>
      <c r="T259" s="25"/>
      <c r="U259" s="23"/>
      <c r="V259" s="20"/>
      <c r="W259" s="20"/>
    </row>
    <row r="260" spans="1:23" ht="15.75">
      <c r="A260" s="15"/>
      <c r="B260" s="15"/>
      <c r="C260" s="16"/>
      <c r="D260" s="20"/>
      <c r="E260" s="20"/>
      <c r="F260" s="20"/>
      <c r="G260" s="20"/>
      <c r="H260" s="45"/>
      <c r="I260" s="45"/>
      <c r="J260" s="45"/>
      <c r="K260" s="35"/>
      <c r="L260" s="19"/>
      <c r="M260" s="15" t="s">
        <v>525</v>
      </c>
      <c r="N260" s="41"/>
      <c r="O260" s="39"/>
      <c r="P260" s="20"/>
      <c r="Q260" s="20"/>
      <c r="R260" s="20"/>
      <c r="S260" s="15"/>
      <c r="T260" s="25"/>
      <c r="U260" s="23"/>
      <c r="V260" s="20"/>
      <c r="W260" s="20"/>
    </row>
    <row r="261" spans="1:23" ht="15.75">
      <c r="A261" s="15"/>
      <c r="B261" s="15"/>
      <c r="C261" s="16"/>
      <c r="D261" s="20"/>
      <c r="E261" s="20"/>
      <c r="F261" s="20"/>
      <c r="G261" s="20"/>
      <c r="H261" s="45"/>
      <c r="I261" s="45"/>
      <c r="J261" s="45"/>
      <c r="K261" s="35"/>
      <c r="L261" s="19"/>
      <c r="M261" s="15" t="s">
        <v>525</v>
      </c>
      <c r="N261" s="41"/>
      <c r="O261" s="39"/>
      <c r="P261" s="20"/>
      <c r="Q261" s="20"/>
      <c r="R261" s="20"/>
      <c r="S261" s="15"/>
      <c r="T261" s="25"/>
      <c r="U261" s="23"/>
      <c r="V261" s="20"/>
      <c r="W261" s="20"/>
    </row>
    <row r="262" spans="1:23" ht="15.75">
      <c r="A262" s="15"/>
      <c r="B262" s="15"/>
      <c r="C262" s="16"/>
      <c r="D262" s="20"/>
      <c r="E262" s="20"/>
      <c r="F262" s="20"/>
      <c r="G262" s="20"/>
      <c r="H262" s="45"/>
      <c r="I262" s="45"/>
      <c r="J262" s="45"/>
      <c r="K262" s="35"/>
      <c r="L262" s="19"/>
      <c r="M262" s="15" t="s">
        <v>525</v>
      </c>
      <c r="N262" s="41"/>
      <c r="O262" s="39"/>
      <c r="P262" s="20"/>
      <c r="Q262" s="20"/>
      <c r="R262" s="20"/>
      <c r="S262" s="15"/>
      <c r="T262" s="25"/>
      <c r="U262" s="23"/>
      <c r="V262" s="20"/>
      <c r="W262" s="20"/>
    </row>
    <row r="263" spans="1:23" ht="15.75">
      <c r="A263" s="15"/>
      <c r="B263" s="15"/>
      <c r="C263" s="16"/>
      <c r="D263" s="20"/>
      <c r="E263" s="20"/>
      <c r="F263" s="20"/>
      <c r="G263" s="20"/>
      <c r="H263" s="45"/>
      <c r="I263" s="45"/>
      <c r="J263" s="45"/>
      <c r="K263" s="35"/>
      <c r="L263" s="19"/>
      <c r="M263" s="15" t="s">
        <v>525</v>
      </c>
      <c r="N263" s="41"/>
      <c r="O263" s="39"/>
      <c r="P263" s="20"/>
      <c r="Q263" s="20"/>
      <c r="R263" s="20"/>
      <c r="S263" s="15"/>
      <c r="T263" s="25"/>
      <c r="U263" s="23"/>
      <c r="V263" s="20"/>
      <c r="W263" s="20"/>
    </row>
    <row r="264" spans="1:23" ht="15.75">
      <c r="A264" s="15"/>
      <c r="B264" s="15"/>
      <c r="C264" s="16"/>
      <c r="D264" s="20"/>
      <c r="E264" s="20"/>
      <c r="F264" s="20"/>
      <c r="G264" s="20"/>
      <c r="H264" s="45"/>
      <c r="I264" s="45"/>
      <c r="J264" s="45"/>
      <c r="K264" s="35"/>
      <c r="L264" s="19"/>
      <c r="M264" s="15" t="s">
        <v>525</v>
      </c>
      <c r="N264" s="41"/>
      <c r="O264" s="39"/>
      <c r="P264" s="20"/>
      <c r="Q264" s="20"/>
      <c r="R264" s="20"/>
      <c r="S264" s="15"/>
      <c r="T264" s="25"/>
      <c r="U264" s="23"/>
      <c r="V264" s="20"/>
      <c r="W264" s="20"/>
    </row>
    <row r="265" spans="1:23" ht="15.75">
      <c r="A265" s="15"/>
      <c r="B265" s="15"/>
      <c r="C265" s="16"/>
      <c r="D265" s="20"/>
      <c r="E265" s="20"/>
      <c r="F265" s="20"/>
      <c r="G265" s="20"/>
      <c r="H265" s="45"/>
      <c r="I265" s="45"/>
      <c r="J265" s="45"/>
      <c r="K265" s="35"/>
      <c r="L265" s="19"/>
      <c r="M265" s="15" t="s">
        <v>525</v>
      </c>
      <c r="N265" s="41"/>
      <c r="O265" s="39"/>
      <c r="P265" s="20"/>
      <c r="Q265" s="20"/>
      <c r="R265" s="20"/>
      <c r="S265" s="15"/>
      <c r="T265" s="25"/>
      <c r="U265" s="23"/>
      <c r="V265" s="20"/>
      <c r="W265" s="20"/>
    </row>
    <row r="266" spans="1:23" ht="15.75">
      <c r="A266" s="15"/>
      <c r="B266" s="15"/>
      <c r="C266" s="16"/>
      <c r="D266" s="20"/>
      <c r="E266" s="20"/>
      <c r="F266" s="20"/>
      <c r="G266" s="20"/>
      <c r="H266" s="45"/>
      <c r="I266" s="45"/>
      <c r="J266" s="45"/>
      <c r="K266" s="35"/>
      <c r="L266" s="19"/>
      <c r="M266" s="15" t="s">
        <v>525</v>
      </c>
      <c r="N266" s="41"/>
      <c r="O266" s="39"/>
      <c r="P266" s="20"/>
      <c r="Q266" s="20"/>
      <c r="R266" s="20"/>
      <c r="S266" s="15"/>
      <c r="T266" s="25"/>
      <c r="U266" s="23"/>
      <c r="V266" s="20"/>
      <c r="W266" s="20"/>
    </row>
    <row r="267" spans="1:23" ht="15.75">
      <c r="A267" s="15"/>
      <c r="B267" s="15"/>
      <c r="C267" s="16"/>
      <c r="D267" s="20"/>
      <c r="E267" s="20"/>
      <c r="F267" s="20"/>
      <c r="G267" s="20"/>
      <c r="H267" s="45"/>
      <c r="I267" s="45"/>
      <c r="J267" s="45"/>
      <c r="K267" s="35"/>
      <c r="L267" s="19"/>
      <c r="M267" s="15" t="s">
        <v>525</v>
      </c>
      <c r="N267" s="41"/>
      <c r="O267" s="39"/>
      <c r="P267" s="20"/>
      <c r="Q267" s="20"/>
      <c r="R267" s="20"/>
      <c r="S267" s="15"/>
      <c r="T267" s="25"/>
      <c r="U267" s="23"/>
      <c r="V267" s="20"/>
      <c r="W267" s="20"/>
    </row>
    <row r="268" spans="1:23" ht="15.75">
      <c r="A268" s="15"/>
      <c r="B268" s="15"/>
      <c r="C268" s="16"/>
      <c r="D268" s="20"/>
      <c r="E268" s="20"/>
      <c r="F268" s="20"/>
      <c r="G268" s="20"/>
      <c r="H268" s="45"/>
      <c r="I268" s="45"/>
      <c r="J268" s="45"/>
      <c r="K268" s="35"/>
      <c r="L268" s="19"/>
      <c r="M268" s="15" t="s">
        <v>525</v>
      </c>
      <c r="N268" s="41"/>
      <c r="O268" s="39"/>
      <c r="P268" s="20"/>
      <c r="Q268" s="20"/>
      <c r="R268" s="20"/>
      <c r="S268" s="15"/>
      <c r="T268" s="25"/>
      <c r="U268" s="23"/>
      <c r="V268" s="20"/>
      <c r="W268" s="20"/>
    </row>
    <row r="269" spans="1:23" ht="15.75">
      <c r="A269" s="15"/>
      <c r="B269" s="15"/>
      <c r="C269" s="16"/>
      <c r="D269" s="20"/>
      <c r="E269" s="20"/>
      <c r="F269" s="20"/>
      <c r="G269" s="20"/>
      <c r="H269" s="45"/>
      <c r="I269" s="45"/>
      <c r="J269" s="45"/>
      <c r="K269" s="35"/>
      <c r="L269" s="19"/>
      <c r="M269" s="15" t="s">
        <v>525</v>
      </c>
      <c r="N269" s="41"/>
      <c r="O269" s="39"/>
      <c r="P269" s="20"/>
      <c r="Q269" s="20"/>
      <c r="R269" s="20"/>
      <c r="S269" s="15"/>
      <c r="T269" s="25"/>
      <c r="U269" s="23"/>
      <c r="V269" s="20"/>
      <c r="W269" s="20"/>
    </row>
    <row r="270" spans="1:23" ht="15.75">
      <c r="A270" s="15"/>
      <c r="B270" s="15"/>
      <c r="C270" s="16"/>
      <c r="D270" s="20"/>
      <c r="E270" s="20"/>
      <c r="F270" s="20"/>
      <c r="G270" s="20"/>
      <c r="H270" s="45"/>
      <c r="I270" s="45"/>
      <c r="J270" s="45"/>
      <c r="K270" s="35"/>
      <c r="L270" s="19"/>
      <c r="M270" s="15" t="s">
        <v>525</v>
      </c>
      <c r="N270" s="41"/>
      <c r="O270" s="39"/>
      <c r="P270" s="20"/>
      <c r="Q270" s="20"/>
      <c r="R270" s="20"/>
      <c r="S270" s="15"/>
      <c r="T270" s="25"/>
      <c r="U270" s="23"/>
      <c r="V270" s="20"/>
      <c r="W270" s="20"/>
    </row>
    <row r="271" spans="1:23" ht="15.75">
      <c r="A271" s="15"/>
      <c r="B271" s="15"/>
      <c r="C271" s="16"/>
      <c r="D271" s="20"/>
      <c r="E271" s="20"/>
      <c r="F271" s="20"/>
      <c r="G271" s="20"/>
      <c r="H271" s="45"/>
      <c r="I271" s="45"/>
      <c r="J271" s="45"/>
      <c r="K271" s="35"/>
      <c r="L271" s="19"/>
      <c r="M271" s="15" t="s">
        <v>525</v>
      </c>
      <c r="N271" s="41"/>
      <c r="O271" s="39"/>
      <c r="P271" s="20"/>
      <c r="Q271" s="20"/>
      <c r="R271" s="20"/>
      <c r="S271" s="15"/>
      <c r="T271" s="25"/>
      <c r="U271" s="23"/>
      <c r="V271" s="20"/>
      <c r="W271" s="20"/>
    </row>
    <row r="272" spans="1:23" ht="15.75">
      <c r="A272" s="15"/>
      <c r="B272" s="15"/>
      <c r="C272" s="16"/>
      <c r="D272" s="20"/>
      <c r="E272" s="20"/>
      <c r="F272" s="20"/>
      <c r="G272" s="20"/>
      <c r="H272" s="45"/>
      <c r="I272" s="45"/>
      <c r="J272" s="45"/>
      <c r="K272" s="35"/>
      <c r="L272" s="19"/>
      <c r="M272" s="15" t="s">
        <v>525</v>
      </c>
      <c r="N272" s="41"/>
      <c r="O272" s="39"/>
      <c r="P272" s="20"/>
      <c r="Q272" s="20"/>
      <c r="R272" s="20"/>
      <c r="S272" s="15"/>
      <c r="T272" s="25"/>
      <c r="U272" s="23"/>
      <c r="V272" s="20"/>
      <c r="W272" s="20"/>
    </row>
    <row r="273" spans="1:23" ht="15.75">
      <c r="A273" s="15"/>
      <c r="B273" s="15"/>
      <c r="C273" s="16"/>
      <c r="D273" s="20"/>
      <c r="E273" s="20"/>
      <c r="F273" s="20"/>
      <c r="G273" s="20"/>
      <c r="H273" s="45"/>
      <c r="I273" s="45"/>
      <c r="J273" s="45"/>
      <c r="K273" s="35"/>
      <c r="L273" s="19"/>
      <c r="M273" s="15" t="s">
        <v>525</v>
      </c>
      <c r="N273" s="41"/>
      <c r="O273" s="39"/>
      <c r="P273" s="20"/>
      <c r="Q273" s="20"/>
      <c r="R273" s="20"/>
      <c r="S273" s="15"/>
      <c r="T273" s="25"/>
      <c r="U273" s="23"/>
      <c r="V273" s="20"/>
      <c r="W273" s="20"/>
    </row>
    <row r="274" spans="1:23" ht="15.75">
      <c r="A274" s="15"/>
      <c r="B274" s="15"/>
      <c r="C274" s="16"/>
      <c r="D274" s="20"/>
      <c r="E274" s="20"/>
      <c r="F274" s="20"/>
      <c r="G274" s="20"/>
      <c r="H274" s="45"/>
      <c r="I274" s="45"/>
      <c r="J274" s="45"/>
      <c r="K274" s="35"/>
      <c r="L274" s="19"/>
      <c r="M274" s="15" t="s">
        <v>525</v>
      </c>
      <c r="N274" s="41"/>
      <c r="O274" s="39"/>
      <c r="P274" s="20"/>
      <c r="Q274" s="20"/>
      <c r="R274" s="20"/>
      <c r="S274" s="15"/>
      <c r="T274" s="25"/>
      <c r="U274" s="23"/>
      <c r="V274" s="20"/>
      <c r="W274" s="20"/>
    </row>
    <row r="275" spans="1:23" ht="15.75">
      <c r="A275" s="15"/>
      <c r="B275" s="15"/>
      <c r="C275" s="16"/>
      <c r="D275" s="20"/>
      <c r="E275" s="20"/>
      <c r="F275" s="20"/>
      <c r="G275" s="20"/>
      <c r="H275" s="45"/>
      <c r="I275" s="45"/>
      <c r="J275" s="45"/>
      <c r="K275" s="35"/>
      <c r="L275" s="19"/>
      <c r="M275" s="15" t="s">
        <v>525</v>
      </c>
      <c r="N275" s="41"/>
      <c r="O275" s="39"/>
      <c r="P275" s="20"/>
      <c r="Q275" s="20"/>
      <c r="R275" s="20"/>
      <c r="S275" s="15"/>
      <c r="T275" s="25"/>
      <c r="U275" s="23"/>
      <c r="V275" s="20"/>
      <c r="W275" s="20"/>
    </row>
    <row r="276" spans="1:23" ht="15.75">
      <c r="A276" s="15"/>
      <c r="B276" s="15"/>
      <c r="C276" s="16"/>
      <c r="D276" s="20"/>
      <c r="E276" s="20"/>
      <c r="F276" s="20"/>
      <c r="G276" s="20"/>
      <c r="H276" s="45"/>
      <c r="I276" s="45"/>
      <c r="J276" s="45"/>
      <c r="K276" s="35"/>
      <c r="L276" s="19"/>
      <c r="M276" s="15" t="s">
        <v>525</v>
      </c>
      <c r="N276" s="41"/>
      <c r="O276" s="39"/>
      <c r="P276" s="20"/>
      <c r="Q276" s="20"/>
      <c r="R276" s="20"/>
      <c r="S276" s="15"/>
      <c r="T276" s="25"/>
      <c r="U276" s="23"/>
      <c r="V276" s="20"/>
      <c r="W276" s="20"/>
    </row>
    <row r="277" spans="1:23" ht="15.75">
      <c r="A277" s="15"/>
      <c r="B277" s="15"/>
      <c r="C277" s="16"/>
      <c r="D277" s="20"/>
      <c r="E277" s="20"/>
      <c r="F277" s="20"/>
      <c r="G277" s="20"/>
      <c r="H277" s="45"/>
      <c r="I277" s="45"/>
      <c r="J277" s="45"/>
      <c r="K277" s="35"/>
      <c r="L277" s="19"/>
      <c r="M277" s="15" t="s">
        <v>525</v>
      </c>
      <c r="N277" s="41"/>
      <c r="O277" s="39"/>
      <c r="P277" s="20"/>
      <c r="Q277" s="20"/>
      <c r="R277" s="20"/>
      <c r="S277" s="15"/>
      <c r="T277" s="25"/>
      <c r="U277" s="23"/>
      <c r="V277" s="20"/>
      <c r="W277" s="20"/>
    </row>
    <row r="278" spans="1:23" ht="15.75">
      <c r="A278" s="15"/>
      <c r="B278" s="15"/>
      <c r="C278" s="16"/>
      <c r="D278" s="20"/>
      <c r="E278" s="20"/>
      <c r="F278" s="20"/>
      <c r="G278" s="20"/>
      <c r="H278" s="45"/>
      <c r="I278" s="45"/>
      <c r="J278" s="45"/>
      <c r="K278" s="35"/>
      <c r="L278" s="19"/>
      <c r="M278" s="15" t="s">
        <v>525</v>
      </c>
      <c r="N278" s="41"/>
      <c r="O278" s="39"/>
      <c r="P278" s="20"/>
      <c r="Q278" s="20"/>
      <c r="R278" s="20"/>
      <c r="S278" s="15"/>
      <c r="T278" s="25"/>
      <c r="U278" s="23"/>
      <c r="V278" s="20"/>
      <c r="W278" s="20"/>
    </row>
    <row r="279" spans="1:23" ht="15.75">
      <c r="A279" s="15"/>
      <c r="B279" s="15"/>
      <c r="C279" s="16"/>
      <c r="D279" s="20"/>
      <c r="E279" s="20"/>
      <c r="F279" s="20"/>
      <c r="G279" s="20"/>
      <c r="H279" s="45"/>
      <c r="I279" s="45"/>
      <c r="J279" s="45"/>
      <c r="K279" s="35"/>
      <c r="L279" s="19"/>
      <c r="M279" s="15" t="s">
        <v>525</v>
      </c>
      <c r="N279" s="41"/>
      <c r="O279" s="39"/>
      <c r="P279" s="20"/>
      <c r="Q279" s="20"/>
      <c r="R279" s="20"/>
      <c r="S279" s="15"/>
      <c r="T279" s="25"/>
      <c r="U279" s="23"/>
      <c r="V279" s="20"/>
      <c r="W279" s="20"/>
    </row>
    <row r="280" spans="1:23" ht="15.75">
      <c r="A280" s="15"/>
      <c r="B280" s="15"/>
      <c r="C280" s="16"/>
      <c r="D280" s="20"/>
      <c r="E280" s="20"/>
      <c r="F280" s="20"/>
      <c r="G280" s="20"/>
      <c r="H280" s="45"/>
      <c r="I280" s="45"/>
      <c r="J280" s="45"/>
      <c r="K280" s="35"/>
      <c r="L280" s="19"/>
      <c r="M280" s="15" t="s">
        <v>525</v>
      </c>
      <c r="N280" s="41"/>
      <c r="O280" s="39"/>
      <c r="P280" s="20"/>
      <c r="Q280" s="20"/>
      <c r="R280" s="20"/>
      <c r="S280" s="15"/>
      <c r="T280" s="25"/>
      <c r="U280" s="23"/>
      <c r="V280" s="20"/>
      <c r="W280" s="20"/>
    </row>
    <row r="281" spans="1:23" ht="15.75">
      <c r="A281" s="15"/>
      <c r="B281" s="15"/>
      <c r="C281" s="16"/>
      <c r="D281" s="20"/>
      <c r="E281" s="20"/>
      <c r="F281" s="20"/>
      <c r="G281" s="20"/>
      <c r="H281" s="45"/>
      <c r="I281" s="45"/>
      <c r="J281" s="45"/>
      <c r="K281" s="35"/>
      <c r="L281" s="19"/>
      <c r="M281" s="15" t="s">
        <v>525</v>
      </c>
      <c r="N281" s="41"/>
      <c r="O281" s="39"/>
      <c r="P281" s="20"/>
      <c r="Q281" s="20"/>
      <c r="R281" s="20"/>
      <c r="S281" s="15"/>
      <c r="T281" s="25"/>
      <c r="U281" s="23"/>
      <c r="V281" s="20"/>
      <c r="W281" s="20"/>
    </row>
    <row r="282" spans="1:23" ht="15.75">
      <c r="A282" s="15"/>
      <c r="B282" s="15"/>
      <c r="C282" s="16"/>
      <c r="D282" s="20"/>
      <c r="E282" s="20"/>
      <c r="F282" s="20"/>
      <c r="G282" s="20"/>
      <c r="H282" s="45"/>
      <c r="I282" s="45"/>
      <c r="J282" s="45"/>
      <c r="K282" s="35"/>
      <c r="L282" s="19"/>
      <c r="M282" s="15" t="s">
        <v>525</v>
      </c>
      <c r="N282" s="41"/>
      <c r="O282" s="39"/>
      <c r="P282" s="20"/>
      <c r="Q282" s="20"/>
      <c r="R282" s="20"/>
      <c r="S282" s="15"/>
      <c r="T282" s="25"/>
      <c r="U282" s="23"/>
      <c r="V282" s="20"/>
      <c r="W282" s="20"/>
    </row>
    <row r="283" spans="1:23" ht="15.75">
      <c r="A283" s="15"/>
      <c r="B283" s="15"/>
      <c r="C283" s="16"/>
      <c r="D283" s="20"/>
      <c r="E283" s="20"/>
      <c r="F283" s="20"/>
      <c r="G283" s="20"/>
      <c r="H283" s="45"/>
      <c r="I283" s="45"/>
      <c r="J283" s="45"/>
      <c r="K283" s="35"/>
      <c r="L283" s="19"/>
      <c r="M283" s="15" t="s">
        <v>525</v>
      </c>
      <c r="N283" s="41"/>
      <c r="O283" s="39"/>
      <c r="P283" s="20"/>
      <c r="Q283" s="20"/>
      <c r="R283" s="20"/>
      <c r="S283" s="15"/>
      <c r="T283" s="25"/>
      <c r="U283" s="23"/>
      <c r="V283" s="20"/>
      <c r="W283" s="20"/>
    </row>
    <row r="284" spans="1:23" ht="15.75">
      <c r="A284" s="15"/>
      <c r="B284" s="15"/>
      <c r="C284" s="16"/>
      <c r="D284" s="20"/>
      <c r="E284" s="20"/>
      <c r="F284" s="20"/>
      <c r="G284" s="20"/>
      <c r="H284" s="45"/>
      <c r="I284" s="45"/>
      <c r="J284" s="45"/>
      <c r="K284" s="35"/>
      <c r="L284" s="19"/>
      <c r="M284" s="15" t="s">
        <v>525</v>
      </c>
      <c r="N284" s="41"/>
      <c r="O284" s="39"/>
      <c r="P284" s="20"/>
      <c r="Q284" s="20"/>
      <c r="R284" s="20"/>
      <c r="S284" s="15"/>
      <c r="T284" s="25"/>
      <c r="U284" s="23"/>
      <c r="V284" s="20"/>
      <c r="W284" s="20"/>
    </row>
    <row r="285" spans="1:23" ht="15.75">
      <c r="A285" s="15"/>
      <c r="B285" s="15"/>
      <c r="C285" s="16"/>
      <c r="D285" s="20"/>
      <c r="E285" s="20"/>
      <c r="F285" s="20"/>
      <c r="G285" s="20"/>
      <c r="H285" s="45"/>
      <c r="I285" s="45"/>
      <c r="J285" s="45"/>
      <c r="K285" s="35"/>
      <c r="L285" s="19"/>
      <c r="M285" s="15" t="s">
        <v>525</v>
      </c>
      <c r="N285" s="41"/>
      <c r="O285" s="39"/>
      <c r="P285" s="20"/>
      <c r="Q285" s="20"/>
      <c r="R285" s="20"/>
      <c r="S285" s="15"/>
      <c r="T285" s="25"/>
      <c r="U285" s="23"/>
      <c r="V285" s="20"/>
      <c r="W285" s="20"/>
    </row>
    <row r="286" spans="1:23" ht="15.75">
      <c r="A286" s="15"/>
      <c r="B286" s="15"/>
      <c r="C286" s="16"/>
      <c r="D286" s="20"/>
      <c r="E286" s="20"/>
      <c r="F286" s="20"/>
      <c r="G286" s="20"/>
      <c r="H286" s="45"/>
      <c r="I286" s="45"/>
      <c r="J286" s="45"/>
      <c r="K286" s="35"/>
      <c r="L286" s="19"/>
      <c r="M286" s="15" t="s">
        <v>525</v>
      </c>
      <c r="N286" s="41"/>
      <c r="O286" s="39"/>
      <c r="P286" s="20"/>
      <c r="Q286" s="20"/>
      <c r="R286" s="20"/>
      <c r="S286" s="15"/>
      <c r="T286" s="25"/>
      <c r="U286" s="23"/>
      <c r="V286" s="20"/>
      <c r="W286" s="20"/>
    </row>
    <row r="287" spans="1:23" ht="15.75">
      <c r="A287" s="15"/>
      <c r="B287" s="15"/>
      <c r="C287" s="16"/>
      <c r="D287" s="20"/>
      <c r="E287" s="20"/>
      <c r="F287" s="20"/>
      <c r="G287" s="20"/>
      <c r="H287" s="45"/>
      <c r="I287" s="45"/>
      <c r="J287" s="45"/>
      <c r="K287" s="35"/>
      <c r="L287" s="19"/>
      <c r="M287" s="15" t="s">
        <v>525</v>
      </c>
      <c r="N287" s="41"/>
      <c r="O287" s="39"/>
      <c r="P287" s="20"/>
      <c r="Q287" s="20"/>
      <c r="R287" s="20"/>
      <c r="S287" s="15"/>
      <c r="T287" s="25"/>
      <c r="U287" s="23"/>
      <c r="V287" s="20"/>
      <c r="W287" s="20"/>
    </row>
    <row r="288" spans="1:23" ht="15.75">
      <c r="A288" s="15"/>
      <c r="B288" s="15"/>
      <c r="C288" s="16"/>
      <c r="D288" s="20"/>
      <c r="E288" s="20"/>
      <c r="F288" s="20"/>
      <c r="G288" s="20"/>
      <c r="H288" s="45"/>
      <c r="I288" s="45"/>
      <c r="J288" s="45"/>
      <c r="K288" s="35"/>
      <c r="L288" s="19"/>
      <c r="M288" s="15" t="s">
        <v>525</v>
      </c>
      <c r="N288" s="41"/>
      <c r="O288" s="39"/>
      <c r="P288" s="20"/>
      <c r="Q288" s="20"/>
      <c r="R288" s="20"/>
      <c r="S288" s="15"/>
      <c r="T288" s="25"/>
      <c r="U288" s="23"/>
      <c r="V288" s="20"/>
      <c r="W288" s="20"/>
    </row>
    <row r="289" spans="1:23" ht="15.75">
      <c r="A289" s="15"/>
      <c r="B289" s="15"/>
      <c r="C289" s="16"/>
      <c r="D289" s="20"/>
      <c r="E289" s="20"/>
      <c r="F289" s="20"/>
      <c r="G289" s="20"/>
      <c r="H289" s="45"/>
      <c r="I289" s="45"/>
      <c r="J289" s="45"/>
      <c r="K289" s="35"/>
      <c r="L289" s="19"/>
      <c r="M289" s="15" t="s">
        <v>525</v>
      </c>
      <c r="N289" s="41"/>
      <c r="O289" s="39"/>
      <c r="P289" s="20"/>
      <c r="Q289" s="20"/>
      <c r="R289" s="20"/>
      <c r="S289" s="15"/>
      <c r="T289" s="25"/>
      <c r="U289" s="23"/>
      <c r="V289" s="20"/>
      <c r="W289" s="20"/>
    </row>
    <row r="290" spans="1:23" ht="15.75">
      <c r="A290" s="15"/>
      <c r="B290" s="15"/>
      <c r="C290" s="16"/>
      <c r="D290" s="20"/>
      <c r="E290" s="20"/>
      <c r="F290" s="20"/>
      <c r="G290" s="20"/>
      <c r="H290" s="45"/>
      <c r="I290" s="45"/>
      <c r="J290" s="45"/>
      <c r="K290" s="35"/>
      <c r="L290" s="19"/>
      <c r="M290" s="15" t="s">
        <v>525</v>
      </c>
      <c r="N290" s="41"/>
      <c r="O290" s="39"/>
      <c r="P290" s="20"/>
      <c r="Q290" s="20"/>
      <c r="R290" s="20"/>
      <c r="S290" s="15"/>
      <c r="T290" s="25"/>
      <c r="U290" s="23"/>
      <c r="V290" s="20"/>
      <c r="W290" s="20"/>
    </row>
    <row r="291" spans="1:23" ht="15.75">
      <c r="A291" s="15"/>
      <c r="B291" s="15"/>
      <c r="C291" s="16"/>
      <c r="D291" s="20"/>
      <c r="E291" s="20"/>
      <c r="F291" s="20"/>
      <c r="G291" s="20"/>
      <c r="H291" s="45"/>
      <c r="I291" s="45"/>
      <c r="J291" s="45"/>
      <c r="K291" s="35"/>
      <c r="L291" s="19"/>
      <c r="M291" s="15" t="s">
        <v>525</v>
      </c>
      <c r="N291" s="41"/>
      <c r="O291" s="39"/>
      <c r="P291" s="20"/>
      <c r="Q291" s="20"/>
      <c r="R291" s="20"/>
      <c r="S291" s="15"/>
      <c r="T291" s="25"/>
      <c r="U291" s="23"/>
      <c r="V291" s="20"/>
      <c r="W291" s="20"/>
    </row>
    <row r="292" spans="1:23" ht="15.75">
      <c r="A292" s="15"/>
      <c r="B292" s="15"/>
      <c r="C292" s="16"/>
      <c r="D292" s="20"/>
      <c r="E292" s="20"/>
      <c r="F292" s="20"/>
      <c r="G292" s="20"/>
      <c r="H292" s="45"/>
      <c r="I292" s="45"/>
      <c r="J292" s="45"/>
      <c r="K292" s="35"/>
      <c r="L292" s="19"/>
      <c r="M292" s="15" t="s">
        <v>525</v>
      </c>
      <c r="N292" s="41"/>
      <c r="O292" s="39"/>
      <c r="P292" s="20"/>
      <c r="Q292" s="20"/>
      <c r="R292" s="20"/>
      <c r="S292" s="15"/>
      <c r="T292" s="25"/>
      <c r="U292" s="23"/>
      <c r="V292" s="20"/>
      <c r="W292" s="20"/>
    </row>
    <row r="293" spans="1:23" ht="15.75">
      <c r="A293" s="15"/>
      <c r="B293" s="15"/>
      <c r="C293" s="16"/>
      <c r="D293" s="20"/>
      <c r="E293" s="20"/>
      <c r="F293" s="20"/>
      <c r="G293" s="20"/>
      <c r="H293" s="45"/>
      <c r="I293" s="45"/>
      <c r="J293" s="45"/>
      <c r="K293" s="35"/>
      <c r="L293" s="19"/>
      <c r="M293" s="15" t="s">
        <v>525</v>
      </c>
      <c r="N293" s="41"/>
      <c r="O293" s="39"/>
      <c r="P293" s="20"/>
      <c r="Q293" s="20"/>
      <c r="R293" s="20"/>
      <c r="S293" s="15"/>
      <c r="T293" s="25"/>
      <c r="U293" s="23"/>
      <c r="V293" s="20"/>
      <c r="W293" s="20"/>
    </row>
    <row r="294" spans="1:23" ht="15.75">
      <c r="A294" s="15"/>
      <c r="B294" s="15"/>
      <c r="C294" s="16"/>
      <c r="D294" s="20"/>
      <c r="E294" s="20"/>
      <c r="F294" s="20"/>
      <c r="G294" s="20"/>
      <c r="H294" s="45"/>
      <c r="I294" s="45"/>
      <c r="J294" s="45"/>
      <c r="K294" s="35"/>
      <c r="L294" s="19"/>
      <c r="M294" s="15" t="s">
        <v>525</v>
      </c>
      <c r="N294" s="41"/>
      <c r="O294" s="39"/>
      <c r="P294" s="20"/>
      <c r="Q294" s="20"/>
      <c r="R294" s="20"/>
      <c r="S294" s="15"/>
      <c r="T294" s="25"/>
      <c r="U294" s="23"/>
      <c r="V294" s="20"/>
      <c r="W294" s="20"/>
    </row>
    <row r="295" spans="1:23" ht="15.75">
      <c r="A295" s="15"/>
      <c r="B295" s="15"/>
      <c r="C295" s="16"/>
      <c r="D295" s="20"/>
      <c r="E295" s="20"/>
      <c r="F295" s="20"/>
      <c r="G295" s="20"/>
      <c r="H295" s="45"/>
      <c r="I295" s="45"/>
      <c r="J295" s="45"/>
      <c r="K295" s="35"/>
      <c r="L295" s="19"/>
      <c r="M295" s="15" t="s">
        <v>525</v>
      </c>
      <c r="N295" s="41"/>
      <c r="O295" s="39"/>
      <c r="P295" s="20"/>
      <c r="Q295" s="20"/>
      <c r="R295" s="20"/>
      <c r="S295" s="15"/>
      <c r="T295" s="25"/>
      <c r="U295" s="23"/>
      <c r="V295" s="20"/>
      <c r="W295" s="20"/>
    </row>
    <row r="296" spans="1:23" ht="15.75">
      <c r="A296" s="15"/>
      <c r="B296" s="15"/>
      <c r="C296" s="16"/>
      <c r="D296" s="20"/>
      <c r="E296" s="20"/>
      <c r="F296" s="20"/>
      <c r="G296" s="20"/>
      <c r="H296" s="45"/>
      <c r="I296" s="45"/>
      <c r="J296" s="45"/>
      <c r="K296" s="35"/>
      <c r="L296" s="19"/>
      <c r="M296" s="15" t="s">
        <v>525</v>
      </c>
      <c r="N296" s="41"/>
      <c r="O296" s="39"/>
      <c r="P296" s="20"/>
      <c r="Q296" s="20"/>
      <c r="R296" s="20"/>
      <c r="S296" s="15"/>
      <c r="T296" s="25"/>
      <c r="U296" s="23"/>
      <c r="V296" s="20"/>
      <c r="W296" s="20"/>
    </row>
    <row r="297" spans="1:23" ht="15.75">
      <c r="A297" s="15"/>
      <c r="B297" s="15"/>
      <c r="C297" s="16"/>
      <c r="D297" s="20"/>
      <c r="E297" s="20"/>
      <c r="F297" s="20"/>
      <c r="G297" s="20"/>
      <c r="H297" s="45"/>
      <c r="I297" s="45"/>
      <c r="J297" s="45"/>
      <c r="K297" s="35"/>
      <c r="L297" s="19"/>
      <c r="M297" s="15" t="s">
        <v>525</v>
      </c>
      <c r="N297" s="41"/>
      <c r="O297" s="39"/>
      <c r="P297" s="20"/>
      <c r="Q297" s="20"/>
      <c r="R297" s="20"/>
      <c r="S297" s="15"/>
      <c r="T297" s="25"/>
      <c r="U297" s="23"/>
      <c r="V297" s="20"/>
      <c r="W297" s="20"/>
    </row>
    <row r="298" spans="1:23" ht="15.75">
      <c r="A298" s="15"/>
      <c r="B298" s="15"/>
      <c r="C298" s="16"/>
      <c r="D298" s="20"/>
      <c r="E298" s="20"/>
      <c r="F298" s="20"/>
      <c r="G298" s="20"/>
      <c r="H298" s="45"/>
      <c r="I298" s="45"/>
      <c r="J298" s="45"/>
      <c r="K298" s="35"/>
      <c r="L298" s="19"/>
      <c r="M298" s="15" t="s">
        <v>525</v>
      </c>
      <c r="N298" s="41"/>
      <c r="O298" s="39"/>
      <c r="P298" s="20"/>
      <c r="Q298" s="20"/>
      <c r="R298" s="20"/>
      <c r="S298" s="15"/>
      <c r="T298" s="25"/>
      <c r="U298" s="23"/>
      <c r="V298" s="20"/>
      <c r="W298" s="20"/>
    </row>
    <row r="299" spans="1:23" ht="15.75">
      <c r="A299" s="15"/>
      <c r="B299" s="15"/>
      <c r="C299" s="16"/>
      <c r="D299" s="20"/>
      <c r="E299" s="20"/>
      <c r="F299" s="20"/>
      <c r="G299" s="20"/>
      <c r="H299" s="45"/>
      <c r="I299" s="45"/>
      <c r="J299" s="45"/>
      <c r="K299" s="35"/>
      <c r="L299" s="19"/>
      <c r="M299" s="15" t="s">
        <v>525</v>
      </c>
      <c r="N299" s="41"/>
      <c r="O299" s="39"/>
      <c r="P299" s="20"/>
      <c r="Q299" s="20"/>
      <c r="R299" s="20"/>
      <c r="S299" s="15"/>
      <c r="T299" s="25"/>
      <c r="U299" s="23"/>
      <c r="V299" s="20"/>
      <c r="W299" s="20"/>
    </row>
    <row r="300" spans="1:23" ht="15.75">
      <c r="A300" s="30"/>
      <c r="B300" s="30"/>
      <c r="C300" s="31"/>
      <c r="D300" s="30"/>
      <c r="E300" s="30"/>
      <c r="F300" s="30"/>
      <c r="G300" s="30"/>
      <c r="H300" s="30"/>
      <c r="I300" s="30"/>
      <c r="J300" s="31"/>
      <c r="K300" s="30"/>
      <c r="L300" s="30"/>
      <c r="M300" s="30"/>
      <c r="N300" s="30"/>
      <c r="O300" s="30"/>
      <c r="P300" s="30"/>
      <c r="Q300" s="30"/>
      <c r="R300" s="30"/>
      <c r="S300" s="30"/>
      <c r="T300" s="34">
        <f>SUBTOTAL(9,T2:T202)</f>
        <v>148364.23203060002</v>
      </c>
      <c r="U300" s="34">
        <f>SUBTOTAL(9,U2:U202)</f>
        <v>0</v>
      </c>
      <c r="V300" s="30"/>
      <c r="W300" s="30"/>
    </row>
    <row r="306" spans="3:17" ht="15.75" hidden="1">
      <c r="C306" s="3" t="s">
        <v>310</v>
      </c>
      <c r="L306" s="1" t="s">
        <v>1526</v>
      </c>
      <c r="M306" s="1">
        <v>1</v>
      </c>
      <c r="Q306" s="1" t="s">
        <v>310</v>
      </c>
    </row>
    <row r="307" spans="3:17" ht="15.75" hidden="1">
      <c r="C307" s="3" t="s">
        <v>1037</v>
      </c>
      <c r="L307" s="1" t="s">
        <v>311</v>
      </c>
      <c r="M307" s="1">
        <v>23.203</v>
      </c>
      <c r="Q307" s="1" t="s">
        <v>862</v>
      </c>
    </row>
    <row r="308" spans="3:17" ht="31.5" hidden="1">
      <c r="C308" s="3" t="s">
        <v>1490</v>
      </c>
      <c r="L308" s="1" t="s">
        <v>1050</v>
      </c>
      <c r="M308" s="1">
        <v>35.458</v>
      </c>
      <c r="Q308" s="1" t="s">
        <v>865</v>
      </c>
    </row>
    <row r="309" spans="3:17" ht="15.75" hidden="1">
      <c r="C309" s="3" t="s">
        <v>1033</v>
      </c>
      <c r="L309" s="1" t="s">
        <v>1700</v>
      </c>
      <c r="M309" s="1">
        <v>1.27</v>
      </c>
      <c r="Q309" s="1" t="s">
        <v>447</v>
      </c>
    </row>
    <row r="310" spans="3:17" ht="31.5" hidden="1">
      <c r="C310" s="3" t="s">
        <v>1036</v>
      </c>
      <c r="L310" s="1" t="s">
        <v>1069</v>
      </c>
      <c r="M310" s="1">
        <v>52.436</v>
      </c>
      <c r="Q310" s="1" t="s">
        <v>347</v>
      </c>
    </row>
    <row r="311" spans="3:17" ht="31.5" hidden="1">
      <c r="C311" s="3" t="s">
        <v>221</v>
      </c>
      <c r="L311" s="1" t="s">
        <v>312</v>
      </c>
      <c r="M311" s="1">
        <v>13.848</v>
      </c>
      <c r="Q311" s="1" t="s">
        <v>869</v>
      </c>
    </row>
    <row r="312" spans="3:17" ht="31.5" hidden="1">
      <c r="C312" s="3" t="s">
        <v>1042</v>
      </c>
      <c r="L312" s="1" t="s">
        <v>313</v>
      </c>
      <c r="M312" s="1">
        <v>23.188</v>
      </c>
      <c r="Q312" s="1" t="s">
        <v>871</v>
      </c>
    </row>
    <row r="313" spans="3:17" ht="15.75" hidden="1">
      <c r="C313" s="3" t="s">
        <v>1038</v>
      </c>
      <c r="L313" s="1" t="s">
        <v>314</v>
      </c>
      <c r="M313" s="1">
        <v>4.379</v>
      </c>
      <c r="Q313" s="1" t="s">
        <v>1062</v>
      </c>
    </row>
    <row r="314" spans="3:17" ht="15.75" hidden="1">
      <c r="C314" s="3" t="s">
        <v>48</v>
      </c>
      <c r="L314" s="1" t="s">
        <v>315</v>
      </c>
      <c r="M314" s="1">
        <v>9.302</v>
      </c>
      <c r="Q314" s="1" t="s">
        <v>695</v>
      </c>
    </row>
    <row r="315" spans="3:17" ht="31.5" hidden="1">
      <c r="C315" s="3" t="s">
        <v>1047</v>
      </c>
      <c r="L315" s="1" t="s">
        <v>316</v>
      </c>
      <c r="M315" s="1">
        <v>14.793</v>
      </c>
      <c r="Q315" s="1" t="s">
        <v>875</v>
      </c>
    </row>
    <row r="316" spans="3:17" ht="15.75" hidden="1">
      <c r="C316" s="3" t="s">
        <v>305</v>
      </c>
      <c r="L316" s="1" t="s">
        <v>1518</v>
      </c>
      <c r="M316" s="1">
        <v>26.663</v>
      </c>
      <c r="Q316" s="1" t="s">
        <v>720</v>
      </c>
    </row>
    <row r="317" spans="3:17" ht="15.75" hidden="1">
      <c r="C317" s="3" t="s">
        <v>442</v>
      </c>
      <c r="Q317" s="1" t="s">
        <v>464</v>
      </c>
    </row>
    <row r="318" spans="3:17" ht="15.75" hidden="1">
      <c r="C318" s="3" t="s">
        <v>80</v>
      </c>
      <c r="Q318" s="1" t="s">
        <v>879</v>
      </c>
    </row>
    <row r="319" spans="3:17" ht="31.5" hidden="1">
      <c r="C319" s="3" t="s">
        <v>1034</v>
      </c>
      <c r="Q319" s="1" t="s">
        <v>1219</v>
      </c>
    </row>
    <row r="320" spans="3:17" ht="47.25" hidden="1">
      <c r="C320" s="3" t="s">
        <v>1637</v>
      </c>
      <c r="Q320" s="1" t="s">
        <v>882</v>
      </c>
    </row>
    <row r="321" spans="3:17" ht="63" hidden="1">
      <c r="C321" s="3" t="s">
        <v>1035</v>
      </c>
      <c r="Q321" s="1" t="s">
        <v>884</v>
      </c>
    </row>
    <row r="322" spans="3:17" ht="31.5" hidden="1">
      <c r="C322" s="3" t="s">
        <v>1039</v>
      </c>
      <c r="Q322" s="1" t="s">
        <v>886</v>
      </c>
    </row>
    <row r="323" spans="3:17" ht="15.75" hidden="1">
      <c r="C323" s="3" t="s">
        <v>1040</v>
      </c>
      <c r="Q323" s="1" t="s">
        <v>889</v>
      </c>
    </row>
    <row r="324" spans="3:17" ht="15.75" hidden="1">
      <c r="C324" s="3" t="s">
        <v>1032</v>
      </c>
      <c r="Q324" s="1" t="s">
        <v>891</v>
      </c>
    </row>
    <row r="325" spans="3:17" ht="15.75" hidden="1">
      <c r="C325" s="3" t="s">
        <v>1344</v>
      </c>
      <c r="Q325" s="1" t="s">
        <v>893</v>
      </c>
    </row>
    <row r="326" spans="3:17" ht="31.5" hidden="1">
      <c r="C326" s="3" t="s">
        <v>301</v>
      </c>
      <c r="Q326" s="1" t="s">
        <v>1491</v>
      </c>
    </row>
    <row r="327" ht="31.5" hidden="1">
      <c r="Q327" s="1" t="s">
        <v>896</v>
      </c>
    </row>
    <row r="328" ht="15.75" hidden="1">
      <c r="Q328" s="1" t="s">
        <v>899</v>
      </c>
    </row>
    <row r="329" ht="15.75" hidden="1">
      <c r="Q329" s="1" t="s">
        <v>901</v>
      </c>
    </row>
    <row r="330" ht="15.75" hidden="1">
      <c r="Q330" s="1" t="s">
        <v>903</v>
      </c>
    </row>
    <row r="331" ht="15.75" hidden="1">
      <c r="Q331" s="1" t="s">
        <v>905</v>
      </c>
    </row>
    <row r="332" ht="31.5" hidden="1">
      <c r="Q332" s="1" t="s">
        <v>907</v>
      </c>
    </row>
    <row r="333" ht="15.75" hidden="1">
      <c r="Q333" s="1" t="s">
        <v>909</v>
      </c>
    </row>
    <row r="334" ht="31.5" hidden="1">
      <c r="Q334" s="1" t="s">
        <v>911</v>
      </c>
    </row>
    <row r="335" ht="31.5" hidden="1">
      <c r="Q335" s="1" t="s">
        <v>913</v>
      </c>
    </row>
    <row r="336" ht="31.5" hidden="1">
      <c r="Q336" s="1" t="s">
        <v>916</v>
      </c>
    </row>
    <row r="337" ht="15.75" hidden="1">
      <c r="Q337" s="1" t="s">
        <v>401</v>
      </c>
    </row>
    <row r="338" ht="31.5" hidden="1">
      <c r="Q338" s="1" t="s">
        <v>919</v>
      </c>
    </row>
    <row r="339" ht="31.5" hidden="1">
      <c r="Q339" s="1" t="s">
        <v>982</v>
      </c>
    </row>
    <row r="340" ht="31.5" hidden="1">
      <c r="Q340" s="1" t="s">
        <v>319</v>
      </c>
    </row>
    <row r="341" ht="31.5" hidden="1">
      <c r="Q341" s="1" t="s">
        <v>924</v>
      </c>
    </row>
    <row r="342" ht="15.75" hidden="1">
      <c r="Q342" s="1" t="s">
        <v>320</v>
      </c>
    </row>
    <row r="343" ht="15.75" hidden="1">
      <c r="Q343" s="1" t="s">
        <v>321</v>
      </c>
    </row>
    <row r="344" ht="15.75" hidden="1">
      <c r="Q344" s="1" t="s">
        <v>453</v>
      </c>
    </row>
    <row r="345" ht="31.5" hidden="1">
      <c r="Q345" s="1" t="s">
        <v>930</v>
      </c>
    </row>
    <row r="346" ht="47.25" hidden="1">
      <c r="Q346" s="1" t="s">
        <v>813</v>
      </c>
    </row>
    <row r="347" ht="31.5" hidden="1">
      <c r="Q347" s="1" t="s">
        <v>1010</v>
      </c>
    </row>
    <row r="348" ht="15.75" hidden="1">
      <c r="Q348" s="1" t="s">
        <v>834</v>
      </c>
    </row>
    <row r="349" ht="15.75" hidden="1">
      <c r="Q349" s="1" t="s">
        <v>491</v>
      </c>
    </row>
    <row r="350" ht="15.75" hidden="1">
      <c r="Q350" s="1" t="s">
        <v>1371</v>
      </c>
    </row>
    <row r="351" ht="31.5" hidden="1">
      <c r="Q351" s="1" t="s">
        <v>937</v>
      </c>
    </row>
    <row r="352" ht="31.5" hidden="1">
      <c r="Q352" s="1" t="s">
        <v>939</v>
      </c>
    </row>
    <row r="353" ht="15.75" hidden="1">
      <c r="Q353" s="1" t="s">
        <v>942</v>
      </c>
    </row>
    <row r="354" ht="15.75" hidden="1">
      <c r="Q354" s="1" t="s">
        <v>944</v>
      </c>
    </row>
    <row r="355" ht="15.75" hidden="1">
      <c r="Q355" s="1" t="s">
        <v>946</v>
      </c>
    </row>
    <row r="356" ht="31.5" hidden="1">
      <c r="Q356" s="1" t="s">
        <v>948</v>
      </c>
    </row>
    <row r="357" ht="15.75" hidden="1">
      <c r="Q357" s="1" t="s">
        <v>950</v>
      </c>
    </row>
    <row r="358" ht="31.5" hidden="1">
      <c r="Q358" s="1" t="s">
        <v>953</v>
      </c>
    </row>
    <row r="359" ht="47.25" hidden="1">
      <c r="Q359" s="1" t="s">
        <v>955</v>
      </c>
    </row>
    <row r="360" ht="47.25" hidden="1">
      <c r="Q360" s="1" t="s">
        <v>1378</v>
      </c>
    </row>
    <row r="361" ht="31.5" hidden="1">
      <c r="Q361" s="1" t="s">
        <v>1380</v>
      </c>
    </row>
    <row r="362" ht="15.75" hidden="1">
      <c r="Q362" s="1" t="s">
        <v>967</v>
      </c>
    </row>
    <row r="363" ht="15.75" hidden="1">
      <c r="Q363" s="1" t="s">
        <v>1383</v>
      </c>
    </row>
    <row r="364" ht="31.5" hidden="1">
      <c r="Q364" s="1" t="s">
        <v>330</v>
      </c>
    </row>
    <row r="365" ht="47.25" hidden="1">
      <c r="Q365" s="1" t="s">
        <v>1320</v>
      </c>
    </row>
    <row r="366" ht="31.5" hidden="1">
      <c r="Q366" s="1" t="s">
        <v>1640</v>
      </c>
    </row>
    <row r="367" ht="15.75" hidden="1">
      <c r="Q367" s="1" t="s">
        <v>1492</v>
      </c>
    </row>
    <row r="368" ht="47.25" hidden="1">
      <c r="Q368" s="1" t="s">
        <v>1283</v>
      </c>
    </row>
    <row r="369" ht="15.75" hidden="1">
      <c r="Q369" s="1" t="s">
        <v>1285</v>
      </c>
    </row>
    <row r="370" ht="15.75" hidden="1">
      <c r="Q370" s="1" t="s">
        <v>1392</v>
      </c>
    </row>
    <row r="371" ht="15.75" hidden="1">
      <c r="Q371" s="1" t="s">
        <v>1300</v>
      </c>
    </row>
    <row r="372" ht="15.75" hidden="1">
      <c r="Q372" s="1" t="s">
        <v>1284</v>
      </c>
    </row>
    <row r="373" ht="31.5" hidden="1">
      <c r="Q373" s="1" t="s">
        <v>470</v>
      </c>
    </row>
    <row r="374" ht="47.25" hidden="1">
      <c r="Q374" s="1" t="s">
        <v>1397</v>
      </c>
    </row>
    <row r="375" ht="31.5" hidden="1">
      <c r="Q375" s="1" t="s">
        <v>1029</v>
      </c>
    </row>
    <row r="376" ht="31.5" hidden="1">
      <c r="Q376" s="1" t="s">
        <v>468</v>
      </c>
    </row>
    <row r="377" ht="31.5" hidden="1">
      <c r="Q377" s="1" t="s">
        <v>187</v>
      </c>
    </row>
    <row r="378" ht="15.75" hidden="1">
      <c r="Q378" s="1" t="s">
        <v>1026</v>
      </c>
    </row>
    <row r="379" ht="15.75" hidden="1">
      <c r="Q379" s="1" t="s">
        <v>287</v>
      </c>
    </row>
    <row r="380" ht="47.25" hidden="1">
      <c r="Q380" s="1" t="s">
        <v>1404</v>
      </c>
    </row>
    <row r="381" ht="31.5" hidden="1">
      <c r="Q381" s="1" t="s">
        <v>1406</v>
      </c>
    </row>
    <row r="382" ht="47.25" hidden="1">
      <c r="Q382" s="1" t="s">
        <v>1409</v>
      </c>
    </row>
    <row r="383" ht="47.25" hidden="1">
      <c r="Q383" s="1" t="s">
        <v>1411</v>
      </c>
    </row>
    <row r="384" ht="31.5" hidden="1">
      <c r="Q384" s="1" t="s">
        <v>1413</v>
      </c>
    </row>
    <row r="385" ht="31.5" hidden="1">
      <c r="Q385" s="1" t="s">
        <v>1415</v>
      </c>
    </row>
    <row r="386" ht="31.5" hidden="1">
      <c r="Q386" s="1" t="s">
        <v>1417</v>
      </c>
    </row>
    <row r="387" ht="31.5" hidden="1">
      <c r="Q387" s="1" t="s">
        <v>1419</v>
      </c>
    </row>
    <row r="388" ht="31.5" hidden="1">
      <c r="Q388" s="1" t="s">
        <v>1421</v>
      </c>
    </row>
    <row r="389" ht="31.5" hidden="1">
      <c r="Q389" s="1" t="s">
        <v>1423</v>
      </c>
    </row>
    <row r="390" ht="15.75" hidden="1">
      <c r="Q390" s="1" t="s">
        <v>1425</v>
      </c>
    </row>
    <row r="391" ht="31.5" hidden="1">
      <c r="Q391" s="1" t="s">
        <v>1427</v>
      </c>
    </row>
    <row r="392" ht="15.75" hidden="1">
      <c r="Q392" s="1" t="s">
        <v>1429</v>
      </c>
    </row>
    <row r="393" ht="47.25" hidden="1">
      <c r="Q393" s="1" t="s">
        <v>780</v>
      </c>
    </row>
    <row r="394" ht="31.5" hidden="1">
      <c r="Q394" s="1" t="s">
        <v>1433</v>
      </c>
    </row>
    <row r="395" ht="31.5" hidden="1">
      <c r="Q395" s="1" t="s">
        <v>1634</v>
      </c>
    </row>
    <row r="396" ht="47.25" hidden="1">
      <c r="Q396" s="1" t="s">
        <v>1635</v>
      </c>
    </row>
    <row r="397" ht="47.25" hidden="1">
      <c r="Q397" s="1" t="s">
        <v>1437</v>
      </c>
    </row>
    <row r="398" ht="47.25" hidden="1">
      <c r="Q398" s="1" t="s">
        <v>1439</v>
      </c>
    </row>
    <row r="399" ht="15.75" hidden="1">
      <c r="Q399" s="1" t="s">
        <v>1638</v>
      </c>
    </row>
    <row r="400" ht="15.75" hidden="1">
      <c r="Q400" s="1" t="s">
        <v>1442</v>
      </c>
    </row>
    <row r="401" ht="15.75" hidden="1">
      <c r="Q401" s="1" t="s">
        <v>1444</v>
      </c>
    </row>
    <row r="402" ht="47.25" hidden="1">
      <c r="Q402" s="1" t="s">
        <v>1447</v>
      </c>
    </row>
    <row r="403" ht="31.5" hidden="1">
      <c r="Q403" s="1" t="s">
        <v>1448</v>
      </c>
    </row>
    <row r="404" ht="15.75" hidden="1">
      <c r="Q404" s="1" t="s">
        <v>1450</v>
      </c>
    </row>
    <row r="405" ht="31.5" hidden="1">
      <c r="Q405" s="1" t="s">
        <v>1452</v>
      </c>
    </row>
    <row r="406" ht="31.5" hidden="1">
      <c r="Q406" s="1" t="s">
        <v>1454</v>
      </c>
    </row>
    <row r="407" ht="15.75" hidden="1">
      <c r="Q407" s="1" t="s">
        <v>1456</v>
      </c>
    </row>
    <row r="408" ht="31.5" hidden="1">
      <c r="Q408" s="1" t="s">
        <v>1459</v>
      </c>
    </row>
    <row r="409" ht="31.5" hidden="1">
      <c r="Q409" s="1" t="s">
        <v>1461</v>
      </c>
    </row>
    <row r="410" ht="31.5" hidden="1">
      <c r="Q410" s="1" t="s">
        <v>304</v>
      </c>
    </row>
    <row r="411" ht="31.5" hidden="1">
      <c r="Q411" s="1" t="s">
        <v>1463</v>
      </c>
    </row>
    <row r="412" ht="31.5" hidden="1">
      <c r="Q412" s="1" t="s">
        <v>1466</v>
      </c>
    </row>
    <row r="413" ht="31.5" hidden="1">
      <c r="Q413" s="1" t="s">
        <v>1468</v>
      </c>
    </row>
    <row r="414" ht="15.75" hidden="1">
      <c r="Q414" s="1" t="s">
        <v>1470</v>
      </c>
    </row>
    <row r="415" ht="15.75" hidden="1">
      <c r="Q415" s="1" t="s">
        <v>1349</v>
      </c>
    </row>
    <row r="416" ht="15.75" hidden="1">
      <c r="Q416" s="1" t="s">
        <v>1474</v>
      </c>
    </row>
    <row r="417" ht="31.5" hidden="1">
      <c r="Q417" s="1" t="s">
        <v>1476</v>
      </c>
    </row>
    <row r="418" ht="15.75" hidden="1">
      <c r="Q418" s="1" t="s">
        <v>1478</v>
      </c>
    </row>
    <row r="419" ht="31.5" hidden="1">
      <c r="Q419" s="1" t="s">
        <v>1493</v>
      </c>
    </row>
    <row r="420" ht="15.75" hidden="1">
      <c r="Q420" s="1" t="s">
        <v>1495</v>
      </c>
    </row>
    <row r="421" ht="31.5" hidden="1">
      <c r="Q421" s="1" t="s">
        <v>1497</v>
      </c>
    </row>
    <row r="422" ht="31.5" hidden="1">
      <c r="Q422" s="1" t="s">
        <v>1498</v>
      </c>
    </row>
    <row r="423" ht="31.5" hidden="1">
      <c r="Q423" s="1" t="s">
        <v>1499</v>
      </c>
    </row>
    <row r="424" ht="31.5" hidden="1">
      <c r="Q424" s="1" t="s">
        <v>1500</v>
      </c>
    </row>
    <row r="425" ht="31.5" hidden="1">
      <c r="Q425" s="1" t="s">
        <v>1501</v>
      </c>
    </row>
    <row r="426" ht="31.5" hidden="1">
      <c r="Q426" s="1" t="s">
        <v>919</v>
      </c>
    </row>
    <row r="427" ht="31.5" hidden="1">
      <c r="Q427" s="1" t="s">
        <v>1502</v>
      </c>
    </row>
    <row r="428" ht="31.5" hidden="1">
      <c r="Q428" s="1" t="s">
        <v>1503</v>
      </c>
    </row>
    <row r="429" ht="31.5" hidden="1">
      <c r="Q429" s="1" t="s">
        <v>1504</v>
      </c>
    </row>
    <row r="430" ht="15.75" hidden="1">
      <c r="Q430" s="1" t="s">
        <v>1505</v>
      </c>
    </row>
    <row r="431" ht="47.25" hidden="1">
      <c r="Q431" s="1" t="s">
        <v>1506</v>
      </c>
    </row>
    <row r="432" ht="31.5" hidden="1">
      <c r="Q432" s="1" t="s">
        <v>1507</v>
      </c>
    </row>
    <row r="433" ht="47.25" hidden="1">
      <c r="Q433" s="1" t="s">
        <v>1508</v>
      </c>
    </row>
    <row r="434" ht="31.5" hidden="1">
      <c r="Q434" s="1" t="s">
        <v>1509</v>
      </c>
    </row>
    <row r="435" ht="31.5" hidden="1">
      <c r="Q435" s="1" t="s">
        <v>304</v>
      </c>
    </row>
  </sheetData>
  <autoFilter ref="A1:W202"/>
  <dataValidations count="11">
    <dataValidation type="list" allowBlank="1" showInputMessage="1" showErrorMessage="1" sqref="C58:C299">
      <formula1>$C$306:$C$326</formula1>
    </dataValidation>
    <dataValidation type="list" allowBlank="1" showInputMessage="1" showErrorMessage="1" sqref="L58:L299">
      <formula1>$L$306:$L$316</formula1>
    </dataValidation>
    <dataValidation type="list" allowBlank="1" showInputMessage="1" showErrorMessage="1" sqref="Q34">
      <formula1>$D$6:$D$13</formula1>
    </dataValidation>
    <dataValidation type="list" allowBlank="1" showInputMessage="1" showErrorMessage="1" sqref="Q22:Q23">
      <formula1>$D$5:$D$11</formula1>
    </dataValidation>
    <dataValidation type="list" allowBlank="1" showInputMessage="1" showErrorMessage="1" sqref="C22">
      <formula1>$C$5:$C$7</formula1>
    </dataValidation>
    <dataValidation type="list" allowBlank="1" showInputMessage="1" showErrorMessage="1" sqref="Q16 Q12:Q13">
      <formula1>$D$4:$D$11</formula1>
    </dataValidation>
    <dataValidation type="list" allowBlank="1" showInputMessage="1" showErrorMessage="1" sqref="C14:C15">
      <formula1>$C$4:$C$7</formula1>
    </dataValidation>
    <dataValidation type="list" allowBlank="1" showInputMessage="1" showErrorMessage="1" sqref="C12:C13">
      <formula1>$C$4:$C$5</formula1>
    </dataValidation>
    <dataValidation type="list" allowBlank="1" showInputMessage="1" showErrorMessage="1" sqref="Q5:Q11">
      <formula1>$D$6:$D$11</formula1>
    </dataValidation>
    <dataValidation type="list" allowBlank="1" showInputMessage="1" showErrorMessage="1" sqref="C4:C11">
      <formula1>$C$6:$C$7</formula1>
    </dataValidation>
    <dataValidation type="list" allowBlank="1" showInputMessage="1" showErrorMessage="1" sqref="Q203:Q299">
      <formula1>$Q$306:$Q$435</formula1>
    </dataValidation>
  </dataValidations>
  <printOptions/>
  <pageMargins left="0.75" right="0.75" top="1" bottom="1" header="0.4921259845" footer="0.4921259845"/>
  <pageSetup fitToHeight="0" fitToWidth="1" horizontalDpi="300" verticalDpi="300" orientation="landscape" paperSize="9" scale="26" r:id="rId1"/>
  <headerFooter alignWithMargins="0">
    <oddHeader>&amp;C&amp;"Arial,Tučné"&amp;14Tabuľka č. 2: Zoznam projektov výskumu a vývoja vysokých škôl financovaných v r. 2006 a 2007 zo zahraničných edukačných a ostatných grantov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1"/>
    </sheetView>
  </sheetViews>
  <sheetFormatPr defaultColWidth="9.140625" defaultRowHeight="12.75"/>
  <cols>
    <col min="1" max="1" width="19.7109375" style="0" customWidth="1"/>
    <col min="2" max="3" width="39.140625" style="0" customWidth="1"/>
    <col min="4" max="5" width="37.57421875" style="0" hidden="1" customWidth="1"/>
    <col min="6" max="6" width="16.8515625" style="0" customWidth="1"/>
    <col min="7" max="7" width="20.00390625" style="0" customWidth="1"/>
  </cols>
  <sheetData>
    <row r="1" spans="1:7" ht="42.75" customHeight="1">
      <c r="A1" s="106" t="s">
        <v>520</v>
      </c>
      <c r="B1" s="106"/>
      <c r="C1" s="106"/>
      <c r="D1" s="106"/>
      <c r="E1" s="106"/>
      <c r="F1" s="106"/>
      <c r="G1" s="106"/>
    </row>
    <row r="2" ht="13.5" thickBot="1"/>
    <row r="3" spans="1:7" ht="13.5" thickBot="1">
      <c r="A3" s="68"/>
      <c r="B3" s="83" t="s">
        <v>1654</v>
      </c>
      <c r="C3" s="84" t="s">
        <v>1046</v>
      </c>
      <c r="D3" s="85"/>
      <c r="E3" s="72"/>
      <c r="F3" s="52"/>
      <c r="G3" s="53"/>
    </row>
    <row r="4" spans="1:7" ht="13.5" thickBot="1">
      <c r="A4" s="69"/>
      <c r="B4" s="63" t="s">
        <v>1723</v>
      </c>
      <c r="C4" s="63" t="s">
        <v>521</v>
      </c>
      <c r="D4" s="63" t="s">
        <v>1722</v>
      </c>
      <c r="E4" s="80" t="s">
        <v>522</v>
      </c>
      <c r="F4" s="49"/>
      <c r="G4" s="54"/>
    </row>
    <row r="5" spans="1:7" ht="58.5" customHeight="1" thickBot="1">
      <c r="A5" s="87" t="s">
        <v>1531</v>
      </c>
      <c r="B5" s="86" t="s">
        <v>1173</v>
      </c>
      <c r="C5" s="86" t="s">
        <v>1173</v>
      </c>
      <c r="D5" s="103"/>
      <c r="E5" s="104"/>
      <c r="F5" s="55" t="s">
        <v>1724</v>
      </c>
      <c r="G5" s="56" t="s">
        <v>1725</v>
      </c>
    </row>
    <row r="6" spans="1:7" ht="12.75">
      <c r="A6" s="73" t="s">
        <v>1037</v>
      </c>
      <c r="B6" s="64">
        <v>7371.838577999999</v>
      </c>
      <c r="C6" s="64"/>
      <c r="D6" s="64">
        <v>7371.838577999999</v>
      </c>
      <c r="E6" s="81"/>
      <c r="F6" s="51"/>
      <c r="G6" s="61"/>
    </row>
    <row r="7" spans="1:7" ht="12.75">
      <c r="A7" s="74" t="s">
        <v>1490</v>
      </c>
      <c r="B7" s="65">
        <v>5654.052914</v>
      </c>
      <c r="C7" s="65"/>
      <c r="D7" s="65">
        <v>5654.052914</v>
      </c>
      <c r="E7" s="82"/>
      <c r="F7" s="50"/>
      <c r="G7" s="60"/>
    </row>
    <row r="8" spans="1:7" ht="12.75">
      <c r="A8" s="74" t="s">
        <v>1033</v>
      </c>
      <c r="B8" s="65">
        <v>497.40482399999996</v>
      </c>
      <c r="C8" s="65"/>
      <c r="D8" s="65">
        <v>497.40482399999996</v>
      </c>
      <c r="E8" s="82"/>
      <c r="F8" s="50"/>
      <c r="G8" s="60"/>
    </row>
    <row r="9" spans="1:7" ht="12.75">
      <c r="A9" s="74" t="s">
        <v>1036</v>
      </c>
      <c r="B9" s="65">
        <v>1701.984</v>
      </c>
      <c r="C9" s="65"/>
      <c r="D9" s="65">
        <v>1701.984</v>
      </c>
      <c r="E9" s="82"/>
      <c r="F9" s="50"/>
      <c r="G9" s="60"/>
    </row>
    <row r="10" spans="1:7" ht="12.75">
      <c r="A10" s="74" t="s">
        <v>221</v>
      </c>
      <c r="B10" s="65">
        <v>2524.1960580000004</v>
      </c>
      <c r="C10" s="65"/>
      <c r="D10" s="65">
        <v>2524.1960580000004</v>
      </c>
      <c r="E10" s="82"/>
      <c r="F10" s="50"/>
      <c r="G10" s="60"/>
    </row>
    <row r="11" spans="1:7" ht="12.75">
      <c r="A11" s="74" t="s">
        <v>1042</v>
      </c>
      <c r="B11" s="65">
        <v>474.23195</v>
      </c>
      <c r="C11" s="65"/>
      <c r="D11" s="65">
        <v>474.23195</v>
      </c>
      <c r="E11" s="82"/>
      <c r="F11" s="50"/>
      <c r="G11" s="60"/>
    </row>
    <row r="12" spans="1:7" ht="12.75">
      <c r="A12" s="74" t="s">
        <v>1038</v>
      </c>
      <c r="B12" s="65">
        <v>8622.553509</v>
      </c>
      <c r="C12" s="65"/>
      <c r="D12" s="65">
        <v>8622.553509</v>
      </c>
      <c r="E12" s="82"/>
      <c r="F12" s="50"/>
      <c r="G12" s="60"/>
    </row>
    <row r="13" spans="1:7" ht="12.75">
      <c r="A13" s="74" t="s">
        <v>48</v>
      </c>
      <c r="B13" s="65">
        <v>1766.147922</v>
      </c>
      <c r="C13" s="65"/>
      <c r="D13" s="65">
        <v>1766.147922</v>
      </c>
      <c r="E13" s="82"/>
      <c r="F13" s="50"/>
      <c r="G13" s="60"/>
    </row>
    <row r="14" spans="1:7" ht="12.75">
      <c r="A14" s="74" t="s">
        <v>1047</v>
      </c>
      <c r="B14" s="65">
        <v>34331.339076</v>
      </c>
      <c r="C14" s="65"/>
      <c r="D14" s="65">
        <v>34331.339076</v>
      </c>
      <c r="E14" s="82"/>
      <c r="F14" s="50"/>
      <c r="G14" s="60"/>
    </row>
    <row r="15" spans="1:7" ht="12.75">
      <c r="A15" s="74" t="s">
        <v>305</v>
      </c>
      <c r="B15" s="65">
        <v>16621.511282</v>
      </c>
      <c r="C15" s="65"/>
      <c r="D15" s="65">
        <v>16621.511282</v>
      </c>
      <c r="E15" s="82"/>
      <c r="F15" s="50"/>
      <c r="G15" s="60"/>
    </row>
    <row r="16" spans="1:7" ht="12.75">
      <c r="A16" s="74" t="s">
        <v>442</v>
      </c>
      <c r="B16" s="65">
        <v>15414.676523999995</v>
      </c>
      <c r="C16" s="65"/>
      <c r="D16" s="65">
        <v>15414.676523999995</v>
      </c>
      <c r="E16" s="82"/>
      <c r="F16" s="50"/>
      <c r="G16" s="60"/>
    </row>
    <row r="17" spans="1:7" ht="12.75">
      <c r="A17" s="74" t="s">
        <v>80</v>
      </c>
      <c r="B17" s="65">
        <v>1929.305238</v>
      </c>
      <c r="C17" s="65"/>
      <c r="D17" s="65">
        <v>1929.305238</v>
      </c>
      <c r="E17" s="82"/>
      <c r="F17" s="50"/>
      <c r="G17" s="60"/>
    </row>
    <row r="18" spans="1:7" ht="12.75">
      <c r="A18" s="74" t="s">
        <v>1034</v>
      </c>
      <c r="B18" s="65">
        <v>9294.508004</v>
      </c>
      <c r="C18" s="65"/>
      <c r="D18" s="65">
        <v>9294.508004</v>
      </c>
      <c r="E18" s="82"/>
      <c r="F18" s="50"/>
      <c r="G18" s="60"/>
    </row>
    <row r="19" spans="1:7" ht="12.75">
      <c r="A19" s="74" t="s">
        <v>1637</v>
      </c>
      <c r="B19" s="65">
        <v>9240.064344</v>
      </c>
      <c r="C19" s="65"/>
      <c r="D19" s="65">
        <v>9240.064344</v>
      </c>
      <c r="E19" s="82"/>
      <c r="F19" s="50"/>
      <c r="G19" s="60"/>
    </row>
    <row r="20" spans="1:7" ht="12.75">
      <c r="A20" s="74" t="s">
        <v>1035</v>
      </c>
      <c r="B20" s="65">
        <v>1167.0291539999998</v>
      </c>
      <c r="C20" s="65"/>
      <c r="D20" s="65">
        <v>1167.0291539999998</v>
      </c>
      <c r="E20" s="82"/>
      <c r="F20" s="50"/>
      <c r="G20" s="60"/>
    </row>
    <row r="21" spans="1:7" ht="12.75">
      <c r="A21" s="74" t="s">
        <v>1039</v>
      </c>
      <c r="B21" s="65">
        <v>3342.2056420000004</v>
      </c>
      <c r="C21" s="65"/>
      <c r="D21" s="65">
        <v>3342.2056420000004</v>
      </c>
      <c r="E21" s="82"/>
      <c r="F21" s="50"/>
      <c r="G21" s="60"/>
    </row>
    <row r="22" spans="1:7" ht="12.75">
      <c r="A22" s="74" t="s">
        <v>1032</v>
      </c>
      <c r="B22" s="65">
        <v>13350.0429316</v>
      </c>
      <c r="C22" s="65"/>
      <c r="D22" s="65">
        <v>13350.0429316</v>
      </c>
      <c r="E22" s="82"/>
      <c r="F22" s="50"/>
      <c r="G22" s="60"/>
    </row>
    <row r="23" spans="1:7" ht="12.75">
      <c r="A23" s="74" t="s">
        <v>1344</v>
      </c>
      <c r="B23" s="65">
        <v>15061.14008</v>
      </c>
      <c r="C23" s="65"/>
      <c r="D23" s="65">
        <v>15061.14008</v>
      </c>
      <c r="E23" s="82"/>
      <c r="F23" s="50"/>
      <c r="G23" s="60"/>
    </row>
    <row r="24" spans="1:7" ht="13.5" thickBot="1">
      <c r="A24" s="74" t="s">
        <v>301</v>
      </c>
      <c r="B24" s="65">
        <v>0</v>
      </c>
      <c r="C24" s="65"/>
      <c r="D24" s="65">
        <v>0</v>
      </c>
      <c r="E24" s="82"/>
      <c r="F24" s="50"/>
      <c r="G24" s="60"/>
    </row>
    <row r="25" spans="1:7" ht="13.5" thickBot="1">
      <c r="A25" s="48" t="s">
        <v>1655</v>
      </c>
      <c r="B25" s="75">
        <v>148364.23203060002</v>
      </c>
      <c r="C25" s="75"/>
      <c r="D25" s="75">
        <v>148364.23203060002</v>
      </c>
      <c r="E25" s="76"/>
      <c r="F25" s="57"/>
      <c r="G25" s="62"/>
    </row>
    <row r="26" spans="6:7" ht="13.5" thickBot="1">
      <c r="F26" s="58"/>
      <c r="G26" s="59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566</v>
      </c>
      <c r="B1">
        <v>2005</v>
      </c>
      <c r="C1">
        <v>2006</v>
      </c>
    </row>
    <row r="2" spans="1:3" ht="12.75">
      <c r="A2" t="s">
        <v>1050</v>
      </c>
      <c r="B2">
        <v>37.526</v>
      </c>
      <c r="C2">
        <v>35.458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0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customWidth="1"/>
    <col min="2" max="2" width="69.7109375" style="0" customWidth="1"/>
    <col min="3" max="3" width="18.421875" style="0" customWidth="1"/>
  </cols>
  <sheetData>
    <row r="1" spans="1:3" ht="13.5" thickBot="1">
      <c r="A1" s="88" t="s">
        <v>859</v>
      </c>
      <c r="B1" s="88" t="s">
        <v>860</v>
      </c>
      <c r="C1" s="88" t="s">
        <v>1531</v>
      </c>
    </row>
    <row r="2" spans="1:3" ht="13.5" thickTop="1">
      <c r="A2" t="s">
        <v>861</v>
      </c>
      <c r="B2" t="s">
        <v>862</v>
      </c>
      <c r="C2" t="s">
        <v>863</v>
      </c>
    </row>
    <row r="3" spans="1:3" ht="12.75">
      <c r="A3" t="s">
        <v>864</v>
      </c>
      <c r="B3" t="s">
        <v>865</v>
      </c>
      <c r="C3" t="s">
        <v>863</v>
      </c>
    </row>
    <row r="4" spans="1:3" ht="12.75">
      <c r="A4" t="s">
        <v>866</v>
      </c>
      <c r="B4" t="s">
        <v>447</v>
      </c>
      <c r="C4" t="s">
        <v>863</v>
      </c>
    </row>
    <row r="5" spans="1:3" ht="12.75">
      <c r="A5" t="s">
        <v>867</v>
      </c>
      <c r="B5" t="s">
        <v>347</v>
      </c>
      <c r="C5" t="s">
        <v>863</v>
      </c>
    </row>
    <row r="6" spans="1:3" ht="12.75">
      <c r="A6" t="s">
        <v>868</v>
      </c>
      <c r="B6" t="s">
        <v>869</v>
      </c>
      <c r="C6" t="s">
        <v>863</v>
      </c>
    </row>
    <row r="7" spans="1:3" ht="12.75">
      <c r="A7" t="s">
        <v>870</v>
      </c>
      <c r="B7" t="s">
        <v>871</v>
      </c>
      <c r="C7" t="s">
        <v>863</v>
      </c>
    </row>
    <row r="8" spans="1:3" ht="12.75">
      <c r="A8" t="s">
        <v>872</v>
      </c>
      <c r="B8" t="s">
        <v>1062</v>
      </c>
      <c r="C8" t="s">
        <v>863</v>
      </c>
    </row>
    <row r="9" spans="1:3" ht="12.75">
      <c r="A9" t="s">
        <v>873</v>
      </c>
      <c r="B9" t="s">
        <v>695</v>
      </c>
      <c r="C9" t="s">
        <v>863</v>
      </c>
    </row>
    <row r="10" spans="1:3" ht="12.75">
      <c r="A10" t="s">
        <v>874</v>
      </c>
      <c r="B10" t="s">
        <v>875</v>
      </c>
      <c r="C10" t="s">
        <v>863</v>
      </c>
    </row>
    <row r="11" spans="1:3" ht="12.75">
      <c r="A11" t="s">
        <v>876</v>
      </c>
      <c r="B11" t="s">
        <v>720</v>
      </c>
      <c r="C11" t="s">
        <v>863</v>
      </c>
    </row>
    <row r="12" spans="1:3" ht="12.75">
      <c r="A12" t="s">
        <v>877</v>
      </c>
      <c r="B12" t="s">
        <v>464</v>
      </c>
      <c r="C12" t="s">
        <v>863</v>
      </c>
    </row>
    <row r="13" spans="1:3" ht="12.75">
      <c r="A13" t="s">
        <v>878</v>
      </c>
      <c r="B13" t="s">
        <v>879</v>
      </c>
      <c r="C13" t="s">
        <v>863</v>
      </c>
    </row>
    <row r="14" spans="1:3" ht="12.75">
      <c r="A14" t="s">
        <v>880</v>
      </c>
      <c r="B14" t="s">
        <v>1219</v>
      </c>
      <c r="C14" t="s">
        <v>863</v>
      </c>
    </row>
    <row r="15" spans="1:3" ht="12.75">
      <c r="A15" t="s">
        <v>881</v>
      </c>
      <c r="B15" t="s">
        <v>882</v>
      </c>
      <c r="C15" t="s">
        <v>863</v>
      </c>
    </row>
    <row r="16" spans="1:3" ht="12.75">
      <c r="A16" t="s">
        <v>883</v>
      </c>
      <c r="B16" t="s">
        <v>884</v>
      </c>
      <c r="C16" t="s">
        <v>863</v>
      </c>
    </row>
    <row r="17" spans="1:3" ht="12.75">
      <c r="A17" t="s">
        <v>885</v>
      </c>
      <c r="B17" t="s">
        <v>886</v>
      </c>
      <c r="C17" t="s">
        <v>887</v>
      </c>
    </row>
    <row r="18" spans="1:3" ht="12.75">
      <c r="A18" t="s">
        <v>888</v>
      </c>
      <c r="B18" t="s">
        <v>889</v>
      </c>
      <c r="C18" t="s">
        <v>887</v>
      </c>
    </row>
    <row r="19" spans="1:3" ht="12.75">
      <c r="A19" t="s">
        <v>890</v>
      </c>
      <c r="B19" t="s">
        <v>891</v>
      </c>
      <c r="C19" t="s">
        <v>887</v>
      </c>
    </row>
    <row r="20" spans="1:3" ht="12.75">
      <c r="A20" t="s">
        <v>892</v>
      </c>
      <c r="B20" t="s">
        <v>893</v>
      </c>
      <c r="C20" t="s">
        <v>887</v>
      </c>
    </row>
    <row r="21" spans="1:3" ht="12.75">
      <c r="A21" t="s">
        <v>894</v>
      </c>
      <c r="B21" t="s">
        <v>1491</v>
      </c>
      <c r="C21" t="s">
        <v>887</v>
      </c>
    </row>
    <row r="22" spans="1:3" ht="12.75">
      <c r="A22" t="s">
        <v>895</v>
      </c>
      <c r="B22" t="s">
        <v>896</v>
      </c>
      <c r="C22" t="s">
        <v>897</v>
      </c>
    </row>
    <row r="23" spans="1:3" ht="12.75">
      <c r="A23" t="s">
        <v>898</v>
      </c>
      <c r="B23" t="s">
        <v>899</v>
      </c>
      <c r="C23" t="s">
        <v>897</v>
      </c>
    </row>
    <row r="24" spans="1:3" ht="12.75">
      <c r="A24" t="s">
        <v>900</v>
      </c>
      <c r="B24" t="s">
        <v>901</v>
      </c>
      <c r="C24" t="s">
        <v>897</v>
      </c>
    </row>
    <row r="25" spans="1:3" ht="12.75">
      <c r="A25" t="s">
        <v>902</v>
      </c>
      <c r="B25" t="s">
        <v>903</v>
      </c>
      <c r="C25" t="s">
        <v>897</v>
      </c>
    </row>
    <row r="26" spans="1:3" ht="12.75">
      <c r="A26" t="s">
        <v>904</v>
      </c>
      <c r="B26" t="s">
        <v>905</v>
      </c>
      <c r="C26" t="s">
        <v>897</v>
      </c>
    </row>
    <row r="27" spans="1:3" ht="12.75">
      <c r="A27" t="s">
        <v>906</v>
      </c>
      <c r="B27" t="s">
        <v>907</v>
      </c>
      <c r="C27" t="s">
        <v>897</v>
      </c>
    </row>
    <row r="28" spans="1:3" ht="12.75">
      <c r="A28" t="s">
        <v>908</v>
      </c>
      <c r="B28" t="s">
        <v>909</v>
      </c>
      <c r="C28" t="s">
        <v>897</v>
      </c>
    </row>
    <row r="29" spans="1:3" ht="12.75">
      <c r="A29" t="s">
        <v>910</v>
      </c>
      <c r="B29" t="s">
        <v>911</v>
      </c>
      <c r="C29" t="s">
        <v>897</v>
      </c>
    </row>
    <row r="30" spans="1:3" ht="12.75">
      <c r="A30" t="s">
        <v>912</v>
      </c>
      <c r="B30" t="s">
        <v>913</v>
      </c>
      <c r="C30" t="s">
        <v>914</v>
      </c>
    </row>
    <row r="31" spans="1:3" ht="12.75">
      <c r="A31" t="s">
        <v>915</v>
      </c>
      <c r="B31" t="s">
        <v>916</v>
      </c>
      <c r="C31" t="s">
        <v>914</v>
      </c>
    </row>
    <row r="32" spans="1:3" ht="12.75">
      <c r="A32" t="s">
        <v>917</v>
      </c>
      <c r="B32" t="s">
        <v>401</v>
      </c>
      <c r="C32" t="s">
        <v>914</v>
      </c>
    </row>
    <row r="33" spans="1:3" ht="12.75">
      <c r="A33" t="s">
        <v>918</v>
      </c>
      <c r="B33" t="s">
        <v>919</v>
      </c>
      <c r="C33" t="s">
        <v>918</v>
      </c>
    </row>
    <row r="34" spans="1:3" ht="12.75">
      <c r="A34" t="s">
        <v>920</v>
      </c>
      <c r="B34" t="s">
        <v>982</v>
      </c>
      <c r="C34" t="s">
        <v>921</v>
      </c>
    </row>
    <row r="35" spans="1:3" ht="12.75">
      <c r="A35" t="s">
        <v>922</v>
      </c>
      <c r="B35" t="s">
        <v>319</v>
      </c>
      <c r="C35" t="s">
        <v>921</v>
      </c>
    </row>
    <row r="36" spans="1:3" ht="12.75">
      <c r="A36" t="s">
        <v>923</v>
      </c>
      <c r="B36" t="s">
        <v>924</v>
      </c>
      <c r="C36" t="s">
        <v>921</v>
      </c>
    </row>
    <row r="37" spans="1:3" ht="12.75">
      <c r="A37" t="s">
        <v>925</v>
      </c>
      <c r="B37" t="s">
        <v>320</v>
      </c>
      <c r="C37" t="s">
        <v>921</v>
      </c>
    </row>
    <row r="38" spans="1:3" ht="12.75">
      <c r="A38" t="s">
        <v>926</v>
      </c>
      <c r="B38" t="s">
        <v>321</v>
      </c>
      <c r="C38" t="s">
        <v>921</v>
      </c>
    </row>
    <row r="39" spans="1:3" ht="12.75">
      <c r="A39" t="s">
        <v>927</v>
      </c>
      <c r="B39" t="s">
        <v>453</v>
      </c>
      <c r="C39" t="s">
        <v>928</v>
      </c>
    </row>
    <row r="40" spans="1:3" ht="12.75">
      <c r="A40" t="s">
        <v>929</v>
      </c>
      <c r="B40" t="s">
        <v>930</v>
      </c>
      <c r="C40" t="s">
        <v>928</v>
      </c>
    </row>
    <row r="41" spans="1:3" ht="12.75">
      <c r="A41" t="s">
        <v>931</v>
      </c>
      <c r="B41" t="s">
        <v>813</v>
      </c>
      <c r="C41" t="s">
        <v>928</v>
      </c>
    </row>
    <row r="42" spans="1:3" ht="12.75">
      <c r="A42" t="s">
        <v>932</v>
      </c>
      <c r="B42" t="s">
        <v>1010</v>
      </c>
      <c r="C42" t="s">
        <v>928</v>
      </c>
    </row>
    <row r="43" spans="1:3" ht="12.75">
      <c r="A43" t="s">
        <v>933</v>
      </c>
      <c r="B43" t="s">
        <v>834</v>
      </c>
      <c r="C43" t="s">
        <v>928</v>
      </c>
    </row>
    <row r="44" spans="1:3" ht="12.75">
      <c r="A44" t="s">
        <v>934</v>
      </c>
      <c r="B44" t="s">
        <v>491</v>
      </c>
      <c r="C44" t="s">
        <v>928</v>
      </c>
    </row>
    <row r="45" spans="1:3" ht="12.75">
      <c r="A45" t="s">
        <v>935</v>
      </c>
      <c r="B45" t="s">
        <v>1371</v>
      </c>
      <c r="C45" t="s">
        <v>928</v>
      </c>
    </row>
    <row r="46" spans="1:3" ht="12.75">
      <c r="A46" t="s">
        <v>936</v>
      </c>
      <c r="B46" t="s">
        <v>937</v>
      </c>
      <c r="C46" t="s">
        <v>928</v>
      </c>
    </row>
    <row r="47" spans="1:3" ht="12.75">
      <c r="A47" t="s">
        <v>938</v>
      </c>
      <c r="B47" t="s">
        <v>939</v>
      </c>
      <c r="C47" t="s">
        <v>940</v>
      </c>
    </row>
    <row r="48" spans="1:3" ht="12.75">
      <c r="A48" t="s">
        <v>941</v>
      </c>
      <c r="B48" t="s">
        <v>942</v>
      </c>
      <c r="C48" t="s">
        <v>940</v>
      </c>
    </row>
    <row r="49" spans="1:3" ht="12.75">
      <c r="A49" t="s">
        <v>943</v>
      </c>
      <c r="B49" t="s">
        <v>944</v>
      </c>
      <c r="C49" t="s">
        <v>940</v>
      </c>
    </row>
    <row r="50" spans="1:3" ht="12.75">
      <c r="A50" t="s">
        <v>945</v>
      </c>
      <c r="B50" t="s">
        <v>946</v>
      </c>
      <c r="C50" t="s">
        <v>940</v>
      </c>
    </row>
    <row r="51" spans="1:3" ht="12.75">
      <c r="A51" t="s">
        <v>947</v>
      </c>
      <c r="B51" t="s">
        <v>948</v>
      </c>
      <c r="C51" t="s">
        <v>940</v>
      </c>
    </row>
    <row r="52" spans="1:3" ht="12.75">
      <c r="A52" t="s">
        <v>949</v>
      </c>
      <c r="B52" t="s">
        <v>950</v>
      </c>
      <c r="C52" t="s">
        <v>951</v>
      </c>
    </row>
    <row r="53" spans="1:3" ht="12.75">
      <c r="A53" t="s">
        <v>952</v>
      </c>
      <c r="B53" t="s">
        <v>953</v>
      </c>
      <c r="C53" t="s">
        <v>951</v>
      </c>
    </row>
    <row r="54" spans="1:3" ht="12.75">
      <c r="A54" t="s">
        <v>954</v>
      </c>
      <c r="B54" t="s">
        <v>955</v>
      </c>
      <c r="C54" t="s">
        <v>951</v>
      </c>
    </row>
    <row r="55" spans="1:3" ht="12.75">
      <c r="A55" t="s">
        <v>956</v>
      </c>
      <c r="B55" t="s">
        <v>1378</v>
      </c>
      <c r="C55" t="s">
        <v>951</v>
      </c>
    </row>
    <row r="56" spans="1:3" ht="12.75">
      <c r="A56" t="s">
        <v>1379</v>
      </c>
      <c r="B56" t="s">
        <v>1380</v>
      </c>
      <c r="C56" t="s">
        <v>951</v>
      </c>
    </row>
    <row r="57" spans="1:3" ht="12.75">
      <c r="A57" t="s">
        <v>1381</v>
      </c>
      <c r="B57" t="s">
        <v>967</v>
      </c>
      <c r="C57" t="s">
        <v>951</v>
      </c>
    </row>
    <row r="58" spans="1:3" ht="12.75">
      <c r="A58" t="s">
        <v>1382</v>
      </c>
      <c r="B58" t="s">
        <v>1383</v>
      </c>
      <c r="C58" t="s">
        <v>951</v>
      </c>
    </row>
    <row r="59" spans="1:3" ht="12.75">
      <c r="A59" t="s">
        <v>1384</v>
      </c>
      <c r="B59" t="s">
        <v>330</v>
      </c>
      <c r="C59" t="s">
        <v>1385</v>
      </c>
    </row>
    <row r="60" spans="1:3" ht="12.75">
      <c r="A60" t="s">
        <v>1386</v>
      </c>
      <c r="B60" t="s">
        <v>1320</v>
      </c>
      <c r="C60" t="s">
        <v>1385</v>
      </c>
    </row>
    <row r="61" spans="1:3" ht="12.75">
      <c r="A61" t="s">
        <v>1387</v>
      </c>
      <c r="B61" t="s">
        <v>1640</v>
      </c>
      <c r="C61" t="s">
        <v>1385</v>
      </c>
    </row>
    <row r="62" spans="1:3" ht="12.75">
      <c r="A62" t="s">
        <v>1388</v>
      </c>
      <c r="B62" t="s">
        <v>1492</v>
      </c>
      <c r="C62" t="s">
        <v>1385</v>
      </c>
    </row>
    <row r="63" spans="1:3" ht="12.75">
      <c r="A63" t="s">
        <v>1389</v>
      </c>
      <c r="B63" t="s">
        <v>1283</v>
      </c>
      <c r="C63" t="s">
        <v>1385</v>
      </c>
    </row>
    <row r="64" spans="1:3" ht="12.75">
      <c r="A64" t="s">
        <v>1390</v>
      </c>
      <c r="B64" t="s">
        <v>1285</v>
      </c>
      <c r="C64" t="s">
        <v>1385</v>
      </c>
    </row>
    <row r="65" spans="1:3" ht="12.75">
      <c r="A65" t="s">
        <v>1391</v>
      </c>
      <c r="B65" t="s">
        <v>1392</v>
      </c>
      <c r="C65" t="s">
        <v>1385</v>
      </c>
    </row>
    <row r="66" spans="1:3" ht="12.75">
      <c r="A66" t="s">
        <v>1078</v>
      </c>
      <c r="B66" t="s">
        <v>1300</v>
      </c>
      <c r="C66" t="s">
        <v>1385</v>
      </c>
    </row>
    <row r="67" spans="1:3" ht="12.75">
      <c r="A67" t="s">
        <v>1393</v>
      </c>
      <c r="B67" t="s">
        <v>1284</v>
      </c>
      <c r="C67" t="s">
        <v>1385</v>
      </c>
    </row>
    <row r="68" spans="1:3" ht="12.75">
      <c r="A68" t="s">
        <v>1394</v>
      </c>
      <c r="B68" t="s">
        <v>470</v>
      </c>
      <c r="C68" t="s">
        <v>1395</v>
      </c>
    </row>
    <row r="69" spans="1:3" ht="12.75">
      <c r="A69" t="s">
        <v>1396</v>
      </c>
      <c r="B69" t="s">
        <v>1397</v>
      </c>
      <c r="C69" t="s">
        <v>1395</v>
      </c>
    </row>
    <row r="70" spans="1:3" ht="12.75">
      <c r="A70" t="s">
        <v>1398</v>
      </c>
      <c r="B70" t="s">
        <v>1029</v>
      </c>
      <c r="C70" t="s">
        <v>1395</v>
      </c>
    </row>
    <row r="71" spans="1:3" ht="12.75">
      <c r="A71" t="s">
        <v>1399</v>
      </c>
      <c r="B71" t="s">
        <v>468</v>
      </c>
      <c r="C71" t="s">
        <v>1395</v>
      </c>
    </row>
    <row r="72" spans="1:3" ht="12.75">
      <c r="A72" t="s">
        <v>1400</v>
      </c>
      <c r="B72" t="s">
        <v>187</v>
      </c>
      <c r="C72" t="s">
        <v>1395</v>
      </c>
    </row>
    <row r="73" spans="1:3" ht="12.75">
      <c r="A73" t="s">
        <v>1401</v>
      </c>
      <c r="B73" t="s">
        <v>1026</v>
      </c>
      <c r="C73" t="s">
        <v>1395</v>
      </c>
    </row>
    <row r="74" spans="1:3" ht="12.75">
      <c r="A74" t="s">
        <v>1402</v>
      </c>
      <c r="B74" t="s">
        <v>287</v>
      </c>
      <c r="C74" t="s">
        <v>1395</v>
      </c>
    </row>
    <row r="75" spans="1:3" ht="12.75">
      <c r="A75" t="s">
        <v>1403</v>
      </c>
      <c r="B75" t="s">
        <v>1404</v>
      </c>
      <c r="C75" t="s">
        <v>1395</v>
      </c>
    </row>
    <row r="76" spans="1:3" ht="12.75">
      <c r="A76" t="s">
        <v>1405</v>
      </c>
      <c r="B76" t="s">
        <v>1406</v>
      </c>
      <c r="C76" t="s">
        <v>1407</v>
      </c>
    </row>
    <row r="77" spans="1:3" ht="12.75">
      <c r="A77" t="s">
        <v>1408</v>
      </c>
      <c r="B77" t="s">
        <v>1409</v>
      </c>
      <c r="C77" t="s">
        <v>1407</v>
      </c>
    </row>
    <row r="78" spans="1:3" ht="12.75">
      <c r="A78" t="s">
        <v>1410</v>
      </c>
      <c r="B78" t="s">
        <v>1411</v>
      </c>
      <c r="C78" t="s">
        <v>1407</v>
      </c>
    </row>
    <row r="79" spans="1:3" ht="12.75">
      <c r="A79" t="s">
        <v>1412</v>
      </c>
      <c r="B79" t="s">
        <v>1413</v>
      </c>
      <c r="C79" t="s">
        <v>1407</v>
      </c>
    </row>
    <row r="80" spans="1:3" ht="12.75">
      <c r="A80" t="s">
        <v>1414</v>
      </c>
      <c r="B80" t="s">
        <v>1415</v>
      </c>
      <c r="C80" t="s">
        <v>1407</v>
      </c>
    </row>
    <row r="81" spans="1:3" ht="12.75">
      <c r="A81" t="s">
        <v>1416</v>
      </c>
      <c r="B81" t="s">
        <v>1417</v>
      </c>
      <c r="C81" t="s">
        <v>290</v>
      </c>
    </row>
    <row r="82" spans="1:3" ht="12.75">
      <c r="A82" t="s">
        <v>1418</v>
      </c>
      <c r="B82" t="s">
        <v>1419</v>
      </c>
      <c r="C82" t="s">
        <v>290</v>
      </c>
    </row>
    <row r="83" spans="1:3" ht="12.75">
      <c r="A83" t="s">
        <v>1420</v>
      </c>
      <c r="B83" t="s">
        <v>1421</v>
      </c>
      <c r="C83" t="s">
        <v>290</v>
      </c>
    </row>
    <row r="84" spans="1:3" ht="12.75">
      <c r="A84" t="s">
        <v>1422</v>
      </c>
      <c r="B84" t="s">
        <v>1423</v>
      </c>
      <c r="C84" t="s">
        <v>290</v>
      </c>
    </row>
    <row r="85" spans="1:3" ht="12.75">
      <c r="A85" t="s">
        <v>1424</v>
      </c>
      <c r="B85" t="s">
        <v>1425</v>
      </c>
      <c r="C85" t="s">
        <v>290</v>
      </c>
    </row>
    <row r="86" spans="1:3" ht="12.75">
      <c r="A86" t="s">
        <v>1426</v>
      </c>
      <c r="B86" t="s">
        <v>1427</v>
      </c>
      <c r="C86" t="s">
        <v>290</v>
      </c>
    </row>
    <row r="87" spans="1:3" ht="12.75">
      <c r="A87" t="s">
        <v>1428</v>
      </c>
      <c r="B87" t="s">
        <v>1429</v>
      </c>
      <c r="C87" t="s">
        <v>290</v>
      </c>
    </row>
    <row r="88" spans="1:3" ht="12.75">
      <c r="A88" t="s">
        <v>1430</v>
      </c>
      <c r="B88" t="s">
        <v>780</v>
      </c>
      <c r="C88" t="s">
        <v>1431</v>
      </c>
    </row>
    <row r="89" spans="1:3" ht="12.75">
      <c r="A89" t="s">
        <v>1432</v>
      </c>
      <c r="B89" t="s">
        <v>1433</v>
      </c>
      <c r="C89" t="s">
        <v>1431</v>
      </c>
    </row>
    <row r="90" spans="1:3" ht="12.75">
      <c r="A90" t="s">
        <v>1434</v>
      </c>
      <c r="B90" t="s">
        <v>1634</v>
      </c>
      <c r="C90" t="s">
        <v>1431</v>
      </c>
    </row>
    <row r="91" spans="1:3" ht="12.75">
      <c r="A91" t="s">
        <v>1435</v>
      </c>
      <c r="B91" t="s">
        <v>1635</v>
      </c>
      <c r="C91" t="s">
        <v>1431</v>
      </c>
    </row>
    <row r="92" spans="1:3" ht="12.75">
      <c r="A92" t="s">
        <v>1436</v>
      </c>
      <c r="B92" t="s">
        <v>1437</v>
      </c>
      <c r="C92" t="s">
        <v>1431</v>
      </c>
    </row>
    <row r="93" spans="1:3" ht="12.75">
      <c r="A93" t="s">
        <v>1438</v>
      </c>
      <c r="B93" t="s">
        <v>1439</v>
      </c>
      <c r="C93" t="s">
        <v>1431</v>
      </c>
    </row>
    <row r="94" spans="1:3" ht="12.75">
      <c r="A94" t="s">
        <v>1440</v>
      </c>
      <c r="B94" t="s">
        <v>1638</v>
      </c>
      <c r="C94" t="s">
        <v>1431</v>
      </c>
    </row>
    <row r="95" spans="1:3" ht="12.75">
      <c r="A95" t="s">
        <v>1441</v>
      </c>
      <c r="B95" t="s">
        <v>1442</v>
      </c>
      <c r="C95" t="s">
        <v>1431</v>
      </c>
    </row>
    <row r="96" spans="1:3" ht="12.75">
      <c r="A96" t="s">
        <v>1443</v>
      </c>
      <c r="B96" t="s">
        <v>1444</v>
      </c>
      <c r="C96" t="s">
        <v>1445</v>
      </c>
    </row>
    <row r="97" spans="1:3" ht="12.75">
      <c r="A97" t="s">
        <v>1446</v>
      </c>
      <c r="B97" t="s">
        <v>1447</v>
      </c>
      <c r="C97" t="s">
        <v>1445</v>
      </c>
    </row>
    <row r="98" spans="1:3" ht="12.75">
      <c r="A98" t="s">
        <v>1170</v>
      </c>
      <c r="B98" t="s">
        <v>1448</v>
      </c>
      <c r="C98" t="s">
        <v>1445</v>
      </c>
    </row>
    <row r="99" spans="1:3" ht="12.75">
      <c r="A99" t="s">
        <v>1449</v>
      </c>
      <c r="B99" t="s">
        <v>1450</v>
      </c>
      <c r="C99" t="s">
        <v>1445</v>
      </c>
    </row>
    <row r="100" spans="1:3" ht="12.75">
      <c r="A100" t="s">
        <v>1451</v>
      </c>
      <c r="B100" t="s">
        <v>1452</v>
      </c>
      <c r="C100" t="s">
        <v>1445</v>
      </c>
    </row>
    <row r="101" spans="1:3" ht="12.75">
      <c r="A101" t="s">
        <v>1453</v>
      </c>
      <c r="B101" t="s">
        <v>1454</v>
      </c>
      <c r="C101" t="s">
        <v>1445</v>
      </c>
    </row>
    <row r="102" spans="1:3" ht="12.75">
      <c r="A102" t="s">
        <v>1455</v>
      </c>
      <c r="B102" t="s">
        <v>1456</v>
      </c>
      <c r="C102" t="s">
        <v>1457</v>
      </c>
    </row>
    <row r="103" spans="1:3" ht="12.75">
      <c r="A103" t="s">
        <v>1458</v>
      </c>
      <c r="B103" t="s">
        <v>1459</v>
      </c>
      <c r="C103" t="s">
        <v>1457</v>
      </c>
    </row>
    <row r="104" spans="1:3" ht="12.75">
      <c r="A104" t="s">
        <v>1460</v>
      </c>
      <c r="B104" t="s">
        <v>1461</v>
      </c>
      <c r="C104" t="s">
        <v>1457</v>
      </c>
    </row>
    <row r="105" spans="1:3" ht="12.75">
      <c r="A105" t="s">
        <v>1303</v>
      </c>
      <c r="B105" t="s">
        <v>304</v>
      </c>
      <c r="C105" t="s">
        <v>1303</v>
      </c>
    </row>
    <row r="106" spans="1:3" ht="12.75">
      <c r="A106" t="s">
        <v>1462</v>
      </c>
      <c r="B106" t="s">
        <v>1463</v>
      </c>
      <c r="C106" t="s">
        <v>1464</v>
      </c>
    </row>
    <row r="107" spans="1:3" ht="12.75">
      <c r="A107" t="s">
        <v>1465</v>
      </c>
      <c r="B107" t="s">
        <v>1466</v>
      </c>
      <c r="C107" t="s">
        <v>1464</v>
      </c>
    </row>
    <row r="108" spans="1:3" ht="12.75">
      <c r="A108" t="s">
        <v>1467</v>
      </c>
      <c r="B108" t="s">
        <v>1468</v>
      </c>
      <c r="C108" t="s">
        <v>1464</v>
      </c>
    </row>
    <row r="109" spans="1:3" ht="12.75">
      <c r="A109" t="s">
        <v>1469</v>
      </c>
      <c r="B109" t="s">
        <v>1470</v>
      </c>
      <c r="C109" t="s">
        <v>1471</v>
      </c>
    </row>
    <row r="110" spans="1:3" ht="12.75">
      <c r="A110" t="s">
        <v>1472</v>
      </c>
      <c r="B110" t="s">
        <v>1349</v>
      </c>
      <c r="C110" t="s">
        <v>1471</v>
      </c>
    </row>
    <row r="111" spans="1:3" ht="12.75">
      <c r="A111" t="s">
        <v>1473</v>
      </c>
      <c r="B111" t="s">
        <v>1474</v>
      </c>
      <c r="C111" t="s">
        <v>1471</v>
      </c>
    </row>
    <row r="112" spans="1:3" ht="12.75">
      <c r="A112" t="s">
        <v>1475</v>
      </c>
      <c r="B112" t="s">
        <v>1476</v>
      </c>
      <c r="C112" t="s">
        <v>1471</v>
      </c>
    </row>
    <row r="113" spans="1:3" ht="12.75">
      <c r="A113" t="s">
        <v>1477</v>
      </c>
      <c r="B113" t="s">
        <v>1478</v>
      </c>
      <c r="C113" t="s">
        <v>1479</v>
      </c>
    </row>
    <row r="114" spans="1:3" ht="12.75">
      <c r="A114" t="s">
        <v>1480</v>
      </c>
      <c r="B114" t="s">
        <v>1493</v>
      </c>
      <c r="C114" t="s">
        <v>1479</v>
      </c>
    </row>
    <row r="115" spans="1:3" ht="12.75">
      <c r="A115" t="s">
        <v>1494</v>
      </c>
      <c r="B115" t="s">
        <v>1495</v>
      </c>
      <c r="C115" t="s">
        <v>1479</v>
      </c>
    </row>
    <row r="116" spans="1:3" ht="12.75">
      <c r="A116" t="s">
        <v>1496</v>
      </c>
      <c r="B116" t="s">
        <v>1497</v>
      </c>
      <c r="C116" t="s">
        <v>1496</v>
      </c>
    </row>
    <row r="117" spans="1:2" ht="12.75">
      <c r="A117" t="s">
        <v>863</v>
      </c>
      <c r="B117" t="s">
        <v>1498</v>
      </c>
    </row>
    <row r="118" spans="1:2" ht="12.75">
      <c r="A118" t="s">
        <v>887</v>
      </c>
      <c r="B118" t="s">
        <v>1499</v>
      </c>
    </row>
    <row r="119" spans="1:2" ht="12.75">
      <c r="A119" t="s">
        <v>897</v>
      </c>
      <c r="B119" t="s">
        <v>1500</v>
      </c>
    </row>
    <row r="120" spans="1:2" ht="12.75">
      <c r="A120" t="s">
        <v>914</v>
      </c>
      <c r="B120" t="s">
        <v>1501</v>
      </c>
    </row>
    <row r="121" spans="1:2" ht="12.75">
      <c r="A121" t="s">
        <v>918</v>
      </c>
      <c r="B121" t="s">
        <v>919</v>
      </c>
    </row>
    <row r="122" spans="1:2" ht="12.75">
      <c r="A122" t="s">
        <v>928</v>
      </c>
      <c r="B122" t="s">
        <v>1502</v>
      </c>
    </row>
    <row r="123" spans="1:2" ht="12.75">
      <c r="A123" t="s">
        <v>940</v>
      </c>
      <c r="B123" t="s">
        <v>1503</v>
      </c>
    </row>
    <row r="124" spans="1:2" ht="12.75">
      <c r="A124" t="s">
        <v>1385</v>
      </c>
      <c r="B124" t="s">
        <v>1504</v>
      </c>
    </row>
    <row r="125" spans="1:2" ht="12.75">
      <c r="A125" t="s">
        <v>1395</v>
      </c>
      <c r="B125" t="s">
        <v>1505</v>
      </c>
    </row>
    <row r="126" spans="1:2" ht="12.75">
      <c r="A126" t="s">
        <v>1407</v>
      </c>
      <c r="B126" t="s">
        <v>1506</v>
      </c>
    </row>
    <row r="127" spans="1:2" ht="12.75">
      <c r="A127" t="s">
        <v>290</v>
      </c>
      <c r="B127" t="s">
        <v>1507</v>
      </c>
    </row>
    <row r="128" spans="1:2" ht="12.75">
      <c r="A128" t="s">
        <v>1431</v>
      </c>
      <c r="B128" t="s">
        <v>1508</v>
      </c>
    </row>
    <row r="129" spans="1:2" ht="12.75">
      <c r="A129" t="s">
        <v>1445</v>
      </c>
      <c r="B129" t="s">
        <v>1509</v>
      </c>
    </row>
    <row r="130" spans="1:2" ht="12.75">
      <c r="A130" t="s">
        <v>1303</v>
      </c>
      <c r="B130" t="s">
        <v>304</v>
      </c>
    </row>
  </sheetData>
  <autoFilter ref="A1:C130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Kysucký</dc:creator>
  <cp:keywords/>
  <dc:description/>
  <cp:lastModifiedBy>martin.kralovic</cp:lastModifiedBy>
  <cp:lastPrinted>2007-12-03T09:35:48Z</cp:lastPrinted>
  <dcterms:created xsi:type="dcterms:W3CDTF">2004-11-22T13:01:21Z</dcterms:created>
  <dcterms:modified xsi:type="dcterms:W3CDTF">2009-03-09T10:16:54Z</dcterms:modified>
  <cp:category/>
  <cp:version/>
  <cp:contentType/>
  <cp:contentStatus/>
</cp:coreProperties>
</file>