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to_zošit" hidePivotFieldList="1"/>
  <mc:AlternateContent xmlns:mc="http://schemas.openxmlformats.org/markup-compatibility/2006">
    <mc:Choice Requires="x15">
      <x15ac:absPath xmlns:x15ac="http://schemas.microsoft.com/office/spreadsheetml/2010/11/ac" url="C:\Users\natalia.masarova\Documents\Rok_2025\Rozvojové projekty\AI\"/>
    </mc:Choice>
  </mc:AlternateContent>
  <xr:revisionPtr revIDLastSave="0" documentId="13_ncr:1_{B2ABEF36-B355-4CDB-86F1-B32CE21D66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báza" sheetId="8" r:id="rId1"/>
  </sheets>
  <definedNames>
    <definedName name="_xlnm._FilterDatabase" localSheetId="0" hidden="1">databáza!$A$2:$CB$103</definedName>
    <definedName name="_xlnm.Print_Titles" localSheetId="0">databáza!$2:$2</definedName>
  </definedNames>
  <calcPr calcId="191029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1" i="8" l="1"/>
  <c r="J88" i="8"/>
  <c r="J58" i="8"/>
  <c r="J52" i="8"/>
  <c r="J50" i="8"/>
  <c r="J43" i="8"/>
  <c r="J29" i="8"/>
  <c r="J20" i="8"/>
  <c r="J103" i="8" l="1"/>
</calcChain>
</file>

<file path=xl/sharedStrings.xml><?xml version="1.0" encoding="utf-8"?>
<sst xmlns="http://schemas.openxmlformats.org/spreadsheetml/2006/main" count="712" uniqueCount="397">
  <si>
    <t>Základná škola s materskou školou</t>
  </si>
  <si>
    <t>Súkromná základná škola</t>
  </si>
  <si>
    <t>Základná škola</t>
  </si>
  <si>
    <t>Prievidza</t>
  </si>
  <si>
    <t>Stredná zdravotnícka škola</t>
  </si>
  <si>
    <t>Michalovce</t>
  </si>
  <si>
    <t>Košický samosprávny kraj</t>
  </si>
  <si>
    <t>VKE</t>
  </si>
  <si>
    <t>Košice-Staré Mesto</t>
  </si>
  <si>
    <t>Dubnica nad Váhom</t>
  </si>
  <si>
    <t>Základná škola s materskou školou Jána Smreka</t>
  </si>
  <si>
    <t>Melčice-Lieskové</t>
  </si>
  <si>
    <t>Obec Melčice - Lieskové</t>
  </si>
  <si>
    <t>O545686</t>
  </si>
  <si>
    <t>Nové Zámky</t>
  </si>
  <si>
    <t>Cirkevná spojená škola</t>
  </si>
  <si>
    <t>Piešťany</t>
  </si>
  <si>
    <t>Rímskokatolícka cirkev, Trnavská arcidiecéza</t>
  </si>
  <si>
    <t>C01</t>
  </si>
  <si>
    <t>Krompachy</t>
  </si>
  <si>
    <t>EDURAM s.r.o.</t>
  </si>
  <si>
    <t>S922</t>
  </si>
  <si>
    <t>Spišská Nová Ves</t>
  </si>
  <si>
    <t>Humenné</t>
  </si>
  <si>
    <t>Mesto Humenné</t>
  </si>
  <si>
    <t>O520004</t>
  </si>
  <si>
    <t>Gymnázium - Gimnázium</t>
  </si>
  <si>
    <t>Fiľakovo</t>
  </si>
  <si>
    <t>Banskobystrický samosprávny kraj</t>
  </si>
  <si>
    <t>VBB</t>
  </si>
  <si>
    <t>Banská Bystrica</t>
  </si>
  <si>
    <t>Spojená škola</t>
  </si>
  <si>
    <t>Dolný Kubín</t>
  </si>
  <si>
    <t>Trenčiansky samosprávny kraj</t>
  </si>
  <si>
    <t>VTC</t>
  </si>
  <si>
    <t>Rožňava</t>
  </si>
  <si>
    <t>Mesto Rožňava</t>
  </si>
  <si>
    <t>O525529</t>
  </si>
  <si>
    <t>Obchodná akadémia</t>
  </si>
  <si>
    <t>Topoľčany</t>
  </si>
  <si>
    <t>Nitriansky samosprávny kraj</t>
  </si>
  <si>
    <t>VNR</t>
  </si>
  <si>
    <t>Nitra</t>
  </si>
  <si>
    <t>Rímskokatolícka cirkev Biskupstvo Nitra</t>
  </si>
  <si>
    <t>C02</t>
  </si>
  <si>
    <t>Rímskokatolícka cirkev Biskupstvo Spišské Podhradie</t>
  </si>
  <si>
    <t>C06</t>
  </si>
  <si>
    <t>Sučany</t>
  </si>
  <si>
    <t>Obec Sučany</t>
  </si>
  <si>
    <t>O512648</t>
  </si>
  <si>
    <t>Bratislava-Petržalka</t>
  </si>
  <si>
    <t>Bratislavský samosprávny kraj</t>
  </si>
  <si>
    <t>Bratislava-Ružinov</t>
  </si>
  <si>
    <t>Gymnázium sv. Moniky</t>
  </si>
  <si>
    <t>Prešov</t>
  </si>
  <si>
    <t>Košická arcidiecéza</t>
  </si>
  <si>
    <t>C03</t>
  </si>
  <si>
    <t>Stredná odborná škola dopravy a služieb</t>
  </si>
  <si>
    <t>Mesto Nitra</t>
  </si>
  <si>
    <t>O500011</t>
  </si>
  <si>
    <t>Súkromná stredná športová škola ELBA</t>
  </si>
  <si>
    <t>S567</t>
  </si>
  <si>
    <t>Lučenec</t>
  </si>
  <si>
    <t>Mesto Lučenec</t>
  </si>
  <si>
    <t>O511218</t>
  </si>
  <si>
    <t>Evanjelické gymnázium</t>
  </si>
  <si>
    <t>Tisovec</t>
  </si>
  <si>
    <t>Západný dištrikt Evanjelickej cirkvi a. v. na Slovensku</t>
  </si>
  <si>
    <t>C23</t>
  </si>
  <si>
    <t>Zvolen</t>
  </si>
  <si>
    <t>Mesto Prešov</t>
  </si>
  <si>
    <t>O524140</t>
  </si>
  <si>
    <t>Košice-Západ</t>
  </si>
  <si>
    <t>Mesto Košice</t>
  </si>
  <si>
    <t>O888888</t>
  </si>
  <si>
    <t>Banská Štiavnica</t>
  </si>
  <si>
    <t>Gymnázium bilingválne</t>
  </si>
  <si>
    <t>Žilina</t>
  </si>
  <si>
    <t>Regionálny úrad školskej správy v Žiline</t>
  </si>
  <si>
    <t>KZA</t>
  </si>
  <si>
    <t>Gymnázium</t>
  </si>
  <si>
    <t>Senica</t>
  </si>
  <si>
    <t>Trnavský samosprávny kraj</t>
  </si>
  <si>
    <t>VTV</t>
  </si>
  <si>
    <t>Stredná priemyselná škola informačných technológií a umelej inteligencie Skyro</t>
  </si>
  <si>
    <t>Bratislava-Podunajské Biskupice</t>
  </si>
  <si>
    <t>Skyro, n. o.</t>
  </si>
  <si>
    <t>S1139</t>
  </si>
  <si>
    <t>Stredná priemyselná škola technická</t>
  </si>
  <si>
    <t>Martin</t>
  </si>
  <si>
    <t>VZA</t>
  </si>
  <si>
    <t>Stredná odborná škola technická - Műszaki Szakközépiskola</t>
  </si>
  <si>
    <t>Komárno</t>
  </si>
  <si>
    <t>Mesto Martin</t>
  </si>
  <si>
    <t>O512036</t>
  </si>
  <si>
    <t>Stredná priemyselná škola dopravná</t>
  </si>
  <si>
    <t>Gymnázium Ladislava Novomeského</t>
  </si>
  <si>
    <t>Stredná odborná škola Jána Antonína Baťu</t>
  </si>
  <si>
    <t>Partizánske</t>
  </si>
  <si>
    <t>Liptovský Mikuláš</t>
  </si>
  <si>
    <t>Základná škola Pavla Marcelyho</t>
  </si>
  <si>
    <t>Mestská časť Bratislava - Ružinov</t>
  </si>
  <si>
    <t>O529320</t>
  </si>
  <si>
    <t>Sečovce</t>
  </si>
  <si>
    <t>Gymnázium Pavla Horova</t>
  </si>
  <si>
    <t>Levice</t>
  </si>
  <si>
    <t>Stredná športová škola</t>
  </si>
  <si>
    <t>Považská Bystrica</t>
  </si>
  <si>
    <t>Súkromná spojená škola</t>
  </si>
  <si>
    <t>Občianske združenie Eškola</t>
  </si>
  <si>
    <t>S774</t>
  </si>
  <si>
    <t>Stredná odborná škola podnikania a služieb</t>
  </si>
  <si>
    <t>Tridon s. r. o.</t>
  </si>
  <si>
    <t>S1072</t>
  </si>
  <si>
    <t>Košice-Sever</t>
  </si>
  <si>
    <t>Základná škola s materskou školou Milana Rastislava Štefánika</t>
  </si>
  <si>
    <t>Budimír</t>
  </si>
  <si>
    <t>Obec Budimír</t>
  </si>
  <si>
    <t>O521221</t>
  </si>
  <si>
    <t>Ždaňa</t>
  </si>
  <si>
    <t>Obec Ždaňa</t>
  </si>
  <si>
    <t>O522261</t>
  </si>
  <si>
    <t>Gymnázium Ladislava Dúbravu</t>
  </si>
  <si>
    <t>Dunajská Streda</t>
  </si>
  <si>
    <t>Prešovský samosprávny kraj</t>
  </si>
  <si>
    <t>VPO</t>
  </si>
  <si>
    <t>Súkromná stredná odborná škola ekonomická KOŠICKÁ AKADÉMIA</t>
  </si>
  <si>
    <t>KOŠICKÁ AKADÉMIA, n.o.</t>
  </si>
  <si>
    <t>S696</t>
  </si>
  <si>
    <t>Rimavská Sobota</t>
  </si>
  <si>
    <t>Súkromná stredná odborná škola podnikania</t>
  </si>
  <si>
    <t>Kongruencia spol. s r.o.</t>
  </si>
  <si>
    <t>S550</t>
  </si>
  <si>
    <t>Spojená škola Svätej Rodiny</t>
  </si>
  <si>
    <t>Rímskokatolícka cirkev, Bratislavská arcidiecéza</t>
  </si>
  <si>
    <t>C58</t>
  </si>
  <si>
    <t>Ružomberok</t>
  </si>
  <si>
    <t>Bytča</t>
  </si>
  <si>
    <t>Mesto Bytča</t>
  </si>
  <si>
    <t>O517461</t>
  </si>
  <si>
    <t>Bardejov</t>
  </si>
  <si>
    <t>Mesto Levice</t>
  </si>
  <si>
    <t>O502031</t>
  </si>
  <si>
    <t>Stredná odborná škola technická</t>
  </si>
  <si>
    <t>Košice-Juh</t>
  </si>
  <si>
    <t>Valaliky</t>
  </si>
  <si>
    <t>Obec Valaliky</t>
  </si>
  <si>
    <t>O522139</t>
  </si>
  <si>
    <t>Bratislava-Vrakuňa</t>
  </si>
  <si>
    <t>Mestská časť Bratislava - Vrakuňa</t>
  </si>
  <si>
    <t>O529338</t>
  </si>
  <si>
    <t>Základná škola Pavla Dobšinského</t>
  </si>
  <si>
    <t>Mesto Rimavská Sobota</t>
  </si>
  <si>
    <t>O514462</t>
  </si>
  <si>
    <t>Brehy</t>
  </si>
  <si>
    <t>Obec Brehy</t>
  </si>
  <si>
    <t>O581607</t>
  </si>
  <si>
    <t>Cirkevná základná škola Romualda Zaymusa</t>
  </si>
  <si>
    <t>C59</t>
  </si>
  <si>
    <t>Mesto Bardejov</t>
  </si>
  <si>
    <t>O519006</t>
  </si>
  <si>
    <t>Kongregácia sestier dominikánok bl. Imeldy</t>
  </si>
  <si>
    <t>C10</t>
  </si>
  <si>
    <t>Hotelová akadémia</t>
  </si>
  <si>
    <t>Svit</t>
  </si>
  <si>
    <t>Mesto Svit</t>
  </si>
  <si>
    <t>O523925</t>
  </si>
  <si>
    <t>Gymnázium Pavla Jozefa Šafárika - Pavol Jozef Šafárik Gimnázium</t>
  </si>
  <si>
    <t>C24</t>
  </si>
  <si>
    <t>Mesto Banská Bystrica</t>
  </si>
  <si>
    <t>O508438</t>
  </si>
  <si>
    <t>Základná škola Mihálya Katonu s vyučovacím jazykom maďarským - Katona Mihály Alapiskola</t>
  </si>
  <si>
    <t>Búč</t>
  </si>
  <si>
    <t>Obec Búč</t>
  </si>
  <si>
    <t>O501077</t>
  </si>
  <si>
    <t>Súkromné gymnázium DSA</t>
  </si>
  <si>
    <t>Deutsch-Slowakische Akademien, a.s.</t>
  </si>
  <si>
    <t>S815</t>
  </si>
  <si>
    <t>Súkromná stredná odborná škola - Magán Szakközépiskola</t>
  </si>
  <si>
    <t>Sládkovičovo</t>
  </si>
  <si>
    <t>PhDr. PaedDr. Attila Takács</t>
  </si>
  <si>
    <t>S019</t>
  </si>
  <si>
    <t>Myjava</t>
  </si>
  <si>
    <t>Stredná odborná škola lesnícka</t>
  </si>
  <si>
    <t>Stredná odborná škola ekonomická a pedagogická s vyučovacím jazykom maďarským - Közgazdasági és Pedagógiai Szakközépiskola</t>
  </si>
  <si>
    <t>Senec</t>
  </si>
  <si>
    <t>Mesto Ružomberok</t>
  </si>
  <si>
    <t>O510998</t>
  </si>
  <si>
    <t>Skalité</t>
  </si>
  <si>
    <t>Obec Skalité</t>
  </si>
  <si>
    <t>O509451</t>
  </si>
  <si>
    <t>Spojená škola Reformovanej kresťanskej cirkvi</t>
  </si>
  <si>
    <t>Reformovaná kresťanská cirkev na Slovensku</t>
  </si>
  <si>
    <t>C32</t>
  </si>
  <si>
    <t>Súkromná základná škola Rozmanita</t>
  </si>
  <si>
    <t>Rozmanita</t>
  </si>
  <si>
    <t>S1166</t>
  </si>
  <si>
    <t>Sačurov</t>
  </si>
  <si>
    <t>Obec Sačurov</t>
  </si>
  <si>
    <t>O529125</t>
  </si>
  <si>
    <t>Michaľany</t>
  </si>
  <si>
    <t>Obec Michaľany</t>
  </si>
  <si>
    <t>O528587</t>
  </si>
  <si>
    <t>Žiar nad Hronom</t>
  </si>
  <si>
    <t>Stredná priemyselná škola</t>
  </si>
  <si>
    <t>Svätý Jur</t>
  </si>
  <si>
    <t>Mesto Svätý Jur</t>
  </si>
  <si>
    <t>O507989</t>
  </si>
  <si>
    <t>Poprad</t>
  </si>
  <si>
    <t>Regionálny úrad školskej správy v Prešove</t>
  </si>
  <si>
    <t>KPO</t>
  </si>
  <si>
    <t>Sereď</t>
  </si>
  <si>
    <t>Mesto Sereď</t>
  </si>
  <si>
    <t>O504009</t>
  </si>
  <si>
    <t>Vyšné Ružbachy</t>
  </si>
  <si>
    <t>Obec Vyšné Ružbachy</t>
  </si>
  <si>
    <t>O527092</t>
  </si>
  <si>
    <t>Základná škola Bartolomeja Krpelca</t>
  </si>
  <si>
    <t>Gymnázium sv. Andreja</t>
  </si>
  <si>
    <t>Základná škola Jana Amosa Komenského</t>
  </si>
  <si>
    <t>Púchov</t>
  </si>
  <si>
    <t>I. Krasku 491</t>
  </si>
  <si>
    <t>Slovinky</t>
  </si>
  <si>
    <t>Obec Slovinky</t>
  </si>
  <si>
    <t>O543535</t>
  </si>
  <si>
    <t>Tlmače</t>
  </si>
  <si>
    <t>C21</t>
  </si>
  <si>
    <t>Gymnázium Milana Rúfusa</t>
  </si>
  <si>
    <t>Súkromná škola umeleckého priemyslu</t>
  </si>
  <si>
    <t>Inštitút vzdelávania a starostlivosti, s.r.o.</t>
  </si>
  <si>
    <t>S376</t>
  </si>
  <si>
    <t>Základná škola Józsefa Károlyiho s vyučovacím jazykom maďarským - Károlyi József Alapiskola</t>
  </si>
  <si>
    <t>Vlčany</t>
  </si>
  <si>
    <t>Obec Vlčany</t>
  </si>
  <si>
    <t>O504165</t>
  </si>
  <si>
    <t>Základná škola s materskou školou Alexandra Duchnoviča</t>
  </si>
  <si>
    <t>Ulič</t>
  </si>
  <si>
    <t>Obec Ulič</t>
  </si>
  <si>
    <t>O520934</t>
  </si>
  <si>
    <t>Gymnázium Pierra de Coubertina</t>
  </si>
  <si>
    <t>Cirkevná základná škola s materskou školou s vyučovacím jazykom maďarským - Egyházi Alapiskola és Óvoda</t>
  </si>
  <si>
    <t>Keť</t>
  </si>
  <si>
    <t>C35</t>
  </si>
  <si>
    <t>Filmová škola s.r.o.</t>
  </si>
  <si>
    <t>S1114</t>
  </si>
  <si>
    <t>Šoporňa</t>
  </si>
  <si>
    <t>Obec Šoporňa</t>
  </si>
  <si>
    <t>O504050</t>
  </si>
  <si>
    <t>Šúrovce</t>
  </si>
  <si>
    <t>Obec Šúrovce</t>
  </si>
  <si>
    <t>O507636</t>
  </si>
  <si>
    <t>Kremnica</t>
  </si>
  <si>
    <t>Mesto Kremnica</t>
  </si>
  <si>
    <t>O516970</t>
  </si>
  <si>
    <t>Výška príspevku v €</t>
  </si>
  <si>
    <t>Ulica</t>
  </si>
  <si>
    <t>Názov zriaďovateľa</t>
  </si>
  <si>
    <t>Kód zriaďovateľa pre financovanie</t>
  </si>
  <si>
    <t>Typ zriaďovateľa</t>
  </si>
  <si>
    <t>C</t>
  </si>
  <si>
    <t>O</t>
  </si>
  <si>
    <t>S</t>
  </si>
  <si>
    <t>K</t>
  </si>
  <si>
    <t>V</t>
  </si>
  <si>
    <t>Kraj sídla zriaďovateľa</t>
  </si>
  <si>
    <t>IČO zriaďovateľa</t>
  </si>
  <si>
    <t>IČO právneho subjektu</t>
  </si>
  <si>
    <t>Názov subjektu</t>
  </si>
  <si>
    <t>Názov obce, v ktorej škola sídli</t>
  </si>
  <si>
    <t>ZA</t>
  </si>
  <si>
    <t>KE</t>
  </si>
  <si>
    <t>TC</t>
  </si>
  <si>
    <t>BA</t>
  </si>
  <si>
    <t>NR</t>
  </si>
  <si>
    <t>PO</t>
  </si>
  <si>
    <t>TV</t>
  </si>
  <si>
    <t>Kollárova 2</t>
  </si>
  <si>
    <t>BB</t>
  </si>
  <si>
    <t>Ulica Vajanského 2844/47</t>
  </si>
  <si>
    <t>P. Dobšinského 1744/2</t>
  </si>
  <si>
    <t>Spojová 14</t>
  </si>
  <si>
    <t>Železničná 14</t>
  </si>
  <si>
    <t>Rajčianska 3</t>
  </si>
  <si>
    <t>Drieňová 16</t>
  </si>
  <si>
    <t>Brehy 422</t>
  </si>
  <si>
    <t>Angyalova ulica 401/26</t>
  </si>
  <si>
    <t>Gercenova 10</t>
  </si>
  <si>
    <t>Jesenského 836</t>
  </si>
  <si>
    <t>Daxnerova 10/42</t>
  </si>
  <si>
    <t>Beňadická 38</t>
  </si>
  <si>
    <t>Nám. Mládeže 587/17</t>
  </si>
  <si>
    <t>Biskupická 21</t>
  </si>
  <si>
    <t>Akademická 16</t>
  </si>
  <si>
    <t>Nám. padlých hrdinov 2</t>
  </si>
  <si>
    <t>Ul. J. Kollára 2</t>
  </si>
  <si>
    <t>Školská 3</t>
  </si>
  <si>
    <t>Komenského 133</t>
  </si>
  <si>
    <t>Ulica Komenského 1227/8</t>
  </si>
  <si>
    <t>Štefánikova 119</t>
  </si>
  <si>
    <t>Fučíkova 426</t>
  </si>
  <si>
    <t>Nám. SNP 9</t>
  </si>
  <si>
    <t>Dlhá 1037/12</t>
  </si>
  <si>
    <t>Smetanov háj 285/8</t>
  </si>
  <si>
    <t>Melčice-Lieskové 377</t>
  </si>
  <si>
    <t>M. Falešníka 6</t>
  </si>
  <si>
    <t>Námestie SNP 5</t>
  </si>
  <si>
    <t>Jablonská 301/5</t>
  </si>
  <si>
    <t>Jesenského 259/6</t>
  </si>
  <si>
    <t>Obrancov mieru 343/1</t>
  </si>
  <si>
    <t>Komenského 2/1074</t>
  </si>
  <si>
    <t>Gymnázium sv. Tomáša Akvinského</t>
  </si>
  <si>
    <t>Základná škola Slovenského národného povstania</t>
  </si>
  <si>
    <t>Katolícka spojená škola</t>
  </si>
  <si>
    <t>Rehoľa piaristov na Slovensku</t>
  </si>
  <si>
    <t>Rímskokatolícka cirkev, Žilinská diecéza</t>
  </si>
  <si>
    <t>Žilinský samosprávny kraj</t>
  </si>
  <si>
    <t>Európska vzdelávacia agentúra ELBA, n.o. /European Educational Agency ELBA, n.o./</t>
  </si>
  <si>
    <t>Východný dištrikt Evanjelickej cirkvi augsburského vyznania na Slovensku</t>
  </si>
  <si>
    <t>Kozmálovská cesta 9</t>
  </si>
  <si>
    <t>Vlčany 1547</t>
  </si>
  <si>
    <t>Fatranská 14</t>
  </si>
  <si>
    <t>Sv. Michala 42</t>
  </si>
  <si>
    <t>Hlavná 503</t>
  </si>
  <si>
    <t>Andovská 4</t>
  </si>
  <si>
    <t>Keť 218</t>
  </si>
  <si>
    <t xml:space="preserve">Reformovaný kresťanský cirkevný zbor </t>
  </si>
  <si>
    <t>Piaristická 6</t>
  </si>
  <si>
    <t>Piaristická spojená škola sv. Jozefa Kalazanského</t>
  </si>
  <si>
    <t>Kálmána Kittenbergera 2</t>
  </si>
  <si>
    <t>Farská 23</t>
  </si>
  <si>
    <t>Inovecká 2041</t>
  </si>
  <si>
    <t>Bratislavská cesta 10</t>
  </si>
  <si>
    <t>Tomáša Ružičku 3</t>
  </si>
  <si>
    <t>Partizánska 13</t>
  </si>
  <si>
    <t>Zarevúca 18</t>
  </si>
  <si>
    <t>Eliáša Lániho 261/7</t>
  </si>
  <si>
    <t>Hurbanova 27</t>
  </si>
  <si>
    <t>Kudlov 781</t>
  </si>
  <si>
    <t>Okružná 2062/25</t>
  </si>
  <si>
    <t>Romualda Zaymusa 3</t>
  </si>
  <si>
    <t>Námestie A. Hlinku 5</t>
  </si>
  <si>
    <t>Hálkova 2968/22</t>
  </si>
  <si>
    <t>Oravská cesta 11</t>
  </si>
  <si>
    <t>Hlavná 2</t>
  </si>
  <si>
    <t>Čs. brigády 1804</t>
  </si>
  <si>
    <t>L. Novomeského 5/24</t>
  </si>
  <si>
    <t>Dominika Tatarku 4666/7</t>
  </si>
  <si>
    <t>Važecká 11</t>
  </si>
  <si>
    <t>Tarasa Ševčenka 3</t>
  </si>
  <si>
    <t>Komenského 2</t>
  </si>
  <si>
    <t>Ulič 137</t>
  </si>
  <si>
    <t>Školská 389</t>
  </si>
  <si>
    <t>Kúpeľná 2</t>
  </si>
  <si>
    <t>Vyšné Ružbachy 330</t>
  </si>
  <si>
    <t xml:space="preserve">Základná škola s materskou školou </t>
  </si>
  <si>
    <t>Kudlovská 11</t>
  </si>
  <si>
    <t>Gymnázium Jána Adama Raymana</t>
  </si>
  <si>
    <t>Tarasa Ševčenka 1</t>
  </si>
  <si>
    <t>Smetanova 2</t>
  </si>
  <si>
    <t>Nám. arm. gen. L. Svobodu 16</t>
  </si>
  <si>
    <t>Baštová 32</t>
  </si>
  <si>
    <t>Mudroňova 20</t>
  </si>
  <si>
    <t>Ľ. Podjavorinskej 22</t>
  </si>
  <si>
    <t>Kukučínova 4239/1</t>
  </si>
  <si>
    <t>Zlatá 2</t>
  </si>
  <si>
    <t xml:space="preserve">Základná škola </t>
  </si>
  <si>
    <t>Slovinky 71</t>
  </si>
  <si>
    <t>Školská 11/8A</t>
  </si>
  <si>
    <t>Tomášikova 31</t>
  </si>
  <si>
    <t>Hlavná 165</t>
  </si>
  <si>
    <t>Staničná 13</t>
  </si>
  <si>
    <t>Jarmočná 96</t>
  </si>
  <si>
    <t>Školská 339/2</t>
  </si>
  <si>
    <t>Súkromná škola umeleckého priemyslu filmová</t>
  </si>
  <si>
    <t>Súkromná spojená škola EDURAM</t>
  </si>
  <si>
    <t xml:space="preserve">Spojená škola </t>
  </si>
  <si>
    <t>Škultétyho 10</t>
  </si>
  <si>
    <t>Evanjelické gymnázium Jána Ámosa Komenského</t>
  </si>
  <si>
    <t>Zbrojničná 3</t>
  </si>
  <si>
    <t>Petzvalova 2</t>
  </si>
  <si>
    <t>Tajovského 15</t>
  </si>
  <si>
    <t>Mikuláša Šprinca 104/5</t>
  </si>
  <si>
    <t>Javorová 16</t>
  </si>
  <si>
    <t>Masarykova 27</t>
  </si>
  <si>
    <t>Kollárova 17</t>
  </si>
  <si>
    <t>Trieda SNP 104</t>
  </si>
  <si>
    <t>Hlavná 113</t>
  </si>
  <si>
    <t>Akademika Hronca 1</t>
  </si>
  <si>
    <t>Južná trieda 10</t>
  </si>
  <si>
    <t>Mierová 727</t>
  </si>
  <si>
    <t>Strážske</t>
  </si>
  <si>
    <t>Masarykova 1</t>
  </si>
  <si>
    <t>Kukučínova 23</t>
  </si>
  <si>
    <t>Zoznam úspešných žiadateľov finančnej podpory na rozvojový projekt „AI dni“</t>
  </si>
  <si>
    <t>VBA</t>
  </si>
  <si>
    <t>Lichnerova 71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</si>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</sst>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/>
  <colors>
    <mruColors>
      <color rgb="FFFFF2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D007-DC33-4660-9DF3-6C8976933069}">
  <sheetPr>
    <pageSetUpPr fitToPage="1"/>
  </sheetPr>
  <dimension ref="A1:CB104"/>
  <sheetViews>
    <sheetView tabSelected="1" zoomScaleNormal="100" zoomScalePageLayoutView="80" workbookViewId="0">
      <pane ySplit="2" topLeftCell="A3" activePane="bottomLeft" state="frozen"/>
      <selection pane="bottomLeft" activeCell="J104" sqref="J104"/>
    </sheetView>
  </sheetViews>
  <sheetFormatPr defaultColWidth="8.88671875" defaultRowHeight="14.4" x14ac:dyDescent="0.3"/>
  <cols>
    <col min="1" max="2" width="7.77734375" style="3" customWidth="1"/>
    <col min="3" max="3" width="9.5546875" style="3" customWidth="1"/>
    <col min="4" max="4" width="10.5546875" style="3" customWidth="1"/>
    <col min="5" max="5" width="36" style="3" customWidth="1"/>
    <col min="6" max="6" width="9.5546875" style="3" customWidth="1"/>
    <col min="7" max="7" width="52.44140625" style="2" customWidth="1"/>
    <col min="8" max="8" width="18.44140625" style="2" customWidth="1"/>
    <col min="9" max="9" width="18.77734375" style="3" customWidth="1"/>
    <col min="10" max="10" width="11.88671875" style="4" customWidth="1"/>
    <col min="11" max="11" width="11.88671875" bestFit="1" customWidth="1"/>
    <col min="12" max="80" width="8.77734375" customWidth="1"/>
    <col min="81" max="16384" width="8.88671875" style="3"/>
  </cols>
  <sheetData>
    <row r="1" spans="1:80" ht="45" customHeight="1" thickBot="1" x14ac:dyDescent="0.35">
      <c r="A1" s="27" t="s">
        <v>393</v>
      </c>
      <c r="B1" s="27"/>
      <c r="C1" s="27"/>
      <c r="D1" s="27"/>
      <c r="E1" s="27"/>
      <c r="F1" s="27"/>
      <c r="G1" s="27"/>
      <c r="H1" s="27"/>
      <c r="I1" s="27"/>
      <c r="J1" s="27"/>
    </row>
    <row r="2" spans="1:80" s="5" customFormat="1" ht="109.5" customHeight="1" thickBot="1" x14ac:dyDescent="0.35">
      <c r="A2" s="6" t="s">
        <v>264</v>
      </c>
      <c r="B2" s="18" t="s">
        <v>258</v>
      </c>
      <c r="C2" s="7" t="s">
        <v>257</v>
      </c>
      <c r="D2" s="7" t="s">
        <v>265</v>
      </c>
      <c r="E2" s="7" t="s">
        <v>256</v>
      </c>
      <c r="F2" s="7" t="s">
        <v>266</v>
      </c>
      <c r="G2" s="7" t="s">
        <v>267</v>
      </c>
      <c r="H2" s="7" t="s">
        <v>268</v>
      </c>
      <c r="I2" s="8" t="s">
        <v>255</v>
      </c>
      <c r="J2" s="9" t="s">
        <v>254</v>
      </c>
    </row>
    <row r="3" spans="1:80" ht="28.05" customHeight="1" x14ac:dyDescent="0.3">
      <c r="A3" s="20" t="s">
        <v>272</v>
      </c>
      <c r="B3" s="19" t="s">
        <v>263</v>
      </c>
      <c r="C3" s="21" t="s">
        <v>394</v>
      </c>
      <c r="D3" s="21">
        <v>36063606</v>
      </c>
      <c r="E3" s="21" t="s">
        <v>51</v>
      </c>
      <c r="F3" s="21">
        <v>56899017</v>
      </c>
      <c r="G3" s="21" t="s">
        <v>184</v>
      </c>
      <c r="H3" s="21" t="s">
        <v>185</v>
      </c>
      <c r="I3" s="22" t="s">
        <v>395</v>
      </c>
      <c r="J3" s="13">
        <v>2000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</row>
    <row r="4" spans="1:80" ht="28.05" customHeight="1" x14ac:dyDescent="0.3">
      <c r="A4" s="10" t="s">
        <v>272</v>
      </c>
      <c r="B4" s="19" t="s">
        <v>260</v>
      </c>
      <c r="C4" s="11" t="s">
        <v>207</v>
      </c>
      <c r="D4" s="11">
        <v>304832</v>
      </c>
      <c r="E4" s="11" t="s">
        <v>206</v>
      </c>
      <c r="F4" s="11">
        <v>35602244</v>
      </c>
      <c r="G4" s="11" t="s">
        <v>2</v>
      </c>
      <c r="H4" s="11" t="s">
        <v>205</v>
      </c>
      <c r="I4" s="12" t="s">
        <v>276</v>
      </c>
      <c r="J4" s="14">
        <v>2000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</row>
    <row r="5" spans="1:80" ht="28.05" customHeight="1" x14ac:dyDescent="0.3">
      <c r="A5" s="10" t="s">
        <v>272</v>
      </c>
      <c r="B5" s="19" t="s">
        <v>260</v>
      </c>
      <c r="C5" s="11" t="s">
        <v>150</v>
      </c>
      <c r="D5" s="11">
        <v>603295</v>
      </c>
      <c r="E5" s="11" t="s">
        <v>149</v>
      </c>
      <c r="F5" s="11">
        <v>30810655</v>
      </c>
      <c r="G5" s="11" t="s">
        <v>2</v>
      </c>
      <c r="H5" s="11" t="s">
        <v>148</v>
      </c>
      <c r="I5" s="12" t="s">
        <v>281</v>
      </c>
      <c r="J5" s="14">
        <v>2000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</row>
    <row r="6" spans="1:80" ht="28.05" customHeight="1" x14ac:dyDescent="0.3">
      <c r="A6" s="10" t="s">
        <v>272</v>
      </c>
      <c r="B6" s="19" t="s">
        <v>260</v>
      </c>
      <c r="C6" s="11" t="s">
        <v>150</v>
      </c>
      <c r="D6" s="11">
        <v>603295</v>
      </c>
      <c r="E6" s="11" t="s">
        <v>149</v>
      </c>
      <c r="F6" s="11">
        <v>31780717</v>
      </c>
      <c r="G6" s="11" t="s">
        <v>2</v>
      </c>
      <c r="H6" s="11" t="s">
        <v>148</v>
      </c>
      <c r="I6" s="12" t="s">
        <v>282</v>
      </c>
      <c r="J6" s="14">
        <v>2000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</row>
    <row r="7" spans="1:80" ht="28.05" customHeight="1" x14ac:dyDescent="0.3">
      <c r="A7" s="10" t="s">
        <v>272</v>
      </c>
      <c r="B7" s="19" t="s">
        <v>260</v>
      </c>
      <c r="C7" s="11" t="s">
        <v>102</v>
      </c>
      <c r="D7" s="11">
        <v>603155</v>
      </c>
      <c r="E7" s="11" t="s">
        <v>101</v>
      </c>
      <c r="F7" s="11">
        <v>17337631</v>
      </c>
      <c r="G7" s="11" t="s">
        <v>100</v>
      </c>
      <c r="H7" s="11" t="s">
        <v>52</v>
      </c>
      <c r="I7" s="12" t="s">
        <v>283</v>
      </c>
      <c r="J7" s="14">
        <v>2000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</row>
    <row r="8" spans="1:80" ht="28.05" customHeight="1" x14ac:dyDescent="0.3">
      <c r="A8" s="10" t="s">
        <v>272</v>
      </c>
      <c r="B8" s="19" t="s">
        <v>259</v>
      </c>
      <c r="C8" s="11" t="s">
        <v>135</v>
      </c>
      <c r="D8" s="11">
        <v>42131685</v>
      </c>
      <c r="E8" s="11" t="s">
        <v>134</v>
      </c>
      <c r="F8" s="11">
        <v>42178941</v>
      </c>
      <c r="G8" s="11" t="s">
        <v>133</v>
      </c>
      <c r="H8" s="11" t="s">
        <v>50</v>
      </c>
      <c r="I8" s="12" t="s">
        <v>286</v>
      </c>
      <c r="J8" s="14">
        <v>1952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</row>
    <row r="9" spans="1:80" ht="28.05" customHeight="1" x14ac:dyDescent="0.3">
      <c r="A9" s="10" t="s">
        <v>272</v>
      </c>
      <c r="B9" s="19" t="s">
        <v>259</v>
      </c>
      <c r="C9" s="11" t="s">
        <v>162</v>
      </c>
      <c r="D9" s="11">
        <v>587141</v>
      </c>
      <c r="E9" s="11" t="s">
        <v>161</v>
      </c>
      <c r="F9" s="11">
        <v>17078334</v>
      </c>
      <c r="G9" s="11" t="s">
        <v>310</v>
      </c>
      <c r="H9" s="11" t="s">
        <v>8</v>
      </c>
      <c r="I9" s="12" t="s">
        <v>378</v>
      </c>
      <c r="J9" s="14">
        <v>1800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</row>
    <row r="10" spans="1:80" ht="28.05" customHeight="1" x14ac:dyDescent="0.3">
      <c r="A10" s="10" t="s">
        <v>272</v>
      </c>
      <c r="B10" s="19" t="s">
        <v>261</v>
      </c>
      <c r="C10" s="11" t="s">
        <v>196</v>
      </c>
      <c r="D10" s="11">
        <v>53492986</v>
      </c>
      <c r="E10" s="11" t="s">
        <v>195</v>
      </c>
      <c r="F10" s="11">
        <v>56459033</v>
      </c>
      <c r="G10" s="11" t="s">
        <v>194</v>
      </c>
      <c r="H10" s="11" t="s">
        <v>50</v>
      </c>
      <c r="I10" s="12" t="s">
        <v>289</v>
      </c>
      <c r="J10" s="14">
        <v>1600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</row>
    <row r="11" spans="1:80" ht="28.05" customHeight="1" x14ac:dyDescent="0.3">
      <c r="A11" s="10" t="s">
        <v>272</v>
      </c>
      <c r="B11" s="19" t="s">
        <v>261</v>
      </c>
      <c r="C11" s="11" t="s">
        <v>87</v>
      </c>
      <c r="D11" s="11">
        <v>53378385</v>
      </c>
      <c r="E11" s="11" t="s">
        <v>86</v>
      </c>
      <c r="F11" s="11">
        <v>56089163</v>
      </c>
      <c r="G11" s="11" t="s">
        <v>84</v>
      </c>
      <c r="H11" s="11" t="s">
        <v>85</v>
      </c>
      <c r="I11" s="12" t="s">
        <v>291</v>
      </c>
      <c r="J11" s="14">
        <v>2000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</row>
    <row r="12" spans="1:80" ht="28.05" customHeight="1" x14ac:dyDescent="0.3">
      <c r="A12" s="10" t="s">
        <v>275</v>
      </c>
      <c r="B12" s="19" t="s">
        <v>263</v>
      </c>
      <c r="C12" s="11" t="s">
        <v>83</v>
      </c>
      <c r="D12" s="11">
        <v>37836901</v>
      </c>
      <c r="E12" s="11" t="s">
        <v>82</v>
      </c>
      <c r="F12" s="11">
        <v>160318</v>
      </c>
      <c r="G12" s="11" t="s">
        <v>239</v>
      </c>
      <c r="H12" s="11" t="s">
        <v>16</v>
      </c>
      <c r="I12" s="12" t="s">
        <v>300</v>
      </c>
      <c r="J12" s="14">
        <v>2000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</row>
    <row r="13" spans="1:80" ht="28.05" customHeight="1" x14ac:dyDescent="0.3">
      <c r="A13" s="10" t="s">
        <v>275</v>
      </c>
      <c r="B13" s="19" t="s">
        <v>263</v>
      </c>
      <c r="C13" s="11" t="s">
        <v>83</v>
      </c>
      <c r="D13" s="11">
        <v>37836901</v>
      </c>
      <c r="E13" s="11" t="s">
        <v>82</v>
      </c>
      <c r="F13" s="11">
        <v>160342</v>
      </c>
      <c r="G13" s="11" t="s">
        <v>96</v>
      </c>
      <c r="H13" s="11" t="s">
        <v>81</v>
      </c>
      <c r="I13" s="12" t="s">
        <v>301</v>
      </c>
      <c r="J13" s="14">
        <v>2000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</row>
    <row r="14" spans="1:80" ht="28.05" customHeight="1" x14ac:dyDescent="0.3">
      <c r="A14" s="10" t="s">
        <v>275</v>
      </c>
      <c r="B14" s="19" t="s">
        <v>263</v>
      </c>
      <c r="C14" s="11" t="s">
        <v>83</v>
      </c>
      <c r="D14" s="11">
        <v>37836901</v>
      </c>
      <c r="E14" s="11" t="s">
        <v>82</v>
      </c>
      <c r="F14" s="11">
        <v>17050090</v>
      </c>
      <c r="G14" s="11" t="s">
        <v>122</v>
      </c>
      <c r="H14" s="11" t="s">
        <v>123</v>
      </c>
      <c r="I14" s="12" t="s">
        <v>302</v>
      </c>
      <c r="J14" s="14">
        <v>2000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</row>
    <row r="15" spans="1:80" ht="28.05" customHeight="1" x14ac:dyDescent="0.3">
      <c r="A15" s="10" t="s">
        <v>275</v>
      </c>
      <c r="B15" s="19" t="s">
        <v>260</v>
      </c>
      <c r="C15" s="11" t="s">
        <v>250</v>
      </c>
      <c r="D15" s="11">
        <v>313068</v>
      </c>
      <c r="E15" s="11" t="s">
        <v>249</v>
      </c>
      <c r="F15" s="11">
        <v>36080608</v>
      </c>
      <c r="G15" s="11" t="s">
        <v>0</v>
      </c>
      <c r="H15" s="11" t="s">
        <v>248</v>
      </c>
      <c r="I15" s="12" t="s">
        <v>295</v>
      </c>
      <c r="J15" s="14">
        <v>2000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</row>
    <row r="16" spans="1:80" ht="28.05" customHeight="1" x14ac:dyDescent="0.3">
      <c r="A16" s="10" t="s">
        <v>275</v>
      </c>
      <c r="B16" s="19" t="s">
        <v>260</v>
      </c>
      <c r="C16" s="11" t="s">
        <v>247</v>
      </c>
      <c r="D16" s="11">
        <v>306207</v>
      </c>
      <c r="E16" s="11" t="s">
        <v>246</v>
      </c>
      <c r="F16" s="11">
        <v>36080519</v>
      </c>
      <c r="G16" s="11" t="s">
        <v>0</v>
      </c>
      <c r="H16" s="11" t="s">
        <v>245</v>
      </c>
      <c r="I16" s="12" t="s">
        <v>296</v>
      </c>
      <c r="J16" s="14">
        <v>2000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</row>
    <row r="17" spans="1:80" ht="28.05" customHeight="1" x14ac:dyDescent="0.3">
      <c r="A17" s="10" t="s">
        <v>275</v>
      </c>
      <c r="B17" s="19" t="s">
        <v>260</v>
      </c>
      <c r="C17" s="11" t="s">
        <v>213</v>
      </c>
      <c r="D17" s="11">
        <v>306169</v>
      </c>
      <c r="E17" s="11" t="s">
        <v>212</v>
      </c>
      <c r="F17" s="11">
        <v>37836706</v>
      </c>
      <c r="G17" s="11" t="s">
        <v>219</v>
      </c>
      <c r="H17" s="11" t="s">
        <v>211</v>
      </c>
      <c r="I17" s="16" t="s">
        <v>297</v>
      </c>
      <c r="J17" s="14">
        <v>2000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</row>
    <row r="18" spans="1:80" ht="28.05" customHeight="1" x14ac:dyDescent="0.3">
      <c r="A18" s="10" t="s">
        <v>275</v>
      </c>
      <c r="B18" s="19" t="s">
        <v>259</v>
      </c>
      <c r="C18" s="11" t="s">
        <v>18</v>
      </c>
      <c r="D18" s="11">
        <v>419702</v>
      </c>
      <c r="E18" s="11" t="s">
        <v>17</v>
      </c>
      <c r="F18" s="11">
        <v>42401526</v>
      </c>
      <c r="G18" s="11" t="s">
        <v>15</v>
      </c>
      <c r="H18" s="11" t="s">
        <v>16</v>
      </c>
      <c r="I18" s="12" t="s">
        <v>298</v>
      </c>
      <c r="J18" s="14">
        <v>2000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</row>
    <row r="19" spans="1:80" ht="28.05" customHeight="1" x14ac:dyDescent="0.3">
      <c r="A19" s="10" t="s">
        <v>275</v>
      </c>
      <c r="B19" s="19" t="s">
        <v>261</v>
      </c>
      <c r="C19" s="11" t="s">
        <v>181</v>
      </c>
      <c r="D19" s="11">
        <v>90000113</v>
      </c>
      <c r="E19" s="11" t="s">
        <v>180</v>
      </c>
      <c r="F19" s="11">
        <v>37841700</v>
      </c>
      <c r="G19" s="11" t="s">
        <v>178</v>
      </c>
      <c r="H19" s="11" t="s">
        <v>179</v>
      </c>
      <c r="I19" s="12" t="s">
        <v>299</v>
      </c>
      <c r="J19" s="14">
        <v>1968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</row>
    <row r="20" spans="1:80" ht="28.05" customHeight="1" x14ac:dyDescent="0.3">
      <c r="A20" s="10" t="s">
        <v>271</v>
      </c>
      <c r="B20" s="19" t="s">
        <v>263</v>
      </c>
      <c r="C20" s="11" t="s">
        <v>34</v>
      </c>
      <c r="D20" s="11">
        <v>36126624</v>
      </c>
      <c r="E20" s="11" t="s">
        <v>33</v>
      </c>
      <c r="F20" s="11">
        <v>52439585</v>
      </c>
      <c r="G20" s="11" t="s">
        <v>31</v>
      </c>
      <c r="H20" s="11" t="s">
        <v>220</v>
      </c>
      <c r="I20" s="12" t="s">
        <v>221</v>
      </c>
      <c r="J20" s="14">
        <f>2000-151</f>
        <v>1849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spans="1:80" ht="28.05" customHeight="1" x14ac:dyDescent="0.3">
      <c r="A21" s="10" t="s">
        <v>271</v>
      </c>
      <c r="B21" s="19" t="s">
        <v>263</v>
      </c>
      <c r="C21" s="11" t="s">
        <v>34</v>
      </c>
      <c r="D21" s="11">
        <v>36126624</v>
      </c>
      <c r="E21" s="11" t="s">
        <v>33</v>
      </c>
      <c r="F21" s="11">
        <v>50424891</v>
      </c>
      <c r="G21" s="11" t="s">
        <v>97</v>
      </c>
      <c r="H21" s="11" t="s">
        <v>98</v>
      </c>
      <c r="I21" s="12" t="s">
        <v>305</v>
      </c>
      <c r="J21" s="14">
        <v>2000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</row>
    <row r="22" spans="1:80" ht="28.05" customHeight="1" x14ac:dyDescent="0.3">
      <c r="A22" s="10" t="s">
        <v>271</v>
      </c>
      <c r="B22" s="19" t="s">
        <v>263</v>
      </c>
      <c r="C22" s="11" t="s">
        <v>34</v>
      </c>
      <c r="D22" s="11">
        <v>36126624</v>
      </c>
      <c r="E22" s="11" t="s">
        <v>33</v>
      </c>
      <c r="F22" s="11">
        <v>596680</v>
      </c>
      <c r="G22" s="11" t="s">
        <v>80</v>
      </c>
      <c r="H22" s="11" t="s">
        <v>182</v>
      </c>
      <c r="I22" s="12" t="s">
        <v>306</v>
      </c>
      <c r="J22" s="14">
        <v>2000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</row>
    <row r="23" spans="1:80" ht="28.05" customHeight="1" x14ac:dyDescent="0.3">
      <c r="A23" s="10" t="s">
        <v>271</v>
      </c>
      <c r="B23" s="19" t="s">
        <v>263</v>
      </c>
      <c r="C23" s="11" t="s">
        <v>34</v>
      </c>
      <c r="D23" s="11">
        <v>36126624</v>
      </c>
      <c r="E23" s="11" t="s">
        <v>33</v>
      </c>
      <c r="F23" s="11">
        <v>162086</v>
      </c>
      <c r="G23" s="11" t="s">
        <v>38</v>
      </c>
      <c r="H23" s="11" t="s">
        <v>107</v>
      </c>
      <c r="I23" s="12" t="s">
        <v>307</v>
      </c>
      <c r="J23" s="14">
        <v>2000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</row>
    <row r="24" spans="1:80" ht="28.05" customHeight="1" x14ac:dyDescent="0.3">
      <c r="A24" s="10" t="s">
        <v>271</v>
      </c>
      <c r="B24" s="19" t="s">
        <v>263</v>
      </c>
      <c r="C24" s="11" t="s">
        <v>34</v>
      </c>
      <c r="D24" s="11">
        <v>36126624</v>
      </c>
      <c r="E24" s="11" t="s">
        <v>33</v>
      </c>
      <c r="F24" s="11">
        <v>161586</v>
      </c>
      <c r="G24" s="11" t="s">
        <v>204</v>
      </c>
      <c r="H24" s="11" t="s">
        <v>9</v>
      </c>
      <c r="I24" s="12" t="s">
        <v>308</v>
      </c>
      <c r="J24" s="14">
        <v>1800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</row>
    <row r="25" spans="1:80" ht="28.05" customHeight="1" x14ac:dyDescent="0.3">
      <c r="A25" s="10" t="s">
        <v>271</v>
      </c>
      <c r="B25" s="19" t="s">
        <v>263</v>
      </c>
      <c r="C25" s="11" t="s">
        <v>34</v>
      </c>
      <c r="D25" s="11">
        <v>36126624</v>
      </c>
      <c r="E25" s="11" t="s">
        <v>33</v>
      </c>
      <c r="F25" s="11">
        <v>160296</v>
      </c>
      <c r="G25" s="11" t="s">
        <v>80</v>
      </c>
      <c r="H25" s="11" t="s">
        <v>98</v>
      </c>
      <c r="I25" s="12" t="s">
        <v>309</v>
      </c>
      <c r="J25" s="14">
        <v>1600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</row>
    <row r="26" spans="1:80" ht="28.05" customHeight="1" x14ac:dyDescent="0.3">
      <c r="A26" s="10" t="s">
        <v>271</v>
      </c>
      <c r="B26" s="19" t="s">
        <v>260</v>
      </c>
      <c r="C26" s="11" t="s">
        <v>13</v>
      </c>
      <c r="D26" s="11">
        <v>311766</v>
      </c>
      <c r="E26" s="11" t="s">
        <v>12</v>
      </c>
      <c r="F26" s="11">
        <v>36126594</v>
      </c>
      <c r="G26" s="11" t="s">
        <v>10</v>
      </c>
      <c r="H26" s="11" t="s">
        <v>11</v>
      </c>
      <c r="I26" s="12" t="s">
        <v>303</v>
      </c>
      <c r="J26" s="14">
        <v>1995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</row>
    <row r="27" spans="1:80" ht="28.05" customHeight="1" x14ac:dyDescent="0.3">
      <c r="A27" s="10" t="s">
        <v>271</v>
      </c>
      <c r="B27" s="19" t="s">
        <v>261</v>
      </c>
      <c r="C27" s="11" t="s">
        <v>110</v>
      </c>
      <c r="D27" s="11">
        <v>42373794</v>
      </c>
      <c r="E27" s="11" t="s">
        <v>109</v>
      </c>
      <c r="F27" s="11">
        <v>42280885</v>
      </c>
      <c r="G27" s="11" t="s">
        <v>108</v>
      </c>
      <c r="H27" s="11" t="s">
        <v>3</v>
      </c>
      <c r="I27" s="12" t="s">
        <v>304</v>
      </c>
      <c r="J27" s="14">
        <v>1250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</row>
    <row r="28" spans="1:80" ht="28.05" customHeight="1" x14ac:dyDescent="0.3">
      <c r="A28" s="10" t="s">
        <v>273</v>
      </c>
      <c r="B28" s="19" t="s">
        <v>263</v>
      </c>
      <c r="C28" s="11" t="s">
        <v>41</v>
      </c>
      <c r="D28" s="11">
        <v>37861298</v>
      </c>
      <c r="E28" s="11" t="s">
        <v>40</v>
      </c>
      <c r="F28" s="11">
        <v>17050308</v>
      </c>
      <c r="G28" s="11" t="s">
        <v>143</v>
      </c>
      <c r="H28" s="11" t="s">
        <v>225</v>
      </c>
      <c r="I28" s="12" t="s">
        <v>318</v>
      </c>
      <c r="J28" s="14">
        <v>1800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</row>
    <row r="29" spans="1:80" ht="28.05" customHeight="1" x14ac:dyDescent="0.3">
      <c r="A29" s="10" t="s">
        <v>273</v>
      </c>
      <c r="B29" s="19" t="s">
        <v>263</v>
      </c>
      <c r="C29" s="11" t="s">
        <v>41</v>
      </c>
      <c r="D29" s="11">
        <v>37861298</v>
      </c>
      <c r="E29" s="11" t="s">
        <v>40</v>
      </c>
      <c r="F29" s="11">
        <v>161934</v>
      </c>
      <c r="G29" s="11" t="s">
        <v>38</v>
      </c>
      <c r="H29" s="11" t="s">
        <v>105</v>
      </c>
      <c r="I29" s="16" t="s">
        <v>328</v>
      </c>
      <c r="J29" s="14">
        <f>1840-6</f>
        <v>1834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</row>
    <row r="30" spans="1:80" ht="28.05" customHeight="1" x14ac:dyDescent="0.3">
      <c r="A30" s="10" t="s">
        <v>273</v>
      </c>
      <c r="B30" s="19" t="s">
        <v>263</v>
      </c>
      <c r="C30" s="11" t="s">
        <v>41</v>
      </c>
      <c r="D30" s="11">
        <v>37861298</v>
      </c>
      <c r="E30" s="11" t="s">
        <v>40</v>
      </c>
      <c r="F30" s="11">
        <v>159841</v>
      </c>
      <c r="G30" s="11" t="s">
        <v>38</v>
      </c>
      <c r="H30" s="11" t="s">
        <v>39</v>
      </c>
      <c r="I30" s="12" t="s">
        <v>330</v>
      </c>
      <c r="J30" s="14">
        <v>2000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</row>
    <row r="31" spans="1:80" ht="28.05" customHeight="1" x14ac:dyDescent="0.3">
      <c r="A31" s="10" t="s">
        <v>273</v>
      </c>
      <c r="B31" s="19" t="s">
        <v>263</v>
      </c>
      <c r="C31" s="11" t="s">
        <v>41</v>
      </c>
      <c r="D31" s="11">
        <v>37861298</v>
      </c>
      <c r="E31" s="11" t="s">
        <v>40</v>
      </c>
      <c r="F31" s="11">
        <v>891592</v>
      </c>
      <c r="G31" s="11" t="s">
        <v>91</v>
      </c>
      <c r="H31" s="11" t="s">
        <v>92</v>
      </c>
      <c r="I31" s="12" t="s">
        <v>331</v>
      </c>
      <c r="J31" s="14">
        <v>2000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</row>
    <row r="32" spans="1:80" ht="28.05" customHeight="1" x14ac:dyDescent="0.3">
      <c r="A32" s="10" t="s">
        <v>273</v>
      </c>
      <c r="B32" s="19" t="s">
        <v>263</v>
      </c>
      <c r="C32" s="11" t="s">
        <v>41</v>
      </c>
      <c r="D32" s="11">
        <v>37861298</v>
      </c>
      <c r="E32" s="11" t="s">
        <v>40</v>
      </c>
      <c r="F32" s="11">
        <v>607321</v>
      </c>
      <c r="G32" s="11" t="s">
        <v>4</v>
      </c>
      <c r="H32" s="11" t="s">
        <v>42</v>
      </c>
      <c r="I32" s="12" t="s">
        <v>329</v>
      </c>
      <c r="J32" s="14">
        <v>2000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</row>
    <row r="33" spans="1:80" ht="28.05" customHeight="1" x14ac:dyDescent="0.3">
      <c r="A33" s="10" t="s">
        <v>273</v>
      </c>
      <c r="B33" s="19" t="s">
        <v>260</v>
      </c>
      <c r="C33" s="11" t="s">
        <v>234</v>
      </c>
      <c r="D33" s="11">
        <v>306312</v>
      </c>
      <c r="E33" s="11" t="s">
        <v>233</v>
      </c>
      <c r="F33" s="11">
        <v>55089771</v>
      </c>
      <c r="G33" s="11" t="s">
        <v>231</v>
      </c>
      <c r="H33" s="11" t="s">
        <v>232</v>
      </c>
      <c r="I33" s="12" t="s">
        <v>319</v>
      </c>
      <c r="J33" s="14">
        <v>2000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:80" ht="28.05" customHeight="1" x14ac:dyDescent="0.3">
      <c r="A34" s="10" t="s">
        <v>273</v>
      </c>
      <c r="B34" s="19" t="s">
        <v>260</v>
      </c>
      <c r="C34" s="11" t="s">
        <v>59</v>
      </c>
      <c r="D34" s="11">
        <v>308307</v>
      </c>
      <c r="E34" s="11" t="s">
        <v>58</v>
      </c>
      <c r="F34" s="11">
        <v>37861310</v>
      </c>
      <c r="G34" s="11" t="s">
        <v>2</v>
      </c>
      <c r="H34" s="11" t="s">
        <v>42</v>
      </c>
      <c r="I34" s="12" t="s">
        <v>320</v>
      </c>
      <c r="J34" s="14">
        <v>2000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:80" ht="28.05" customHeight="1" x14ac:dyDescent="0.3">
      <c r="A35" s="10" t="s">
        <v>273</v>
      </c>
      <c r="B35" s="19" t="s">
        <v>260</v>
      </c>
      <c r="C35" s="11" t="s">
        <v>142</v>
      </c>
      <c r="D35" s="11">
        <v>307203</v>
      </c>
      <c r="E35" s="11" t="s">
        <v>141</v>
      </c>
      <c r="F35" s="11">
        <v>37864394</v>
      </c>
      <c r="G35" s="11" t="s">
        <v>2</v>
      </c>
      <c r="H35" s="11" t="s">
        <v>105</v>
      </c>
      <c r="I35" s="12" t="s">
        <v>321</v>
      </c>
      <c r="J35" s="14">
        <v>2000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:80" ht="28.05" customHeight="1" x14ac:dyDescent="0.3">
      <c r="A36" s="10" t="s">
        <v>273</v>
      </c>
      <c r="B36" s="19" t="s">
        <v>260</v>
      </c>
      <c r="C36" s="11" t="s">
        <v>174</v>
      </c>
      <c r="D36" s="11">
        <v>306398</v>
      </c>
      <c r="E36" s="11" t="s">
        <v>173</v>
      </c>
      <c r="F36" s="11">
        <v>37867008</v>
      </c>
      <c r="G36" s="11" t="s">
        <v>171</v>
      </c>
      <c r="H36" s="11" t="s">
        <v>172</v>
      </c>
      <c r="I36" s="12" t="s">
        <v>322</v>
      </c>
      <c r="J36" s="14">
        <v>2000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:80" ht="28.05" customHeight="1" x14ac:dyDescent="0.3">
      <c r="A37" s="10" t="s">
        <v>273</v>
      </c>
      <c r="B37" s="19" t="s">
        <v>259</v>
      </c>
      <c r="C37" s="11" t="s">
        <v>193</v>
      </c>
      <c r="D37" s="11">
        <v>179191</v>
      </c>
      <c r="E37" s="11" t="s">
        <v>192</v>
      </c>
      <c r="F37" s="11">
        <v>54023998</v>
      </c>
      <c r="G37" s="11" t="s">
        <v>191</v>
      </c>
      <c r="H37" s="11" t="s">
        <v>129</v>
      </c>
      <c r="I37" s="12" t="s">
        <v>288</v>
      </c>
      <c r="J37" s="14">
        <v>2000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:80" ht="28.05" customHeight="1" x14ac:dyDescent="0.3">
      <c r="A38" s="10" t="s">
        <v>273</v>
      </c>
      <c r="B38" s="19" t="s">
        <v>259</v>
      </c>
      <c r="C38" s="11" t="s">
        <v>44</v>
      </c>
      <c r="D38" s="11">
        <v>35593008</v>
      </c>
      <c r="E38" s="11" t="s">
        <v>43</v>
      </c>
      <c r="F38" s="11">
        <v>42210429</v>
      </c>
      <c r="G38" s="11" t="s">
        <v>312</v>
      </c>
      <c r="H38" s="11" t="s">
        <v>14</v>
      </c>
      <c r="I38" s="12" t="s">
        <v>323</v>
      </c>
      <c r="J38" s="14">
        <v>2000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:80" ht="28.05" customHeight="1" x14ac:dyDescent="0.3">
      <c r="A39" s="10" t="s">
        <v>273</v>
      </c>
      <c r="B39" s="19" t="s">
        <v>259</v>
      </c>
      <c r="C39" s="11" t="s">
        <v>242</v>
      </c>
      <c r="D39" s="11">
        <v>36102326</v>
      </c>
      <c r="E39" s="11" t="s">
        <v>325</v>
      </c>
      <c r="F39" s="11">
        <v>36103152</v>
      </c>
      <c r="G39" s="11" t="s">
        <v>240</v>
      </c>
      <c r="H39" s="11" t="s">
        <v>241</v>
      </c>
      <c r="I39" s="12" t="s">
        <v>324</v>
      </c>
      <c r="J39" s="14">
        <v>1600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:80" ht="28.05" customHeight="1" x14ac:dyDescent="0.3">
      <c r="A40" s="10" t="s">
        <v>273</v>
      </c>
      <c r="B40" s="19" t="s">
        <v>259</v>
      </c>
      <c r="C40" s="11" t="s">
        <v>226</v>
      </c>
      <c r="D40" s="11">
        <v>586315</v>
      </c>
      <c r="E40" s="11" t="s">
        <v>313</v>
      </c>
      <c r="F40" s="11">
        <v>31824986</v>
      </c>
      <c r="G40" s="11" t="s">
        <v>327</v>
      </c>
      <c r="H40" s="11" t="s">
        <v>42</v>
      </c>
      <c r="I40" s="12" t="s">
        <v>326</v>
      </c>
      <c r="J40" s="14">
        <v>1990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:80" ht="28.05" customHeight="1" x14ac:dyDescent="0.3">
      <c r="A41" s="10" t="s">
        <v>269</v>
      </c>
      <c r="B41" s="19" t="s">
        <v>262</v>
      </c>
      <c r="C41" s="11" t="s">
        <v>79</v>
      </c>
      <c r="D41" s="11">
        <v>54132975</v>
      </c>
      <c r="E41" s="11" t="s">
        <v>78</v>
      </c>
      <c r="F41" s="11">
        <v>36148563</v>
      </c>
      <c r="G41" s="11" t="s">
        <v>76</v>
      </c>
      <c r="H41" s="11" t="s">
        <v>77</v>
      </c>
      <c r="I41" s="12" t="s">
        <v>332</v>
      </c>
      <c r="J41" s="14">
        <v>1750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</row>
    <row r="42" spans="1:80" ht="28.05" customHeight="1" x14ac:dyDescent="0.3">
      <c r="A42" s="10" t="s">
        <v>269</v>
      </c>
      <c r="B42" s="19" t="s">
        <v>263</v>
      </c>
      <c r="C42" s="11" t="s">
        <v>90</v>
      </c>
      <c r="D42" s="11">
        <v>37808427</v>
      </c>
      <c r="E42" s="11" t="s">
        <v>315</v>
      </c>
      <c r="F42" s="11">
        <v>893544</v>
      </c>
      <c r="G42" s="11" t="s">
        <v>111</v>
      </c>
      <c r="H42" s="11" t="s">
        <v>77</v>
      </c>
      <c r="I42" s="12" t="s">
        <v>343</v>
      </c>
      <c r="J42" s="14">
        <v>1000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</row>
    <row r="43" spans="1:80" ht="28.05" customHeight="1" x14ac:dyDescent="0.3">
      <c r="A43" s="10" t="s">
        <v>269</v>
      </c>
      <c r="B43" s="19" t="s">
        <v>263</v>
      </c>
      <c r="C43" s="11" t="s">
        <v>90</v>
      </c>
      <c r="D43" s="11">
        <v>37808427</v>
      </c>
      <c r="E43" s="11" t="s">
        <v>315</v>
      </c>
      <c r="F43" s="11">
        <v>893528</v>
      </c>
      <c r="G43" s="11" t="s">
        <v>163</v>
      </c>
      <c r="H43" s="11" t="s">
        <v>99</v>
      </c>
      <c r="I43" s="12" t="s">
        <v>344</v>
      </c>
      <c r="J43" s="14">
        <f>1100-64</f>
        <v>1036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ht="28.05" customHeight="1" x14ac:dyDescent="0.3">
      <c r="A44" s="10" t="s">
        <v>269</v>
      </c>
      <c r="B44" s="19" t="s">
        <v>263</v>
      </c>
      <c r="C44" s="11" t="s">
        <v>90</v>
      </c>
      <c r="D44" s="11">
        <v>37808427</v>
      </c>
      <c r="E44" s="11" t="s">
        <v>315</v>
      </c>
      <c r="F44" s="11">
        <v>161578</v>
      </c>
      <c r="G44" s="11" t="s">
        <v>88</v>
      </c>
      <c r="H44" s="11" t="s">
        <v>89</v>
      </c>
      <c r="I44" s="12" t="s">
        <v>345</v>
      </c>
      <c r="J44" s="14">
        <v>2000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</row>
    <row r="45" spans="1:80" ht="28.05" customHeight="1" x14ac:dyDescent="0.3">
      <c r="A45" s="10" t="s">
        <v>269</v>
      </c>
      <c r="B45" s="19" t="s">
        <v>260</v>
      </c>
      <c r="C45" s="11" t="s">
        <v>49</v>
      </c>
      <c r="D45" s="11">
        <v>316938</v>
      </c>
      <c r="E45" s="11" t="s">
        <v>48</v>
      </c>
      <c r="F45" s="11">
        <v>37812157</v>
      </c>
      <c r="G45" s="11" t="s">
        <v>311</v>
      </c>
      <c r="H45" s="11" t="s">
        <v>47</v>
      </c>
      <c r="I45" s="12" t="s">
        <v>333</v>
      </c>
      <c r="J45" s="14">
        <v>2000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</row>
    <row r="46" spans="1:80" ht="28.05" customHeight="1" x14ac:dyDescent="0.3">
      <c r="A46" s="10" t="s">
        <v>269</v>
      </c>
      <c r="B46" s="19" t="s">
        <v>260</v>
      </c>
      <c r="C46" s="11" t="s">
        <v>187</v>
      </c>
      <c r="D46" s="11">
        <v>315737</v>
      </c>
      <c r="E46" s="11" t="s">
        <v>186</v>
      </c>
      <c r="F46" s="11">
        <v>614394</v>
      </c>
      <c r="G46" s="11" t="s">
        <v>2</v>
      </c>
      <c r="H46" s="11" t="s">
        <v>136</v>
      </c>
      <c r="I46" s="12" t="s">
        <v>334</v>
      </c>
      <c r="J46" s="14">
        <v>2000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</row>
    <row r="47" spans="1:80" ht="28.05" customHeight="1" x14ac:dyDescent="0.3">
      <c r="A47" s="10" t="s">
        <v>269</v>
      </c>
      <c r="B47" s="19" t="s">
        <v>260</v>
      </c>
      <c r="C47" s="11" t="s">
        <v>139</v>
      </c>
      <c r="D47" s="11">
        <v>321192</v>
      </c>
      <c r="E47" s="11" t="s">
        <v>138</v>
      </c>
      <c r="F47" s="11">
        <v>37808591</v>
      </c>
      <c r="G47" s="11" t="s">
        <v>2</v>
      </c>
      <c r="H47" s="11" t="s">
        <v>137</v>
      </c>
      <c r="I47" s="12" t="s">
        <v>335</v>
      </c>
      <c r="J47" s="14">
        <v>2000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</row>
    <row r="48" spans="1:80" ht="28.05" customHeight="1" x14ac:dyDescent="0.3">
      <c r="A48" s="10" t="s">
        <v>269</v>
      </c>
      <c r="B48" s="19" t="s">
        <v>260</v>
      </c>
      <c r="C48" s="11" t="s">
        <v>94</v>
      </c>
      <c r="D48" s="11">
        <v>316792</v>
      </c>
      <c r="E48" s="11" t="s">
        <v>93</v>
      </c>
      <c r="F48" s="11">
        <v>30233844</v>
      </c>
      <c r="G48" s="11" t="s">
        <v>0</v>
      </c>
      <c r="H48" s="11" t="s">
        <v>89</v>
      </c>
      <c r="I48" s="12" t="s">
        <v>336</v>
      </c>
      <c r="J48" s="14">
        <v>1902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</row>
    <row r="49" spans="1:80" ht="28.05" customHeight="1" x14ac:dyDescent="0.3">
      <c r="A49" s="10" t="s">
        <v>269</v>
      </c>
      <c r="B49" s="19" t="s">
        <v>260</v>
      </c>
      <c r="C49" s="11" t="s">
        <v>190</v>
      </c>
      <c r="D49" s="11">
        <v>314285</v>
      </c>
      <c r="E49" s="11" t="s">
        <v>189</v>
      </c>
      <c r="F49" s="11">
        <v>37812386</v>
      </c>
      <c r="G49" s="11" t="s">
        <v>0</v>
      </c>
      <c r="H49" s="11" t="s">
        <v>188</v>
      </c>
      <c r="I49" s="12" t="s">
        <v>337</v>
      </c>
      <c r="J49" s="14">
        <v>2000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</row>
    <row r="50" spans="1:80" ht="28.05" customHeight="1" x14ac:dyDescent="0.3">
      <c r="A50" s="10" t="s">
        <v>269</v>
      </c>
      <c r="B50" s="19" t="s">
        <v>259</v>
      </c>
      <c r="C50" s="11" t="s">
        <v>158</v>
      </c>
      <c r="D50" s="11">
        <v>42063043</v>
      </c>
      <c r="E50" s="11" t="s">
        <v>314</v>
      </c>
      <c r="F50" s="11">
        <v>37813056</v>
      </c>
      <c r="G50" s="11" t="s">
        <v>157</v>
      </c>
      <c r="H50" s="11" t="s">
        <v>77</v>
      </c>
      <c r="I50" s="12" t="s">
        <v>339</v>
      </c>
      <c r="J50" s="14">
        <f>1791-77</f>
        <v>1714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</row>
    <row r="51" spans="1:80" ht="28.05" customHeight="1" x14ac:dyDescent="0.3">
      <c r="A51" s="10" t="s">
        <v>269</v>
      </c>
      <c r="B51" s="19" t="s">
        <v>261</v>
      </c>
      <c r="C51" s="11" t="s">
        <v>230</v>
      </c>
      <c r="D51" s="17">
        <v>36441406</v>
      </c>
      <c r="E51" s="11" t="s">
        <v>229</v>
      </c>
      <c r="F51" s="11">
        <v>42065739</v>
      </c>
      <c r="G51" s="11" t="s">
        <v>228</v>
      </c>
      <c r="H51" s="11" t="s">
        <v>77</v>
      </c>
      <c r="I51" s="12" t="s">
        <v>341</v>
      </c>
      <c r="J51" s="14">
        <v>2000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</row>
    <row r="52" spans="1:80" ht="28.05" customHeight="1" x14ac:dyDescent="0.3">
      <c r="A52" s="10" t="s">
        <v>269</v>
      </c>
      <c r="B52" s="19" t="s">
        <v>261</v>
      </c>
      <c r="C52" s="11" t="s">
        <v>113</v>
      </c>
      <c r="D52" s="11">
        <v>54603838</v>
      </c>
      <c r="E52" s="11" t="s">
        <v>112</v>
      </c>
      <c r="F52" s="11">
        <v>37906542</v>
      </c>
      <c r="G52" s="11" t="s">
        <v>1</v>
      </c>
      <c r="H52" s="11" t="s">
        <v>77</v>
      </c>
      <c r="I52" s="12" t="s">
        <v>342</v>
      </c>
      <c r="J52" s="14">
        <f>1800-17</f>
        <v>1783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</row>
    <row r="53" spans="1:80" ht="28.05" customHeight="1" x14ac:dyDescent="0.3">
      <c r="A53" s="10" t="s">
        <v>277</v>
      </c>
      <c r="B53" s="19" t="s">
        <v>263</v>
      </c>
      <c r="C53" s="11" t="s">
        <v>29</v>
      </c>
      <c r="D53" s="11">
        <v>37828100</v>
      </c>
      <c r="E53" s="11" t="s">
        <v>28</v>
      </c>
      <c r="F53" s="11">
        <v>162710</v>
      </c>
      <c r="G53" s="11" t="s">
        <v>183</v>
      </c>
      <c r="H53" s="11" t="s">
        <v>75</v>
      </c>
      <c r="I53" s="12" t="s">
        <v>292</v>
      </c>
      <c r="J53" s="14">
        <v>2000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</row>
    <row r="54" spans="1:80" ht="28.05" customHeight="1" x14ac:dyDescent="0.3">
      <c r="A54" s="10" t="s">
        <v>277</v>
      </c>
      <c r="B54" s="19" t="s">
        <v>263</v>
      </c>
      <c r="C54" s="11" t="s">
        <v>29</v>
      </c>
      <c r="D54" s="11">
        <v>37828100</v>
      </c>
      <c r="E54" s="11" t="s">
        <v>28</v>
      </c>
      <c r="F54" s="11">
        <v>160580</v>
      </c>
      <c r="G54" s="11" t="s">
        <v>26</v>
      </c>
      <c r="H54" s="11" t="s">
        <v>27</v>
      </c>
      <c r="I54" s="16" t="s">
        <v>293</v>
      </c>
      <c r="J54" s="14">
        <v>2000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</row>
    <row r="55" spans="1:80" ht="28.05" customHeight="1" x14ac:dyDescent="0.3">
      <c r="A55" s="10" t="s">
        <v>277</v>
      </c>
      <c r="B55" s="19" t="s">
        <v>263</v>
      </c>
      <c r="C55" s="11" t="s">
        <v>29</v>
      </c>
      <c r="D55" s="11">
        <v>37828100</v>
      </c>
      <c r="E55" s="11" t="s">
        <v>28</v>
      </c>
      <c r="F55" s="11">
        <v>160881</v>
      </c>
      <c r="G55" s="11" t="s">
        <v>227</v>
      </c>
      <c r="H55" s="11" t="s">
        <v>203</v>
      </c>
      <c r="I55" s="12" t="s">
        <v>294</v>
      </c>
      <c r="J55" s="14">
        <v>2000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</row>
    <row r="56" spans="1:80" ht="28.05" customHeight="1" x14ac:dyDescent="0.3">
      <c r="A56" s="10" t="s">
        <v>277</v>
      </c>
      <c r="B56" s="19" t="s">
        <v>260</v>
      </c>
      <c r="C56" s="11" t="s">
        <v>64</v>
      </c>
      <c r="D56" s="11">
        <v>316181</v>
      </c>
      <c r="E56" s="11" t="s">
        <v>63</v>
      </c>
      <c r="F56" s="11">
        <v>37833995</v>
      </c>
      <c r="G56" s="11" t="s">
        <v>2</v>
      </c>
      <c r="H56" s="11" t="s">
        <v>62</v>
      </c>
      <c r="I56" s="16" t="s">
        <v>278</v>
      </c>
      <c r="J56" s="14">
        <v>2000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</row>
    <row r="57" spans="1:80" ht="28.05" customHeight="1" x14ac:dyDescent="0.3">
      <c r="A57" s="10" t="s">
        <v>277</v>
      </c>
      <c r="B57" s="19" t="s">
        <v>260</v>
      </c>
      <c r="C57" s="11" t="s">
        <v>153</v>
      </c>
      <c r="D57" s="11">
        <v>319031</v>
      </c>
      <c r="E57" s="11" t="s">
        <v>152</v>
      </c>
      <c r="F57" s="11">
        <v>37828312</v>
      </c>
      <c r="G57" s="11" t="s">
        <v>151</v>
      </c>
      <c r="H57" s="11" t="s">
        <v>129</v>
      </c>
      <c r="I57" s="16" t="s">
        <v>279</v>
      </c>
      <c r="J57" s="14">
        <v>2000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</row>
    <row r="58" spans="1:80" ht="28.05" customHeight="1" x14ac:dyDescent="0.3">
      <c r="A58" s="10" t="s">
        <v>277</v>
      </c>
      <c r="B58" s="19" t="s">
        <v>260</v>
      </c>
      <c r="C58" s="11" t="s">
        <v>170</v>
      </c>
      <c r="D58" s="11">
        <v>313271</v>
      </c>
      <c r="E58" s="11" t="s">
        <v>169</v>
      </c>
      <c r="F58" s="11">
        <v>35677783</v>
      </c>
      <c r="G58" s="11" t="s">
        <v>2</v>
      </c>
      <c r="H58" s="11" t="s">
        <v>30</v>
      </c>
      <c r="I58" s="12" t="s">
        <v>280</v>
      </c>
      <c r="J58" s="14">
        <f>1350-38</f>
        <v>1312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</row>
    <row r="59" spans="1:80" ht="28.05" customHeight="1" x14ac:dyDescent="0.3">
      <c r="A59" s="10" t="s">
        <v>277</v>
      </c>
      <c r="B59" s="19" t="s">
        <v>260</v>
      </c>
      <c r="C59" s="11" t="s">
        <v>156</v>
      </c>
      <c r="D59" s="11">
        <v>35659599</v>
      </c>
      <c r="E59" s="11" t="s">
        <v>155</v>
      </c>
      <c r="F59" s="11">
        <v>37888544</v>
      </c>
      <c r="G59" s="11" t="s">
        <v>0</v>
      </c>
      <c r="H59" s="11" t="s">
        <v>154</v>
      </c>
      <c r="I59" s="12" t="s">
        <v>284</v>
      </c>
      <c r="J59" s="14">
        <v>2000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</row>
    <row r="60" spans="1:80" ht="28.05" customHeight="1" x14ac:dyDescent="0.3">
      <c r="A60" s="10" t="s">
        <v>277</v>
      </c>
      <c r="B60" s="19" t="s">
        <v>260</v>
      </c>
      <c r="C60" s="11" t="s">
        <v>253</v>
      </c>
      <c r="D60" s="11">
        <v>320781</v>
      </c>
      <c r="E60" s="11" t="s">
        <v>252</v>
      </c>
      <c r="F60" s="11">
        <v>37831461</v>
      </c>
      <c r="G60" s="11" t="s">
        <v>2</v>
      </c>
      <c r="H60" s="11" t="s">
        <v>251</v>
      </c>
      <c r="I60" s="16" t="s">
        <v>285</v>
      </c>
      <c r="J60" s="14">
        <v>2000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</row>
    <row r="61" spans="1:80" ht="28.05" customHeight="1" x14ac:dyDescent="0.3">
      <c r="A61" s="10" t="s">
        <v>277</v>
      </c>
      <c r="B61" s="19" t="s">
        <v>259</v>
      </c>
      <c r="C61" s="11" t="s">
        <v>68</v>
      </c>
      <c r="D61" s="11">
        <v>31933475</v>
      </c>
      <c r="E61" s="11" t="s">
        <v>67</v>
      </c>
      <c r="F61" s="11">
        <v>30231621</v>
      </c>
      <c r="G61" s="11" t="s">
        <v>65</v>
      </c>
      <c r="H61" s="11" t="s">
        <v>66</v>
      </c>
      <c r="I61" s="12" t="s">
        <v>287</v>
      </c>
      <c r="J61" s="14">
        <v>2000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</row>
    <row r="62" spans="1:80" ht="28.05" customHeight="1" x14ac:dyDescent="0.3">
      <c r="A62" s="10" t="s">
        <v>277</v>
      </c>
      <c r="B62" s="19" t="s">
        <v>261</v>
      </c>
      <c r="C62" s="11" t="s">
        <v>132</v>
      </c>
      <c r="D62" s="11">
        <v>44040512</v>
      </c>
      <c r="E62" s="11" t="s">
        <v>131</v>
      </c>
      <c r="F62" s="11">
        <v>45024731</v>
      </c>
      <c r="G62" s="11" t="s">
        <v>130</v>
      </c>
      <c r="H62" s="11" t="s">
        <v>69</v>
      </c>
      <c r="I62" s="16" t="s">
        <v>290</v>
      </c>
      <c r="J62" s="14">
        <v>2000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</row>
    <row r="63" spans="1:80" ht="28.05" customHeight="1" x14ac:dyDescent="0.3">
      <c r="A63" s="10" t="s">
        <v>277</v>
      </c>
      <c r="B63" s="19" t="s">
        <v>261</v>
      </c>
      <c r="C63" s="11" t="s">
        <v>177</v>
      </c>
      <c r="D63" s="11">
        <v>47342242</v>
      </c>
      <c r="E63" s="11" t="s">
        <v>176</v>
      </c>
      <c r="F63" s="11">
        <v>37939076</v>
      </c>
      <c r="G63" s="11" t="s">
        <v>175</v>
      </c>
      <c r="H63" s="11" t="s">
        <v>140</v>
      </c>
      <c r="I63" s="16" t="s">
        <v>359</v>
      </c>
      <c r="J63" s="14">
        <v>2000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</row>
    <row r="64" spans="1:80" ht="28.05" customHeight="1" x14ac:dyDescent="0.3">
      <c r="A64" s="10" t="s">
        <v>274</v>
      </c>
      <c r="B64" s="19" t="s">
        <v>262</v>
      </c>
      <c r="C64" s="11" t="s">
        <v>210</v>
      </c>
      <c r="D64" s="11">
        <v>54131472</v>
      </c>
      <c r="E64" s="11" t="s">
        <v>209</v>
      </c>
      <c r="F64" s="11">
        <v>42083788</v>
      </c>
      <c r="G64" s="11" t="s">
        <v>31</v>
      </c>
      <c r="H64" s="11" t="s">
        <v>208</v>
      </c>
      <c r="I64" s="16" t="s">
        <v>346</v>
      </c>
      <c r="J64" s="14">
        <v>2000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ht="28.05" customHeight="1" x14ac:dyDescent="0.3">
      <c r="A65" s="10" t="s">
        <v>274</v>
      </c>
      <c r="B65" s="19" t="s">
        <v>263</v>
      </c>
      <c r="C65" s="11" t="s">
        <v>125</v>
      </c>
      <c r="D65" s="11">
        <v>37870475</v>
      </c>
      <c r="E65" s="11" t="s">
        <v>124</v>
      </c>
      <c r="F65" s="11">
        <v>162191</v>
      </c>
      <c r="G65" s="11" t="s">
        <v>163</v>
      </c>
      <c r="H65" s="11" t="s">
        <v>54</v>
      </c>
      <c r="I65" s="12" t="s">
        <v>360</v>
      </c>
      <c r="J65" s="14">
        <v>1850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</row>
    <row r="66" spans="1:80" ht="28.05" customHeight="1" x14ac:dyDescent="0.3">
      <c r="A66" s="10" t="s">
        <v>274</v>
      </c>
      <c r="B66" s="19" t="s">
        <v>263</v>
      </c>
      <c r="C66" s="11" t="s">
        <v>125</v>
      </c>
      <c r="D66" s="11">
        <v>37870475</v>
      </c>
      <c r="E66" s="11" t="s">
        <v>124</v>
      </c>
      <c r="F66" s="11">
        <v>161101</v>
      </c>
      <c r="G66" s="11" t="s">
        <v>356</v>
      </c>
      <c r="H66" s="11" t="s">
        <v>54</v>
      </c>
      <c r="I66" s="12" t="s">
        <v>361</v>
      </c>
      <c r="J66" s="14">
        <v>1500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</row>
    <row r="67" spans="1:80" ht="28.05" customHeight="1" x14ac:dyDescent="0.3">
      <c r="A67" s="10" t="s">
        <v>274</v>
      </c>
      <c r="B67" s="19" t="s">
        <v>263</v>
      </c>
      <c r="C67" s="11" t="s">
        <v>125</v>
      </c>
      <c r="D67" s="11">
        <v>37870475</v>
      </c>
      <c r="E67" s="11" t="s">
        <v>124</v>
      </c>
      <c r="F67" s="11">
        <v>37946765</v>
      </c>
      <c r="G67" s="11" t="s">
        <v>31</v>
      </c>
      <c r="H67" s="11" t="s">
        <v>54</v>
      </c>
      <c r="I67" s="12" t="s">
        <v>362</v>
      </c>
      <c r="J67" s="14">
        <v>2000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</row>
    <row r="68" spans="1:80" ht="28.05" customHeight="1" x14ac:dyDescent="0.3">
      <c r="A68" s="10" t="s">
        <v>274</v>
      </c>
      <c r="B68" s="19" t="s">
        <v>263</v>
      </c>
      <c r="C68" s="11" t="s">
        <v>125</v>
      </c>
      <c r="D68" s="11">
        <v>37870475</v>
      </c>
      <c r="E68" s="11" t="s">
        <v>124</v>
      </c>
      <c r="F68" s="11">
        <v>161098</v>
      </c>
      <c r="G68" s="11" t="s">
        <v>80</v>
      </c>
      <c r="H68" s="11" t="s">
        <v>208</v>
      </c>
      <c r="I68" s="12" t="s">
        <v>363</v>
      </c>
      <c r="J68" s="14">
        <v>2000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</row>
    <row r="69" spans="1:80" ht="28.05" customHeight="1" x14ac:dyDescent="0.3">
      <c r="A69" s="10" t="s">
        <v>274</v>
      </c>
      <c r="B69" s="19" t="s">
        <v>260</v>
      </c>
      <c r="C69" s="11" t="s">
        <v>71</v>
      </c>
      <c r="D69" s="11">
        <v>327646</v>
      </c>
      <c r="E69" s="11" t="s">
        <v>70</v>
      </c>
      <c r="F69" s="11">
        <v>37877208</v>
      </c>
      <c r="G69" s="11" t="s">
        <v>2</v>
      </c>
      <c r="H69" s="11" t="s">
        <v>54</v>
      </c>
      <c r="I69" s="12" t="s">
        <v>347</v>
      </c>
      <c r="J69" s="14">
        <v>2000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</row>
    <row r="70" spans="1:80" ht="28.05" customHeight="1" x14ac:dyDescent="0.3">
      <c r="A70" s="10" t="s">
        <v>274</v>
      </c>
      <c r="B70" s="19" t="s">
        <v>260</v>
      </c>
      <c r="C70" s="11" t="s">
        <v>160</v>
      </c>
      <c r="D70" s="11">
        <v>321842</v>
      </c>
      <c r="E70" s="11" t="s">
        <v>159</v>
      </c>
      <c r="F70" s="11">
        <v>37874012</v>
      </c>
      <c r="G70" s="11" t="s">
        <v>217</v>
      </c>
      <c r="H70" s="11" t="s">
        <v>140</v>
      </c>
      <c r="I70" s="12" t="s">
        <v>348</v>
      </c>
      <c r="J70" s="14">
        <v>1850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</row>
    <row r="71" spans="1:80" ht="28.05" customHeight="1" x14ac:dyDescent="0.3">
      <c r="A71" s="10" t="s">
        <v>274</v>
      </c>
      <c r="B71" s="19" t="s">
        <v>260</v>
      </c>
      <c r="C71" s="11" t="s">
        <v>166</v>
      </c>
      <c r="D71" s="11">
        <v>326607</v>
      </c>
      <c r="E71" s="11" t="s">
        <v>165</v>
      </c>
      <c r="F71" s="11">
        <v>17068975</v>
      </c>
      <c r="G71" s="11" t="s">
        <v>2</v>
      </c>
      <c r="H71" s="11" t="s">
        <v>164</v>
      </c>
      <c r="I71" s="12" t="s">
        <v>349</v>
      </c>
      <c r="J71" s="14">
        <v>2000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</row>
    <row r="72" spans="1:80" ht="28.05" customHeight="1" x14ac:dyDescent="0.3">
      <c r="A72" s="10" t="s">
        <v>274</v>
      </c>
      <c r="B72" s="19" t="s">
        <v>260</v>
      </c>
      <c r="C72" s="11" t="s">
        <v>238</v>
      </c>
      <c r="D72" s="11">
        <v>323691</v>
      </c>
      <c r="E72" s="11" t="s">
        <v>237</v>
      </c>
      <c r="F72" s="11">
        <v>37873610</v>
      </c>
      <c r="G72" s="11" t="s">
        <v>235</v>
      </c>
      <c r="H72" s="11" t="s">
        <v>236</v>
      </c>
      <c r="I72" s="12" t="s">
        <v>350</v>
      </c>
      <c r="J72" s="14">
        <v>2000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</row>
    <row r="73" spans="1:80" ht="28.05" customHeight="1" x14ac:dyDescent="0.3">
      <c r="A73" s="10" t="s">
        <v>274</v>
      </c>
      <c r="B73" s="19" t="s">
        <v>260</v>
      </c>
      <c r="C73" s="11" t="s">
        <v>199</v>
      </c>
      <c r="D73" s="11">
        <v>332810</v>
      </c>
      <c r="E73" s="11" t="s">
        <v>198</v>
      </c>
      <c r="F73" s="11">
        <v>37873318</v>
      </c>
      <c r="G73" s="11" t="s">
        <v>2</v>
      </c>
      <c r="H73" s="11" t="s">
        <v>197</v>
      </c>
      <c r="I73" s="12" t="s">
        <v>351</v>
      </c>
      <c r="J73" s="14">
        <v>2000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</row>
    <row r="74" spans="1:80" ht="28.05" customHeight="1" x14ac:dyDescent="0.3">
      <c r="A74" s="10" t="s">
        <v>274</v>
      </c>
      <c r="B74" s="19" t="s">
        <v>260</v>
      </c>
      <c r="C74" s="11" t="s">
        <v>71</v>
      </c>
      <c r="D74" s="11">
        <v>327646</v>
      </c>
      <c r="E74" s="11" t="s">
        <v>70</v>
      </c>
      <c r="F74" s="11">
        <v>36165620</v>
      </c>
      <c r="G74" s="11" t="s">
        <v>2</v>
      </c>
      <c r="H74" s="11" t="s">
        <v>54</v>
      </c>
      <c r="I74" s="12" t="s">
        <v>352</v>
      </c>
      <c r="J74" s="14">
        <v>2000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</row>
    <row r="75" spans="1:80" ht="28.05" customHeight="1" x14ac:dyDescent="0.3">
      <c r="A75" s="10" t="s">
        <v>274</v>
      </c>
      <c r="B75" s="19" t="s">
        <v>260</v>
      </c>
      <c r="C75" s="11" t="s">
        <v>216</v>
      </c>
      <c r="D75" s="11">
        <v>330264</v>
      </c>
      <c r="E75" s="11" t="s">
        <v>215</v>
      </c>
      <c r="F75" s="11">
        <v>35534648</v>
      </c>
      <c r="G75" s="11" t="s">
        <v>354</v>
      </c>
      <c r="H75" s="11" t="s">
        <v>214</v>
      </c>
      <c r="I75" s="12" t="s">
        <v>353</v>
      </c>
      <c r="J75" s="14">
        <v>1350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</row>
    <row r="76" spans="1:80" ht="28.05" customHeight="1" x14ac:dyDescent="0.3">
      <c r="A76" s="10" t="s">
        <v>274</v>
      </c>
      <c r="B76" s="19" t="s">
        <v>260</v>
      </c>
      <c r="C76" s="11" t="s">
        <v>25</v>
      </c>
      <c r="D76" s="11">
        <v>323021</v>
      </c>
      <c r="E76" s="11" t="s">
        <v>24</v>
      </c>
      <c r="F76" s="11">
        <v>37876741</v>
      </c>
      <c r="G76" s="11" t="s">
        <v>2</v>
      </c>
      <c r="H76" s="11" t="s">
        <v>23</v>
      </c>
      <c r="I76" s="12" t="s">
        <v>355</v>
      </c>
      <c r="J76" s="14">
        <v>2000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</row>
    <row r="77" spans="1:80" ht="28.05" customHeight="1" x14ac:dyDescent="0.3">
      <c r="A77" s="10" t="s">
        <v>274</v>
      </c>
      <c r="B77" s="19" t="s">
        <v>259</v>
      </c>
      <c r="C77" s="11" t="s">
        <v>46</v>
      </c>
      <c r="D77" s="11">
        <v>179124</v>
      </c>
      <c r="E77" s="11" t="s">
        <v>45</v>
      </c>
      <c r="F77" s="11">
        <v>42071399</v>
      </c>
      <c r="G77" s="11" t="s">
        <v>15</v>
      </c>
      <c r="H77" s="11" t="s">
        <v>32</v>
      </c>
      <c r="I77" s="12" t="s">
        <v>338</v>
      </c>
      <c r="J77" s="14">
        <v>2000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</row>
    <row r="78" spans="1:80" ht="28.05" customHeight="1" x14ac:dyDescent="0.3">
      <c r="A78" s="10" t="s">
        <v>274</v>
      </c>
      <c r="B78" s="19" t="s">
        <v>259</v>
      </c>
      <c r="C78" s="11" t="s">
        <v>46</v>
      </c>
      <c r="D78" s="11">
        <v>179124</v>
      </c>
      <c r="E78" s="11" t="s">
        <v>45</v>
      </c>
      <c r="F78" s="11">
        <v>17060532</v>
      </c>
      <c r="G78" s="11" t="s">
        <v>218</v>
      </c>
      <c r="H78" s="11" t="s">
        <v>136</v>
      </c>
      <c r="I78" s="12" t="s">
        <v>340</v>
      </c>
      <c r="J78" s="14">
        <v>2000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</row>
    <row r="79" spans="1:80" ht="28.05" customHeight="1" x14ac:dyDescent="0.3">
      <c r="A79" s="10" t="s">
        <v>274</v>
      </c>
      <c r="B79" s="19" t="s">
        <v>259</v>
      </c>
      <c r="C79" s="11" t="s">
        <v>168</v>
      </c>
      <c r="D79" s="11">
        <v>31997520</v>
      </c>
      <c r="E79" s="11" t="s">
        <v>317</v>
      </c>
      <c r="F79" s="11">
        <v>31305288</v>
      </c>
      <c r="G79" s="11" t="s">
        <v>377</v>
      </c>
      <c r="H79" s="11" t="s">
        <v>8</v>
      </c>
      <c r="I79" s="12" t="s">
        <v>376</v>
      </c>
      <c r="J79" s="14">
        <v>2000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</row>
    <row r="80" spans="1:80" ht="28.05" customHeight="1" x14ac:dyDescent="0.3">
      <c r="A80" s="10" t="s">
        <v>274</v>
      </c>
      <c r="B80" s="19" t="s">
        <v>261</v>
      </c>
      <c r="C80" s="11" t="s">
        <v>61</v>
      </c>
      <c r="D80" s="11">
        <v>45731047</v>
      </c>
      <c r="E80" s="11" t="s">
        <v>316</v>
      </c>
      <c r="F80" s="11">
        <v>37945653</v>
      </c>
      <c r="G80" s="11" t="s">
        <v>60</v>
      </c>
      <c r="H80" s="11" t="s">
        <v>54</v>
      </c>
      <c r="I80" s="12" t="s">
        <v>358</v>
      </c>
      <c r="J80" s="14">
        <v>2000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</row>
    <row r="81" spans="1:80" ht="28.05" customHeight="1" x14ac:dyDescent="0.3">
      <c r="A81" s="10" t="s">
        <v>270</v>
      </c>
      <c r="B81" s="19" t="s">
        <v>263</v>
      </c>
      <c r="C81" s="11" t="s">
        <v>7</v>
      </c>
      <c r="D81" s="11">
        <v>35541016</v>
      </c>
      <c r="E81" s="11" t="s">
        <v>6</v>
      </c>
      <c r="F81" s="11">
        <v>17151589</v>
      </c>
      <c r="G81" s="11" t="s">
        <v>80</v>
      </c>
      <c r="H81" s="11" t="s">
        <v>22</v>
      </c>
      <c r="I81" s="12" t="s">
        <v>382</v>
      </c>
      <c r="J81" s="14">
        <v>2000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</row>
    <row r="82" spans="1:80" ht="28.05" customHeight="1" x14ac:dyDescent="0.3">
      <c r="A82" s="10" t="s">
        <v>270</v>
      </c>
      <c r="B82" s="19" t="s">
        <v>263</v>
      </c>
      <c r="C82" s="11" t="s">
        <v>7</v>
      </c>
      <c r="D82" s="11">
        <v>35541016</v>
      </c>
      <c r="E82" s="11" t="s">
        <v>6</v>
      </c>
      <c r="F82" s="11">
        <v>606782</v>
      </c>
      <c r="G82" s="11" t="s">
        <v>4</v>
      </c>
      <c r="H82" s="11" t="s">
        <v>5</v>
      </c>
      <c r="I82" s="12" t="s">
        <v>383</v>
      </c>
      <c r="J82" s="14">
        <v>2000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</row>
    <row r="83" spans="1:80" ht="28.05" customHeight="1" x14ac:dyDescent="0.3">
      <c r="A83" s="10" t="s">
        <v>270</v>
      </c>
      <c r="B83" s="19" t="s">
        <v>263</v>
      </c>
      <c r="C83" s="11" t="s">
        <v>7</v>
      </c>
      <c r="D83" s="11">
        <v>35541016</v>
      </c>
      <c r="E83" s="11" t="s">
        <v>6</v>
      </c>
      <c r="F83" s="11">
        <v>35568356</v>
      </c>
      <c r="G83" s="11" t="s">
        <v>375</v>
      </c>
      <c r="H83" s="11" t="s">
        <v>103</v>
      </c>
      <c r="I83" s="12" t="s">
        <v>384</v>
      </c>
      <c r="J83" s="14">
        <v>2000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</row>
    <row r="84" spans="1:80" ht="28.05" customHeight="1" x14ac:dyDescent="0.3">
      <c r="A84" s="10" t="s">
        <v>270</v>
      </c>
      <c r="B84" s="19" t="s">
        <v>263</v>
      </c>
      <c r="C84" s="11" t="s">
        <v>7</v>
      </c>
      <c r="D84" s="11">
        <v>35541016</v>
      </c>
      <c r="E84" s="11" t="s">
        <v>6</v>
      </c>
      <c r="F84" s="11">
        <v>521965</v>
      </c>
      <c r="G84" s="11" t="s">
        <v>106</v>
      </c>
      <c r="H84" s="11" t="s">
        <v>72</v>
      </c>
      <c r="I84" s="12" t="s">
        <v>385</v>
      </c>
      <c r="J84" s="14">
        <v>2000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</row>
    <row r="85" spans="1:80" ht="28.05" customHeight="1" x14ac:dyDescent="0.3">
      <c r="A85" s="10" t="s">
        <v>270</v>
      </c>
      <c r="B85" s="19" t="s">
        <v>263</v>
      </c>
      <c r="C85" s="11" t="s">
        <v>7</v>
      </c>
      <c r="D85" s="11">
        <v>35541016</v>
      </c>
      <c r="E85" s="11" t="s">
        <v>6</v>
      </c>
      <c r="F85" s="11">
        <v>161730</v>
      </c>
      <c r="G85" s="11" t="s">
        <v>95</v>
      </c>
      <c r="H85" s="11" t="s">
        <v>8</v>
      </c>
      <c r="I85" s="12" t="s">
        <v>386</v>
      </c>
      <c r="J85" s="14">
        <v>2000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</row>
    <row r="86" spans="1:80" ht="28.05" customHeight="1" x14ac:dyDescent="0.3">
      <c r="A86" s="10" t="s">
        <v>270</v>
      </c>
      <c r="B86" s="19" t="s">
        <v>263</v>
      </c>
      <c r="C86" s="11" t="s">
        <v>7</v>
      </c>
      <c r="D86" s="11">
        <v>35541016</v>
      </c>
      <c r="E86" s="11" t="s">
        <v>6</v>
      </c>
      <c r="F86" s="11">
        <v>161144</v>
      </c>
      <c r="G86" s="11" t="s">
        <v>167</v>
      </c>
      <c r="H86" s="11" t="s">
        <v>35</v>
      </c>
      <c r="I86" s="12" t="s">
        <v>387</v>
      </c>
      <c r="J86" s="14">
        <v>2000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</row>
    <row r="87" spans="1:80" ht="28.05" customHeight="1" x14ac:dyDescent="0.3">
      <c r="A87" s="10" t="s">
        <v>270</v>
      </c>
      <c r="B87" s="19" t="s">
        <v>263</v>
      </c>
      <c r="C87" s="11" t="s">
        <v>7</v>
      </c>
      <c r="D87" s="11">
        <v>35541016</v>
      </c>
      <c r="E87" s="11" t="s">
        <v>6</v>
      </c>
      <c r="F87" s="11">
        <v>31946615</v>
      </c>
      <c r="G87" s="11" t="s">
        <v>163</v>
      </c>
      <c r="H87" s="11" t="s">
        <v>144</v>
      </c>
      <c r="I87" s="12" t="s">
        <v>388</v>
      </c>
      <c r="J87" s="14">
        <v>2000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</row>
    <row r="88" spans="1:80" ht="28.05" customHeight="1" x14ac:dyDescent="0.3">
      <c r="A88" s="10" t="s">
        <v>270</v>
      </c>
      <c r="B88" s="19" t="s">
        <v>263</v>
      </c>
      <c r="C88" s="11" t="s">
        <v>7</v>
      </c>
      <c r="D88" s="11">
        <v>35541016</v>
      </c>
      <c r="E88" s="11" t="s">
        <v>6</v>
      </c>
      <c r="F88" s="11">
        <v>42104980</v>
      </c>
      <c r="G88" s="11" t="s">
        <v>57</v>
      </c>
      <c r="H88" s="11" t="s">
        <v>390</v>
      </c>
      <c r="I88" s="12" t="s">
        <v>389</v>
      </c>
      <c r="J88" s="14">
        <f>1900-13</f>
        <v>1887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</row>
    <row r="89" spans="1:80" ht="28.05" customHeight="1" x14ac:dyDescent="0.3">
      <c r="A89" s="10" t="s">
        <v>270</v>
      </c>
      <c r="B89" s="19" t="s">
        <v>263</v>
      </c>
      <c r="C89" s="11" t="s">
        <v>7</v>
      </c>
      <c r="D89" s="11">
        <v>35541016</v>
      </c>
      <c r="E89" s="11" t="s">
        <v>6</v>
      </c>
      <c r="F89" s="11">
        <v>161063</v>
      </c>
      <c r="G89" s="11" t="s">
        <v>104</v>
      </c>
      <c r="H89" s="11" t="s">
        <v>5</v>
      </c>
      <c r="I89" s="12" t="s">
        <v>391</v>
      </c>
      <c r="J89" s="14">
        <v>2000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</row>
    <row r="90" spans="1:80" ht="28.05" customHeight="1" x14ac:dyDescent="0.3">
      <c r="A90" s="10" t="s">
        <v>270</v>
      </c>
      <c r="B90" s="19" t="s">
        <v>263</v>
      </c>
      <c r="C90" s="11" t="s">
        <v>7</v>
      </c>
      <c r="D90" s="11">
        <v>35541016</v>
      </c>
      <c r="E90" s="11" t="s">
        <v>6</v>
      </c>
      <c r="F90" s="11">
        <v>893340</v>
      </c>
      <c r="G90" s="11" t="s">
        <v>143</v>
      </c>
      <c r="H90" s="11" t="s">
        <v>144</v>
      </c>
      <c r="I90" s="12" t="s">
        <v>392</v>
      </c>
      <c r="J90" s="14">
        <v>2000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</row>
    <row r="91" spans="1:80" ht="28.05" customHeight="1" x14ac:dyDescent="0.3">
      <c r="A91" s="10" t="s">
        <v>270</v>
      </c>
      <c r="B91" s="19" t="s">
        <v>260</v>
      </c>
      <c r="C91" s="11" t="s">
        <v>37</v>
      </c>
      <c r="D91" s="11">
        <v>328758</v>
      </c>
      <c r="E91" s="11" t="s">
        <v>36</v>
      </c>
      <c r="F91" s="11">
        <v>35543639</v>
      </c>
      <c r="G91" s="11" t="s">
        <v>2</v>
      </c>
      <c r="H91" s="11" t="s">
        <v>35</v>
      </c>
      <c r="I91" s="12" t="s">
        <v>364</v>
      </c>
      <c r="J91" s="14">
        <f>2000-102</f>
        <v>1898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</row>
    <row r="92" spans="1:80" ht="28.05" customHeight="1" x14ac:dyDescent="0.3">
      <c r="A92" s="10" t="s">
        <v>270</v>
      </c>
      <c r="B92" s="19" t="s">
        <v>260</v>
      </c>
      <c r="C92" s="11" t="s">
        <v>224</v>
      </c>
      <c r="D92" s="11">
        <v>329550</v>
      </c>
      <c r="E92" s="11" t="s">
        <v>223</v>
      </c>
      <c r="F92" s="11">
        <v>35546034</v>
      </c>
      <c r="G92" s="11" t="s">
        <v>2</v>
      </c>
      <c r="H92" s="11" t="s">
        <v>222</v>
      </c>
      <c r="I92" s="12" t="s">
        <v>366</v>
      </c>
      <c r="J92" s="14">
        <v>2000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</row>
    <row r="93" spans="1:80" ht="28.05" customHeight="1" x14ac:dyDescent="0.3">
      <c r="A93" s="10" t="s">
        <v>270</v>
      </c>
      <c r="B93" s="19" t="s">
        <v>260</v>
      </c>
      <c r="C93" s="11" t="s">
        <v>118</v>
      </c>
      <c r="D93" s="11">
        <v>324001</v>
      </c>
      <c r="E93" s="11" t="s">
        <v>117</v>
      </c>
      <c r="F93" s="11">
        <v>31953271</v>
      </c>
      <c r="G93" s="11" t="s">
        <v>115</v>
      </c>
      <c r="H93" s="11" t="s">
        <v>116</v>
      </c>
      <c r="I93" s="12" t="s">
        <v>367</v>
      </c>
      <c r="J93" s="14">
        <v>2000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</row>
    <row r="94" spans="1:80" ht="28.05" customHeight="1" x14ac:dyDescent="0.3">
      <c r="A94" s="10" t="s">
        <v>270</v>
      </c>
      <c r="B94" s="19" t="s">
        <v>260</v>
      </c>
      <c r="C94" s="11" t="s">
        <v>74</v>
      </c>
      <c r="D94" s="11">
        <v>691135</v>
      </c>
      <c r="E94" s="11" t="s">
        <v>73</v>
      </c>
      <c r="F94" s="11">
        <v>35540613</v>
      </c>
      <c r="G94" s="11" t="s">
        <v>2</v>
      </c>
      <c r="H94" s="11" t="s">
        <v>114</v>
      </c>
      <c r="I94" s="12" t="s">
        <v>368</v>
      </c>
      <c r="J94" s="14">
        <v>2000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</row>
    <row r="95" spans="1:80" ht="28.05" customHeight="1" x14ac:dyDescent="0.3">
      <c r="A95" s="10" t="s">
        <v>270</v>
      </c>
      <c r="B95" s="19" t="s">
        <v>260</v>
      </c>
      <c r="C95" s="11" t="s">
        <v>147</v>
      </c>
      <c r="D95" s="11">
        <v>324850</v>
      </c>
      <c r="E95" s="11" t="s">
        <v>146</v>
      </c>
      <c r="F95" s="11">
        <v>31953158</v>
      </c>
      <c r="G95" s="11" t="s">
        <v>2</v>
      </c>
      <c r="H95" s="11" t="s">
        <v>145</v>
      </c>
      <c r="I95" s="12" t="s">
        <v>369</v>
      </c>
      <c r="J95" s="14">
        <v>2000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</row>
    <row r="96" spans="1:80" ht="28.05" customHeight="1" x14ac:dyDescent="0.3">
      <c r="A96" s="10" t="s">
        <v>270</v>
      </c>
      <c r="B96" s="19" t="s">
        <v>260</v>
      </c>
      <c r="C96" s="11" t="s">
        <v>74</v>
      </c>
      <c r="D96" s="11">
        <v>691135</v>
      </c>
      <c r="E96" s="11" t="s">
        <v>73</v>
      </c>
      <c r="F96" s="11">
        <v>31263089</v>
      </c>
      <c r="G96" s="11" t="s">
        <v>365</v>
      </c>
      <c r="H96" s="11" t="s">
        <v>144</v>
      </c>
      <c r="I96" s="12" t="s">
        <v>370</v>
      </c>
      <c r="J96" s="14">
        <v>2000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</row>
    <row r="97" spans="1:80" ht="28.05" customHeight="1" x14ac:dyDescent="0.3">
      <c r="A97" s="10" t="s">
        <v>270</v>
      </c>
      <c r="B97" s="19" t="s">
        <v>260</v>
      </c>
      <c r="C97" s="11" t="s">
        <v>121</v>
      </c>
      <c r="D97" s="11">
        <v>324973</v>
      </c>
      <c r="E97" s="11" t="s">
        <v>120</v>
      </c>
      <c r="F97" s="11">
        <v>35544279</v>
      </c>
      <c r="G97" s="11" t="s">
        <v>2</v>
      </c>
      <c r="H97" s="11" t="s">
        <v>119</v>
      </c>
      <c r="I97" s="12" t="s">
        <v>371</v>
      </c>
      <c r="J97" s="14">
        <v>1956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</row>
    <row r="98" spans="1:80" ht="28.05" customHeight="1" x14ac:dyDescent="0.3">
      <c r="A98" s="10" t="s">
        <v>270</v>
      </c>
      <c r="B98" s="19" t="s">
        <v>260</v>
      </c>
      <c r="C98" s="11" t="s">
        <v>202</v>
      </c>
      <c r="D98" s="11">
        <v>331759</v>
      </c>
      <c r="E98" s="11" t="s">
        <v>201</v>
      </c>
      <c r="F98" s="11">
        <v>35541253</v>
      </c>
      <c r="G98" s="11" t="s">
        <v>365</v>
      </c>
      <c r="H98" s="11" t="s">
        <v>200</v>
      </c>
      <c r="I98" s="12" t="s">
        <v>372</v>
      </c>
      <c r="J98" s="14">
        <v>1600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</row>
    <row r="99" spans="1:80" ht="28.05" customHeight="1" x14ac:dyDescent="0.3">
      <c r="A99" s="10" t="s">
        <v>270</v>
      </c>
      <c r="B99" s="19" t="s">
        <v>259</v>
      </c>
      <c r="C99" s="11" t="s">
        <v>56</v>
      </c>
      <c r="D99" s="11">
        <v>179094</v>
      </c>
      <c r="E99" s="11" t="s">
        <v>55</v>
      </c>
      <c r="F99" s="11">
        <v>31991653</v>
      </c>
      <c r="G99" s="11" t="s">
        <v>53</v>
      </c>
      <c r="H99" s="11" t="s">
        <v>54</v>
      </c>
      <c r="I99" s="12" t="s">
        <v>357</v>
      </c>
      <c r="J99" s="14">
        <v>2000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</row>
    <row r="100" spans="1:80" ht="28.05" customHeight="1" x14ac:dyDescent="0.3">
      <c r="A100" s="10" t="s">
        <v>270</v>
      </c>
      <c r="B100" s="19" t="s">
        <v>261</v>
      </c>
      <c r="C100" s="11" t="s">
        <v>244</v>
      </c>
      <c r="D100" s="11">
        <v>52307051</v>
      </c>
      <c r="E100" s="11" t="s">
        <v>243</v>
      </c>
      <c r="F100" s="11">
        <v>35558555</v>
      </c>
      <c r="G100" s="11" t="s">
        <v>373</v>
      </c>
      <c r="H100" s="11" t="s">
        <v>72</v>
      </c>
      <c r="I100" s="12" t="s">
        <v>379</v>
      </c>
      <c r="J100" s="14">
        <v>2000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</row>
    <row r="101" spans="1:80" ht="28.05" customHeight="1" x14ac:dyDescent="0.3">
      <c r="A101" s="10" t="s">
        <v>270</v>
      </c>
      <c r="B101" s="19" t="s">
        <v>261</v>
      </c>
      <c r="C101" s="11" t="s">
        <v>128</v>
      </c>
      <c r="D101" s="11">
        <v>45739102</v>
      </c>
      <c r="E101" s="11" t="s">
        <v>127</v>
      </c>
      <c r="F101" s="11">
        <v>35547031</v>
      </c>
      <c r="G101" s="11" t="s">
        <v>126</v>
      </c>
      <c r="H101" s="11" t="s">
        <v>8</v>
      </c>
      <c r="I101" s="12" t="s">
        <v>380</v>
      </c>
      <c r="J101" s="14">
        <v>1975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</row>
    <row r="102" spans="1:80" ht="28.05" customHeight="1" thickBot="1" x14ac:dyDescent="0.35">
      <c r="A102" s="23" t="s">
        <v>270</v>
      </c>
      <c r="B102" s="24" t="s">
        <v>261</v>
      </c>
      <c r="C102" s="25" t="s">
        <v>21</v>
      </c>
      <c r="D102" s="25">
        <v>51728061</v>
      </c>
      <c r="E102" s="25" t="s">
        <v>20</v>
      </c>
      <c r="F102" s="25">
        <v>42102553</v>
      </c>
      <c r="G102" s="25" t="s">
        <v>374</v>
      </c>
      <c r="H102" s="25" t="s">
        <v>19</v>
      </c>
      <c r="I102" s="26" t="s">
        <v>381</v>
      </c>
      <c r="J102" s="15">
        <v>1974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</row>
    <row r="103" spans="1:80" ht="28.05" customHeight="1" thickBot="1" x14ac:dyDescent="0.35">
      <c r="A103" s="28" t="s">
        <v>396</v>
      </c>
      <c r="B103" s="29"/>
      <c r="C103" s="29"/>
      <c r="D103" s="29"/>
      <c r="E103" s="29"/>
      <c r="F103" s="29"/>
      <c r="G103" s="29"/>
      <c r="H103" s="29"/>
      <c r="I103" s="30"/>
      <c r="J103" s="15">
        <f>SUM(J3:J102)</f>
        <v>191375</v>
      </c>
    </row>
    <row r="104" spans="1:80" x14ac:dyDescent="0.3">
      <c r="H104" s="1"/>
    </row>
  </sheetData>
  <autoFilter ref="A2:CB103" xr:uid="{EE87D007-DC33-4660-9DF3-6C8976933069}"/>
  <sortState xmlns:xlrd2="http://schemas.microsoft.com/office/spreadsheetml/2017/richdata2" ref="A3:J103">
    <sortCondition ref="A3:A103" customList="BA,TV,TC,NR,ZA,BB,PO,KE"/>
    <sortCondition ref="B3:B103" customList="K,V,O,C,S"/>
  </sortState>
  <mergeCells count="2">
    <mergeCell ref="A1:J1"/>
    <mergeCell ref="A103:I103"/>
  </mergeCells>
  <pageMargins left="0.23622047244094491" right="0.23622047244094491" top="0.55118110236220474" bottom="0.55118110236220474" header="0.31496062992125984" footer="0.31496062992125984"/>
  <pageSetup paperSize="9" scale="45" fitToHeight="0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7691E68513749A04C316D691AEE10" ma:contentTypeVersion="12" ma:contentTypeDescription="Create a new document." ma:contentTypeScope="" ma:versionID="13f7fd737a964ec36a4a04d313173281">
  <xsd:schema xmlns:xsd="http://www.w3.org/2001/XMLSchema" xmlns:xs="http://www.w3.org/2001/XMLSchema" xmlns:p="http://schemas.microsoft.com/office/2006/metadata/properties" xmlns:ns2="c9235117-1446-424f-88f7-00c9af7dd7a3" xmlns:ns3="dd7a0864-4586-4781-9ed3-54fb5b506d40" targetNamespace="http://schemas.microsoft.com/office/2006/metadata/properties" ma:root="true" ma:fieldsID="381d93b71369713301b91558f85ae4d5" ns2:_="" ns3:_="">
    <xsd:import namespace="c9235117-1446-424f-88f7-00c9af7dd7a3"/>
    <xsd:import namespace="dd7a0864-4586-4781-9ed3-54fb5b506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35117-1446-424f-88f7-00c9af7dd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0864-4586-4781-9ed3-54fb5b506d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7166d51-aa07-4530-b958-79258959d05f}" ma:internalName="TaxCatchAll" ma:showField="CatchAllData" ma:web="dd7a0864-4586-4781-9ed3-54fb5b506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235117-1446-424f-88f7-00c9af7dd7a3">
      <Terms xmlns="http://schemas.microsoft.com/office/infopath/2007/PartnerControls"/>
    </lcf76f155ced4ddcb4097134ff3c332f>
    <TaxCatchAll xmlns="dd7a0864-4586-4781-9ed3-54fb5b506d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60518C-4BB9-4360-A006-E5FA4D95C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35117-1446-424f-88f7-00c9af7dd7a3"/>
    <ds:schemaRef ds:uri="dd7a0864-4586-4781-9ed3-54fb5b506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CA491-61C4-49AB-8498-21E02AF71691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d7a0864-4586-4781-9ed3-54fb5b506d40"/>
    <ds:schemaRef ds:uri="http://purl.org/dc/elements/1.1/"/>
    <ds:schemaRef ds:uri="c9235117-1446-424f-88f7-00c9af7dd7a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C4FDF2-35DF-487D-8A32-F89B4C22DB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 dni - export žiadostí</dc:title>
  <dc:subject>AI dni - export žiadostí</dc:subject>
  <dc:creator>Lempochnerová záverečná</dc:creator>
  <cp:keywords/>
  <dc:description/>
  <cp:lastModifiedBy>Masárová Natália</cp:lastModifiedBy>
  <cp:revision/>
  <cp:lastPrinted>2025-09-23T10:40:28Z</cp:lastPrinted>
  <dcterms:created xsi:type="dcterms:W3CDTF">2025-09-08T14:38:09Z</dcterms:created>
  <dcterms:modified xsi:type="dcterms:W3CDTF">2025-12-08T10:20:02Z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0x0101003777691E68513749A04C316D691AEE10</vt:lpwstr>
  </property>
</Properties>
</file>