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kormancova\Desktop\web\DK 2021\"/>
    </mc:Choice>
  </mc:AlternateContent>
  <xr:revisionPtr revIDLastSave="0" documentId="13_ncr:1_{AFB0CA1B-BF02-4A42-BF91-5E37A02669C5}" xr6:coauthVersionLast="36" xr6:coauthVersionMax="36" xr10:uidLastSave="{00000000-0000-0000-0000-000000000000}"/>
  <bookViews>
    <workbookView xWindow="0" yWindow="0" windowWidth="25200" windowHeight="11775" xr2:uid="{B479BA8A-96F0-4527-B867-A4BE0C25AF40}"/>
  </bookViews>
  <sheets>
    <sheet name="DK jún a júl 202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'DK jún a júl 2021'!$A$2:$I$298</definedName>
    <definedName name="A">[1]Koeficienty!#REF!</definedName>
    <definedName name="ASDD">[1]Koeficienty!#REF!</definedName>
    <definedName name="DKminister">[1]Koeficienty!#REF!</definedName>
    <definedName name="DoplnkoveKoeficienty">#REF!</definedName>
    <definedName name="FF">[1]Koeficienty!#REF!</definedName>
    <definedName name="FFF">[1]Doplnkove_koeficienty!#REF!</definedName>
    <definedName name="k2r">[2]Koeficienty!$H$15</definedName>
    <definedName name="kbs">[2]Koeficienty!$H$6</definedName>
    <definedName name="kcspp1">[2]Koeficienty!#REF!</definedName>
    <definedName name="kcspp10">[3]Koeficienty!#REF!</definedName>
    <definedName name="kcspp2">[2]Koeficienty!#REF!</definedName>
    <definedName name="kcspp3">[2]Koeficienty!#REF!</definedName>
    <definedName name="kcspp4">[2]Koeficienty!#REF!</definedName>
    <definedName name="kcvj">[2]Koeficienty!$H$3</definedName>
    <definedName name="kcvjzs">[2]Koeficienty!$H$4</definedName>
    <definedName name="kint">[2]Koeficienty!$H$33</definedName>
    <definedName name="kint1">[2]Koeficienty!$H$29</definedName>
    <definedName name="kint2">[2]Koeficienty!$H$30</definedName>
    <definedName name="kint3">[2]Koeficienty!$H$31</definedName>
    <definedName name="kintms">[2]Koeficienty!$H$37</definedName>
    <definedName name="kjnm">[2]Koeficienty!$H$5</definedName>
    <definedName name="kkat1">[2]Koeficienty!$H$17</definedName>
    <definedName name="kkat1zs">[2]Koeficienty!$H$23</definedName>
    <definedName name="kkat2">[2]Koeficienty!$H$18</definedName>
    <definedName name="kkat2zs">[2]Koeficienty!$H$24</definedName>
    <definedName name="kkat3">[2]Koeficienty!$H$19</definedName>
    <definedName name="kkat3zs">[2]Koeficienty!$H$25</definedName>
    <definedName name="kkat4">[2]Koeficienty!$H$20</definedName>
    <definedName name="kkat4zs">[2]Koeficienty!$H$26</definedName>
    <definedName name="kkat5">[2]Koeficienty!$H$21</definedName>
    <definedName name="kkat5zs">[2]Koeficienty!$H$27</definedName>
    <definedName name="kkat6">[2]Koeficienty!$H$22</definedName>
    <definedName name="kkat6zs">[2]Koeficienty!$H$28</definedName>
    <definedName name="knem1">[2]Koeficienty!$H$12</definedName>
    <definedName name="knem2">[2]Koeficienty!$H$13</definedName>
    <definedName name="knem3">[2]Koeficienty!$H$14</definedName>
    <definedName name="knemms">[2]Koeficienty!$H$34</definedName>
    <definedName name="knemskd1">[2]Koeficienty!$H$38</definedName>
    <definedName name="knemskd2">[2]Koeficienty!$H$39</definedName>
    <definedName name="knemskd3">[2]Koeficienty!$H$40</definedName>
    <definedName name="knpa">[2]Koeficienty!$H$45</definedName>
    <definedName name="knr">[2]Koeficienty!$H$7</definedName>
    <definedName name="knrptp">[2]Koeficienty!$H$44</definedName>
    <definedName name="KoefTeplo">[2]Koeficienty!$B$50:$H$57</definedName>
    <definedName name="KoefVelkost">#REF!</definedName>
    <definedName name="kop">[2]Koeficienty!$H$42</definedName>
    <definedName name="kos">[2]Koeficienty!$H$9</definedName>
    <definedName name="kprax60">[2]Koeficienty!$H$10</definedName>
    <definedName name="kprax80">[2]Koeficienty!$H$11</definedName>
    <definedName name="krvp1">[2]Koeficienty!$H$32</definedName>
    <definedName name="krvp2">[2]Koeficienty!#REF!</definedName>
    <definedName name="ksf">[2]Koeficienty!$H$43</definedName>
    <definedName name="ktnsk2">[4]Koeficienty!$D$20</definedName>
    <definedName name="ktnsk3">[4]Koeficienty!$D$21</definedName>
    <definedName name="kvaz1">[2]Koeficienty!$H$35</definedName>
    <definedName name="kvaz2">[2]Koeficienty!$H$36</definedName>
    <definedName name="kvs">[2]Koeficienty!$H$8</definedName>
    <definedName name="minister">[5]Koeficienty!#REF!</definedName>
    <definedName name="msnorm">[2]Koeficienty!$H$41</definedName>
    <definedName name="_xlnm.Print_Titles" localSheetId="0">'DK jún a júl 2021'!$2:$2</definedName>
    <definedName name="Normativy">[2]Normativy!$B$6:$I$55</definedName>
    <definedName name="NormativyTeplo">[2]Normativy!$B$59:$G$66</definedName>
    <definedName name="_xlnm.Print_Area" localSheetId="0">'DK jún a júl 2021'!$A$1:$I$316</definedName>
    <definedName name="SF">[1]Koeficienty!#REF!</definedName>
    <definedName name="sotakova">[6]Koeficienty!#REF!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5" i="2" l="1"/>
  <c r="G275" i="2"/>
  <c r="F275" i="2"/>
  <c r="H111" i="2"/>
  <c r="G111" i="2"/>
  <c r="F111" i="2"/>
  <c r="H3" i="2"/>
  <c r="G3" i="2"/>
  <c r="F3" i="2"/>
  <c r="G15" i="2" l="1"/>
  <c r="H298" i="2" l="1"/>
  <c r="G298" i="2"/>
  <c r="F298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</calcChain>
</file>

<file path=xl/sharedStrings.xml><?xml version="1.0" encoding="utf-8"?>
<sst xmlns="http://schemas.openxmlformats.org/spreadsheetml/2006/main" count="1486" uniqueCount="624">
  <si>
    <t>Por. číslo</t>
  </si>
  <si>
    <t>Kraj</t>
  </si>
  <si>
    <t>Typ zriaď.</t>
  </si>
  <si>
    <t>Názov zriaďovateľa</t>
  </si>
  <si>
    <t>Kód zriaď. pre fin.</t>
  </si>
  <si>
    <t>Návrh OÚ</t>
  </si>
  <si>
    <t>Zdôvodnenie poskytnutých FP</t>
  </si>
  <si>
    <t>BA</t>
  </si>
  <si>
    <t>O</t>
  </si>
  <si>
    <t>Mesto Malacky</t>
  </si>
  <si>
    <t>O508063</t>
  </si>
  <si>
    <t>Požiadavka je nad rámec stanovených kritérií a disponibilných zdrojov</t>
  </si>
  <si>
    <t>Mesto Pezinok</t>
  </si>
  <si>
    <t>O508179</t>
  </si>
  <si>
    <t>Mesto Senec</t>
  </si>
  <si>
    <t>O508217</t>
  </si>
  <si>
    <t>Mestská časť Bratislava - Devínska Nová Ves</t>
  </si>
  <si>
    <t>O529371</t>
  </si>
  <si>
    <t>Mestská časť Bratislava - Nové Mesto</t>
  </si>
  <si>
    <t>O529346</t>
  </si>
  <si>
    <t>Mestská časť Bratislava - Petržalka</t>
  </si>
  <si>
    <t>O529460</t>
  </si>
  <si>
    <t>Dofinancovanie ON</t>
  </si>
  <si>
    <t>Mestská časť Bratislava - Rača</t>
  </si>
  <si>
    <t>O529354</t>
  </si>
  <si>
    <t>Mestská časť Bratislava - Rusovce</t>
  </si>
  <si>
    <t>O529494</t>
  </si>
  <si>
    <t>Mestská časť Bratislava - Ružinov</t>
  </si>
  <si>
    <t>O529320</t>
  </si>
  <si>
    <t>Mestská časť Bratislava - Staré Mesto</t>
  </si>
  <si>
    <t>O528595</t>
  </si>
  <si>
    <t>Mestská časť Bratislava - Vrakuňa</t>
  </si>
  <si>
    <t>O529338</t>
  </si>
  <si>
    <t>Obec Báhoň</t>
  </si>
  <si>
    <t>O507806</t>
  </si>
  <si>
    <t>Obec Bernolákovo</t>
  </si>
  <si>
    <t>O507814</t>
  </si>
  <si>
    <t>Obec Budmerice</t>
  </si>
  <si>
    <t>O507849</t>
  </si>
  <si>
    <t>Obec Gajary</t>
  </si>
  <si>
    <t>O507890</t>
  </si>
  <si>
    <t>Obec Chorvátsky Grob</t>
  </si>
  <si>
    <t>O507911</t>
  </si>
  <si>
    <t>Obec Lozorno</t>
  </si>
  <si>
    <t>O508055</t>
  </si>
  <si>
    <t>Obec Nová Dedinka</t>
  </si>
  <si>
    <t>O508136</t>
  </si>
  <si>
    <t>Obec Plavecký Mikuláš</t>
  </si>
  <si>
    <t>O504637</t>
  </si>
  <si>
    <t>Obec Plavecký Štvrtok</t>
  </si>
  <si>
    <t>O508195</t>
  </si>
  <si>
    <t>Obec Šenkvice</t>
  </si>
  <si>
    <t>O508250</t>
  </si>
  <si>
    <t>Obec Tomášov</t>
  </si>
  <si>
    <t>O508276</t>
  </si>
  <si>
    <t>Obec Tureň</t>
  </si>
  <si>
    <t>O508284</t>
  </si>
  <si>
    <t>Obec Veľké Leváre</t>
  </si>
  <si>
    <t>O504947</t>
  </si>
  <si>
    <t>Obec Viničné</t>
  </si>
  <si>
    <t>O508306</t>
  </si>
  <si>
    <t>C</t>
  </si>
  <si>
    <t>Kanonisky sv. Augustína rehole Notre Dame</t>
  </si>
  <si>
    <t>C14</t>
  </si>
  <si>
    <t>Rímska únia Rádu sv. Uršule, Slovenská provincia, Provincialát Uršulínok</t>
  </si>
  <si>
    <t>C13</t>
  </si>
  <si>
    <t>Rímskokatolícka cirkev, Bratislavská arcidiecéza</t>
  </si>
  <si>
    <t>C58</t>
  </si>
  <si>
    <t>S</t>
  </si>
  <si>
    <t>AMOS EDU s.r.o.</t>
  </si>
  <si>
    <t>S771</t>
  </si>
  <si>
    <t>ANIMATO s.r.o.</t>
  </si>
  <si>
    <t>S932</t>
  </si>
  <si>
    <t>COOP Jednota Slovensko, spotrebné družstvo</t>
  </si>
  <si>
    <t>S095</t>
  </si>
  <si>
    <t>DAYCARE INTERNATIONAL, s. r. o.</t>
  </si>
  <si>
    <t>S731</t>
  </si>
  <si>
    <t>Johannes Senio Service s.r.o.</t>
  </si>
  <si>
    <t>S180</t>
  </si>
  <si>
    <t>Občianske združenie ESPRIT</t>
  </si>
  <si>
    <t>S232</t>
  </si>
  <si>
    <t>Peter Jaký</t>
  </si>
  <si>
    <t>S693</t>
  </si>
  <si>
    <t>Súkromná stredná odborná škola HOST, s.r.o.</t>
  </si>
  <si>
    <t>S126</t>
  </si>
  <si>
    <t>Tomáš Chadim</t>
  </si>
  <si>
    <t>S933</t>
  </si>
  <si>
    <t>UniTrade Institute, s. r. o.</t>
  </si>
  <si>
    <t>S481</t>
  </si>
  <si>
    <t>Výchova k slobode o. z.</t>
  </si>
  <si>
    <t>S056</t>
  </si>
  <si>
    <t>TV</t>
  </si>
  <si>
    <t>V</t>
  </si>
  <si>
    <t>Trnavský samosprávny kraj</t>
  </si>
  <si>
    <t>VTV</t>
  </si>
  <si>
    <t>Mesto Leopoldov</t>
  </si>
  <si>
    <t>O507253</t>
  </si>
  <si>
    <t>Mesto Sereď</t>
  </si>
  <si>
    <t>O504009</t>
  </si>
  <si>
    <t>Mesto Sládkovičovo</t>
  </si>
  <si>
    <t>O504017</t>
  </si>
  <si>
    <t>Obec Cífer</t>
  </si>
  <si>
    <t>O506877</t>
  </si>
  <si>
    <t>Obec Čiližská Radvaň</t>
  </si>
  <si>
    <t>O501531</t>
  </si>
  <si>
    <t>Obec Dolné Dubové</t>
  </si>
  <si>
    <t>O506931</t>
  </si>
  <si>
    <t>Obec Horná Potôň</t>
  </si>
  <si>
    <t>O501590</t>
  </si>
  <si>
    <t>Obec Hradište pod Vrátnom</t>
  </si>
  <si>
    <t>O504386</t>
  </si>
  <si>
    <t>Obec Kátlovce</t>
  </si>
  <si>
    <t>O507164</t>
  </si>
  <si>
    <t>Obec Lehnice</t>
  </si>
  <si>
    <t>O501735</t>
  </si>
  <si>
    <t>Obec Majcichov</t>
  </si>
  <si>
    <t>O507296</t>
  </si>
  <si>
    <t>Obec Malženice</t>
  </si>
  <si>
    <t>O507318</t>
  </si>
  <si>
    <t>Obec Matúškovo</t>
  </si>
  <si>
    <t>O555754</t>
  </si>
  <si>
    <t>Obec Smolinské</t>
  </si>
  <si>
    <t>O504823</t>
  </si>
  <si>
    <t>Obec Špačince</t>
  </si>
  <si>
    <t>O507601</t>
  </si>
  <si>
    <t>Obec Štvrtok na Ostrove</t>
  </si>
  <si>
    <t>O501913</t>
  </si>
  <si>
    <t>Obec Váhovce</t>
  </si>
  <si>
    <t>O504114</t>
  </si>
  <si>
    <t>Obec Veľká Mača</t>
  </si>
  <si>
    <t>O504122</t>
  </si>
  <si>
    <t>Obec Zemianske Sady</t>
  </si>
  <si>
    <t>O504181</t>
  </si>
  <si>
    <t>Kongregácia Milosrdných sestier svätého Kríža</t>
  </si>
  <si>
    <t>C16</t>
  </si>
  <si>
    <t>ADVENTIM n.o.</t>
  </si>
  <si>
    <t>S915</t>
  </si>
  <si>
    <t>VOCATIO spol. s r.o.</t>
  </si>
  <si>
    <t>S233</t>
  </si>
  <si>
    <t>TC</t>
  </si>
  <si>
    <t>Mesto Bánovce nad Bebravou</t>
  </si>
  <si>
    <t>O542652</t>
  </si>
  <si>
    <t>Mesto Brezová pod Bradlom</t>
  </si>
  <si>
    <t>O504262</t>
  </si>
  <si>
    <t>Mesto Nováky</t>
  </si>
  <si>
    <t>O514268</t>
  </si>
  <si>
    <t>Mesto Partizánske</t>
  </si>
  <si>
    <t>O505315</t>
  </si>
  <si>
    <t>Mesto Považská Bystrica</t>
  </si>
  <si>
    <t>O512842</t>
  </si>
  <si>
    <t>Mesto Púchov</t>
  </si>
  <si>
    <t>O513610</t>
  </si>
  <si>
    <t>Mesto Trenčianske Teplice</t>
  </si>
  <si>
    <t>O506613</t>
  </si>
  <si>
    <t>Obec Beluša</t>
  </si>
  <si>
    <t>O512851</t>
  </si>
  <si>
    <t>Obec Bobot</t>
  </si>
  <si>
    <t>O505854</t>
  </si>
  <si>
    <t>Obec Bolešov</t>
  </si>
  <si>
    <t>O512885</t>
  </si>
  <si>
    <t>Obec Bošany</t>
  </si>
  <si>
    <t>O542733</t>
  </si>
  <si>
    <t>Obec Čavoj</t>
  </si>
  <si>
    <t>O513938</t>
  </si>
  <si>
    <t>Obec Diviacka Nová Ves</t>
  </si>
  <si>
    <t>O513954</t>
  </si>
  <si>
    <t>Obec Dolná Mariková</t>
  </si>
  <si>
    <t>O512966</t>
  </si>
  <si>
    <t>Obec Dolná Poruba</t>
  </si>
  <si>
    <t>O505935</t>
  </si>
  <si>
    <t>Obec Dolná Súča</t>
  </si>
  <si>
    <t>O505943</t>
  </si>
  <si>
    <t>Obec Dolné Vestenice</t>
  </si>
  <si>
    <t>O513989</t>
  </si>
  <si>
    <t>Obec Drietoma</t>
  </si>
  <si>
    <t>O505960</t>
  </si>
  <si>
    <t>Obec Horná Súča</t>
  </si>
  <si>
    <t>O506010</t>
  </si>
  <si>
    <t>Obec Horná Ves</t>
  </si>
  <si>
    <t>O514004</t>
  </si>
  <si>
    <t>Obec Horné Srnie</t>
  </si>
  <si>
    <t>O506036</t>
  </si>
  <si>
    <t>Obec Hradište</t>
  </si>
  <si>
    <t>O542962</t>
  </si>
  <si>
    <t>Obec Košeca</t>
  </si>
  <si>
    <t>O513253</t>
  </si>
  <si>
    <t>Obec Lazy pod Makytou</t>
  </si>
  <si>
    <t>O513300</t>
  </si>
  <si>
    <t>Obec Lednica</t>
  </si>
  <si>
    <t>O513318</t>
  </si>
  <si>
    <t>Obec Moravské Lieskové</t>
  </si>
  <si>
    <t>O506265</t>
  </si>
  <si>
    <t>Obec Motešice</t>
  </si>
  <si>
    <t>O506273</t>
  </si>
  <si>
    <t>Obec Nitrianske Pravno</t>
  </si>
  <si>
    <t>O514225</t>
  </si>
  <si>
    <t>Obec Nová Bošáca</t>
  </si>
  <si>
    <t>O506303</t>
  </si>
  <si>
    <t>Obec Oslany</t>
  </si>
  <si>
    <t>O514292</t>
  </si>
  <si>
    <t>Obec Ostratice</t>
  </si>
  <si>
    <t>O505307</t>
  </si>
  <si>
    <t>Obec Pružina</t>
  </si>
  <si>
    <t>O513601</t>
  </si>
  <si>
    <t>Obec Ráztočno</t>
  </si>
  <si>
    <t>O514357</t>
  </si>
  <si>
    <t>Obec Skalka nad Váhom</t>
  </si>
  <si>
    <t>O546682</t>
  </si>
  <si>
    <t>Obec Slatina nad Bebravou</t>
  </si>
  <si>
    <t>O505471</t>
  </si>
  <si>
    <t>Obec Šišov</t>
  </si>
  <si>
    <t>O505552</t>
  </si>
  <si>
    <t>Obec Trenčianska Teplá</t>
  </si>
  <si>
    <t>O506559</t>
  </si>
  <si>
    <t>Obec Trenčianske Stankovce</t>
  </si>
  <si>
    <t>O545741</t>
  </si>
  <si>
    <t>Obec Tužina</t>
  </si>
  <si>
    <t>O514411</t>
  </si>
  <si>
    <t>Obec Veľké Uherce</t>
  </si>
  <si>
    <t>O505722</t>
  </si>
  <si>
    <t>Obec Zubák</t>
  </si>
  <si>
    <t>O500348</t>
  </si>
  <si>
    <t>Kongregácia Školských sestier de Notre Dame</t>
  </si>
  <si>
    <t>C12</t>
  </si>
  <si>
    <t>NR</t>
  </si>
  <si>
    <t>Mesto Nové Zámky</t>
  </si>
  <si>
    <t>O503011</t>
  </si>
  <si>
    <t>Mesto Šurany</t>
  </si>
  <si>
    <t>O503592</t>
  </si>
  <si>
    <t>Mesto Topoľčany</t>
  </si>
  <si>
    <t>O504998</t>
  </si>
  <si>
    <t>Mesto Vráble</t>
  </si>
  <si>
    <t>O500933</t>
  </si>
  <si>
    <t>Mesto Zlaté Moravce</t>
  </si>
  <si>
    <t>O500968</t>
  </si>
  <si>
    <t>Obec Bátovce</t>
  </si>
  <si>
    <t>O502057</t>
  </si>
  <si>
    <t>Obec Beladice</t>
  </si>
  <si>
    <t>O500062</t>
  </si>
  <si>
    <t>Obec Bojná</t>
  </si>
  <si>
    <t>O542717</t>
  </si>
  <si>
    <t>Obec Cabaj - Čápor</t>
  </si>
  <si>
    <t>O545589</t>
  </si>
  <si>
    <t>Obec Čajkov</t>
  </si>
  <si>
    <t>O502111</t>
  </si>
  <si>
    <t>Obec Čata</t>
  </si>
  <si>
    <t>O555843</t>
  </si>
  <si>
    <t>Obec Čechynce</t>
  </si>
  <si>
    <t>O555886</t>
  </si>
  <si>
    <t>Obec Dedinka</t>
  </si>
  <si>
    <t>O503134</t>
  </si>
  <si>
    <t>Obec Diakovce</t>
  </si>
  <si>
    <t>O503711</t>
  </si>
  <si>
    <t>Obec Dolný Ohaj</t>
  </si>
  <si>
    <t>O503151</t>
  </si>
  <si>
    <t>Obec Dulovce</t>
  </si>
  <si>
    <t>O501123</t>
  </si>
  <si>
    <t>Obec Farná</t>
  </si>
  <si>
    <t>O502227</t>
  </si>
  <si>
    <t>Obec Horné Semerovce</t>
  </si>
  <si>
    <t>O502278</t>
  </si>
  <si>
    <t>Obec Hostie</t>
  </si>
  <si>
    <t>O500283</t>
  </si>
  <si>
    <t>Obec Hronské Kľačany</t>
  </si>
  <si>
    <t>O502332</t>
  </si>
  <si>
    <t>Obec Hul</t>
  </si>
  <si>
    <t>O503193</t>
  </si>
  <si>
    <t>Obec Chrabrany</t>
  </si>
  <si>
    <t>O556165</t>
  </si>
  <si>
    <t>Obec Ipeľský Sokolec</t>
  </si>
  <si>
    <t>O502375</t>
  </si>
  <si>
    <t>Obec Jasová</t>
  </si>
  <si>
    <t>O503215</t>
  </si>
  <si>
    <t>Obec Jedľové Kostoľany</t>
  </si>
  <si>
    <t>O500364</t>
  </si>
  <si>
    <t>Obec Jelenec</t>
  </si>
  <si>
    <t>O500372</t>
  </si>
  <si>
    <t>Obec Jur nad Hronom</t>
  </si>
  <si>
    <t>O502391</t>
  </si>
  <si>
    <t>Obec Klasov</t>
  </si>
  <si>
    <t>O500402</t>
  </si>
  <si>
    <t>Obec Kolta</t>
  </si>
  <si>
    <t>O503274</t>
  </si>
  <si>
    <t>Obec Moča</t>
  </si>
  <si>
    <t>O501255</t>
  </si>
  <si>
    <t>Obec Nová Ves nad Žitavou</t>
  </si>
  <si>
    <t>O500631</t>
  </si>
  <si>
    <t>Obec Obyce</t>
  </si>
  <si>
    <t>O500658</t>
  </si>
  <si>
    <t>Obec Podhorany</t>
  </si>
  <si>
    <t>O500674</t>
  </si>
  <si>
    <t>Obec Preseľany</t>
  </si>
  <si>
    <t>O505404</t>
  </si>
  <si>
    <t>Obec Pribeta</t>
  </si>
  <si>
    <t>O501328</t>
  </si>
  <si>
    <t>Obec Radava</t>
  </si>
  <si>
    <t>O503495</t>
  </si>
  <si>
    <t>Obec Rumanová</t>
  </si>
  <si>
    <t>O500712</t>
  </si>
  <si>
    <t>Obec Rybník</t>
  </si>
  <si>
    <t>O502707</t>
  </si>
  <si>
    <t>Obec Skýcov</t>
  </si>
  <si>
    <t>O500721</t>
  </si>
  <si>
    <t>Obec Slepčany</t>
  </si>
  <si>
    <t>O500755</t>
  </si>
  <si>
    <t>Obec Svodín</t>
  </si>
  <si>
    <t>O503568</t>
  </si>
  <si>
    <t>Obec Šarovce</t>
  </si>
  <si>
    <t>O502804</t>
  </si>
  <si>
    <t>Obec Tekovské Lužany</t>
  </si>
  <si>
    <t>O502821</t>
  </si>
  <si>
    <t>Obec Tekovské Nemce</t>
  </si>
  <si>
    <t>O517305</t>
  </si>
  <si>
    <t>Obec Topoľčianky</t>
  </si>
  <si>
    <t>O500828</t>
  </si>
  <si>
    <t>Obec Tôň</t>
  </si>
  <si>
    <t>O501361</t>
  </si>
  <si>
    <t>Obec Trávnica</t>
  </si>
  <si>
    <t>O503606</t>
  </si>
  <si>
    <t>Obec Úľany nad Žitavou</t>
  </si>
  <si>
    <t>O556050</t>
  </si>
  <si>
    <t>Obec Velčice</t>
  </si>
  <si>
    <t>O500836</t>
  </si>
  <si>
    <t>Obec Veľké Ludince</t>
  </si>
  <si>
    <t>O502910</t>
  </si>
  <si>
    <t>Obec Veľké Ripňany</t>
  </si>
  <si>
    <t>O505714</t>
  </si>
  <si>
    <t>Obec Veľký Cetín</t>
  </si>
  <si>
    <t>O500895</t>
  </si>
  <si>
    <t>Obec Veľký Ďur</t>
  </si>
  <si>
    <t>O502936</t>
  </si>
  <si>
    <t>Obec Volkovce</t>
  </si>
  <si>
    <t>O500925</t>
  </si>
  <si>
    <t>Obec Výčapy - Opatovce</t>
  </si>
  <si>
    <t>O500941</t>
  </si>
  <si>
    <t>Obec Zbrojníky</t>
  </si>
  <si>
    <t>O502979</t>
  </si>
  <si>
    <t>Obec Zemné</t>
  </si>
  <si>
    <t>O503649</t>
  </si>
  <si>
    <t>Obec Žirany</t>
  </si>
  <si>
    <t>O500992</t>
  </si>
  <si>
    <t>Obec Žitavany</t>
  </si>
  <si>
    <t>O582816</t>
  </si>
  <si>
    <t>Reformovaná kresťanská cirkev na Slovensku</t>
  </si>
  <si>
    <t>C32</t>
  </si>
  <si>
    <t>Reformovaná kresťanská cirkev na Slovensku, Cirkevný zbor Levice</t>
  </si>
  <si>
    <t>C33</t>
  </si>
  <si>
    <t>Rímskokatolícka cirkev, Biskupstvo Nitra</t>
  </si>
  <si>
    <t>C02</t>
  </si>
  <si>
    <t>ZA</t>
  </si>
  <si>
    <t>Mesto Čadca</t>
  </si>
  <si>
    <t>O509132</t>
  </si>
  <si>
    <t>Mesto Dolný Kubín</t>
  </si>
  <si>
    <t>O509540</t>
  </si>
  <si>
    <t>Mesto Krásno nad Kysucou</t>
  </si>
  <si>
    <t>O509248</t>
  </si>
  <si>
    <t>Mesto Námestovo</t>
  </si>
  <si>
    <t>O509868</t>
  </si>
  <si>
    <t>Mesto Rajecké Teplice</t>
  </si>
  <si>
    <t>O517933</t>
  </si>
  <si>
    <t>Mesto Turčianske Teplice</t>
  </si>
  <si>
    <t>O512729</t>
  </si>
  <si>
    <t>Mesto Vrútky</t>
  </si>
  <si>
    <t>O557358</t>
  </si>
  <si>
    <t>Obec Belá</t>
  </si>
  <si>
    <t>O517429</t>
  </si>
  <si>
    <t>Obec Benice</t>
  </si>
  <si>
    <t>O512061</t>
  </si>
  <si>
    <t>Obec Čierne</t>
  </si>
  <si>
    <t>O509159</t>
  </si>
  <si>
    <t>Obec Dolný Hričov</t>
  </si>
  <si>
    <t>O517526</t>
  </si>
  <si>
    <t>Obec Dúbrava</t>
  </si>
  <si>
    <t>O510408</t>
  </si>
  <si>
    <t>Obec Fačkov</t>
  </si>
  <si>
    <t>O517542</t>
  </si>
  <si>
    <t>Obec Gbeľany</t>
  </si>
  <si>
    <t>O517551</t>
  </si>
  <si>
    <t>Obec Hôrky</t>
  </si>
  <si>
    <t>O517577</t>
  </si>
  <si>
    <t>Obec Hruštín</t>
  </si>
  <si>
    <t>O509680</t>
  </si>
  <si>
    <t>Obec Hvozdnica</t>
  </si>
  <si>
    <t>O517623</t>
  </si>
  <si>
    <t>Obec Chlebnice</t>
  </si>
  <si>
    <t>O509698</t>
  </si>
  <si>
    <t>Obec Kamenná Poruba</t>
  </si>
  <si>
    <t>O517658</t>
  </si>
  <si>
    <t>Obec Klubina</t>
  </si>
  <si>
    <t>O509221</t>
  </si>
  <si>
    <t>Obec Lietavská Lúčka</t>
  </si>
  <si>
    <t>O557935</t>
  </si>
  <si>
    <t>Obec Liptovská Kokava</t>
  </si>
  <si>
    <t>O510611</t>
  </si>
  <si>
    <t>Obec Liptovská Osada</t>
  </si>
  <si>
    <t>O510637</t>
  </si>
  <si>
    <t>Obec Liptovské Sliače</t>
  </si>
  <si>
    <t>O511005</t>
  </si>
  <si>
    <t>Obec Lomná</t>
  </si>
  <si>
    <t>O509817</t>
  </si>
  <si>
    <t>Obec Ľubochňa</t>
  </si>
  <si>
    <t>O510807</t>
  </si>
  <si>
    <t>Obec Ludrová</t>
  </si>
  <si>
    <t>O510823</t>
  </si>
  <si>
    <t>Obec Lutiše</t>
  </si>
  <si>
    <t>O517763</t>
  </si>
  <si>
    <t>Obec Mútne</t>
  </si>
  <si>
    <t>O509850</t>
  </si>
  <si>
    <t>Obec Nová Bystrica</t>
  </si>
  <si>
    <t>O509311</t>
  </si>
  <si>
    <t>Obec Olešná</t>
  </si>
  <si>
    <t>O509337</t>
  </si>
  <si>
    <t>Obec Oravská Polhora</t>
  </si>
  <si>
    <t>O509914</t>
  </si>
  <si>
    <t>Obec Oščadnica</t>
  </si>
  <si>
    <t>O509345</t>
  </si>
  <si>
    <t>Obec Petrovice</t>
  </si>
  <si>
    <t>O517861</t>
  </si>
  <si>
    <t>Obec Pribylina</t>
  </si>
  <si>
    <t>O510963</t>
  </si>
  <si>
    <t>Obec Rabčice</t>
  </si>
  <si>
    <t>O510033</t>
  </si>
  <si>
    <t>Obec Rajecká Lesná</t>
  </si>
  <si>
    <t>O517925</t>
  </si>
  <si>
    <t>Obec Raková</t>
  </si>
  <si>
    <t>O509400</t>
  </si>
  <si>
    <t>Obec Rosina</t>
  </si>
  <si>
    <t>O517941</t>
  </si>
  <si>
    <t>Obec Rudinská</t>
  </si>
  <si>
    <t>O509442</t>
  </si>
  <si>
    <t>Obec Skalité</t>
  </si>
  <si>
    <t>O509451</t>
  </si>
  <si>
    <t>Obec Stará Bystrica</t>
  </si>
  <si>
    <t>O509477</t>
  </si>
  <si>
    <t>Obec Staškov</t>
  </si>
  <si>
    <t>O509485</t>
  </si>
  <si>
    <t>Obec Svrčinovec</t>
  </si>
  <si>
    <t>O509493</t>
  </si>
  <si>
    <t>Obec Štiavnik</t>
  </si>
  <si>
    <t>O518018</t>
  </si>
  <si>
    <t>Obec Teplička nad Váhom</t>
  </si>
  <si>
    <t>O518034</t>
  </si>
  <si>
    <t>Obec Terchová</t>
  </si>
  <si>
    <t>O518042</t>
  </si>
  <si>
    <t>Obec Vasiľov</t>
  </si>
  <si>
    <t>O510149</t>
  </si>
  <si>
    <t>Obec Višňové</t>
  </si>
  <si>
    <t>O518093</t>
  </si>
  <si>
    <t>Obec Zákopčie</t>
  </si>
  <si>
    <t>O509523</t>
  </si>
  <si>
    <t>Obec Zuberec</t>
  </si>
  <si>
    <t>O510238</t>
  </si>
  <si>
    <t>Kongregácia Školských sestier sv. Františka</t>
  </si>
  <si>
    <t>C15</t>
  </si>
  <si>
    <t>Rímskokatolícka cirkev, Farnosť Dobrého pastiera</t>
  </si>
  <si>
    <t>C40</t>
  </si>
  <si>
    <t>Ing. Bernadeta Gábrišová</t>
  </si>
  <si>
    <t>S337</t>
  </si>
  <si>
    <t>Mgr. Zuzana Oleárová</t>
  </si>
  <si>
    <t>S503</t>
  </si>
  <si>
    <t>Otvorme cestu pre deti s Dys..., o.z.</t>
  </si>
  <si>
    <t>S616</t>
  </si>
  <si>
    <t>BB</t>
  </si>
  <si>
    <t>Mesto Banská Štiavnica</t>
  </si>
  <si>
    <t>O516643</t>
  </si>
  <si>
    <t>Mesto Detva</t>
  </si>
  <si>
    <t>O518263</t>
  </si>
  <si>
    <t>Mesto Hriňová</t>
  </si>
  <si>
    <t>O518468</t>
  </si>
  <si>
    <t>Mesto Jelšava</t>
  </si>
  <si>
    <t>O525791</t>
  </si>
  <si>
    <t>Mesto Kremnica</t>
  </si>
  <si>
    <t>O516970</t>
  </si>
  <si>
    <t>Mesto Žarnovica</t>
  </si>
  <si>
    <t>O517381</t>
  </si>
  <si>
    <t>Obec Detvianska Huta</t>
  </si>
  <si>
    <t>O518271</t>
  </si>
  <si>
    <t>Obec Dolný Badín</t>
  </si>
  <si>
    <t>O518310</t>
  </si>
  <si>
    <t>Obec Hrušov</t>
  </si>
  <si>
    <t>O516040</t>
  </si>
  <si>
    <t>Obec Jastrabá</t>
  </si>
  <si>
    <t>O516881</t>
  </si>
  <si>
    <t>Obec Lovinobaňa</t>
  </si>
  <si>
    <t>O511552</t>
  </si>
  <si>
    <t>Obec Podkonice</t>
  </si>
  <si>
    <t>O508861</t>
  </si>
  <si>
    <t>Obec Rimavská Baňa</t>
  </si>
  <si>
    <t>O515426</t>
  </si>
  <si>
    <t>Obec Svätý Anton</t>
  </si>
  <si>
    <t>O516597</t>
  </si>
  <si>
    <t>Obec Štiavnické Bane</t>
  </si>
  <si>
    <t>O517283</t>
  </si>
  <si>
    <t>Obec Veľká Lehota</t>
  </si>
  <si>
    <t>O517330</t>
  </si>
  <si>
    <t>Rimavský seniorát Evanjelickej cirkvi a.v. na Slovensku</t>
  </si>
  <si>
    <t>C48</t>
  </si>
  <si>
    <t>Rímskokatolícka cirkev Biskupstvo Banská Bystrica</t>
  </si>
  <si>
    <t>C04</t>
  </si>
  <si>
    <t>eMKLub</t>
  </si>
  <si>
    <t>S071</t>
  </si>
  <si>
    <t>Ing. Jaroslava Marušková, CSc.</t>
  </si>
  <si>
    <t>S570</t>
  </si>
  <si>
    <t>Ing. Juraj Droppa</t>
  </si>
  <si>
    <t>S063</t>
  </si>
  <si>
    <t>Súkromná škola Rimavská Sobota, n.o.</t>
  </si>
  <si>
    <t>S904</t>
  </si>
  <si>
    <t>PO</t>
  </si>
  <si>
    <t>Mesto Giraltovce</t>
  </si>
  <si>
    <t>O519197</t>
  </si>
  <si>
    <t>Mesto Stropkov</t>
  </si>
  <si>
    <t>O527840</t>
  </si>
  <si>
    <t>Mesto Vysoké Tatry</t>
  </si>
  <si>
    <t>O560103</t>
  </si>
  <si>
    <t>Obec Červená Voda</t>
  </si>
  <si>
    <t>O524280</t>
  </si>
  <si>
    <t>Obec Hrabkov</t>
  </si>
  <si>
    <t>O524476</t>
  </si>
  <si>
    <t>Obec Jarabina</t>
  </si>
  <si>
    <t>O526771</t>
  </si>
  <si>
    <t>Obec Malý Lipník</t>
  </si>
  <si>
    <t>O526886</t>
  </si>
  <si>
    <t>Obec Matiaška</t>
  </si>
  <si>
    <t>O528854</t>
  </si>
  <si>
    <t>Obec Matiašovce</t>
  </si>
  <si>
    <t>O523712</t>
  </si>
  <si>
    <t>Obec Miňovce</t>
  </si>
  <si>
    <t>O527581</t>
  </si>
  <si>
    <t>Obec Okrúhle</t>
  </si>
  <si>
    <t>O527696</t>
  </si>
  <si>
    <t>Obec Oľšov</t>
  </si>
  <si>
    <t>O524956</t>
  </si>
  <si>
    <t>Obec Papín</t>
  </si>
  <si>
    <t>O520624</t>
  </si>
  <si>
    <t>Obec Radvaň nad Laborcom</t>
  </si>
  <si>
    <t>O520691</t>
  </si>
  <si>
    <t>Obec Topoľovka</t>
  </si>
  <si>
    <t>O520896</t>
  </si>
  <si>
    <t>Obec Ubľa</t>
  </si>
  <si>
    <t>O520918</t>
  </si>
  <si>
    <t>Obec Vrbov</t>
  </si>
  <si>
    <t>O524077</t>
  </si>
  <si>
    <t>Obec Vyšná Sitnica</t>
  </si>
  <si>
    <t>O529249</t>
  </si>
  <si>
    <t>Obec Vyšný Hrušov</t>
  </si>
  <si>
    <t>O521035</t>
  </si>
  <si>
    <t>NÁŠ DOM n.o.</t>
  </si>
  <si>
    <t>S294</t>
  </si>
  <si>
    <t>KE</t>
  </si>
  <si>
    <t>Mesto Moldava nad Bodvou</t>
  </si>
  <si>
    <t>O521698</t>
  </si>
  <si>
    <t>Obec Družstevná pri Hornáde</t>
  </si>
  <si>
    <t>O521345</t>
  </si>
  <si>
    <t>Obec Helcmanovce</t>
  </si>
  <si>
    <t>O526541</t>
  </si>
  <si>
    <t>Obec Horovce</t>
  </si>
  <si>
    <t>O522481</t>
  </si>
  <si>
    <t>Obec Jablonov nad Turňou</t>
  </si>
  <si>
    <t>O525782</t>
  </si>
  <si>
    <t>Obec Košická Belá</t>
  </si>
  <si>
    <t>O521574</t>
  </si>
  <si>
    <t>Obec Mlynky</t>
  </si>
  <si>
    <t>O543357</t>
  </si>
  <si>
    <t>Obec Mníšek nad Hnilcom</t>
  </si>
  <si>
    <t>O543365</t>
  </si>
  <si>
    <t>Obec Nižný Lánec</t>
  </si>
  <si>
    <t>O521761</t>
  </si>
  <si>
    <t>Obec Podhoroď</t>
  </si>
  <si>
    <t>O522929</t>
  </si>
  <si>
    <t>Obec Porúbka</t>
  </si>
  <si>
    <t>O522953</t>
  </si>
  <si>
    <t>Obec Prakovce</t>
  </si>
  <si>
    <t>O543497</t>
  </si>
  <si>
    <t>Obec Rejdová</t>
  </si>
  <si>
    <t>O526134</t>
  </si>
  <si>
    <t>Obec Slovinky</t>
  </si>
  <si>
    <t>O543535</t>
  </si>
  <si>
    <t>Obec Somotor</t>
  </si>
  <si>
    <t>O543772</t>
  </si>
  <si>
    <t>Obec Veľký Folkmar</t>
  </si>
  <si>
    <t>O543705</t>
  </si>
  <si>
    <t>Obec Zalužice</t>
  </si>
  <si>
    <t>O523241</t>
  </si>
  <si>
    <t>Gréckokatolícka eparchia Košice</t>
  </si>
  <si>
    <t>C08</t>
  </si>
  <si>
    <t>EDURAM s.r.o.</t>
  </si>
  <si>
    <t>S922</t>
  </si>
  <si>
    <t>Ing. Veronika Ondová</t>
  </si>
  <si>
    <t>S835</t>
  </si>
  <si>
    <t>Kultúrne združenie občanov rómskej národnosti Košického kraja, n.o.</t>
  </si>
  <si>
    <t>S522</t>
  </si>
  <si>
    <t>SPOLU</t>
  </si>
  <si>
    <t>Požiadavka zriaďovateľa</t>
  </si>
  <si>
    <t>Schválené finančné prostriedky</t>
  </si>
  <si>
    <t>Dofinancovanie PN</t>
  </si>
  <si>
    <t xml:space="preserve">Dofinancovanie ON a PN </t>
  </si>
  <si>
    <t>Dofinancovanie zrušenej školy</t>
  </si>
  <si>
    <t xml:space="preserve">Dofinancovanie PN </t>
  </si>
  <si>
    <t>KBA</t>
  </si>
  <si>
    <t>Okresný úrad Bratislava</t>
  </si>
  <si>
    <t>K</t>
  </si>
  <si>
    <t>VBA</t>
  </si>
  <si>
    <t>Bratislavský samosprávny kraj</t>
  </si>
  <si>
    <t>Okresný úrad Trnava</t>
  </si>
  <si>
    <t>KTV</t>
  </si>
  <si>
    <t>KTC</t>
  </si>
  <si>
    <t>Okresný úrad Trenčín</t>
  </si>
  <si>
    <t>KNR</t>
  </si>
  <si>
    <t>Okresný úrad Nitra</t>
  </si>
  <si>
    <t>KZA</t>
  </si>
  <si>
    <t>Okresný úrad Žilina</t>
  </si>
  <si>
    <t>KBB</t>
  </si>
  <si>
    <t>Okresný úrad Banská Bystrica</t>
  </si>
  <si>
    <t>O508438</t>
  </si>
  <si>
    <t>Mesto Banská Bystrica</t>
  </si>
  <si>
    <t>C03</t>
  </si>
  <si>
    <t>Košická arcidiecéza</t>
  </si>
  <si>
    <t>KKE</t>
  </si>
  <si>
    <t>Okresný úrad Košice</t>
  </si>
  <si>
    <t>Dofinancovanie medzinárodných programov Spojenej školy Pankúchova 6 v Bratislave</t>
  </si>
  <si>
    <t>Dofinancovanie ON, dofinancovanie škôl pri fakultných nemocniciach</t>
  </si>
  <si>
    <t>Dofinancovane medzinárodných programov Spojenej školy Novohradská v Bratislave,dofinancovanie škôl pri fakultných nemocniciach, dofinancovanie PN</t>
  </si>
  <si>
    <t>Dofinancovanie škôl pri fakultných nemocniciach, dofinancovanie PN</t>
  </si>
  <si>
    <t xml:space="preserve">DOHODOVACIE KONANIE JÚN a JÚL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</si>
</sst>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3" fillId="0" borderId="0" xfId="1"/>
    <xf numFmtId="0" fontId="2" fillId="0" borderId="0" xfId="1" applyFont="1"/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3" fontId="4" fillId="0" borderId="3" xfId="1" applyNumberFormat="1" applyFont="1" applyFill="1" applyBorder="1" applyAlignment="1">
      <alignment vertical="center"/>
    </xf>
    <xf numFmtId="3" fontId="4" fillId="3" borderId="3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3" fontId="6" fillId="0" borderId="8" xfId="1" applyNumberFormat="1" applyFont="1" applyFill="1" applyBorder="1" applyAlignment="1">
      <alignment vertical="center"/>
    </xf>
    <xf numFmtId="3" fontId="6" fillId="3" borderId="8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vertical="center" wrapText="1"/>
    </xf>
    <xf numFmtId="0" fontId="4" fillId="0" borderId="11" xfId="2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vertical="center"/>
    </xf>
    <xf numFmtId="3" fontId="4" fillId="3" borderId="12" xfId="1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left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3" fontId="3" fillId="0" borderId="0" xfId="1" applyNumberFormat="1"/>
    <xf numFmtId="3" fontId="2" fillId="0" borderId="0" xfId="1" applyNumberFormat="1" applyFont="1"/>
    <xf numFmtId="3" fontId="5" fillId="2" borderId="8" xfId="3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 wrapText="1"/>
    </xf>
  </cellXfs>
  <cellStyles count="4">
    <cellStyle name="Normálna" xfId="0" builtinId="0"/>
    <cellStyle name="Normálna 2" xfId="1" xr:uid="{F05A92F5-0347-4E51-BE0F-9DE4FFFB8287}"/>
    <cellStyle name="Normálna 5 2" xfId="3" xr:uid="{3F72806C-0C0D-402A-8EEB-A823CC7987AF}"/>
    <cellStyle name="Normálne 3" xfId="2" xr:uid="{3E699061-1385-4BA4-8DD6-D37F3C899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2018_vypocet_a_data_V2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ina.hambalkova/Desktop/2019/DK/DK%20November/Datab&#225;za%20DK%20novem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2018_vypocet_a_data_V3_20181026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UR2018v3/2018_vypocet_a_data_V3_2018102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MSVVaS/2018_vypocet_a_data_V2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18-19"/>
      <sheetName val="data_19-20"/>
      <sheetName val="data_spolu"/>
      <sheetName val="DATA_poradne"/>
      <sheetName val="DATA_Stravovanie"/>
      <sheetName val="Rozpocet2019"/>
      <sheetName val="KKŠ201901"/>
      <sheetName val="KKŠ201909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50">
          <cell r="B50">
            <v>1</v>
          </cell>
          <cell r="D50" t="str">
            <v>Teplotné pásmo I.</v>
          </cell>
          <cell r="H50">
            <v>1</v>
          </cell>
        </row>
        <row r="51">
          <cell r="B51">
            <v>2</v>
          </cell>
          <cell r="D51" t="str">
            <v>Teplotné pásmo II.</v>
          </cell>
          <cell r="H51">
            <v>1.0569999999999999</v>
          </cell>
        </row>
        <row r="52">
          <cell r="B52">
            <v>3</v>
          </cell>
          <cell r="D52" t="str">
            <v>Teplotné pásmo III.</v>
          </cell>
          <cell r="H52">
            <v>1.1140000000000001</v>
          </cell>
        </row>
        <row r="53">
          <cell r="B53">
            <v>4</v>
          </cell>
          <cell r="D53" t="str">
            <v>Teplotné pásmo IV.</v>
          </cell>
          <cell r="H53">
            <v>1.171</v>
          </cell>
        </row>
        <row r="54">
          <cell r="B54">
            <v>5</v>
          </cell>
          <cell r="D54" t="str">
            <v>Teplotné pásmo V.</v>
          </cell>
          <cell r="H54">
            <v>1.2290000000000001</v>
          </cell>
        </row>
        <row r="55">
          <cell r="B55">
            <v>6</v>
          </cell>
          <cell r="D55" t="str">
            <v>Teplotné pásmo VI.</v>
          </cell>
          <cell r="H55">
            <v>1.286</v>
          </cell>
        </row>
        <row r="56">
          <cell r="B56">
            <v>7</v>
          </cell>
          <cell r="D56" t="str">
            <v>Teplotné pásmo VII.</v>
          </cell>
          <cell r="H56">
            <v>1.343</v>
          </cell>
        </row>
        <row r="57">
          <cell r="B57">
            <v>8</v>
          </cell>
          <cell r="D57" t="str">
            <v>Teplotné pásmo VIII.</v>
          </cell>
          <cell r="H57">
            <v>1.4</v>
          </cell>
        </row>
      </sheetData>
      <sheetData sheetId="1">
        <row r="6">
          <cell r="B6" t="str">
            <v>ZS</v>
          </cell>
          <cell r="C6" t="str">
            <v xml:space="preserve">Základné školy </v>
          </cell>
          <cell r="D6">
            <v>1247.6500000000001</v>
          </cell>
          <cell r="E6">
            <v>36.82</v>
          </cell>
          <cell r="F6">
            <v>125.57</v>
          </cell>
          <cell r="G6">
            <v>175.79</v>
          </cell>
          <cell r="H6">
            <v>65.959999999999994</v>
          </cell>
          <cell r="I6">
            <v>12.71</v>
          </cell>
        </row>
        <row r="7">
          <cell r="B7" t="str">
            <v>GYM</v>
          </cell>
          <cell r="C7" t="str">
            <v>Gymnáziá</v>
          </cell>
          <cell r="D7">
            <v>1437.04</v>
          </cell>
          <cell r="E7">
            <v>39.619999999999997</v>
          </cell>
          <cell r="F7">
            <v>125.57</v>
          </cell>
          <cell r="G7">
            <v>175.79</v>
          </cell>
          <cell r="H7">
            <v>65.959999999999994</v>
          </cell>
          <cell r="I7">
            <v>14.63</v>
          </cell>
        </row>
        <row r="8">
          <cell r="B8" t="str">
            <v>GYM8</v>
          </cell>
          <cell r="C8" t="str">
            <v>8 ročné gymnázia roč. 1.-4.</v>
          </cell>
          <cell r="D8">
            <v>1247.6500000000001</v>
          </cell>
          <cell r="E8">
            <v>36.82</v>
          </cell>
          <cell r="F8">
            <v>125.57</v>
          </cell>
          <cell r="G8">
            <v>175.79</v>
          </cell>
          <cell r="H8">
            <v>65.959999999999994</v>
          </cell>
          <cell r="I8">
            <v>12.71</v>
          </cell>
        </row>
        <row r="9">
          <cell r="B9" t="str">
            <v>KON</v>
          </cell>
          <cell r="C9" t="str">
            <v>Konzervatóriá</v>
          </cell>
          <cell r="D9">
            <v>5114.37</v>
          </cell>
          <cell r="E9">
            <v>93.88</v>
          </cell>
          <cell r="F9">
            <v>125.57</v>
          </cell>
          <cell r="G9">
            <v>175.79</v>
          </cell>
          <cell r="H9">
            <v>131.91</v>
          </cell>
          <cell r="I9">
            <v>52.08</v>
          </cell>
        </row>
        <row r="10">
          <cell r="B10" t="str">
            <v>SGYM1</v>
          </cell>
          <cell r="C10" t="str">
            <v>Stredné športové školy - športové gymnáziá / skupina 1</v>
          </cell>
          <cell r="D10">
            <v>2924.98</v>
          </cell>
          <cell r="E10">
            <v>61.58</v>
          </cell>
          <cell r="F10">
            <v>125.57</v>
          </cell>
          <cell r="G10">
            <v>175.79</v>
          </cell>
          <cell r="H10">
            <v>197.87</v>
          </cell>
          <cell r="I10">
            <v>29.79</v>
          </cell>
        </row>
        <row r="11">
          <cell r="B11" t="str">
            <v>SGYM2</v>
          </cell>
          <cell r="C11" t="str">
            <v>Stredné športové školy - športové gymnáziá / skupina 2</v>
          </cell>
          <cell r="D11">
            <v>4691.67</v>
          </cell>
          <cell r="E11">
            <v>98.77</v>
          </cell>
          <cell r="F11">
            <v>125.57</v>
          </cell>
          <cell r="G11">
            <v>175.79</v>
          </cell>
          <cell r="H11">
            <v>197.87</v>
          </cell>
          <cell r="I11">
            <v>29.79</v>
          </cell>
        </row>
        <row r="12">
          <cell r="B12" t="str">
            <v>SGYM3</v>
          </cell>
          <cell r="C12" t="str">
            <v>Stredné športové školy - športové gymnáziá / skupina 3</v>
          </cell>
          <cell r="D12">
            <v>2290.2600000000002</v>
          </cell>
          <cell r="E12">
            <v>48.21</v>
          </cell>
          <cell r="F12">
            <v>125.57</v>
          </cell>
          <cell r="G12">
            <v>175.79</v>
          </cell>
          <cell r="H12">
            <v>197.87</v>
          </cell>
          <cell r="I12">
            <v>29.79</v>
          </cell>
        </row>
        <row r="13">
          <cell r="B13" t="str">
            <v>SM1</v>
          </cell>
          <cell r="C13" t="str">
            <v>Stredné športové školy - športový manažment / skupina 1</v>
          </cell>
          <cell r="D13">
            <v>3044.37</v>
          </cell>
          <cell r="E13">
            <v>63.34</v>
          </cell>
          <cell r="F13">
            <v>125.57</v>
          </cell>
          <cell r="G13">
            <v>175.79</v>
          </cell>
          <cell r="H13">
            <v>197.87</v>
          </cell>
          <cell r="I13">
            <v>31</v>
          </cell>
        </row>
        <row r="14">
          <cell r="B14" t="str">
            <v>SM2</v>
          </cell>
          <cell r="C14" t="str">
            <v>Stredné športové školy - športový manažment / skupina 2</v>
          </cell>
          <cell r="D14">
            <v>4794.88</v>
          </cell>
          <cell r="E14">
            <v>99.76</v>
          </cell>
          <cell r="F14">
            <v>125.57</v>
          </cell>
          <cell r="G14">
            <v>175.79</v>
          </cell>
          <cell r="H14">
            <v>197.87</v>
          </cell>
          <cell r="I14">
            <v>31</v>
          </cell>
        </row>
        <row r="15">
          <cell r="B15" t="str">
            <v>SM3</v>
          </cell>
          <cell r="C15" t="str">
            <v>Stredné športové školy - športový manažment / skupina 3</v>
          </cell>
          <cell r="D15">
            <v>2411.14</v>
          </cell>
          <cell r="E15">
            <v>50.16</v>
          </cell>
          <cell r="F15">
            <v>125.57</v>
          </cell>
          <cell r="G15">
            <v>175.79</v>
          </cell>
          <cell r="H15">
            <v>197.87</v>
          </cell>
          <cell r="I15">
            <v>31</v>
          </cell>
        </row>
        <row r="16">
          <cell r="B16" t="str">
            <v>SOS01</v>
          </cell>
          <cell r="C16" t="str">
            <v>Stredné odborné školy - 1. kategória</v>
          </cell>
          <cell r="D16">
            <v>1641.68</v>
          </cell>
          <cell r="E16">
            <v>42.64</v>
          </cell>
          <cell r="F16">
            <v>125.57</v>
          </cell>
          <cell r="G16">
            <v>175.79</v>
          </cell>
          <cell r="H16">
            <v>65.959999999999994</v>
          </cell>
          <cell r="I16">
            <v>16.72</v>
          </cell>
        </row>
        <row r="17">
          <cell r="B17" t="str">
            <v>SOS02</v>
          </cell>
          <cell r="C17" t="str">
            <v>Stredné odborné školy - 2. kategória</v>
          </cell>
          <cell r="D17">
            <v>1792.58</v>
          </cell>
          <cell r="E17">
            <v>44.86</v>
          </cell>
          <cell r="F17">
            <v>125.57</v>
          </cell>
          <cell r="G17">
            <v>175.79</v>
          </cell>
          <cell r="H17">
            <v>65.959999999999994</v>
          </cell>
          <cell r="I17">
            <v>18.25</v>
          </cell>
        </row>
        <row r="18">
          <cell r="B18" t="str">
            <v>SOS03</v>
          </cell>
          <cell r="C18" t="str">
            <v>Stredné odborné školy - 3. kategória</v>
          </cell>
          <cell r="D18">
            <v>1812.07</v>
          </cell>
          <cell r="E18">
            <v>45.15</v>
          </cell>
          <cell r="F18">
            <v>125.57</v>
          </cell>
          <cell r="G18">
            <v>175.79</v>
          </cell>
          <cell r="H18">
            <v>131.91</v>
          </cell>
          <cell r="I18">
            <v>18.45</v>
          </cell>
        </row>
        <row r="19">
          <cell r="B19" t="str">
            <v>SOS04</v>
          </cell>
          <cell r="C19" t="str">
            <v>Stredné odborné školy - 4. kategória</v>
          </cell>
          <cell r="D19">
            <v>1854.21</v>
          </cell>
          <cell r="E19">
            <v>45.77</v>
          </cell>
          <cell r="F19">
            <v>125.57</v>
          </cell>
          <cell r="G19">
            <v>175.79</v>
          </cell>
          <cell r="H19">
            <v>131.91</v>
          </cell>
          <cell r="I19">
            <v>18.88</v>
          </cell>
        </row>
        <row r="20">
          <cell r="B20" t="str">
            <v>SOS05</v>
          </cell>
          <cell r="C20" t="str">
            <v>Stredné odborné školy - 5. kategória</v>
          </cell>
          <cell r="D20">
            <v>2171.88</v>
          </cell>
          <cell r="E20">
            <v>50.46</v>
          </cell>
          <cell r="F20">
            <v>125.57</v>
          </cell>
          <cell r="G20">
            <v>175.79</v>
          </cell>
          <cell r="H20">
            <v>98.94</v>
          </cell>
          <cell r="I20">
            <v>22.12</v>
          </cell>
        </row>
        <row r="21">
          <cell r="B21" t="str">
            <v>SOS06</v>
          </cell>
          <cell r="C21" t="str">
            <v>Stredné odborné školy - 6. kategória</v>
          </cell>
          <cell r="D21">
            <v>2250.4699999999998</v>
          </cell>
          <cell r="E21">
            <v>51.62</v>
          </cell>
          <cell r="F21">
            <v>125.57</v>
          </cell>
          <cell r="G21">
            <v>175.79</v>
          </cell>
          <cell r="H21">
            <v>115.43</v>
          </cell>
          <cell r="I21">
            <v>22.92</v>
          </cell>
        </row>
        <row r="22">
          <cell r="B22" t="str">
            <v>SOS07</v>
          </cell>
          <cell r="C22" t="str">
            <v>Stredné odborné školy - 7. kategória</v>
          </cell>
          <cell r="D22">
            <v>2345.0300000000002</v>
          </cell>
          <cell r="E22">
            <v>53.02</v>
          </cell>
          <cell r="F22">
            <v>125.57</v>
          </cell>
          <cell r="G22">
            <v>175.79</v>
          </cell>
          <cell r="H22">
            <v>98.94</v>
          </cell>
          <cell r="I22">
            <v>23.88</v>
          </cell>
        </row>
        <row r="23">
          <cell r="B23" t="str">
            <v>SOS08</v>
          </cell>
          <cell r="C23" t="str">
            <v>Stredné odborné školy - 8. kategória</v>
          </cell>
          <cell r="D23">
            <v>2445.89</v>
          </cell>
          <cell r="E23">
            <v>54.51</v>
          </cell>
          <cell r="F23">
            <v>125.57</v>
          </cell>
          <cell r="G23">
            <v>175.79</v>
          </cell>
          <cell r="H23">
            <v>131.91</v>
          </cell>
          <cell r="I23">
            <v>24.91</v>
          </cell>
        </row>
        <row r="24">
          <cell r="B24" t="str">
            <v>SOS09</v>
          </cell>
          <cell r="C24" t="str">
            <v>Stredné odborné školy - 9. kategória</v>
          </cell>
          <cell r="D24">
            <v>2813.09</v>
          </cell>
          <cell r="E24">
            <v>59.92</v>
          </cell>
          <cell r="F24">
            <v>125.57</v>
          </cell>
          <cell r="G24">
            <v>175.79</v>
          </cell>
          <cell r="H24">
            <v>98.94</v>
          </cell>
          <cell r="I24">
            <v>28.65</v>
          </cell>
        </row>
        <row r="25">
          <cell r="B25" t="str">
            <v>SOS10</v>
          </cell>
          <cell r="C25" t="str">
            <v>Stredné odborné školy - 10. kategória</v>
          </cell>
          <cell r="D25">
            <v>2571.9699999999998</v>
          </cell>
          <cell r="E25">
            <v>56.37</v>
          </cell>
          <cell r="F25">
            <v>125.57</v>
          </cell>
          <cell r="G25">
            <v>175.79</v>
          </cell>
          <cell r="H25">
            <v>82.45</v>
          </cell>
          <cell r="I25">
            <v>26.19</v>
          </cell>
        </row>
        <row r="26">
          <cell r="B26" t="str">
            <v>SOS11</v>
          </cell>
          <cell r="C26" t="str">
            <v>Stredné odborné školy - 11. kategória</v>
          </cell>
          <cell r="D26">
            <v>2700.57</v>
          </cell>
          <cell r="E26">
            <v>58.26</v>
          </cell>
          <cell r="F26">
            <v>125.57</v>
          </cell>
          <cell r="G26">
            <v>175.79</v>
          </cell>
          <cell r="H26">
            <v>98.94</v>
          </cell>
          <cell r="I26">
            <v>27.5</v>
          </cell>
        </row>
        <row r="27">
          <cell r="B27" t="str">
            <v>SOS12</v>
          </cell>
          <cell r="C27" t="str">
            <v>Stredné odborné školy - 12. kategória</v>
          </cell>
          <cell r="D27">
            <v>2600.54</v>
          </cell>
          <cell r="E27">
            <v>56.79</v>
          </cell>
          <cell r="F27">
            <v>125.57</v>
          </cell>
          <cell r="G27">
            <v>175.79</v>
          </cell>
          <cell r="H27">
            <v>98.94</v>
          </cell>
          <cell r="I27">
            <v>26.48</v>
          </cell>
        </row>
        <row r="28">
          <cell r="B28" t="str">
            <v>SOS13</v>
          </cell>
          <cell r="C28" t="str">
            <v>Stredné odborné školy - 13. kategória</v>
          </cell>
          <cell r="D28">
            <v>2705</v>
          </cell>
          <cell r="E28">
            <v>58.33</v>
          </cell>
          <cell r="F28">
            <v>125.57</v>
          </cell>
          <cell r="G28">
            <v>175.79</v>
          </cell>
          <cell r="H28">
            <v>131.91</v>
          </cell>
          <cell r="I28">
            <v>27.55</v>
          </cell>
        </row>
        <row r="29">
          <cell r="B29" t="str">
            <v>SOS14</v>
          </cell>
          <cell r="C29" t="str">
            <v>Stredné odborné školy - 14. kategória</v>
          </cell>
          <cell r="D29">
            <v>2953</v>
          </cell>
          <cell r="E29">
            <v>61.99</v>
          </cell>
          <cell r="F29">
            <v>125.57</v>
          </cell>
          <cell r="G29">
            <v>175.79</v>
          </cell>
          <cell r="H29">
            <v>115.43</v>
          </cell>
          <cell r="I29">
            <v>30.07</v>
          </cell>
        </row>
        <row r="30">
          <cell r="B30" t="str">
            <v>SOS15</v>
          </cell>
          <cell r="C30" t="str">
            <v>Stredné odborné školy - 15. kategória</v>
          </cell>
          <cell r="D30">
            <v>3274.97</v>
          </cell>
          <cell r="E30">
            <v>66.739999999999995</v>
          </cell>
          <cell r="F30">
            <v>125.57</v>
          </cell>
          <cell r="G30">
            <v>175.79</v>
          </cell>
          <cell r="H30">
            <v>131.91</v>
          </cell>
          <cell r="I30">
            <v>33.35</v>
          </cell>
        </row>
        <row r="31">
          <cell r="B31" t="str">
            <v>SZS</v>
          </cell>
          <cell r="C31" t="str">
            <v xml:space="preserve">Špeciálne základné školy </v>
          </cell>
          <cell r="D31">
            <v>1928.9750342553434</v>
          </cell>
          <cell r="E31">
            <v>46.88</v>
          </cell>
          <cell r="F31">
            <v>125.57</v>
          </cell>
          <cell r="G31">
            <v>175.79</v>
          </cell>
          <cell r="H31">
            <v>131.91</v>
          </cell>
          <cell r="I31">
            <v>19.64</v>
          </cell>
        </row>
        <row r="32">
          <cell r="B32" t="str">
            <v>SSS</v>
          </cell>
          <cell r="C32" t="str">
            <v>Gymnáziá a konzervatóriá - špeciálne stredné školy</v>
          </cell>
          <cell r="D32">
            <v>2601.5295481144867</v>
          </cell>
          <cell r="E32">
            <v>56.8</v>
          </cell>
          <cell r="F32">
            <v>125.57</v>
          </cell>
          <cell r="G32">
            <v>175.79</v>
          </cell>
          <cell r="H32">
            <v>98.94</v>
          </cell>
          <cell r="I32">
            <v>26.49</v>
          </cell>
        </row>
        <row r="33">
          <cell r="B33" t="str">
            <v>SOSSP</v>
          </cell>
          <cell r="C33" t="str">
            <v>Stredné odborné školy - špeciálne stredné školy</v>
          </cell>
          <cell r="D33">
            <v>3429.288949787277</v>
          </cell>
          <cell r="E33">
            <v>69.02</v>
          </cell>
          <cell r="F33">
            <v>125.57</v>
          </cell>
          <cell r="G33">
            <v>175.79</v>
          </cell>
          <cell r="H33">
            <v>98.94</v>
          </cell>
          <cell r="I33">
            <v>34.92</v>
          </cell>
        </row>
        <row r="34">
          <cell r="B34" t="str">
            <v>SPOU</v>
          </cell>
          <cell r="C34" t="str">
            <v>Odborné učilištia a praktické školy</v>
          </cell>
          <cell r="D34">
            <v>3588.7907614052901</v>
          </cell>
          <cell r="E34">
            <v>71.37</v>
          </cell>
          <cell r="F34">
            <v>125.57</v>
          </cell>
          <cell r="G34">
            <v>175.79</v>
          </cell>
          <cell r="H34">
            <v>98.94</v>
          </cell>
          <cell r="I34">
            <v>36.549999999999997</v>
          </cell>
        </row>
        <row r="37">
          <cell r="B37" t="str">
            <v>Skratka kategórie</v>
          </cell>
          <cell r="C37" t="str">
            <v>Kategória škôl</v>
          </cell>
          <cell r="D37" t="str">
            <v>Mzdový normatív</v>
          </cell>
          <cell r="E37" t="str">
            <v>Normatív na výchovno-vzdelávací proces</v>
          </cell>
          <cell r="F37" t="str">
            <v>Normatív na teplo - minimum</v>
          </cell>
          <cell r="G37" t="str">
            <v>Normatív na teplo - maximum</v>
          </cell>
          <cell r="H37" t="str">
            <v>Normatív na prevádzku okrem tepla</v>
          </cell>
          <cell r="I37" t="str">
            <v>Normatív na ďaľšie vzdelávanie učiteľov</v>
          </cell>
        </row>
        <row r="38">
          <cell r="B38" t="str">
            <v>SMS</v>
          </cell>
          <cell r="C38" t="str">
            <v>Špeciálne materské školy</v>
          </cell>
          <cell r="D38">
            <v>3636.68</v>
          </cell>
          <cell r="E38">
            <v>71.92</v>
          </cell>
          <cell r="F38">
            <v>132.94999999999999</v>
          </cell>
          <cell r="G38">
            <v>186.13</v>
          </cell>
          <cell r="H38">
            <v>58.28</v>
          </cell>
          <cell r="I38">
            <v>37.03</v>
          </cell>
        </row>
        <row r="39">
          <cell r="B39" t="str">
            <v>INT</v>
          </cell>
          <cell r="C39" t="str">
            <v>Školský internát pre žiakov stredných škôl</v>
          </cell>
          <cell r="D39">
            <v>1251.33</v>
          </cell>
          <cell r="E39">
            <v>36.82</v>
          </cell>
          <cell r="F39">
            <v>132.94999999999999</v>
          </cell>
          <cell r="G39">
            <v>186.13</v>
          </cell>
          <cell r="H39">
            <v>87.43</v>
          </cell>
          <cell r="I39">
            <v>12.74</v>
          </cell>
        </row>
        <row r="42">
          <cell r="B42" t="str">
            <v>Skratka kategórie</v>
          </cell>
          <cell r="C42" t="str">
            <v>Kategória školských zariadení</v>
          </cell>
          <cell r="D42" t="str">
            <v>Normatív 2019</v>
          </cell>
          <cell r="E42" t="str">
            <v>Normatív 2018</v>
          </cell>
          <cell r="F42" t="str">
            <v>Normatív 2017</v>
          </cell>
          <cell r="G42" t="str">
            <v>Zmena 2019/2018</v>
          </cell>
        </row>
        <row r="43">
          <cell r="B43" t="str">
            <v>SOP</v>
          </cell>
          <cell r="C43" t="str">
            <v>Strediská odbornej praxe</v>
          </cell>
          <cell r="D43">
            <v>987</v>
          </cell>
          <cell r="E43">
            <v>814.49</v>
          </cell>
          <cell r="F43">
            <v>780.94</v>
          </cell>
          <cell r="G43">
            <v>1.2118012498618767</v>
          </cell>
        </row>
        <row r="44">
          <cell r="B44" t="str">
            <v>CVC</v>
          </cell>
          <cell r="C44" t="str">
            <v>Centrá voľného času</v>
          </cell>
          <cell r="D44">
            <v>210.84</v>
          </cell>
          <cell r="E44">
            <v>203.48</v>
          </cell>
          <cell r="F44">
            <v>195.09</v>
          </cell>
          <cell r="G44">
            <v>1.0361706310202479</v>
          </cell>
        </row>
        <row r="45">
          <cell r="B45" t="str">
            <v>SKD</v>
          </cell>
          <cell r="C45" t="str">
            <v>Školské kluby detí</v>
          </cell>
          <cell r="D45">
            <v>443.43</v>
          </cell>
          <cell r="E45">
            <v>413.25</v>
          </cell>
          <cell r="F45">
            <v>396.21</v>
          </cell>
          <cell r="G45">
            <v>1.0730308529945554</v>
          </cell>
        </row>
        <row r="46">
          <cell r="B46" t="str">
            <v>SSKD</v>
          </cell>
          <cell r="C46" t="str">
            <v>Školské kluby detí pri špeciálnych školách</v>
          </cell>
          <cell r="D46">
            <v>1172.68</v>
          </cell>
          <cell r="E46">
            <v>1033.1300000000001</v>
          </cell>
          <cell r="F46">
            <v>990.52</v>
          </cell>
          <cell r="G46">
            <v>1.1350749663643491</v>
          </cell>
        </row>
        <row r="47">
          <cell r="B47" t="str">
            <v>CPPP</v>
          </cell>
          <cell r="C47" t="str">
            <v>Centrá pedagogicko-psychologického poradenstva - klientela</v>
          </cell>
          <cell r="D47">
            <v>9.3800000000000008</v>
          </cell>
          <cell r="E47">
            <v>8.49</v>
          </cell>
          <cell r="F47">
            <v>10.16</v>
          </cell>
          <cell r="G47">
            <v>1.1048292108362781</v>
          </cell>
        </row>
        <row r="48">
          <cell r="B48" t="str">
            <v>CPPP - vykony</v>
          </cell>
          <cell r="C48" t="str">
            <v>Centrá pedagogicko-psychologického poradenstva - výkony</v>
          </cell>
          <cell r="D48">
            <v>13.08</v>
          </cell>
          <cell r="E48">
            <v>11.82</v>
          </cell>
          <cell r="F48">
            <v>9.74</v>
          </cell>
          <cell r="G48">
            <v>1.1065989847715736</v>
          </cell>
        </row>
        <row r="49">
          <cell r="B49" t="str">
            <v>ESTRAV</v>
          </cell>
          <cell r="C49" t="str">
            <v>Externé stravovanie detí a žiakov</v>
          </cell>
          <cell r="D49">
            <v>121.74</v>
          </cell>
          <cell r="E49">
            <v>110.54</v>
          </cell>
          <cell r="F49">
            <v>105.98</v>
          </cell>
          <cell r="G49">
            <v>1.1013207888547132</v>
          </cell>
        </row>
        <row r="50">
          <cell r="B50" t="str">
            <v>STRAV</v>
          </cell>
          <cell r="C50" t="str">
            <v>Stravovanie detí a žiakov</v>
          </cell>
          <cell r="D50">
            <v>121.74</v>
          </cell>
          <cell r="E50">
            <v>110.54</v>
          </cell>
          <cell r="F50">
            <v>105.98</v>
          </cell>
          <cell r="G50">
            <v>1.1013207888547132</v>
          </cell>
        </row>
        <row r="51">
          <cell r="B51" t="str">
            <v>LVS</v>
          </cell>
          <cell r="C51" t="str">
            <v>Liečebno-výchovné sanatóriá</v>
          </cell>
          <cell r="D51">
            <v>11000.79</v>
          </cell>
          <cell r="E51">
            <v>9894.1299999999992</v>
          </cell>
          <cell r="F51">
            <v>9486.2199999999993</v>
          </cell>
          <cell r="G51">
            <v>1.1118501576187094</v>
          </cell>
        </row>
        <row r="52">
          <cell r="B52" t="str">
            <v>DC</v>
          </cell>
          <cell r="C52" t="str">
            <v>Diagnostické centrá</v>
          </cell>
          <cell r="D52">
            <v>17776.400000000001</v>
          </cell>
          <cell r="E52">
            <v>15881</v>
          </cell>
          <cell r="F52">
            <v>15225.99</v>
          </cell>
          <cell r="G52">
            <v>1.1193501668660664</v>
          </cell>
        </row>
        <row r="53">
          <cell r="B53" t="str">
            <v>RC</v>
          </cell>
          <cell r="C53" t="str">
            <v>Reedukačné centrá</v>
          </cell>
          <cell r="D53">
            <v>14427.71</v>
          </cell>
          <cell r="E53">
            <v>13239.75</v>
          </cell>
          <cell r="F53">
            <v>12693.91</v>
          </cell>
          <cell r="G53">
            <v>1.0897267697652901</v>
          </cell>
        </row>
        <row r="54">
          <cell r="B54" t="str">
            <v>CSPP</v>
          </cell>
          <cell r="C54" t="str">
            <v>Centrá špeciálnopedagogického poradenstva - klientela</v>
          </cell>
          <cell r="D54">
            <v>30.25</v>
          </cell>
          <cell r="E54">
            <v>26.71</v>
          </cell>
          <cell r="F54">
            <v>33.11</v>
          </cell>
          <cell r="G54">
            <v>1.1325346312242606</v>
          </cell>
        </row>
        <row r="55">
          <cell r="B55" t="str">
            <v>CSPP - vykony</v>
          </cell>
          <cell r="C55" t="str">
            <v>Centrá špeciálnopedagogického poradenstva - výkony</v>
          </cell>
          <cell r="D55">
            <v>0.57999999999999996</v>
          </cell>
          <cell r="E55">
            <v>0.52</v>
          </cell>
          <cell r="F55">
            <v>0.39</v>
          </cell>
          <cell r="G55">
            <v>1.1153846153846152</v>
          </cell>
        </row>
        <row r="59">
          <cell r="B59">
            <v>1</v>
          </cell>
          <cell r="C59" t="str">
            <v>Teplotné pásmo I.</v>
          </cell>
          <cell r="D59">
            <v>125.57</v>
          </cell>
          <cell r="E59">
            <v>132.94999999999999</v>
          </cell>
          <cell r="F59">
            <v>125.18</v>
          </cell>
          <cell r="G59">
            <v>129.03</v>
          </cell>
        </row>
        <row r="60">
          <cell r="B60">
            <v>2</v>
          </cell>
          <cell r="C60" t="str">
            <v>Teplotné pásmo II.</v>
          </cell>
          <cell r="D60">
            <v>132.72</v>
          </cell>
          <cell r="E60">
            <v>140.53</v>
          </cell>
          <cell r="F60">
            <v>132.32</v>
          </cell>
          <cell r="G60">
            <v>136.38999999999999</v>
          </cell>
        </row>
        <row r="61">
          <cell r="B61">
            <v>3</v>
          </cell>
          <cell r="C61" t="str">
            <v>Teplotné pásmo III.</v>
          </cell>
          <cell r="D61">
            <v>139.88</v>
          </cell>
          <cell r="E61">
            <v>148.1</v>
          </cell>
          <cell r="F61">
            <v>139.44999999999999</v>
          </cell>
          <cell r="G61">
            <v>143.74</v>
          </cell>
        </row>
        <row r="62">
          <cell r="B62">
            <v>4</v>
          </cell>
          <cell r="C62" t="str">
            <v>Teplotné pásmo IV.</v>
          </cell>
          <cell r="D62">
            <v>147.04</v>
          </cell>
          <cell r="E62">
            <v>155.68</v>
          </cell>
          <cell r="F62">
            <v>146.59</v>
          </cell>
          <cell r="G62">
            <v>151.1</v>
          </cell>
        </row>
        <row r="63">
          <cell r="B63">
            <v>5</v>
          </cell>
          <cell r="C63" t="str">
            <v>Teplotné pásmo V.</v>
          </cell>
          <cell r="D63">
            <v>154.32</v>
          </cell>
          <cell r="E63">
            <v>163.38999999999999</v>
          </cell>
          <cell r="F63">
            <v>153.85</v>
          </cell>
          <cell r="G63">
            <v>158.58000000000001</v>
          </cell>
        </row>
        <row r="64">
          <cell r="B64">
            <v>6</v>
          </cell>
          <cell r="C64" t="str">
            <v>Teplotné pásmo VI.</v>
          </cell>
          <cell r="D64">
            <v>161.47999999999999</v>
          </cell>
          <cell r="E64">
            <v>170.97</v>
          </cell>
          <cell r="F64">
            <v>160.97999999999999</v>
          </cell>
          <cell r="G64">
            <v>165.94</v>
          </cell>
        </row>
        <row r="65">
          <cell r="B65">
            <v>7</v>
          </cell>
          <cell r="C65" t="str">
            <v>Teplotné pásmo VII.</v>
          </cell>
          <cell r="D65">
            <v>168.63</v>
          </cell>
          <cell r="E65">
            <v>178.55</v>
          </cell>
          <cell r="F65">
            <v>168.12</v>
          </cell>
          <cell r="G65">
            <v>173.29</v>
          </cell>
        </row>
        <row r="66">
          <cell r="B66">
            <v>8</v>
          </cell>
          <cell r="C66" t="str">
            <v>Teplotné pásmo VIII.</v>
          </cell>
          <cell r="D66">
            <v>175.79</v>
          </cell>
          <cell r="E66">
            <v>186.13</v>
          </cell>
          <cell r="F66">
            <v>175.26</v>
          </cell>
          <cell r="G66">
            <v>180.65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diely MV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>
        <row r="1">
          <cell r="A1" t="str">
            <v>kluc</v>
          </cell>
        </row>
      </sheetData>
      <sheetData sheetId="4">
        <row r="1">
          <cell r="A1" t="str">
            <v>kluc</v>
          </cell>
        </row>
      </sheetData>
      <sheetData sheetId="5"/>
      <sheetData sheetId="6"/>
      <sheetData sheetId="7"/>
      <sheetData sheetId="8">
        <row r="3">
          <cell r="C3" t="str">
            <v>ABC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238E-E370-458E-B9D2-8E7408F36830}">
  <sheetPr>
    <tabColor theme="9" tint="0.59999389629810485"/>
    <pageSetUpPr fitToPage="1"/>
  </sheetPr>
  <dimension ref="A1:I309"/>
  <sheetViews>
    <sheetView tabSelected="1" zoomScale="85" zoomScaleNormal="85" workbookViewId="0">
      <selection activeCell="L287" sqref="L287"/>
    </sheetView>
  </sheetViews>
  <sheetFormatPr defaultRowHeight="12.75" x14ac:dyDescent="0.2"/>
  <cols>
    <col min="1" max="1" width="6.28515625" style="1" customWidth="1"/>
    <col min="2" max="2" width="6.5703125" style="1" customWidth="1"/>
    <col min="3" max="3" width="7.85546875" style="1" customWidth="1"/>
    <col min="4" max="4" width="45.42578125" style="1" customWidth="1"/>
    <col min="5" max="5" width="11.85546875" style="1" customWidth="1"/>
    <col min="6" max="8" width="14.7109375" style="1" customWidth="1"/>
    <col min="9" max="9" width="70.5703125" style="1" customWidth="1"/>
    <col min="10" max="16384" width="9.140625" style="1"/>
  </cols>
  <sheetData>
    <row r="1" spans="1:9" ht="42.75" customHeight="1" thickBot="1" x14ac:dyDescent="0.25">
      <c r="A1" s="32" t="s">
        <v>623</v>
      </c>
      <c r="B1" s="32"/>
      <c r="C1" s="32"/>
      <c r="D1" s="32"/>
      <c r="E1" s="32"/>
      <c r="F1" s="32"/>
      <c r="G1" s="32"/>
      <c r="H1" s="32"/>
      <c r="I1" s="32"/>
    </row>
    <row r="2" spans="1:9" ht="69" customHeight="1" thickBot="1" x14ac:dyDescent="0.25">
      <c r="A2" s="23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6" t="s">
        <v>592</v>
      </c>
      <c r="G2" s="31" t="s">
        <v>5</v>
      </c>
      <c r="H2" s="27" t="s">
        <v>593</v>
      </c>
      <c r="I2" s="28" t="s">
        <v>6</v>
      </c>
    </row>
    <row r="3" spans="1:9" ht="48.75" customHeight="1" x14ac:dyDescent="0.2">
      <c r="A3" s="16">
        <v>1</v>
      </c>
      <c r="B3" s="17" t="s">
        <v>7</v>
      </c>
      <c r="C3" s="18" t="s">
        <v>600</v>
      </c>
      <c r="D3" s="19" t="s">
        <v>599</v>
      </c>
      <c r="E3" s="17" t="s">
        <v>598</v>
      </c>
      <c r="F3" s="20">
        <f>977165+28026</f>
        <v>1005191</v>
      </c>
      <c r="G3" s="20">
        <f>977165+28026</f>
        <v>1005191</v>
      </c>
      <c r="H3" s="21">
        <f>317323+28026</f>
        <v>345349</v>
      </c>
      <c r="I3" s="22" t="s">
        <v>621</v>
      </c>
    </row>
    <row r="4" spans="1:9" ht="38.25" customHeight="1" x14ac:dyDescent="0.2">
      <c r="A4" s="9">
        <f>A3+1</f>
        <v>2</v>
      </c>
      <c r="B4" s="3" t="s">
        <v>7</v>
      </c>
      <c r="C4" s="4" t="s">
        <v>92</v>
      </c>
      <c r="D4" s="5" t="s">
        <v>602</v>
      </c>
      <c r="E4" s="3" t="s">
        <v>601</v>
      </c>
      <c r="F4" s="6">
        <v>5022984</v>
      </c>
      <c r="G4" s="6">
        <v>5022984</v>
      </c>
      <c r="H4" s="7">
        <v>233773</v>
      </c>
      <c r="I4" s="8" t="s">
        <v>619</v>
      </c>
    </row>
    <row r="5" spans="1:9" ht="38.25" customHeight="1" x14ac:dyDescent="0.2">
      <c r="A5" s="9">
        <f t="shared" ref="A5:A68" si="0">A4+1</f>
        <v>3</v>
      </c>
      <c r="B5" s="17" t="s">
        <v>7</v>
      </c>
      <c r="C5" s="18" t="s">
        <v>8</v>
      </c>
      <c r="D5" s="19" t="s">
        <v>9</v>
      </c>
      <c r="E5" s="17" t="s">
        <v>10</v>
      </c>
      <c r="F5" s="20">
        <v>6000</v>
      </c>
      <c r="G5" s="20">
        <v>6000</v>
      </c>
      <c r="H5" s="21">
        <v>0</v>
      </c>
      <c r="I5" s="22" t="s">
        <v>11</v>
      </c>
    </row>
    <row r="6" spans="1:9" ht="38.25" customHeight="1" x14ac:dyDescent="0.2">
      <c r="A6" s="9">
        <f t="shared" si="0"/>
        <v>4</v>
      </c>
      <c r="B6" s="3" t="s">
        <v>7</v>
      </c>
      <c r="C6" s="4" t="s">
        <v>8</v>
      </c>
      <c r="D6" s="5" t="s">
        <v>12</v>
      </c>
      <c r="E6" s="3" t="s">
        <v>13</v>
      </c>
      <c r="F6" s="6">
        <v>151123</v>
      </c>
      <c r="G6" s="6">
        <v>107620</v>
      </c>
      <c r="H6" s="7">
        <v>0</v>
      </c>
      <c r="I6" s="8" t="s">
        <v>11</v>
      </c>
    </row>
    <row r="7" spans="1:9" ht="38.25" customHeight="1" x14ac:dyDescent="0.2">
      <c r="A7" s="9">
        <f t="shared" si="0"/>
        <v>5</v>
      </c>
      <c r="B7" s="10" t="s">
        <v>7</v>
      </c>
      <c r="C7" s="11" t="s">
        <v>8</v>
      </c>
      <c r="D7" s="12" t="s">
        <v>14</v>
      </c>
      <c r="E7" s="10" t="s">
        <v>15</v>
      </c>
      <c r="F7" s="6">
        <v>282614</v>
      </c>
      <c r="G7" s="6">
        <v>161845</v>
      </c>
      <c r="H7" s="7">
        <v>0</v>
      </c>
      <c r="I7" s="8" t="s">
        <v>11</v>
      </c>
    </row>
    <row r="8" spans="1:9" ht="38.25" customHeight="1" x14ac:dyDescent="0.2">
      <c r="A8" s="9">
        <f t="shared" si="0"/>
        <v>6</v>
      </c>
      <c r="B8" s="3" t="s">
        <v>7</v>
      </c>
      <c r="C8" s="4" t="s">
        <v>8</v>
      </c>
      <c r="D8" s="5" t="s">
        <v>16</v>
      </c>
      <c r="E8" s="3" t="s">
        <v>17</v>
      </c>
      <c r="F8" s="6">
        <v>78797</v>
      </c>
      <c r="G8" s="6">
        <v>61397</v>
      </c>
      <c r="H8" s="7">
        <v>0</v>
      </c>
      <c r="I8" s="8" t="s">
        <v>11</v>
      </c>
    </row>
    <row r="9" spans="1:9" ht="38.25" customHeight="1" x14ac:dyDescent="0.2">
      <c r="A9" s="9">
        <f t="shared" si="0"/>
        <v>7</v>
      </c>
      <c r="B9" s="10" t="s">
        <v>7</v>
      </c>
      <c r="C9" s="11" t="s">
        <v>8</v>
      </c>
      <c r="D9" s="12" t="s">
        <v>18</v>
      </c>
      <c r="E9" s="10" t="s">
        <v>19</v>
      </c>
      <c r="F9" s="6">
        <v>87000</v>
      </c>
      <c r="G9" s="6">
        <v>68865</v>
      </c>
      <c r="H9" s="7">
        <v>7000</v>
      </c>
      <c r="I9" s="8" t="s">
        <v>595</v>
      </c>
    </row>
    <row r="10" spans="1:9" ht="38.25" customHeight="1" x14ac:dyDescent="0.2">
      <c r="A10" s="9">
        <f t="shared" si="0"/>
        <v>8</v>
      </c>
      <c r="B10" s="3" t="s">
        <v>7</v>
      </c>
      <c r="C10" s="4" t="s">
        <v>8</v>
      </c>
      <c r="D10" s="5" t="s">
        <v>20</v>
      </c>
      <c r="E10" s="3" t="s">
        <v>21</v>
      </c>
      <c r="F10" s="6">
        <v>285872</v>
      </c>
      <c r="G10" s="6">
        <v>285872</v>
      </c>
      <c r="H10" s="7">
        <v>100000</v>
      </c>
      <c r="I10" s="8" t="s">
        <v>22</v>
      </c>
    </row>
    <row r="11" spans="1:9" ht="38.25" customHeight="1" x14ac:dyDescent="0.2">
      <c r="A11" s="9">
        <f t="shared" si="0"/>
        <v>9</v>
      </c>
      <c r="B11" s="3" t="s">
        <v>7</v>
      </c>
      <c r="C11" s="4" t="s">
        <v>8</v>
      </c>
      <c r="D11" s="5" t="s">
        <v>23</v>
      </c>
      <c r="E11" s="3" t="s">
        <v>24</v>
      </c>
      <c r="F11" s="6">
        <v>27384</v>
      </c>
      <c r="G11" s="6">
        <v>20555</v>
      </c>
      <c r="H11" s="7">
        <v>0</v>
      </c>
      <c r="I11" s="8" t="s">
        <v>11</v>
      </c>
    </row>
    <row r="12" spans="1:9" ht="38.25" customHeight="1" x14ac:dyDescent="0.2">
      <c r="A12" s="9">
        <f t="shared" si="0"/>
        <v>10</v>
      </c>
      <c r="B12" s="3" t="s">
        <v>7</v>
      </c>
      <c r="C12" s="4" t="s">
        <v>8</v>
      </c>
      <c r="D12" s="5" t="s">
        <v>25</v>
      </c>
      <c r="E12" s="3" t="s">
        <v>26</v>
      </c>
      <c r="F12" s="6">
        <v>15000</v>
      </c>
      <c r="G12" s="6">
        <v>15000</v>
      </c>
      <c r="H12" s="7">
        <v>0</v>
      </c>
      <c r="I12" s="8" t="s">
        <v>11</v>
      </c>
    </row>
    <row r="13" spans="1:9" ht="38.25" customHeight="1" x14ac:dyDescent="0.2">
      <c r="A13" s="9">
        <f t="shared" si="0"/>
        <v>11</v>
      </c>
      <c r="B13" s="10" t="s">
        <v>7</v>
      </c>
      <c r="C13" s="11" t="s">
        <v>8</v>
      </c>
      <c r="D13" s="12" t="s">
        <v>27</v>
      </c>
      <c r="E13" s="10" t="s">
        <v>28</v>
      </c>
      <c r="F13" s="6">
        <v>458758</v>
      </c>
      <c r="G13" s="6">
        <v>378107</v>
      </c>
      <c r="H13" s="7">
        <v>0</v>
      </c>
      <c r="I13" s="8" t="s">
        <v>11</v>
      </c>
    </row>
    <row r="14" spans="1:9" ht="38.25" customHeight="1" x14ac:dyDescent="0.2">
      <c r="A14" s="9">
        <f t="shared" si="0"/>
        <v>12</v>
      </c>
      <c r="B14" s="3" t="s">
        <v>7</v>
      </c>
      <c r="C14" s="4" t="s">
        <v>8</v>
      </c>
      <c r="D14" s="5" t="s">
        <v>29</v>
      </c>
      <c r="E14" s="3" t="s">
        <v>30</v>
      </c>
      <c r="F14" s="6">
        <v>106189</v>
      </c>
      <c r="G14" s="6">
        <v>75689</v>
      </c>
      <c r="H14" s="7">
        <v>60334</v>
      </c>
      <c r="I14" s="8" t="s">
        <v>22</v>
      </c>
    </row>
    <row r="15" spans="1:9" ht="38.25" customHeight="1" x14ac:dyDescent="0.2">
      <c r="A15" s="9">
        <f t="shared" si="0"/>
        <v>13</v>
      </c>
      <c r="B15" s="10" t="s">
        <v>7</v>
      </c>
      <c r="C15" s="11" t="s">
        <v>8</v>
      </c>
      <c r="D15" s="12" t="s">
        <v>31</v>
      </c>
      <c r="E15" s="10" t="s">
        <v>32</v>
      </c>
      <c r="F15" s="6">
        <v>85276</v>
      </c>
      <c r="G15" s="6">
        <f>24880+50000</f>
        <v>74880</v>
      </c>
      <c r="H15" s="7">
        <v>50000</v>
      </c>
      <c r="I15" s="8" t="s">
        <v>597</v>
      </c>
    </row>
    <row r="16" spans="1:9" ht="38.25" customHeight="1" x14ac:dyDescent="0.2">
      <c r="A16" s="9">
        <f t="shared" si="0"/>
        <v>14</v>
      </c>
      <c r="B16" s="3" t="s">
        <v>7</v>
      </c>
      <c r="C16" s="4" t="s">
        <v>8</v>
      </c>
      <c r="D16" s="5" t="s">
        <v>33</v>
      </c>
      <c r="E16" s="3" t="s">
        <v>34</v>
      </c>
      <c r="F16" s="6">
        <v>3671</v>
      </c>
      <c r="G16" s="6">
        <v>3671</v>
      </c>
      <c r="H16" s="7">
        <v>0</v>
      </c>
      <c r="I16" s="8" t="s">
        <v>11</v>
      </c>
    </row>
    <row r="17" spans="1:9" ht="38.25" customHeight="1" x14ac:dyDescent="0.2">
      <c r="A17" s="9">
        <f t="shared" si="0"/>
        <v>15</v>
      </c>
      <c r="B17" s="10" t="s">
        <v>7</v>
      </c>
      <c r="C17" s="11" t="s">
        <v>8</v>
      </c>
      <c r="D17" s="12" t="s">
        <v>35</v>
      </c>
      <c r="E17" s="10" t="s">
        <v>36</v>
      </c>
      <c r="F17" s="6">
        <v>1962</v>
      </c>
      <c r="G17" s="6">
        <v>1962</v>
      </c>
      <c r="H17" s="7">
        <v>0</v>
      </c>
      <c r="I17" s="8" t="s">
        <v>11</v>
      </c>
    </row>
    <row r="18" spans="1:9" ht="38.25" customHeight="1" x14ac:dyDescent="0.2">
      <c r="A18" s="9">
        <f t="shared" si="0"/>
        <v>16</v>
      </c>
      <c r="B18" s="3" t="s">
        <v>7</v>
      </c>
      <c r="C18" s="4" t="s">
        <v>8</v>
      </c>
      <c r="D18" s="5" t="s">
        <v>37</v>
      </c>
      <c r="E18" s="3" t="s">
        <v>38</v>
      </c>
      <c r="F18" s="6">
        <v>7204</v>
      </c>
      <c r="G18" s="6">
        <v>7204</v>
      </c>
      <c r="H18" s="7">
        <v>0</v>
      </c>
      <c r="I18" s="8" t="s">
        <v>11</v>
      </c>
    </row>
    <row r="19" spans="1:9" ht="38.25" customHeight="1" x14ac:dyDescent="0.2">
      <c r="A19" s="9">
        <f t="shared" si="0"/>
        <v>17</v>
      </c>
      <c r="B19" s="3" t="s">
        <v>7</v>
      </c>
      <c r="C19" s="4" t="s">
        <v>8</v>
      </c>
      <c r="D19" s="5" t="s">
        <v>39</v>
      </c>
      <c r="E19" s="3" t="s">
        <v>40</v>
      </c>
      <c r="F19" s="6">
        <v>5900</v>
      </c>
      <c r="G19" s="6">
        <v>5900</v>
      </c>
      <c r="H19" s="7">
        <v>0</v>
      </c>
      <c r="I19" s="8" t="s">
        <v>11</v>
      </c>
    </row>
    <row r="20" spans="1:9" ht="38.25" customHeight="1" x14ac:dyDescent="0.2">
      <c r="A20" s="9">
        <f t="shared" si="0"/>
        <v>18</v>
      </c>
      <c r="B20" s="10" t="s">
        <v>7</v>
      </c>
      <c r="C20" s="11" t="s">
        <v>8</v>
      </c>
      <c r="D20" s="12" t="s">
        <v>41</v>
      </c>
      <c r="E20" s="10" t="s">
        <v>42</v>
      </c>
      <c r="F20" s="6">
        <v>186655</v>
      </c>
      <c r="G20" s="6">
        <v>186655</v>
      </c>
      <c r="H20" s="7">
        <v>12299</v>
      </c>
      <c r="I20" s="8" t="s">
        <v>22</v>
      </c>
    </row>
    <row r="21" spans="1:9" ht="38.25" customHeight="1" x14ac:dyDescent="0.2">
      <c r="A21" s="9">
        <f t="shared" si="0"/>
        <v>19</v>
      </c>
      <c r="B21" s="3" t="s">
        <v>7</v>
      </c>
      <c r="C21" s="4" t="s">
        <v>8</v>
      </c>
      <c r="D21" s="5" t="s">
        <v>43</v>
      </c>
      <c r="E21" s="3" t="s">
        <v>44</v>
      </c>
      <c r="F21" s="6">
        <v>47159</v>
      </c>
      <c r="G21" s="6">
        <v>30503</v>
      </c>
      <c r="H21" s="7">
        <v>23303</v>
      </c>
      <c r="I21" s="8" t="s">
        <v>22</v>
      </c>
    </row>
    <row r="22" spans="1:9" ht="38.25" customHeight="1" x14ac:dyDescent="0.2">
      <c r="A22" s="9">
        <f t="shared" si="0"/>
        <v>20</v>
      </c>
      <c r="B22" s="10" t="s">
        <v>7</v>
      </c>
      <c r="C22" s="11" t="s">
        <v>8</v>
      </c>
      <c r="D22" s="12" t="s">
        <v>45</v>
      </c>
      <c r="E22" s="10" t="s">
        <v>46</v>
      </c>
      <c r="F22" s="6">
        <v>16996</v>
      </c>
      <c r="G22" s="6">
        <v>16996</v>
      </c>
      <c r="H22" s="7">
        <v>0</v>
      </c>
      <c r="I22" s="8" t="s">
        <v>11</v>
      </c>
    </row>
    <row r="23" spans="1:9" ht="38.25" customHeight="1" x14ac:dyDescent="0.2">
      <c r="A23" s="9">
        <f t="shared" si="0"/>
        <v>21</v>
      </c>
      <c r="B23" s="10" t="s">
        <v>7</v>
      </c>
      <c r="C23" s="11" t="s">
        <v>8</v>
      </c>
      <c r="D23" s="12" t="s">
        <v>47</v>
      </c>
      <c r="E23" s="10" t="s">
        <v>48</v>
      </c>
      <c r="F23" s="6">
        <v>11300</v>
      </c>
      <c r="G23" s="6">
        <v>5800</v>
      </c>
      <c r="H23" s="7">
        <v>1500</v>
      </c>
      <c r="I23" s="8" t="s">
        <v>22</v>
      </c>
    </row>
    <row r="24" spans="1:9" ht="38.25" customHeight="1" x14ac:dyDescent="0.2">
      <c r="A24" s="9">
        <f t="shared" si="0"/>
        <v>22</v>
      </c>
      <c r="B24" s="10" t="s">
        <v>7</v>
      </c>
      <c r="C24" s="11" t="s">
        <v>8</v>
      </c>
      <c r="D24" s="12" t="s">
        <v>49</v>
      </c>
      <c r="E24" s="10" t="s">
        <v>50</v>
      </c>
      <c r="F24" s="6">
        <v>34670</v>
      </c>
      <c r="G24" s="6">
        <v>30998</v>
      </c>
      <c r="H24" s="7">
        <v>10000</v>
      </c>
      <c r="I24" s="8" t="s">
        <v>22</v>
      </c>
    </row>
    <row r="25" spans="1:9" ht="38.25" customHeight="1" x14ac:dyDescent="0.2">
      <c r="A25" s="9">
        <f t="shared" si="0"/>
        <v>23</v>
      </c>
      <c r="B25" s="10" t="s">
        <v>7</v>
      </c>
      <c r="C25" s="11" t="s">
        <v>8</v>
      </c>
      <c r="D25" s="12" t="s">
        <v>51</v>
      </c>
      <c r="E25" s="10" t="s">
        <v>52</v>
      </c>
      <c r="F25" s="6">
        <v>21765</v>
      </c>
      <c r="G25" s="6">
        <v>12985</v>
      </c>
      <c r="H25" s="7">
        <v>12985</v>
      </c>
      <c r="I25" s="8" t="s">
        <v>22</v>
      </c>
    </row>
    <row r="26" spans="1:9" ht="38.25" customHeight="1" x14ac:dyDescent="0.2">
      <c r="A26" s="9">
        <f t="shared" si="0"/>
        <v>24</v>
      </c>
      <c r="B26" s="10" t="s">
        <v>7</v>
      </c>
      <c r="C26" s="11" t="s">
        <v>8</v>
      </c>
      <c r="D26" s="12" t="s">
        <v>53</v>
      </c>
      <c r="E26" s="10" t="s">
        <v>54</v>
      </c>
      <c r="F26" s="6">
        <v>3208</v>
      </c>
      <c r="G26" s="6">
        <v>3208</v>
      </c>
      <c r="H26" s="7">
        <v>0</v>
      </c>
      <c r="I26" s="8" t="s">
        <v>11</v>
      </c>
    </row>
    <row r="27" spans="1:9" ht="38.25" customHeight="1" x14ac:dyDescent="0.2">
      <c r="A27" s="9">
        <f t="shared" si="0"/>
        <v>25</v>
      </c>
      <c r="B27" s="10" t="s">
        <v>7</v>
      </c>
      <c r="C27" s="11" t="s">
        <v>8</v>
      </c>
      <c r="D27" s="12" t="s">
        <v>55</v>
      </c>
      <c r="E27" s="10" t="s">
        <v>56</v>
      </c>
      <c r="F27" s="6">
        <v>25000</v>
      </c>
      <c r="G27" s="6">
        <v>22000</v>
      </c>
      <c r="H27" s="7">
        <v>2500</v>
      </c>
      <c r="I27" s="8" t="s">
        <v>22</v>
      </c>
    </row>
    <row r="28" spans="1:9" ht="38.25" customHeight="1" x14ac:dyDescent="0.2">
      <c r="A28" s="9">
        <f t="shared" si="0"/>
        <v>26</v>
      </c>
      <c r="B28" s="10" t="s">
        <v>7</v>
      </c>
      <c r="C28" s="11" t="s">
        <v>8</v>
      </c>
      <c r="D28" s="12" t="s">
        <v>57</v>
      </c>
      <c r="E28" s="10" t="s">
        <v>58</v>
      </c>
      <c r="F28" s="6">
        <v>8896</v>
      </c>
      <c r="G28" s="6">
        <v>8896</v>
      </c>
      <c r="H28" s="7">
        <v>8896</v>
      </c>
      <c r="I28" s="8" t="s">
        <v>22</v>
      </c>
    </row>
    <row r="29" spans="1:9" ht="38.25" customHeight="1" x14ac:dyDescent="0.2">
      <c r="A29" s="9">
        <f t="shared" si="0"/>
        <v>27</v>
      </c>
      <c r="B29" s="10" t="s">
        <v>7</v>
      </c>
      <c r="C29" s="11" t="s">
        <v>8</v>
      </c>
      <c r="D29" s="12" t="s">
        <v>59</v>
      </c>
      <c r="E29" s="10" t="s">
        <v>60</v>
      </c>
      <c r="F29" s="6">
        <v>54261</v>
      </c>
      <c r="G29" s="6">
        <v>38751</v>
      </c>
      <c r="H29" s="7">
        <v>0</v>
      </c>
      <c r="I29" s="8" t="s">
        <v>11</v>
      </c>
    </row>
    <row r="30" spans="1:9" ht="38.25" customHeight="1" x14ac:dyDescent="0.2">
      <c r="A30" s="9">
        <f t="shared" si="0"/>
        <v>28</v>
      </c>
      <c r="B30" s="10" t="s">
        <v>7</v>
      </c>
      <c r="C30" s="11" t="s">
        <v>61</v>
      </c>
      <c r="D30" s="12" t="s">
        <v>62</v>
      </c>
      <c r="E30" s="10" t="s">
        <v>63</v>
      </c>
      <c r="F30" s="6">
        <v>57786</v>
      </c>
      <c r="G30" s="6">
        <v>32200</v>
      </c>
      <c r="H30" s="7">
        <v>0</v>
      </c>
      <c r="I30" s="8" t="s">
        <v>11</v>
      </c>
    </row>
    <row r="31" spans="1:9" ht="38.25" customHeight="1" x14ac:dyDescent="0.2">
      <c r="A31" s="9">
        <f t="shared" si="0"/>
        <v>29</v>
      </c>
      <c r="B31" s="10" t="s">
        <v>7</v>
      </c>
      <c r="C31" s="11" t="s">
        <v>61</v>
      </c>
      <c r="D31" s="12" t="s">
        <v>64</v>
      </c>
      <c r="E31" s="10" t="s">
        <v>65</v>
      </c>
      <c r="F31" s="6">
        <v>63938</v>
      </c>
      <c r="G31" s="6">
        <v>59322</v>
      </c>
      <c r="H31" s="7">
        <v>43637</v>
      </c>
      <c r="I31" s="8" t="s">
        <v>22</v>
      </c>
    </row>
    <row r="32" spans="1:9" ht="38.25" customHeight="1" x14ac:dyDescent="0.2">
      <c r="A32" s="9">
        <f t="shared" si="0"/>
        <v>30</v>
      </c>
      <c r="B32" s="10" t="s">
        <v>7</v>
      </c>
      <c r="C32" s="11" t="s">
        <v>61</v>
      </c>
      <c r="D32" s="12" t="s">
        <v>66</v>
      </c>
      <c r="E32" s="10" t="s">
        <v>67</v>
      </c>
      <c r="F32" s="6">
        <v>103662</v>
      </c>
      <c r="G32" s="6">
        <v>68662</v>
      </c>
      <c r="H32" s="7">
        <v>0</v>
      </c>
      <c r="I32" s="8" t="s">
        <v>11</v>
      </c>
    </row>
    <row r="33" spans="1:9" ht="38.25" customHeight="1" x14ac:dyDescent="0.2">
      <c r="A33" s="9">
        <f t="shared" si="0"/>
        <v>31</v>
      </c>
      <c r="B33" s="10" t="s">
        <v>7</v>
      </c>
      <c r="C33" s="11" t="s">
        <v>68</v>
      </c>
      <c r="D33" s="12" t="s">
        <v>69</v>
      </c>
      <c r="E33" s="10" t="s">
        <v>70</v>
      </c>
      <c r="F33" s="6">
        <v>99500</v>
      </c>
      <c r="G33" s="6">
        <v>0</v>
      </c>
      <c r="H33" s="7">
        <v>0</v>
      </c>
      <c r="I33" s="8" t="s">
        <v>11</v>
      </c>
    </row>
    <row r="34" spans="1:9" ht="38.25" customHeight="1" x14ac:dyDescent="0.2">
      <c r="A34" s="9">
        <f t="shared" si="0"/>
        <v>32</v>
      </c>
      <c r="B34" s="10" t="s">
        <v>7</v>
      </c>
      <c r="C34" s="11" t="s">
        <v>68</v>
      </c>
      <c r="D34" s="12" t="s">
        <v>71</v>
      </c>
      <c r="E34" s="10" t="s">
        <v>72</v>
      </c>
      <c r="F34" s="6">
        <v>22500</v>
      </c>
      <c r="G34" s="6">
        <v>0</v>
      </c>
      <c r="H34" s="7">
        <v>0</v>
      </c>
      <c r="I34" s="8" t="s">
        <v>11</v>
      </c>
    </row>
    <row r="35" spans="1:9" ht="38.25" customHeight="1" x14ac:dyDescent="0.2">
      <c r="A35" s="9">
        <f t="shared" si="0"/>
        <v>33</v>
      </c>
      <c r="B35" s="10" t="s">
        <v>7</v>
      </c>
      <c r="C35" s="11" t="s">
        <v>68</v>
      </c>
      <c r="D35" s="12" t="s">
        <v>73</v>
      </c>
      <c r="E35" s="10" t="s">
        <v>74</v>
      </c>
      <c r="F35" s="6">
        <v>68700</v>
      </c>
      <c r="G35" s="6">
        <v>8112</v>
      </c>
      <c r="H35" s="7">
        <v>6000</v>
      </c>
      <c r="I35" s="8" t="s">
        <v>22</v>
      </c>
    </row>
    <row r="36" spans="1:9" ht="38.25" customHeight="1" x14ac:dyDescent="0.2">
      <c r="A36" s="9">
        <f t="shared" si="0"/>
        <v>34</v>
      </c>
      <c r="B36" s="10" t="s">
        <v>7</v>
      </c>
      <c r="C36" s="11" t="s">
        <v>68</v>
      </c>
      <c r="D36" s="12" t="s">
        <v>75</v>
      </c>
      <c r="E36" s="10" t="s">
        <v>76</v>
      </c>
      <c r="F36" s="6">
        <v>11000</v>
      </c>
      <c r="G36" s="6">
        <v>3000</v>
      </c>
      <c r="H36" s="7">
        <v>0</v>
      </c>
      <c r="I36" s="8" t="s">
        <v>11</v>
      </c>
    </row>
    <row r="37" spans="1:9" ht="38.25" customHeight="1" x14ac:dyDescent="0.2">
      <c r="A37" s="9">
        <f t="shared" si="0"/>
        <v>35</v>
      </c>
      <c r="B37" s="10" t="s">
        <v>7</v>
      </c>
      <c r="C37" s="11" t="s">
        <v>68</v>
      </c>
      <c r="D37" s="12" t="s">
        <v>77</v>
      </c>
      <c r="E37" s="10" t="s">
        <v>78</v>
      </c>
      <c r="F37" s="6">
        <v>3460</v>
      </c>
      <c r="G37" s="6">
        <v>3110</v>
      </c>
      <c r="H37" s="7">
        <v>0</v>
      </c>
      <c r="I37" s="8" t="s">
        <v>11</v>
      </c>
    </row>
    <row r="38" spans="1:9" ht="38.25" customHeight="1" x14ac:dyDescent="0.2">
      <c r="A38" s="9">
        <f t="shared" si="0"/>
        <v>36</v>
      </c>
      <c r="B38" s="10" t="s">
        <v>7</v>
      </c>
      <c r="C38" s="11" t="s">
        <v>68</v>
      </c>
      <c r="D38" s="12" t="s">
        <v>79</v>
      </c>
      <c r="E38" s="10" t="s">
        <v>80</v>
      </c>
      <c r="F38" s="6">
        <v>46174</v>
      </c>
      <c r="G38" s="6">
        <v>25895</v>
      </c>
      <c r="H38" s="7">
        <v>2475</v>
      </c>
      <c r="I38" s="8" t="s">
        <v>22</v>
      </c>
    </row>
    <row r="39" spans="1:9" ht="38.25" customHeight="1" x14ac:dyDescent="0.2">
      <c r="A39" s="9">
        <f t="shared" si="0"/>
        <v>37</v>
      </c>
      <c r="B39" s="10" t="s">
        <v>7</v>
      </c>
      <c r="C39" s="11" t="s">
        <v>68</v>
      </c>
      <c r="D39" s="12" t="s">
        <v>81</v>
      </c>
      <c r="E39" s="10" t="s">
        <v>82</v>
      </c>
      <c r="F39" s="6">
        <v>9400</v>
      </c>
      <c r="G39" s="6">
        <v>2000</v>
      </c>
      <c r="H39" s="7">
        <v>0</v>
      </c>
      <c r="I39" s="8" t="s">
        <v>11</v>
      </c>
    </row>
    <row r="40" spans="1:9" ht="38.25" customHeight="1" x14ac:dyDescent="0.2">
      <c r="A40" s="9">
        <f t="shared" si="0"/>
        <v>38</v>
      </c>
      <c r="B40" s="10" t="s">
        <v>7</v>
      </c>
      <c r="C40" s="11" t="s">
        <v>68</v>
      </c>
      <c r="D40" s="12" t="s">
        <v>83</v>
      </c>
      <c r="E40" s="10" t="s">
        <v>84</v>
      </c>
      <c r="F40" s="6">
        <v>59330</v>
      </c>
      <c r="G40" s="6">
        <v>0</v>
      </c>
      <c r="H40" s="7">
        <v>0</v>
      </c>
      <c r="I40" s="8" t="s">
        <v>11</v>
      </c>
    </row>
    <row r="41" spans="1:9" ht="38.25" customHeight="1" x14ac:dyDescent="0.2">
      <c r="A41" s="9">
        <f t="shared" si="0"/>
        <v>39</v>
      </c>
      <c r="B41" s="10" t="s">
        <v>7</v>
      </c>
      <c r="C41" s="11" t="s">
        <v>68</v>
      </c>
      <c r="D41" s="12" t="s">
        <v>85</v>
      </c>
      <c r="E41" s="10" t="s">
        <v>86</v>
      </c>
      <c r="F41" s="6">
        <v>973</v>
      </c>
      <c r="G41" s="6">
        <v>973</v>
      </c>
      <c r="H41" s="7">
        <v>973</v>
      </c>
      <c r="I41" s="8" t="s">
        <v>22</v>
      </c>
    </row>
    <row r="42" spans="1:9" ht="38.25" customHeight="1" x14ac:dyDescent="0.2">
      <c r="A42" s="9">
        <f t="shared" si="0"/>
        <v>40</v>
      </c>
      <c r="B42" s="10" t="s">
        <v>7</v>
      </c>
      <c r="C42" s="11" t="s">
        <v>68</v>
      </c>
      <c r="D42" s="12" t="s">
        <v>87</v>
      </c>
      <c r="E42" s="10" t="s">
        <v>88</v>
      </c>
      <c r="F42" s="6">
        <v>20000</v>
      </c>
      <c r="G42" s="6">
        <v>0</v>
      </c>
      <c r="H42" s="7">
        <v>0</v>
      </c>
      <c r="I42" s="8" t="s">
        <v>11</v>
      </c>
    </row>
    <row r="43" spans="1:9" ht="38.25" customHeight="1" x14ac:dyDescent="0.2">
      <c r="A43" s="9">
        <f t="shared" si="0"/>
        <v>41</v>
      </c>
      <c r="B43" s="10" t="s">
        <v>7</v>
      </c>
      <c r="C43" s="11" t="s">
        <v>68</v>
      </c>
      <c r="D43" s="12" t="s">
        <v>89</v>
      </c>
      <c r="E43" s="10" t="s">
        <v>90</v>
      </c>
      <c r="F43" s="6">
        <v>5925</v>
      </c>
      <c r="G43" s="6">
        <v>5455</v>
      </c>
      <c r="H43" s="7">
        <v>0</v>
      </c>
      <c r="I43" s="8" t="s">
        <v>11</v>
      </c>
    </row>
    <row r="44" spans="1:9" ht="38.25" customHeight="1" x14ac:dyDescent="0.2">
      <c r="A44" s="9">
        <f t="shared" si="0"/>
        <v>42</v>
      </c>
      <c r="B44" s="10" t="s">
        <v>91</v>
      </c>
      <c r="C44" s="11" t="s">
        <v>600</v>
      </c>
      <c r="D44" s="12" t="s">
        <v>603</v>
      </c>
      <c r="E44" s="10" t="s">
        <v>604</v>
      </c>
      <c r="F44" s="6">
        <v>250530</v>
      </c>
      <c r="G44" s="6">
        <v>250530</v>
      </c>
      <c r="H44" s="7">
        <v>0</v>
      </c>
      <c r="I44" s="8" t="s">
        <v>11</v>
      </c>
    </row>
    <row r="45" spans="1:9" ht="38.25" customHeight="1" x14ac:dyDescent="0.2">
      <c r="A45" s="9">
        <f t="shared" si="0"/>
        <v>43</v>
      </c>
      <c r="B45" s="10" t="s">
        <v>91</v>
      </c>
      <c r="C45" s="11" t="s">
        <v>92</v>
      </c>
      <c r="D45" s="12" t="s">
        <v>93</v>
      </c>
      <c r="E45" s="10" t="s">
        <v>94</v>
      </c>
      <c r="F45" s="6">
        <v>65000</v>
      </c>
      <c r="G45" s="6">
        <v>65000</v>
      </c>
      <c r="H45" s="7">
        <v>50000</v>
      </c>
      <c r="I45" s="8" t="s">
        <v>594</v>
      </c>
    </row>
    <row r="46" spans="1:9" ht="38.25" customHeight="1" x14ac:dyDescent="0.2">
      <c r="A46" s="9">
        <f t="shared" si="0"/>
        <v>44</v>
      </c>
      <c r="B46" s="10" t="s">
        <v>91</v>
      </c>
      <c r="C46" s="11" t="s">
        <v>8</v>
      </c>
      <c r="D46" s="12" t="s">
        <v>95</v>
      </c>
      <c r="E46" s="10" t="s">
        <v>96</v>
      </c>
      <c r="F46" s="6">
        <v>38959</v>
      </c>
      <c r="G46" s="6">
        <v>38959</v>
      </c>
      <c r="H46" s="7">
        <v>22104</v>
      </c>
      <c r="I46" s="8" t="s">
        <v>22</v>
      </c>
    </row>
    <row r="47" spans="1:9" ht="38.25" customHeight="1" x14ac:dyDescent="0.2">
      <c r="A47" s="9">
        <f t="shared" si="0"/>
        <v>45</v>
      </c>
      <c r="B47" s="10" t="s">
        <v>91</v>
      </c>
      <c r="C47" s="11" t="s">
        <v>8</v>
      </c>
      <c r="D47" s="12" t="s">
        <v>97</v>
      </c>
      <c r="E47" s="10" t="s">
        <v>98</v>
      </c>
      <c r="F47" s="6">
        <v>103000</v>
      </c>
      <c r="G47" s="6">
        <v>103000</v>
      </c>
      <c r="H47" s="7">
        <v>0</v>
      </c>
      <c r="I47" s="8" t="s">
        <v>11</v>
      </c>
    </row>
    <row r="48" spans="1:9" ht="38.25" customHeight="1" x14ac:dyDescent="0.2">
      <c r="A48" s="9">
        <f t="shared" si="0"/>
        <v>46</v>
      </c>
      <c r="B48" s="10" t="s">
        <v>91</v>
      </c>
      <c r="C48" s="11" t="s">
        <v>8</v>
      </c>
      <c r="D48" s="12" t="s">
        <v>99</v>
      </c>
      <c r="E48" s="10" t="s">
        <v>100</v>
      </c>
      <c r="F48" s="6">
        <v>106307</v>
      </c>
      <c r="G48" s="6">
        <v>106307</v>
      </c>
      <c r="H48" s="7">
        <v>80000</v>
      </c>
      <c r="I48" s="8" t="s">
        <v>22</v>
      </c>
    </row>
    <row r="49" spans="1:9" ht="38.25" customHeight="1" x14ac:dyDescent="0.2">
      <c r="A49" s="9">
        <f t="shared" si="0"/>
        <v>47</v>
      </c>
      <c r="B49" s="10" t="s">
        <v>91</v>
      </c>
      <c r="C49" s="11" t="s">
        <v>8</v>
      </c>
      <c r="D49" s="12" t="s">
        <v>101</v>
      </c>
      <c r="E49" s="10" t="s">
        <v>102</v>
      </c>
      <c r="F49" s="6">
        <v>5202</v>
      </c>
      <c r="G49" s="6">
        <v>5202</v>
      </c>
      <c r="H49" s="7">
        <v>5202</v>
      </c>
      <c r="I49" s="8" t="s">
        <v>22</v>
      </c>
    </row>
    <row r="50" spans="1:9" ht="38.25" customHeight="1" x14ac:dyDescent="0.2">
      <c r="A50" s="9">
        <f t="shared" si="0"/>
        <v>48</v>
      </c>
      <c r="B50" s="10" t="s">
        <v>91</v>
      </c>
      <c r="C50" s="11" t="s">
        <v>8</v>
      </c>
      <c r="D50" s="12" t="s">
        <v>103</v>
      </c>
      <c r="E50" s="10" t="s">
        <v>104</v>
      </c>
      <c r="F50" s="6">
        <v>33844</v>
      </c>
      <c r="G50" s="6">
        <v>33844</v>
      </c>
      <c r="H50" s="7">
        <v>10000</v>
      </c>
      <c r="I50" s="8" t="s">
        <v>22</v>
      </c>
    </row>
    <row r="51" spans="1:9" ht="38.25" customHeight="1" x14ac:dyDescent="0.2">
      <c r="A51" s="9">
        <f t="shared" si="0"/>
        <v>49</v>
      </c>
      <c r="B51" s="10" t="s">
        <v>91</v>
      </c>
      <c r="C51" s="11" t="s">
        <v>8</v>
      </c>
      <c r="D51" s="12" t="s">
        <v>105</v>
      </c>
      <c r="E51" s="10" t="s">
        <v>106</v>
      </c>
      <c r="F51" s="6">
        <v>19500</v>
      </c>
      <c r="G51" s="6">
        <v>19500</v>
      </c>
      <c r="H51" s="7">
        <v>2500</v>
      </c>
      <c r="I51" s="8" t="s">
        <v>22</v>
      </c>
    </row>
    <row r="52" spans="1:9" ht="38.25" customHeight="1" x14ac:dyDescent="0.2">
      <c r="A52" s="9">
        <f t="shared" si="0"/>
        <v>50</v>
      </c>
      <c r="B52" s="10" t="s">
        <v>91</v>
      </c>
      <c r="C52" s="11" t="s">
        <v>8</v>
      </c>
      <c r="D52" s="12" t="s">
        <v>107</v>
      </c>
      <c r="E52" s="10" t="s">
        <v>108</v>
      </c>
      <c r="F52" s="6">
        <v>58088</v>
      </c>
      <c r="G52" s="6">
        <v>58088</v>
      </c>
      <c r="H52" s="7">
        <v>25000</v>
      </c>
      <c r="I52" s="8" t="s">
        <v>22</v>
      </c>
    </row>
    <row r="53" spans="1:9" ht="38.25" customHeight="1" x14ac:dyDescent="0.2">
      <c r="A53" s="9">
        <f t="shared" si="0"/>
        <v>51</v>
      </c>
      <c r="B53" s="10" t="s">
        <v>91</v>
      </c>
      <c r="C53" s="11" t="s">
        <v>8</v>
      </c>
      <c r="D53" s="12" t="s">
        <v>109</v>
      </c>
      <c r="E53" s="10" t="s">
        <v>110</v>
      </c>
      <c r="F53" s="6">
        <v>6207</v>
      </c>
      <c r="G53" s="6">
        <v>6207</v>
      </c>
      <c r="H53" s="7">
        <v>1500</v>
      </c>
      <c r="I53" s="8" t="s">
        <v>22</v>
      </c>
    </row>
    <row r="54" spans="1:9" ht="38.25" customHeight="1" x14ac:dyDescent="0.2">
      <c r="A54" s="9">
        <f t="shared" si="0"/>
        <v>52</v>
      </c>
      <c r="B54" s="10" t="s">
        <v>91</v>
      </c>
      <c r="C54" s="11" t="s">
        <v>8</v>
      </c>
      <c r="D54" s="12" t="s">
        <v>111</v>
      </c>
      <c r="E54" s="10" t="s">
        <v>112</v>
      </c>
      <c r="F54" s="6">
        <v>11300</v>
      </c>
      <c r="G54" s="6">
        <v>11300</v>
      </c>
      <c r="H54" s="7">
        <v>0</v>
      </c>
      <c r="I54" s="8" t="s">
        <v>11</v>
      </c>
    </row>
    <row r="55" spans="1:9" ht="38.25" customHeight="1" x14ac:dyDescent="0.2">
      <c r="A55" s="9">
        <f t="shared" si="0"/>
        <v>53</v>
      </c>
      <c r="B55" s="10" t="s">
        <v>91</v>
      </c>
      <c r="C55" s="11" t="s">
        <v>8</v>
      </c>
      <c r="D55" s="12" t="s">
        <v>113</v>
      </c>
      <c r="E55" s="10" t="s">
        <v>114</v>
      </c>
      <c r="F55" s="6">
        <v>40310</v>
      </c>
      <c r="G55" s="6">
        <v>40310</v>
      </c>
      <c r="H55" s="7">
        <v>0</v>
      </c>
      <c r="I55" s="8" t="s">
        <v>11</v>
      </c>
    </row>
    <row r="56" spans="1:9" ht="38.25" customHeight="1" x14ac:dyDescent="0.2">
      <c r="A56" s="9">
        <f t="shared" si="0"/>
        <v>54</v>
      </c>
      <c r="B56" s="10" t="s">
        <v>91</v>
      </c>
      <c r="C56" s="11" t="s">
        <v>8</v>
      </c>
      <c r="D56" s="12" t="s">
        <v>115</v>
      </c>
      <c r="E56" s="10" t="s">
        <v>116</v>
      </c>
      <c r="F56" s="6">
        <v>34754</v>
      </c>
      <c r="G56" s="6">
        <v>34754</v>
      </c>
      <c r="H56" s="7">
        <v>0</v>
      </c>
      <c r="I56" s="8" t="s">
        <v>11</v>
      </c>
    </row>
    <row r="57" spans="1:9" ht="38.25" customHeight="1" x14ac:dyDescent="0.2">
      <c r="A57" s="9">
        <f t="shared" si="0"/>
        <v>55</v>
      </c>
      <c r="B57" s="10" t="s">
        <v>91</v>
      </c>
      <c r="C57" s="11" t="s">
        <v>8</v>
      </c>
      <c r="D57" s="12" t="s">
        <v>117</v>
      </c>
      <c r="E57" s="10" t="s">
        <v>118</v>
      </c>
      <c r="F57" s="6">
        <v>15000</v>
      </c>
      <c r="G57" s="6">
        <v>15000</v>
      </c>
      <c r="H57" s="7">
        <v>1600</v>
      </c>
      <c r="I57" s="8" t="s">
        <v>22</v>
      </c>
    </row>
    <row r="58" spans="1:9" ht="38.25" customHeight="1" x14ac:dyDescent="0.2">
      <c r="A58" s="9">
        <f t="shared" si="0"/>
        <v>56</v>
      </c>
      <c r="B58" s="10" t="s">
        <v>91</v>
      </c>
      <c r="C58" s="11" t="s">
        <v>8</v>
      </c>
      <c r="D58" s="12" t="s">
        <v>119</v>
      </c>
      <c r="E58" s="10" t="s">
        <v>120</v>
      </c>
      <c r="F58" s="6">
        <v>31100</v>
      </c>
      <c r="G58" s="6">
        <v>31100</v>
      </c>
      <c r="H58" s="7">
        <v>2000</v>
      </c>
      <c r="I58" s="8" t="s">
        <v>22</v>
      </c>
    </row>
    <row r="59" spans="1:9" ht="38.25" customHeight="1" x14ac:dyDescent="0.2">
      <c r="A59" s="9">
        <f t="shared" si="0"/>
        <v>57</v>
      </c>
      <c r="B59" s="10" t="s">
        <v>91</v>
      </c>
      <c r="C59" s="11" t="s">
        <v>8</v>
      </c>
      <c r="D59" s="12" t="s">
        <v>121</v>
      </c>
      <c r="E59" s="10" t="s">
        <v>122</v>
      </c>
      <c r="F59" s="6">
        <v>8865</v>
      </c>
      <c r="G59" s="6">
        <v>8865</v>
      </c>
      <c r="H59" s="7">
        <v>0</v>
      </c>
      <c r="I59" s="8" t="s">
        <v>11</v>
      </c>
    </row>
    <row r="60" spans="1:9" ht="38.25" customHeight="1" x14ac:dyDescent="0.2">
      <c r="A60" s="9">
        <f t="shared" si="0"/>
        <v>58</v>
      </c>
      <c r="B60" s="10" t="s">
        <v>91</v>
      </c>
      <c r="C60" s="11" t="s">
        <v>8</v>
      </c>
      <c r="D60" s="12" t="s">
        <v>123</v>
      </c>
      <c r="E60" s="10" t="s">
        <v>124</v>
      </c>
      <c r="F60" s="6">
        <v>10231</v>
      </c>
      <c r="G60" s="6">
        <v>5000</v>
      </c>
      <c r="H60" s="7">
        <v>0</v>
      </c>
      <c r="I60" s="8" t="s">
        <v>11</v>
      </c>
    </row>
    <row r="61" spans="1:9" ht="38.25" customHeight="1" x14ac:dyDescent="0.2">
      <c r="A61" s="9">
        <f t="shared" si="0"/>
        <v>59</v>
      </c>
      <c r="B61" s="10" t="s">
        <v>91</v>
      </c>
      <c r="C61" s="11" t="s">
        <v>8</v>
      </c>
      <c r="D61" s="12" t="s">
        <v>125</v>
      </c>
      <c r="E61" s="10" t="s">
        <v>126</v>
      </c>
      <c r="F61" s="6">
        <v>44800</v>
      </c>
      <c r="G61" s="6">
        <v>44800</v>
      </c>
      <c r="H61" s="7">
        <v>25000</v>
      </c>
      <c r="I61" s="8" t="s">
        <v>22</v>
      </c>
    </row>
    <row r="62" spans="1:9" ht="38.25" customHeight="1" x14ac:dyDescent="0.2">
      <c r="A62" s="9">
        <f t="shared" si="0"/>
        <v>60</v>
      </c>
      <c r="B62" s="10" t="s">
        <v>91</v>
      </c>
      <c r="C62" s="11" t="s">
        <v>8</v>
      </c>
      <c r="D62" s="12" t="s">
        <v>127</v>
      </c>
      <c r="E62" s="10" t="s">
        <v>128</v>
      </c>
      <c r="F62" s="6">
        <v>64900</v>
      </c>
      <c r="G62" s="6">
        <v>64900</v>
      </c>
      <c r="H62" s="7">
        <v>18000</v>
      </c>
      <c r="I62" s="8" t="s">
        <v>22</v>
      </c>
    </row>
    <row r="63" spans="1:9" ht="38.25" customHeight="1" x14ac:dyDescent="0.2">
      <c r="A63" s="9">
        <f t="shared" si="0"/>
        <v>61</v>
      </c>
      <c r="B63" s="10" t="s">
        <v>91</v>
      </c>
      <c r="C63" s="11" t="s">
        <v>8</v>
      </c>
      <c r="D63" s="12" t="s">
        <v>129</v>
      </c>
      <c r="E63" s="10" t="s">
        <v>130</v>
      </c>
      <c r="F63" s="6">
        <v>16870</v>
      </c>
      <c r="G63" s="6">
        <v>16870</v>
      </c>
      <c r="H63" s="7">
        <v>0</v>
      </c>
      <c r="I63" s="8" t="s">
        <v>11</v>
      </c>
    </row>
    <row r="64" spans="1:9" ht="38.25" customHeight="1" x14ac:dyDescent="0.2">
      <c r="A64" s="9">
        <f t="shared" si="0"/>
        <v>62</v>
      </c>
      <c r="B64" s="3" t="s">
        <v>91</v>
      </c>
      <c r="C64" s="4" t="s">
        <v>8</v>
      </c>
      <c r="D64" s="5" t="s">
        <v>131</v>
      </c>
      <c r="E64" s="3" t="s">
        <v>132</v>
      </c>
      <c r="F64" s="6">
        <v>6100</v>
      </c>
      <c r="G64" s="6">
        <v>6100</v>
      </c>
      <c r="H64" s="7">
        <v>6100</v>
      </c>
      <c r="I64" s="8" t="s">
        <v>22</v>
      </c>
    </row>
    <row r="65" spans="1:9" ht="38.25" customHeight="1" x14ac:dyDescent="0.2">
      <c r="A65" s="9">
        <f t="shared" si="0"/>
        <v>63</v>
      </c>
      <c r="B65" s="10" t="s">
        <v>91</v>
      </c>
      <c r="C65" s="11" t="s">
        <v>61</v>
      </c>
      <c r="D65" s="12" t="s">
        <v>133</v>
      </c>
      <c r="E65" s="10" t="s">
        <v>134</v>
      </c>
      <c r="F65" s="6">
        <v>3218</v>
      </c>
      <c r="G65" s="6">
        <v>3218</v>
      </c>
      <c r="H65" s="7">
        <v>0</v>
      </c>
      <c r="I65" s="8" t="s">
        <v>11</v>
      </c>
    </row>
    <row r="66" spans="1:9" ht="38.25" customHeight="1" x14ac:dyDescent="0.2">
      <c r="A66" s="9">
        <f t="shared" si="0"/>
        <v>64</v>
      </c>
      <c r="B66" s="10" t="s">
        <v>91</v>
      </c>
      <c r="C66" s="11" t="s">
        <v>68</v>
      </c>
      <c r="D66" s="12" t="s">
        <v>135</v>
      </c>
      <c r="E66" s="10" t="s">
        <v>136</v>
      </c>
      <c r="F66" s="6">
        <v>39055</v>
      </c>
      <c r="G66" s="6">
        <v>39055</v>
      </c>
      <c r="H66" s="7">
        <v>0</v>
      </c>
      <c r="I66" s="8" t="s">
        <v>11</v>
      </c>
    </row>
    <row r="67" spans="1:9" ht="38.25" customHeight="1" x14ac:dyDescent="0.2">
      <c r="A67" s="9">
        <f t="shared" si="0"/>
        <v>65</v>
      </c>
      <c r="B67" s="10" t="s">
        <v>91</v>
      </c>
      <c r="C67" s="11" t="s">
        <v>68</v>
      </c>
      <c r="D67" s="12" t="s">
        <v>137</v>
      </c>
      <c r="E67" s="10" t="s">
        <v>138</v>
      </c>
      <c r="F67" s="6">
        <v>125851</v>
      </c>
      <c r="G67" s="6">
        <v>125851</v>
      </c>
      <c r="H67" s="7">
        <v>0</v>
      </c>
      <c r="I67" s="8" t="s">
        <v>11</v>
      </c>
    </row>
    <row r="68" spans="1:9" ht="38.25" customHeight="1" x14ac:dyDescent="0.2">
      <c r="A68" s="9">
        <f t="shared" si="0"/>
        <v>66</v>
      </c>
      <c r="B68" s="3" t="s">
        <v>139</v>
      </c>
      <c r="C68" s="11" t="s">
        <v>600</v>
      </c>
      <c r="D68" s="12" t="s">
        <v>606</v>
      </c>
      <c r="E68" s="10" t="s">
        <v>605</v>
      </c>
      <c r="F68" s="6">
        <v>721761</v>
      </c>
      <c r="G68" s="6">
        <v>721761</v>
      </c>
      <c r="H68" s="7">
        <v>100000</v>
      </c>
      <c r="I68" s="8" t="s">
        <v>594</v>
      </c>
    </row>
    <row r="69" spans="1:9" ht="38.25" customHeight="1" x14ac:dyDescent="0.2">
      <c r="A69" s="9">
        <f t="shared" ref="A69:A132" si="1">A68+1</f>
        <v>67</v>
      </c>
      <c r="B69" s="3" t="s">
        <v>139</v>
      </c>
      <c r="C69" s="4" t="s">
        <v>8</v>
      </c>
      <c r="D69" s="5" t="s">
        <v>140</v>
      </c>
      <c r="E69" s="3" t="s">
        <v>141</v>
      </c>
      <c r="F69" s="6">
        <v>19595</v>
      </c>
      <c r="G69" s="6">
        <v>19595</v>
      </c>
      <c r="H69" s="7">
        <v>0</v>
      </c>
      <c r="I69" s="8" t="s">
        <v>11</v>
      </c>
    </row>
    <row r="70" spans="1:9" ht="38.25" customHeight="1" x14ac:dyDescent="0.2">
      <c r="A70" s="9">
        <f t="shared" si="1"/>
        <v>68</v>
      </c>
      <c r="B70" s="10" t="s">
        <v>139</v>
      </c>
      <c r="C70" s="11" t="s">
        <v>8</v>
      </c>
      <c r="D70" s="12" t="s">
        <v>142</v>
      </c>
      <c r="E70" s="10" t="s">
        <v>143</v>
      </c>
      <c r="F70" s="6">
        <v>60000</v>
      </c>
      <c r="G70" s="6">
        <v>60000</v>
      </c>
      <c r="H70" s="7">
        <v>30000</v>
      </c>
      <c r="I70" s="8" t="s">
        <v>22</v>
      </c>
    </row>
    <row r="71" spans="1:9" ht="38.25" customHeight="1" x14ac:dyDescent="0.2">
      <c r="A71" s="9">
        <f t="shared" si="1"/>
        <v>69</v>
      </c>
      <c r="B71" s="10" t="s">
        <v>139</v>
      </c>
      <c r="C71" s="11" t="s">
        <v>8</v>
      </c>
      <c r="D71" s="12" t="s">
        <v>144</v>
      </c>
      <c r="E71" s="10" t="s">
        <v>145</v>
      </c>
      <c r="F71" s="6">
        <v>27994</v>
      </c>
      <c r="G71" s="6">
        <v>27994</v>
      </c>
      <c r="H71" s="7">
        <v>0</v>
      </c>
      <c r="I71" s="8" t="s">
        <v>11</v>
      </c>
    </row>
    <row r="72" spans="1:9" ht="38.25" customHeight="1" x14ac:dyDescent="0.2">
      <c r="A72" s="9">
        <f t="shared" si="1"/>
        <v>70</v>
      </c>
      <c r="B72" s="10" t="s">
        <v>139</v>
      </c>
      <c r="C72" s="11" t="s">
        <v>8</v>
      </c>
      <c r="D72" s="12" t="s">
        <v>146</v>
      </c>
      <c r="E72" s="10" t="s">
        <v>147</v>
      </c>
      <c r="F72" s="6">
        <v>100000</v>
      </c>
      <c r="G72" s="6">
        <v>100000</v>
      </c>
      <c r="H72" s="7">
        <v>100000</v>
      </c>
      <c r="I72" s="8" t="s">
        <v>594</v>
      </c>
    </row>
    <row r="73" spans="1:9" ht="38.25" customHeight="1" x14ac:dyDescent="0.2">
      <c r="A73" s="9">
        <f t="shared" si="1"/>
        <v>71</v>
      </c>
      <c r="B73" s="10" t="s">
        <v>139</v>
      </c>
      <c r="C73" s="11" t="s">
        <v>8</v>
      </c>
      <c r="D73" s="12" t="s">
        <v>148</v>
      </c>
      <c r="E73" s="10" t="s">
        <v>149</v>
      </c>
      <c r="F73" s="6">
        <v>399267</v>
      </c>
      <c r="G73" s="6">
        <v>340000</v>
      </c>
      <c r="H73" s="7">
        <v>302933</v>
      </c>
      <c r="I73" s="8" t="s">
        <v>22</v>
      </c>
    </row>
    <row r="74" spans="1:9" ht="38.25" customHeight="1" x14ac:dyDescent="0.2">
      <c r="A74" s="9">
        <f t="shared" si="1"/>
        <v>72</v>
      </c>
      <c r="B74" s="10" t="s">
        <v>139</v>
      </c>
      <c r="C74" s="11" t="s">
        <v>8</v>
      </c>
      <c r="D74" s="12" t="s">
        <v>150</v>
      </c>
      <c r="E74" s="10" t="s">
        <v>151</v>
      </c>
      <c r="F74" s="6">
        <v>3708</v>
      </c>
      <c r="G74" s="6">
        <v>3708</v>
      </c>
      <c r="H74" s="7">
        <v>0</v>
      </c>
      <c r="I74" s="8" t="s">
        <v>11</v>
      </c>
    </row>
    <row r="75" spans="1:9" ht="38.25" customHeight="1" x14ac:dyDescent="0.2">
      <c r="A75" s="9">
        <f t="shared" si="1"/>
        <v>73</v>
      </c>
      <c r="B75" s="10" t="s">
        <v>139</v>
      </c>
      <c r="C75" s="11" t="s">
        <v>8</v>
      </c>
      <c r="D75" s="12" t="s">
        <v>152</v>
      </c>
      <c r="E75" s="10" t="s">
        <v>153</v>
      </c>
      <c r="F75" s="6">
        <v>59000</v>
      </c>
      <c r="G75" s="6">
        <v>59000</v>
      </c>
      <c r="H75" s="7">
        <v>40000</v>
      </c>
      <c r="I75" s="8" t="s">
        <v>22</v>
      </c>
    </row>
    <row r="76" spans="1:9" ht="38.25" customHeight="1" x14ac:dyDescent="0.2">
      <c r="A76" s="9">
        <f t="shared" si="1"/>
        <v>74</v>
      </c>
      <c r="B76" s="10" t="s">
        <v>139</v>
      </c>
      <c r="C76" s="11" t="s">
        <v>8</v>
      </c>
      <c r="D76" s="12" t="s">
        <v>154</v>
      </c>
      <c r="E76" s="10" t="s">
        <v>155</v>
      </c>
      <c r="F76" s="6">
        <v>4275</v>
      </c>
      <c r="G76" s="6">
        <v>4275</v>
      </c>
      <c r="H76" s="7">
        <v>0</v>
      </c>
      <c r="I76" s="8" t="s">
        <v>11</v>
      </c>
    </row>
    <row r="77" spans="1:9" ht="38.25" customHeight="1" x14ac:dyDescent="0.2">
      <c r="A77" s="9">
        <f t="shared" si="1"/>
        <v>75</v>
      </c>
      <c r="B77" s="10" t="s">
        <v>139</v>
      </c>
      <c r="C77" s="11" t="s">
        <v>8</v>
      </c>
      <c r="D77" s="12" t="s">
        <v>156</v>
      </c>
      <c r="E77" s="10" t="s">
        <v>157</v>
      </c>
      <c r="F77" s="6">
        <v>13856</v>
      </c>
      <c r="G77" s="6">
        <v>13856</v>
      </c>
      <c r="H77" s="7">
        <v>1500</v>
      </c>
      <c r="I77" s="8" t="s">
        <v>22</v>
      </c>
    </row>
    <row r="78" spans="1:9" ht="38.25" customHeight="1" x14ac:dyDescent="0.2">
      <c r="A78" s="9">
        <f t="shared" si="1"/>
        <v>76</v>
      </c>
      <c r="B78" s="10" t="s">
        <v>139</v>
      </c>
      <c r="C78" s="11" t="s">
        <v>8</v>
      </c>
      <c r="D78" s="12" t="s">
        <v>158</v>
      </c>
      <c r="E78" s="10" t="s">
        <v>159</v>
      </c>
      <c r="F78" s="6">
        <v>28000</v>
      </c>
      <c r="G78" s="6">
        <v>28000</v>
      </c>
      <c r="H78" s="7">
        <v>15742</v>
      </c>
      <c r="I78" s="8" t="s">
        <v>22</v>
      </c>
    </row>
    <row r="79" spans="1:9" ht="38.25" customHeight="1" x14ac:dyDescent="0.2">
      <c r="A79" s="9">
        <f t="shared" si="1"/>
        <v>77</v>
      </c>
      <c r="B79" s="10" t="s">
        <v>139</v>
      </c>
      <c r="C79" s="11" t="s">
        <v>8</v>
      </c>
      <c r="D79" s="12" t="s">
        <v>160</v>
      </c>
      <c r="E79" s="10" t="s">
        <v>161</v>
      </c>
      <c r="F79" s="6">
        <v>43687</v>
      </c>
      <c r="G79" s="6">
        <v>32400</v>
      </c>
      <c r="H79" s="7">
        <v>15000</v>
      </c>
      <c r="I79" s="8" t="s">
        <v>22</v>
      </c>
    </row>
    <row r="80" spans="1:9" ht="38.25" customHeight="1" x14ac:dyDescent="0.2">
      <c r="A80" s="9">
        <f t="shared" si="1"/>
        <v>78</v>
      </c>
      <c r="B80" s="10" t="s">
        <v>139</v>
      </c>
      <c r="C80" s="11" t="s">
        <v>8</v>
      </c>
      <c r="D80" s="12" t="s">
        <v>162</v>
      </c>
      <c r="E80" s="10" t="s">
        <v>163</v>
      </c>
      <c r="F80" s="6">
        <v>17322</v>
      </c>
      <c r="G80" s="6">
        <v>9447</v>
      </c>
      <c r="H80" s="7">
        <v>7000</v>
      </c>
      <c r="I80" s="8" t="s">
        <v>22</v>
      </c>
    </row>
    <row r="81" spans="1:9" ht="38.25" customHeight="1" x14ac:dyDescent="0.2">
      <c r="A81" s="9">
        <f t="shared" si="1"/>
        <v>79</v>
      </c>
      <c r="B81" s="10" t="s">
        <v>139</v>
      </c>
      <c r="C81" s="11" t="s">
        <v>8</v>
      </c>
      <c r="D81" s="12" t="s">
        <v>164</v>
      </c>
      <c r="E81" s="10" t="s">
        <v>165</v>
      </c>
      <c r="F81" s="6">
        <v>16860</v>
      </c>
      <c r="G81" s="6">
        <v>16860</v>
      </c>
      <c r="H81" s="7">
        <v>8000</v>
      </c>
      <c r="I81" s="8" t="s">
        <v>22</v>
      </c>
    </row>
    <row r="82" spans="1:9" ht="38.25" customHeight="1" x14ac:dyDescent="0.2">
      <c r="A82" s="9">
        <f t="shared" si="1"/>
        <v>80</v>
      </c>
      <c r="B82" s="10" t="s">
        <v>139</v>
      </c>
      <c r="C82" s="11" t="s">
        <v>8</v>
      </c>
      <c r="D82" s="12" t="s">
        <v>166</v>
      </c>
      <c r="E82" s="10" t="s">
        <v>167</v>
      </c>
      <c r="F82" s="6">
        <v>18743</v>
      </c>
      <c r="G82" s="6">
        <v>18743</v>
      </c>
      <c r="H82" s="7">
        <v>15000</v>
      </c>
      <c r="I82" s="8" t="s">
        <v>22</v>
      </c>
    </row>
    <row r="83" spans="1:9" ht="38.25" customHeight="1" x14ac:dyDescent="0.2">
      <c r="A83" s="9">
        <f t="shared" si="1"/>
        <v>81</v>
      </c>
      <c r="B83" s="10" t="s">
        <v>139</v>
      </c>
      <c r="C83" s="11" t="s">
        <v>8</v>
      </c>
      <c r="D83" s="12" t="s">
        <v>168</v>
      </c>
      <c r="E83" s="10" t="s">
        <v>169</v>
      </c>
      <c r="F83" s="6">
        <v>42931</v>
      </c>
      <c r="G83" s="6">
        <v>42931</v>
      </c>
      <c r="H83" s="7">
        <v>25000</v>
      </c>
      <c r="I83" s="8" t="s">
        <v>22</v>
      </c>
    </row>
    <row r="84" spans="1:9" ht="38.25" customHeight="1" x14ac:dyDescent="0.2">
      <c r="A84" s="9">
        <f t="shared" si="1"/>
        <v>82</v>
      </c>
      <c r="B84" s="10" t="s">
        <v>139</v>
      </c>
      <c r="C84" s="11" t="s">
        <v>8</v>
      </c>
      <c r="D84" s="12" t="s">
        <v>170</v>
      </c>
      <c r="E84" s="10" t="s">
        <v>171</v>
      </c>
      <c r="F84" s="6">
        <v>80528</v>
      </c>
      <c r="G84" s="6">
        <v>80528</v>
      </c>
      <c r="H84" s="7">
        <v>78128</v>
      </c>
      <c r="I84" s="8" t="s">
        <v>22</v>
      </c>
    </row>
    <row r="85" spans="1:9" ht="38.25" customHeight="1" x14ac:dyDescent="0.2">
      <c r="A85" s="9">
        <f t="shared" si="1"/>
        <v>83</v>
      </c>
      <c r="B85" s="10" t="s">
        <v>139</v>
      </c>
      <c r="C85" s="11" t="s">
        <v>8</v>
      </c>
      <c r="D85" s="12" t="s">
        <v>172</v>
      </c>
      <c r="E85" s="10" t="s">
        <v>173</v>
      </c>
      <c r="F85" s="6">
        <v>4749</v>
      </c>
      <c r="G85" s="6">
        <v>4749</v>
      </c>
      <c r="H85" s="7">
        <v>2983</v>
      </c>
      <c r="I85" s="8" t="s">
        <v>22</v>
      </c>
    </row>
    <row r="86" spans="1:9" ht="38.25" customHeight="1" x14ac:dyDescent="0.2">
      <c r="A86" s="9">
        <f t="shared" si="1"/>
        <v>84</v>
      </c>
      <c r="B86" s="10" t="s">
        <v>139</v>
      </c>
      <c r="C86" s="11" t="s">
        <v>8</v>
      </c>
      <c r="D86" s="12" t="s">
        <v>174</v>
      </c>
      <c r="E86" s="10" t="s">
        <v>175</v>
      </c>
      <c r="F86" s="6">
        <v>35830</v>
      </c>
      <c r="G86" s="6">
        <v>35830</v>
      </c>
      <c r="H86" s="7">
        <v>20830</v>
      </c>
      <c r="I86" s="8" t="s">
        <v>22</v>
      </c>
    </row>
    <row r="87" spans="1:9" ht="38.25" customHeight="1" x14ac:dyDescent="0.2">
      <c r="A87" s="9">
        <f t="shared" si="1"/>
        <v>85</v>
      </c>
      <c r="B87" s="10" t="s">
        <v>139</v>
      </c>
      <c r="C87" s="11" t="s">
        <v>8</v>
      </c>
      <c r="D87" s="12" t="s">
        <v>176</v>
      </c>
      <c r="E87" s="10" t="s">
        <v>177</v>
      </c>
      <c r="F87" s="6">
        <v>61725</v>
      </c>
      <c r="G87" s="6">
        <v>61725</v>
      </c>
      <c r="H87" s="7">
        <v>40000</v>
      </c>
      <c r="I87" s="8" t="s">
        <v>22</v>
      </c>
    </row>
    <row r="88" spans="1:9" ht="38.25" customHeight="1" x14ac:dyDescent="0.2">
      <c r="A88" s="9">
        <f t="shared" si="1"/>
        <v>86</v>
      </c>
      <c r="B88" s="10" t="s">
        <v>139</v>
      </c>
      <c r="C88" s="11" t="s">
        <v>8</v>
      </c>
      <c r="D88" s="12" t="s">
        <v>178</v>
      </c>
      <c r="E88" s="10" t="s">
        <v>179</v>
      </c>
      <c r="F88" s="6">
        <v>40327</v>
      </c>
      <c r="G88" s="6">
        <v>27645</v>
      </c>
      <c r="H88" s="7">
        <v>7350</v>
      </c>
      <c r="I88" s="8" t="s">
        <v>22</v>
      </c>
    </row>
    <row r="89" spans="1:9" ht="38.25" customHeight="1" x14ac:dyDescent="0.2">
      <c r="A89" s="9">
        <f t="shared" si="1"/>
        <v>87</v>
      </c>
      <c r="B89" s="10" t="s">
        <v>139</v>
      </c>
      <c r="C89" s="11" t="s">
        <v>8</v>
      </c>
      <c r="D89" s="12" t="s">
        <v>180</v>
      </c>
      <c r="E89" s="10" t="s">
        <v>181</v>
      </c>
      <c r="F89" s="6">
        <v>50628</v>
      </c>
      <c r="G89" s="6">
        <v>26990</v>
      </c>
      <c r="H89" s="7">
        <v>2786</v>
      </c>
      <c r="I89" s="8" t="s">
        <v>22</v>
      </c>
    </row>
    <row r="90" spans="1:9" ht="38.25" customHeight="1" x14ac:dyDescent="0.2">
      <c r="A90" s="9">
        <f t="shared" si="1"/>
        <v>88</v>
      </c>
      <c r="B90" s="10" t="s">
        <v>139</v>
      </c>
      <c r="C90" s="11" t="s">
        <v>8</v>
      </c>
      <c r="D90" s="12" t="s">
        <v>182</v>
      </c>
      <c r="E90" s="10" t="s">
        <v>183</v>
      </c>
      <c r="F90" s="6">
        <v>40842</v>
      </c>
      <c r="G90" s="6">
        <v>22500</v>
      </c>
      <c r="H90" s="7">
        <v>1500</v>
      </c>
      <c r="I90" s="8" t="s">
        <v>22</v>
      </c>
    </row>
    <row r="91" spans="1:9" ht="38.25" customHeight="1" x14ac:dyDescent="0.2">
      <c r="A91" s="9">
        <f t="shared" si="1"/>
        <v>89</v>
      </c>
      <c r="B91" s="10" t="s">
        <v>139</v>
      </c>
      <c r="C91" s="11" t="s">
        <v>8</v>
      </c>
      <c r="D91" s="12" t="s">
        <v>184</v>
      </c>
      <c r="E91" s="10" t="s">
        <v>185</v>
      </c>
      <c r="F91" s="6">
        <v>28350</v>
      </c>
      <c r="G91" s="6">
        <v>28350</v>
      </c>
      <c r="H91" s="7">
        <v>16936</v>
      </c>
      <c r="I91" s="8" t="s">
        <v>22</v>
      </c>
    </row>
    <row r="92" spans="1:9" ht="38.25" customHeight="1" x14ac:dyDescent="0.2">
      <c r="A92" s="9">
        <f t="shared" si="1"/>
        <v>90</v>
      </c>
      <c r="B92" s="10" t="s">
        <v>139</v>
      </c>
      <c r="C92" s="11" t="s">
        <v>8</v>
      </c>
      <c r="D92" s="12" t="s">
        <v>186</v>
      </c>
      <c r="E92" s="10" t="s">
        <v>187</v>
      </c>
      <c r="F92" s="6">
        <v>36601</v>
      </c>
      <c r="G92" s="6">
        <v>36601</v>
      </c>
      <c r="H92" s="7">
        <v>25000</v>
      </c>
      <c r="I92" s="8" t="s">
        <v>22</v>
      </c>
    </row>
    <row r="93" spans="1:9" ht="38.25" customHeight="1" x14ac:dyDescent="0.2">
      <c r="A93" s="9">
        <f t="shared" si="1"/>
        <v>91</v>
      </c>
      <c r="B93" s="10" t="s">
        <v>139</v>
      </c>
      <c r="C93" s="11" t="s">
        <v>8</v>
      </c>
      <c r="D93" s="12" t="s">
        <v>188</v>
      </c>
      <c r="E93" s="10" t="s">
        <v>189</v>
      </c>
      <c r="F93" s="6">
        <v>32051</v>
      </c>
      <c r="G93" s="6">
        <v>32051</v>
      </c>
      <c r="H93" s="7">
        <v>15000</v>
      </c>
      <c r="I93" s="8" t="s">
        <v>22</v>
      </c>
    </row>
    <row r="94" spans="1:9" ht="38.25" customHeight="1" x14ac:dyDescent="0.2">
      <c r="A94" s="9">
        <f t="shared" si="1"/>
        <v>92</v>
      </c>
      <c r="B94" s="10" t="s">
        <v>139</v>
      </c>
      <c r="C94" s="11" t="s">
        <v>8</v>
      </c>
      <c r="D94" s="12" t="s">
        <v>190</v>
      </c>
      <c r="E94" s="10" t="s">
        <v>191</v>
      </c>
      <c r="F94" s="6">
        <v>38240</v>
      </c>
      <c r="G94" s="6">
        <v>38240</v>
      </c>
      <c r="H94" s="7">
        <v>25000</v>
      </c>
      <c r="I94" s="8" t="s">
        <v>22</v>
      </c>
    </row>
    <row r="95" spans="1:9" ht="38.25" customHeight="1" x14ac:dyDescent="0.2">
      <c r="A95" s="9">
        <f t="shared" si="1"/>
        <v>93</v>
      </c>
      <c r="B95" s="10" t="s">
        <v>139</v>
      </c>
      <c r="C95" s="11" t="s">
        <v>8</v>
      </c>
      <c r="D95" s="12" t="s">
        <v>192</v>
      </c>
      <c r="E95" s="10" t="s">
        <v>193</v>
      </c>
      <c r="F95" s="6">
        <v>15127</v>
      </c>
      <c r="G95" s="6">
        <v>15127</v>
      </c>
      <c r="H95" s="7">
        <v>12127</v>
      </c>
      <c r="I95" s="8" t="s">
        <v>22</v>
      </c>
    </row>
    <row r="96" spans="1:9" ht="38.25" customHeight="1" x14ac:dyDescent="0.2">
      <c r="A96" s="9">
        <f t="shared" si="1"/>
        <v>94</v>
      </c>
      <c r="B96" s="10" t="s">
        <v>139</v>
      </c>
      <c r="C96" s="11" t="s">
        <v>8</v>
      </c>
      <c r="D96" s="12" t="s">
        <v>194</v>
      </c>
      <c r="E96" s="10" t="s">
        <v>195</v>
      </c>
      <c r="F96" s="6">
        <v>13002</v>
      </c>
      <c r="G96" s="6">
        <v>6748</v>
      </c>
      <c r="H96" s="7">
        <v>6748</v>
      </c>
      <c r="I96" s="8" t="s">
        <v>22</v>
      </c>
    </row>
    <row r="97" spans="1:9" ht="38.25" customHeight="1" x14ac:dyDescent="0.2">
      <c r="A97" s="9">
        <f t="shared" si="1"/>
        <v>95</v>
      </c>
      <c r="B97" s="10" t="s">
        <v>139</v>
      </c>
      <c r="C97" s="11" t="s">
        <v>8</v>
      </c>
      <c r="D97" s="12" t="s">
        <v>196</v>
      </c>
      <c r="E97" s="10" t="s">
        <v>197</v>
      </c>
      <c r="F97" s="6">
        <v>942</v>
      </c>
      <c r="G97" s="6">
        <v>942</v>
      </c>
      <c r="H97" s="7">
        <v>942</v>
      </c>
      <c r="I97" s="8" t="s">
        <v>22</v>
      </c>
    </row>
    <row r="98" spans="1:9" ht="38.25" customHeight="1" x14ac:dyDescent="0.2">
      <c r="A98" s="9">
        <f t="shared" si="1"/>
        <v>96</v>
      </c>
      <c r="B98" s="10" t="s">
        <v>139</v>
      </c>
      <c r="C98" s="11" t="s">
        <v>8</v>
      </c>
      <c r="D98" s="12" t="s">
        <v>198</v>
      </c>
      <c r="E98" s="10" t="s">
        <v>199</v>
      </c>
      <c r="F98" s="6">
        <v>28313</v>
      </c>
      <c r="G98" s="6">
        <v>28313</v>
      </c>
      <c r="H98" s="7">
        <v>25132</v>
      </c>
      <c r="I98" s="8" t="s">
        <v>22</v>
      </c>
    </row>
    <row r="99" spans="1:9" ht="38.25" customHeight="1" x14ac:dyDescent="0.2">
      <c r="A99" s="9">
        <f t="shared" si="1"/>
        <v>97</v>
      </c>
      <c r="B99" s="10" t="s">
        <v>139</v>
      </c>
      <c r="C99" s="11" t="s">
        <v>8</v>
      </c>
      <c r="D99" s="12" t="s">
        <v>200</v>
      </c>
      <c r="E99" s="10" t="s">
        <v>201</v>
      </c>
      <c r="F99" s="6">
        <v>16730</v>
      </c>
      <c r="G99" s="6">
        <v>16730</v>
      </c>
      <c r="H99" s="7">
        <v>1500</v>
      </c>
      <c r="I99" s="8" t="s">
        <v>22</v>
      </c>
    </row>
    <row r="100" spans="1:9" ht="38.25" customHeight="1" x14ac:dyDescent="0.2">
      <c r="A100" s="9">
        <f t="shared" si="1"/>
        <v>98</v>
      </c>
      <c r="B100" s="10" t="s">
        <v>139</v>
      </c>
      <c r="C100" s="11" t="s">
        <v>8</v>
      </c>
      <c r="D100" s="12" t="s">
        <v>202</v>
      </c>
      <c r="E100" s="10" t="s">
        <v>203</v>
      </c>
      <c r="F100" s="6">
        <v>32600</v>
      </c>
      <c r="G100" s="6">
        <v>32600</v>
      </c>
      <c r="H100" s="7">
        <v>26500</v>
      </c>
      <c r="I100" s="8" t="s">
        <v>22</v>
      </c>
    </row>
    <row r="101" spans="1:9" ht="38.25" customHeight="1" x14ac:dyDescent="0.2">
      <c r="A101" s="9">
        <f t="shared" si="1"/>
        <v>99</v>
      </c>
      <c r="B101" s="10" t="s">
        <v>139</v>
      </c>
      <c r="C101" s="11" t="s">
        <v>8</v>
      </c>
      <c r="D101" s="12" t="s">
        <v>204</v>
      </c>
      <c r="E101" s="10" t="s">
        <v>205</v>
      </c>
      <c r="F101" s="6">
        <v>28199</v>
      </c>
      <c r="G101" s="6">
        <v>28199</v>
      </c>
      <c r="H101" s="7">
        <v>20000</v>
      </c>
      <c r="I101" s="8" t="s">
        <v>22</v>
      </c>
    </row>
    <row r="102" spans="1:9" ht="38.25" customHeight="1" x14ac:dyDescent="0.2">
      <c r="A102" s="9">
        <f t="shared" si="1"/>
        <v>100</v>
      </c>
      <c r="B102" s="10" t="s">
        <v>139</v>
      </c>
      <c r="C102" s="11" t="s">
        <v>8</v>
      </c>
      <c r="D102" s="12" t="s">
        <v>206</v>
      </c>
      <c r="E102" s="10" t="s">
        <v>207</v>
      </c>
      <c r="F102" s="6">
        <v>14600</v>
      </c>
      <c r="G102" s="6">
        <v>14600</v>
      </c>
      <c r="H102" s="7">
        <v>2500</v>
      </c>
      <c r="I102" s="8" t="s">
        <v>22</v>
      </c>
    </row>
    <row r="103" spans="1:9" ht="38.25" customHeight="1" x14ac:dyDescent="0.2">
      <c r="A103" s="9">
        <f t="shared" si="1"/>
        <v>101</v>
      </c>
      <c r="B103" s="10" t="s">
        <v>139</v>
      </c>
      <c r="C103" s="11" t="s">
        <v>8</v>
      </c>
      <c r="D103" s="12" t="s">
        <v>208</v>
      </c>
      <c r="E103" s="10" t="s">
        <v>209</v>
      </c>
      <c r="F103" s="6">
        <v>18109</v>
      </c>
      <c r="G103" s="6">
        <v>13090</v>
      </c>
      <c r="H103" s="7">
        <v>1956</v>
      </c>
      <c r="I103" s="8" t="s">
        <v>22</v>
      </c>
    </row>
    <row r="104" spans="1:9" ht="38.25" customHeight="1" x14ac:dyDescent="0.2">
      <c r="A104" s="9">
        <f t="shared" si="1"/>
        <v>102</v>
      </c>
      <c r="B104" s="10" t="s">
        <v>139</v>
      </c>
      <c r="C104" s="11" t="s">
        <v>8</v>
      </c>
      <c r="D104" s="12" t="s">
        <v>210</v>
      </c>
      <c r="E104" s="10" t="s">
        <v>211</v>
      </c>
      <c r="F104" s="6">
        <v>19200</v>
      </c>
      <c r="G104" s="6">
        <v>19200</v>
      </c>
      <c r="H104" s="7">
        <v>19200</v>
      </c>
      <c r="I104" s="8" t="s">
        <v>22</v>
      </c>
    </row>
    <row r="105" spans="1:9" ht="38.25" customHeight="1" x14ac:dyDescent="0.2">
      <c r="A105" s="9">
        <f t="shared" si="1"/>
        <v>103</v>
      </c>
      <c r="B105" s="10" t="s">
        <v>139</v>
      </c>
      <c r="C105" s="11" t="s">
        <v>8</v>
      </c>
      <c r="D105" s="12" t="s">
        <v>212</v>
      </c>
      <c r="E105" s="10" t="s">
        <v>213</v>
      </c>
      <c r="F105" s="6">
        <v>61016</v>
      </c>
      <c r="G105" s="6">
        <v>45000</v>
      </c>
      <c r="H105" s="7">
        <v>39417</v>
      </c>
      <c r="I105" s="8" t="s">
        <v>22</v>
      </c>
    </row>
    <row r="106" spans="1:9" ht="38.25" customHeight="1" x14ac:dyDescent="0.2">
      <c r="A106" s="9">
        <f t="shared" si="1"/>
        <v>104</v>
      </c>
      <c r="B106" s="10" t="s">
        <v>139</v>
      </c>
      <c r="C106" s="11" t="s">
        <v>8</v>
      </c>
      <c r="D106" s="12" t="s">
        <v>214</v>
      </c>
      <c r="E106" s="10" t="s">
        <v>215</v>
      </c>
      <c r="F106" s="6">
        <v>60134</v>
      </c>
      <c r="G106" s="6">
        <v>60134</v>
      </c>
      <c r="H106" s="7">
        <v>4982</v>
      </c>
      <c r="I106" s="8" t="s">
        <v>22</v>
      </c>
    </row>
    <row r="107" spans="1:9" ht="38.25" customHeight="1" x14ac:dyDescent="0.2">
      <c r="A107" s="9">
        <f t="shared" si="1"/>
        <v>105</v>
      </c>
      <c r="B107" s="10" t="s">
        <v>139</v>
      </c>
      <c r="C107" s="11" t="s">
        <v>8</v>
      </c>
      <c r="D107" s="12" t="s">
        <v>216</v>
      </c>
      <c r="E107" s="10" t="s">
        <v>217</v>
      </c>
      <c r="F107" s="6">
        <v>34800</v>
      </c>
      <c r="G107" s="6">
        <v>34800</v>
      </c>
      <c r="H107" s="7">
        <v>30550</v>
      </c>
      <c r="I107" s="8" t="s">
        <v>596</v>
      </c>
    </row>
    <row r="108" spans="1:9" ht="38.25" customHeight="1" x14ac:dyDescent="0.2">
      <c r="A108" s="9">
        <f t="shared" si="1"/>
        <v>106</v>
      </c>
      <c r="B108" s="10" t="s">
        <v>139</v>
      </c>
      <c r="C108" s="11" t="s">
        <v>8</v>
      </c>
      <c r="D108" s="12" t="s">
        <v>218</v>
      </c>
      <c r="E108" s="10" t="s">
        <v>219</v>
      </c>
      <c r="F108" s="6">
        <v>59142</v>
      </c>
      <c r="G108" s="6">
        <v>59142</v>
      </c>
      <c r="H108" s="7">
        <v>40000</v>
      </c>
      <c r="I108" s="8" t="s">
        <v>22</v>
      </c>
    </row>
    <row r="109" spans="1:9" ht="38.25" customHeight="1" x14ac:dyDescent="0.2">
      <c r="A109" s="9">
        <f t="shared" si="1"/>
        <v>107</v>
      </c>
      <c r="B109" s="10" t="s">
        <v>139</v>
      </c>
      <c r="C109" s="11" t="s">
        <v>8</v>
      </c>
      <c r="D109" s="12" t="s">
        <v>220</v>
      </c>
      <c r="E109" s="10" t="s">
        <v>221</v>
      </c>
      <c r="F109" s="6">
        <v>50000</v>
      </c>
      <c r="G109" s="6">
        <v>50000</v>
      </c>
      <c r="H109" s="7">
        <v>30000</v>
      </c>
      <c r="I109" s="8" t="s">
        <v>22</v>
      </c>
    </row>
    <row r="110" spans="1:9" ht="38.25" customHeight="1" x14ac:dyDescent="0.2">
      <c r="A110" s="9">
        <f t="shared" si="1"/>
        <v>108</v>
      </c>
      <c r="B110" s="10" t="s">
        <v>139</v>
      </c>
      <c r="C110" s="11" t="s">
        <v>61</v>
      </c>
      <c r="D110" s="12" t="s">
        <v>222</v>
      </c>
      <c r="E110" s="10" t="s">
        <v>223</v>
      </c>
      <c r="F110" s="6">
        <v>66030</v>
      </c>
      <c r="G110" s="6">
        <v>49291</v>
      </c>
      <c r="H110" s="7">
        <v>12409</v>
      </c>
      <c r="I110" s="8" t="s">
        <v>22</v>
      </c>
    </row>
    <row r="111" spans="1:9" ht="38.25" customHeight="1" x14ac:dyDescent="0.2">
      <c r="A111" s="9">
        <f t="shared" si="1"/>
        <v>109</v>
      </c>
      <c r="B111" s="10" t="s">
        <v>224</v>
      </c>
      <c r="C111" s="11" t="s">
        <v>600</v>
      </c>
      <c r="D111" s="12" t="s">
        <v>608</v>
      </c>
      <c r="E111" s="10" t="s">
        <v>607</v>
      </c>
      <c r="F111" s="6">
        <f>1269993+14911</f>
        <v>1284904</v>
      </c>
      <c r="G111" s="6">
        <f>1269993+14911</f>
        <v>1284904</v>
      </c>
      <c r="H111" s="7">
        <f>400000+14911</f>
        <v>414911</v>
      </c>
      <c r="I111" s="8" t="s">
        <v>595</v>
      </c>
    </row>
    <row r="112" spans="1:9" ht="38.25" customHeight="1" x14ac:dyDescent="0.2">
      <c r="A112" s="9">
        <f t="shared" si="1"/>
        <v>110</v>
      </c>
      <c r="B112" s="10" t="s">
        <v>224</v>
      </c>
      <c r="C112" s="11" t="s">
        <v>8</v>
      </c>
      <c r="D112" s="12" t="s">
        <v>225</v>
      </c>
      <c r="E112" s="10" t="s">
        <v>226</v>
      </c>
      <c r="F112" s="6">
        <v>135906</v>
      </c>
      <c r="G112" s="6">
        <v>88400</v>
      </c>
      <c r="H112" s="7">
        <v>0</v>
      </c>
      <c r="I112" s="8" t="s">
        <v>11</v>
      </c>
    </row>
    <row r="113" spans="1:9" ht="38.25" customHeight="1" x14ac:dyDescent="0.2">
      <c r="A113" s="9">
        <f t="shared" si="1"/>
        <v>111</v>
      </c>
      <c r="B113" s="10" t="s">
        <v>224</v>
      </c>
      <c r="C113" s="11" t="s">
        <v>8</v>
      </c>
      <c r="D113" s="12" t="s">
        <v>227</v>
      </c>
      <c r="E113" s="10" t="s">
        <v>228</v>
      </c>
      <c r="F113" s="6">
        <v>67344</v>
      </c>
      <c r="G113" s="6">
        <v>67000</v>
      </c>
      <c r="H113" s="7">
        <v>23200</v>
      </c>
      <c r="I113" s="8" t="s">
        <v>22</v>
      </c>
    </row>
    <row r="114" spans="1:9" ht="38.25" customHeight="1" x14ac:dyDescent="0.2">
      <c r="A114" s="9">
        <f t="shared" si="1"/>
        <v>112</v>
      </c>
      <c r="B114" s="10" t="s">
        <v>224</v>
      </c>
      <c r="C114" s="11" t="s">
        <v>8</v>
      </c>
      <c r="D114" s="12" t="s">
        <v>229</v>
      </c>
      <c r="E114" s="10" t="s">
        <v>230</v>
      </c>
      <c r="F114" s="6">
        <v>33197</v>
      </c>
      <c r="G114" s="6">
        <v>33000</v>
      </c>
      <c r="H114" s="7">
        <v>0</v>
      </c>
      <c r="I114" s="8" t="s">
        <v>11</v>
      </c>
    </row>
    <row r="115" spans="1:9" ht="38.25" customHeight="1" x14ac:dyDescent="0.2">
      <c r="A115" s="9">
        <f t="shared" si="1"/>
        <v>113</v>
      </c>
      <c r="B115" s="10" t="s">
        <v>224</v>
      </c>
      <c r="C115" s="11" t="s">
        <v>8</v>
      </c>
      <c r="D115" s="12" t="s">
        <v>231</v>
      </c>
      <c r="E115" s="10" t="s">
        <v>232</v>
      </c>
      <c r="F115" s="6">
        <v>76600</v>
      </c>
      <c r="G115" s="6">
        <v>76600</v>
      </c>
      <c r="H115" s="7">
        <v>70000</v>
      </c>
      <c r="I115" s="8" t="s">
        <v>22</v>
      </c>
    </row>
    <row r="116" spans="1:9" ht="38.25" customHeight="1" x14ac:dyDescent="0.2">
      <c r="A116" s="9">
        <f t="shared" si="1"/>
        <v>114</v>
      </c>
      <c r="B116" s="10" t="s">
        <v>224</v>
      </c>
      <c r="C116" s="11" t="s">
        <v>8</v>
      </c>
      <c r="D116" s="12" t="s">
        <v>233</v>
      </c>
      <c r="E116" s="10" t="s">
        <v>234</v>
      </c>
      <c r="F116" s="6">
        <v>53856</v>
      </c>
      <c r="G116" s="6">
        <v>53000</v>
      </c>
      <c r="H116" s="7">
        <v>4500</v>
      </c>
      <c r="I116" s="8" t="s">
        <v>22</v>
      </c>
    </row>
    <row r="117" spans="1:9" ht="38.25" customHeight="1" x14ac:dyDescent="0.2">
      <c r="A117" s="9">
        <f t="shared" si="1"/>
        <v>115</v>
      </c>
      <c r="B117" s="10" t="s">
        <v>224</v>
      </c>
      <c r="C117" s="11" t="s">
        <v>8</v>
      </c>
      <c r="D117" s="12" t="s">
        <v>235</v>
      </c>
      <c r="E117" s="10" t="s">
        <v>236</v>
      </c>
      <c r="F117" s="6">
        <v>54000</v>
      </c>
      <c r="G117" s="6">
        <v>54000</v>
      </c>
      <c r="H117" s="7">
        <v>30000</v>
      </c>
      <c r="I117" s="8" t="s">
        <v>22</v>
      </c>
    </row>
    <row r="118" spans="1:9" ht="38.25" customHeight="1" x14ac:dyDescent="0.2">
      <c r="A118" s="9">
        <f t="shared" si="1"/>
        <v>116</v>
      </c>
      <c r="B118" s="10" t="s">
        <v>224</v>
      </c>
      <c r="C118" s="11" t="s">
        <v>8</v>
      </c>
      <c r="D118" s="12" t="s">
        <v>237</v>
      </c>
      <c r="E118" s="10" t="s">
        <v>238</v>
      </c>
      <c r="F118" s="6">
        <v>20238</v>
      </c>
      <c r="G118" s="6">
        <v>20000</v>
      </c>
      <c r="H118" s="7">
        <v>20000</v>
      </c>
      <c r="I118" s="8" t="s">
        <v>22</v>
      </c>
    </row>
    <row r="119" spans="1:9" ht="38.25" customHeight="1" x14ac:dyDescent="0.2">
      <c r="A119" s="9">
        <f t="shared" si="1"/>
        <v>117</v>
      </c>
      <c r="B119" s="10" t="s">
        <v>224</v>
      </c>
      <c r="C119" s="11" t="s">
        <v>8</v>
      </c>
      <c r="D119" s="12" t="s">
        <v>239</v>
      </c>
      <c r="E119" s="10" t="s">
        <v>240</v>
      </c>
      <c r="F119" s="6">
        <v>13495</v>
      </c>
      <c r="G119" s="6">
        <v>13495</v>
      </c>
      <c r="H119" s="7">
        <v>13000</v>
      </c>
      <c r="I119" s="8" t="s">
        <v>22</v>
      </c>
    </row>
    <row r="120" spans="1:9" ht="38.25" customHeight="1" x14ac:dyDescent="0.2">
      <c r="A120" s="9">
        <f t="shared" si="1"/>
        <v>118</v>
      </c>
      <c r="B120" s="10" t="s">
        <v>224</v>
      </c>
      <c r="C120" s="11" t="s">
        <v>8</v>
      </c>
      <c r="D120" s="12" t="s">
        <v>241</v>
      </c>
      <c r="E120" s="10" t="s">
        <v>242</v>
      </c>
      <c r="F120" s="6">
        <v>95929</v>
      </c>
      <c r="G120" s="6">
        <v>95900</v>
      </c>
      <c r="H120" s="7">
        <v>95900</v>
      </c>
      <c r="I120" s="8" t="s">
        <v>22</v>
      </c>
    </row>
    <row r="121" spans="1:9" ht="38.25" customHeight="1" x14ac:dyDescent="0.2">
      <c r="A121" s="9">
        <f t="shared" si="1"/>
        <v>119</v>
      </c>
      <c r="B121" s="10" t="s">
        <v>224</v>
      </c>
      <c r="C121" s="11" t="s">
        <v>8</v>
      </c>
      <c r="D121" s="12" t="s">
        <v>243</v>
      </c>
      <c r="E121" s="10" t="s">
        <v>244</v>
      </c>
      <c r="F121" s="6">
        <v>32647</v>
      </c>
      <c r="G121" s="6">
        <v>32000</v>
      </c>
      <c r="H121" s="7">
        <v>20000</v>
      </c>
      <c r="I121" s="8" t="s">
        <v>22</v>
      </c>
    </row>
    <row r="122" spans="1:9" ht="38.25" customHeight="1" x14ac:dyDescent="0.2">
      <c r="A122" s="9">
        <f t="shared" si="1"/>
        <v>120</v>
      </c>
      <c r="B122" s="10" t="s">
        <v>224</v>
      </c>
      <c r="C122" s="11" t="s">
        <v>8</v>
      </c>
      <c r="D122" s="12" t="s">
        <v>245</v>
      </c>
      <c r="E122" s="10" t="s">
        <v>246</v>
      </c>
      <c r="F122" s="6">
        <v>30000</v>
      </c>
      <c r="G122" s="6">
        <v>30000</v>
      </c>
      <c r="H122" s="7">
        <v>20000</v>
      </c>
      <c r="I122" s="8" t="s">
        <v>22</v>
      </c>
    </row>
    <row r="123" spans="1:9" ht="38.25" customHeight="1" x14ac:dyDescent="0.2">
      <c r="A123" s="9">
        <f t="shared" si="1"/>
        <v>121</v>
      </c>
      <c r="B123" s="10" t="s">
        <v>224</v>
      </c>
      <c r="C123" s="11" t="s">
        <v>8</v>
      </c>
      <c r="D123" s="12" t="s">
        <v>247</v>
      </c>
      <c r="E123" s="10" t="s">
        <v>248</v>
      </c>
      <c r="F123" s="6">
        <v>20900</v>
      </c>
      <c r="G123" s="6">
        <v>16800</v>
      </c>
      <c r="H123" s="7">
        <v>2000</v>
      </c>
      <c r="I123" s="8" t="s">
        <v>22</v>
      </c>
    </row>
    <row r="124" spans="1:9" ht="38.25" customHeight="1" x14ac:dyDescent="0.2">
      <c r="A124" s="9">
        <f t="shared" si="1"/>
        <v>122</v>
      </c>
      <c r="B124" s="10" t="s">
        <v>224</v>
      </c>
      <c r="C124" s="11" t="s">
        <v>8</v>
      </c>
      <c r="D124" s="12" t="s">
        <v>249</v>
      </c>
      <c r="E124" s="10" t="s">
        <v>250</v>
      </c>
      <c r="F124" s="6">
        <v>22218</v>
      </c>
      <c r="G124" s="6">
        <v>18200</v>
      </c>
      <c r="H124" s="7">
        <v>15000</v>
      </c>
      <c r="I124" s="8" t="s">
        <v>22</v>
      </c>
    </row>
    <row r="125" spans="1:9" ht="38.25" customHeight="1" x14ac:dyDescent="0.2">
      <c r="A125" s="9">
        <f t="shared" si="1"/>
        <v>123</v>
      </c>
      <c r="B125" s="10" t="s">
        <v>224</v>
      </c>
      <c r="C125" s="11" t="s">
        <v>8</v>
      </c>
      <c r="D125" s="12" t="s">
        <v>251</v>
      </c>
      <c r="E125" s="10" t="s">
        <v>252</v>
      </c>
      <c r="F125" s="6">
        <v>10526</v>
      </c>
      <c r="G125" s="6">
        <v>10500</v>
      </c>
      <c r="H125" s="7">
        <v>10500</v>
      </c>
      <c r="I125" s="8" t="s">
        <v>22</v>
      </c>
    </row>
    <row r="126" spans="1:9" ht="38.25" customHeight="1" x14ac:dyDescent="0.2">
      <c r="A126" s="9">
        <f t="shared" si="1"/>
        <v>124</v>
      </c>
      <c r="B126" s="10" t="s">
        <v>224</v>
      </c>
      <c r="C126" s="11" t="s">
        <v>8</v>
      </c>
      <c r="D126" s="12" t="s">
        <v>253</v>
      </c>
      <c r="E126" s="10" t="s">
        <v>254</v>
      </c>
      <c r="F126" s="6">
        <v>11271</v>
      </c>
      <c r="G126" s="6">
        <v>11200</v>
      </c>
      <c r="H126" s="7">
        <v>10000</v>
      </c>
      <c r="I126" s="8" t="s">
        <v>22</v>
      </c>
    </row>
    <row r="127" spans="1:9" ht="38.25" customHeight="1" x14ac:dyDescent="0.2">
      <c r="A127" s="9">
        <f t="shared" si="1"/>
        <v>125</v>
      </c>
      <c r="B127" s="10" t="s">
        <v>224</v>
      </c>
      <c r="C127" s="11" t="s">
        <v>8</v>
      </c>
      <c r="D127" s="12" t="s">
        <v>255</v>
      </c>
      <c r="E127" s="10" t="s">
        <v>256</v>
      </c>
      <c r="F127" s="6">
        <v>27581</v>
      </c>
      <c r="G127" s="6">
        <v>27500</v>
      </c>
      <c r="H127" s="7">
        <v>15000</v>
      </c>
      <c r="I127" s="8" t="s">
        <v>22</v>
      </c>
    </row>
    <row r="128" spans="1:9" ht="38.25" customHeight="1" x14ac:dyDescent="0.2">
      <c r="A128" s="9">
        <f t="shared" si="1"/>
        <v>126</v>
      </c>
      <c r="B128" s="3" t="s">
        <v>224</v>
      </c>
      <c r="C128" s="4" t="s">
        <v>8</v>
      </c>
      <c r="D128" s="5" t="s">
        <v>257</v>
      </c>
      <c r="E128" s="3" t="s">
        <v>258</v>
      </c>
      <c r="F128" s="6">
        <v>11745</v>
      </c>
      <c r="G128" s="6">
        <v>11700</v>
      </c>
      <c r="H128" s="7">
        <v>0</v>
      </c>
      <c r="I128" s="8" t="s">
        <v>11</v>
      </c>
    </row>
    <row r="129" spans="1:9" ht="38.25" customHeight="1" x14ac:dyDescent="0.2">
      <c r="A129" s="9">
        <f t="shared" si="1"/>
        <v>127</v>
      </c>
      <c r="B129" s="3" t="s">
        <v>224</v>
      </c>
      <c r="C129" s="4" t="s">
        <v>8</v>
      </c>
      <c r="D129" s="5" t="s">
        <v>259</v>
      </c>
      <c r="E129" s="3" t="s">
        <v>260</v>
      </c>
      <c r="F129" s="6">
        <v>12132</v>
      </c>
      <c r="G129" s="6">
        <v>12132</v>
      </c>
      <c r="H129" s="7">
        <v>12132</v>
      </c>
      <c r="I129" s="8" t="s">
        <v>596</v>
      </c>
    </row>
    <row r="130" spans="1:9" ht="38.25" customHeight="1" x14ac:dyDescent="0.2">
      <c r="A130" s="9">
        <f t="shared" si="1"/>
        <v>128</v>
      </c>
      <c r="B130" s="3" t="s">
        <v>224</v>
      </c>
      <c r="C130" s="4" t="s">
        <v>8</v>
      </c>
      <c r="D130" s="5" t="s">
        <v>261</v>
      </c>
      <c r="E130" s="3" t="s">
        <v>262</v>
      </c>
      <c r="F130" s="6">
        <v>23863</v>
      </c>
      <c r="G130" s="6">
        <v>21000</v>
      </c>
      <c r="H130" s="7">
        <v>4000</v>
      </c>
      <c r="I130" s="8" t="s">
        <v>22</v>
      </c>
    </row>
    <row r="131" spans="1:9" ht="38.25" customHeight="1" x14ac:dyDescent="0.2">
      <c r="A131" s="9">
        <f t="shared" si="1"/>
        <v>129</v>
      </c>
      <c r="B131" s="3" t="s">
        <v>224</v>
      </c>
      <c r="C131" s="4" t="s">
        <v>8</v>
      </c>
      <c r="D131" s="5" t="s">
        <v>263</v>
      </c>
      <c r="E131" s="3" t="s">
        <v>264</v>
      </c>
      <c r="F131" s="6">
        <v>9398</v>
      </c>
      <c r="G131" s="6">
        <v>9398</v>
      </c>
      <c r="H131" s="7">
        <v>0</v>
      </c>
      <c r="I131" s="8" t="s">
        <v>11</v>
      </c>
    </row>
    <row r="132" spans="1:9" ht="38.25" customHeight="1" x14ac:dyDescent="0.2">
      <c r="A132" s="9">
        <f t="shared" si="1"/>
        <v>130</v>
      </c>
      <c r="B132" s="10" t="s">
        <v>224</v>
      </c>
      <c r="C132" s="11" t="s">
        <v>8</v>
      </c>
      <c r="D132" s="12" t="s">
        <v>265</v>
      </c>
      <c r="E132" s="10" t="s">
        <v>266</v>
      </c>
      <c r="F132" s="6">
        <v>36010</v>
      </c>
      <c r="G132" s="6">
        <v>36000</v>
      </c>
      <c r="H132" s="7">
        <v>0</v>
      </c>
      <c r="I132" s="8" t="s">
        <v>11</v>
      </c>
    </row>
    <row r="133" spans="1:9" ht="38.25" customHeight="1" x14ac:dyDescent="0.2">
      <c r="A133" s="9">
        <f t="shared" ref="A133:A196" si="2">A132+1</f>
        <v>131</v>
      </c>
      <c r="B133" s="10" t="s">
        <v>224</v>
      </c>
      <c r="C133" s="11" t="s">
        <v>8</v>
      </c>
      <c r="D133" s="12" t="s">
        <v>267</v>
      </c>
      <c r="E133" s="10" t="s">
        <v>268</v>
      </c>
      <c r="F133" s="6">
        <v>23765</v>
      </c>
      <c r="G133" s="6">
        <v>23765</v>
      </c>
      <c r="H133" s="7">
        <v>22465</v>
      </c>
      <c r="I133" s="8" t="s">
        <v>596</v>
      </c>
    </row>
    <row r="134" spans="1:9" ht="38.25" customHeight="1" x14ac:dyDescent="0.2">
      <c r="A134" s="9">
        <f t="shared" si="2"/>
        <v>132</v>
      </c>
      <c r="B134" s="10" t="s">
        <v>224</v>
      </c>
      <c r="C134" s="11" t="s">
        <v>8</v>
      </c>
      <c r="D134" s="12" t="s">
        <v>269</v>
      </c>
      <c r="E134" s="10" t="s">
        <v>270</v>
      </c>
      <c r="F134" s="6">
        <v>15400</v>
      </c>
      <c r="G134" s="6">
        <v>15400</v>
      </c>
      <c r="H134" s="7">
        <v>15400</v>
      </c>
      <c r="I134" s="8" t="s">
        <v>22</v>
      </c>
    </row>
    <row r="135" spans="1:9" ht="38.25" customHeight="1" x14ac:dyDescent="0.2">
      <c r="A135" s="9">
        <f t="shared" si="2"/>
        <v>133</v>
      </c>
      <c r="B135" s="3" t="s">
        <v>224</v>
      </c>
      <c r="C135" s="4" t="s">
        <v>8</v>
      </c>
      <c r="D135" s="5" t="s">
        <v>271</v>
      </c>
      <c r="E135" s="3" t="s">
        <v>272</v>
      </c>
      <c r="F135" s="6">
        <v>6613</v>
      </c>
      <c r="G135" s="6">
        <v>6613</v>
      </c>
      <c r="H135" s="7">
        <v>6613</v>
      </c>
      <c r="I135" s="8" t="s">
        <v>22</v>
      </c>
    </row>
    <row r="136" spans="1:9" ht="38.25" customHeight="1" x14ac:dyDescent="0.2">
      <c r="A136" s="9">
        <f t="shared" si="2"/>
        <v>134</v>
      </c>
      <c r="B136" s="3" t="s">
        <v>224</v>
      </c>
      <c r="C136" s="4" t="s">
        <v>8</v>
      </c>
      <c r="D136" s="5" t="s">
        <v>273</v>
      </c>
      <c r="E136" s="3" t="s">
        <v>274</v>
      </c>
      <c r="F136" s="6">
        <v>53295</v>
      </c>
      <c r="G136" s="6">
        <v>50000</v>
      </c>
      <c r="H136" s="7">
        <v>30000</v>
      </c>
      <c r="I136" s="8" t="s">
        <v>22</v>
      </c>
    </row>
    <row r="137" spans="1:9" ht="38.25" customHeight="1" x14ac:dyDescent="0.2">
      <c r="A137" s="9">
        <f t="shared" si="2"/>
        <v>135</v>
      </c>
      <c r="B137" s="10" t="s">
        <v>224</v>
      </c>
      <c r="C137" s="11" t="s">
        <v>8</v>
      </c>
      <c r="D137" s="12" t="s">
        <v>275</v>
      </c>
      <c r="E137" s="10" t="s">
        <v>276</v>
      </c>
      <c r="F137" s="6">
        <v>13423</v>
      </c>
      <c r="G137" s="6">
        <v>13423</v>
      </c>
      <c r="H137" s="7">
        <v>13423</v>
      </c>
      <c r="I137" s="8" t="s">
        <v>22</v>
      </c>
    </row>
    <row r="138" spans="1:9" ht="38.25" customHeight="1" x14ac:dyDescent="0.2">
      <c r="A138" s="9">
        <f t="shared" si="2"/>
        <v>136</v>
      </c>
      <c r="B138" s="3" t="s">
        <v>224</v>
      </c>
      <c r="C138" s="4" t="s">
        <v>8</v>
      </c>
      <c r="D138" s="5" t="s">
        <v>277</v>
      </c>
      <c r="E138" s="3" t="s">
        <v>278</v>
      </c>
      <c r="F138" s="6">
        <v>17371</v>
      </c>
      <c r="G138" s="6">
        <v>17300</v>
      </c>
      <c r="H138" s="7">
        <v>13600</v>
      </c>
      <c r="I138" s="8" t="s">
        <v>22</v>
      </c>
    </row>
    <row r="139" spans="1:9" ht="38.25" customHeight="1" x14ac:dyDescent="0.2">
      <c r="A139" s="9">
        <f t="shared" si="2"/>
        <v>137</v>
      </c>
      <c r="B139" s="10" t="s">
        <v>224</v>
      </c>
      <c r="C139" s="11" t="s">
        <v>8</v>
      </c>
      <c r="D139" s="12" t="s">
        <v>279</v>
      </c>
      <c r="E139" s="10" t="s">
        <v>280</v>
      </c>
      <c r="F139" s="6">
        <v>24591</v>
      </c>
      <c r="G139" s="6">
        <v>24500</v>
      </c>
      <c r="H139" s="7">
        <v>15000</v>
      </c>
      <c r="I139" s="8" t="s">
        <v>22</v>
      </c>
    </row>
    <row r="140" spans="1:9" ht="38.25" customHeight="1" x14ac:dyDescent="0.2">
      <c r="A140" s="9">
        <f t="shared" si="2"/>
        <v>138</v>
      </c>
      <c r="B140" s="3" t="s">
        <v>224</v>
      </c>
      <c r="C140" s="4" t="s">
        <v>8</v>
      </c>
      <c r="D140" s="5" t="s">
        <v>281</v>
      </c>
      <c r="E140" s="3" t="s">
        <v>282</v>
      </c>
      <c r="F140" s="6">
        <v>33852</v>
      </c>
      <c r="G140" s="6">
        <v>33000</v>
      </c>
      <c r="H140" s="7">
        <v>20000</v>
      </c>
      <c r="I140" s="8" t="s">
        <v>22</v>
      </c>
    </row>
    <row r="141" spans="1:9" ht="38.25" customHeight="1" x14ac:dyDescent="0.2">
      <c r="A141" s="9">
        <f t="shared" si="2"/>
        <v>139</v>
      </c>
      <c r="B141" s="3" t="s">
        <v>224</v>
      </c>
      <c r="C141" s="4" t="s">
        <v>8</v>
      </c>
      <c r="D141" s="5" t="s">
        <v>283</v>
      </c>
      <c r="E141" s="3" t="s">
        <v>284</v>
      </c>
      <c r="F141" s="6">
        <v>21000</v>
      </c>
      <c r="G141" s="6">
        <v>21000</v>
      </c>
      <c r="H141" s="7">
        <v>12700</v>
      </c>
      <c r="I141" s="8" t="s">
        <v>22</v>
      </c>
    </row>
    <row r="142" spans="1:9" ht="38.25" customHeight="1" x14ac:dyDescent="0.2">
      <c r="A142" s="9">
        <f t="shared" si="2"/>
        <v>140</v>
      </c>
      <c r="B142" s="10" t="s">
        <v>224</v>
      </c>
      <c r="C142" s="11" t="s">
        <v>8</v>
      </c>
      <c r="D142" s="12" t="s">
        <v>285</v>
      </c>
      <c r="E142" s="10" t="s">
        <v>286</v>
      </c>
      <c r="F142" s="6">
        <v>20288</v>
      </c>
      <c r="G142" s="6">
        <v>18700</v>
      </c>
      <c r="H142" s="7">
        <v>16200</v>
      </c>
      <c r="I142" s="8" t="s">
        <v>22</v>
      </c>
    </row>
    <row r="143" spans="1:9" ht="38.25" customHeight="1" x14ac:dyDescent="0.2">
      <c r="A143" s="9">
        <f t="shared" si="2"/>
        <v>141</v>
      </c>
      <c r="B143" s="3" t="s">
        <v>224</v>
      </c>
      <c r="C143" s="4" t="s">
        <v>8</v>
      </c>
      <c r="D143" s="5" t="s">
        <v>287</v>
      </c>
      <c r="E143" s="3" t="s">
        <v>288</v>
      </c>
      <c r="F143" s="6">
        <v>20000</v>
      </c>
      <c r="G143" s="6">
        <v>20000</v>
      </c>
      <c r="H143" s="7">
        <v>15000</v>
      </c>
      <c r="I143" s="8" t="s">
        <v>22</v>
      </c>
    </row>
    <row r="144" spans="1:9" ht="38.25" customHeight="1" x14ac:dyDescent="0.2">
      <c r="A144" s="9">
        <f t="shared" si="2"/>
        <v>142</v>
      </c>
      <c r="B144" s="3" t="s">
        <v>224</v>
      </c>
      <c r="C144" s="4" t="s">
        <v>8</v>
      </c>
      <c r="D144" s="5" t="s">
        <v>289</v>
      </c>
      <c r="E144" s="3" t="s">
        <v>290</v>
      </c>
      <c r="F144" s="6">
        <v>31308</v>
      </c>
      <c r="G144" s="6">
        <v>31300</v>
      </c>
      <c r="H144" s="7">
        <v>25000</v>
      </c>
      <c r="I144" s="8" t="s">
        <v>22</v>
      </c>
    </row>
    <row r="145" spans="1:9" ht="38.25" customHeight="1" x14ac:dyDescent="0.2">
      <c r="A145" s="9">
        <f t="shared" si="2"/>
        <v>143</v>
      </c>
      <c r="B145" s="10" t="s">
        <v>224</v>
      </c>
      <c r="C145" s="11" t="s">
        <v>8</v>
      </c>
      <c r="D145" s="12" t="s">
        <v>291</v>
      </c>
      <c r="E145" s="10" t="s">
        <v>292</v>
      </c>
      <c r="F145" s="6">
        <v>81557</v>
      </c>
      <c r="G145" s="6">
        <v>81000</v>
      </c>
      <c r="H145" s="7">
        <v>50000</v>
      </c>
      <c r="I145" s="8" t="s">
        <v>22</v>
      </c>
    </row>
    <row r="146" spans="1:9" ht="38.25" customHeight="1" x14ac:dyDescent="0.2">
      <c r="A146" s="9">
        <f t="shared" si="2"/>
        <v>144</v>
      </c>
      <c r="B146" s="3" t="s">
        <v>224</v>
      </c>
      <c r="C146" s="4" t="s">
        <v>8</v>
      </c>
      <c r="D146" s="5" t="s">
        <v>293</v>
      </c>
      <c r="E146" s="3" t="s">
        <v>294</v>
      </c>
      <c r="F146" s="6">
        <v>37795</v>
      </c>
      <c r="G146" s="6">
        <v>27300</v>
      </c>
      <c r="H146" s="7">
        <v>17300</v>
      </c>
      <c r="I146" s="8" t="s">
        <v>22</v>
      </c>
    </row>
    <row r="147" spans="1:9" ht="38.25" customHeight="1" x14ac:dyDescent="0.2">
      <c r="A147" s="9">
        <f t="shared" si="2"/>
        <v>145</v>
      </c>
      <c r="B147" s="3" t="s">
        <v>224</v>
      </c>
      <c r="C147" s="4" t="s">
        <v>8</v>
      </c>
      <c r="D147" s="5" t="s">
        <v>295</v>
      </c>
      <c r="E147" s="3" t="s">
        <v>296</v>
      </c>
      <c r="F147" s="6">
        <v>20000</v>
      </c>
      <c r="G147" s="6">
        <v>10000</v>
      </c>
      <c r="H147" s="7">
        <v>1500</v>
      </c>
      <c r="I147" s="8" t="s">
        <v>22</v>
      </c>
    </row>
    <row r="148" spans="1:9" ht="38.25" customHeight="1" x14ac:dyDescent="0.2">
      <c r="A148" s="9">
        <f t="shared" si="2"/>
        <v>146</v>
      </c>
      <c r="B148" s="3" t="s">
        <v>224</v>
      </c>
      <c r="C148" s="4" t="s">
        <v>8</v>
      </c>
      <c r="D148" s="5" t="s">
        <v>297</v>
      </c>
      <c r="E148" s="3" t="s">
        <v>298</v>
      </c>
      <c r="F148" s="6">
        <v>7915</v>
      </c>
      <c r="G148" s="6">
        <v>7900</v>
      </c>
      <c r="H148" s="7">
        <v>3000</v>
      </c>
      <c r="I148" s="8" t="s">
        <v>22</v>
      </c>
    </row>
    <row r="149" spans="1:9" ht="38.25" customHeight="1" x14ac:dyDescent="0.2">
      <c r="A149" s="9">
        <f t="shared" si="2"/>
        <v>147</v>
      </c>
      <c r="B149" s="10" t="s">
        <v>224</v>
      </c>
      <c r="C149" s="11" t="s">
        <v>8</v>
      </c>
      <c r="D149" s="12" t="s">
        <v>299</v>
      </c>
      <c r="E149" s="10" t="s">
        <v>300</v>
      </c>
      <c r="F149" s="6">
        <v>3926</v>
      </c>
      <c r="G149" s="6">
        <v>3926</v>
      </c>
      <c r="H149" s="7">
        <v>0</v>
      </c>
      <c r="I149" s="8" t="s">
        <v>11</v>
      </c>
    </row>
    <row r="150" spans="1:9" ht="38.25" customHeight="1" x14ac:dyDescent="0.2">
      <c r="A150" s="9">
        <f t="shared" si="2"/>
        <v>148</v>
      </c>
      <c r="B150" s="3" t="s">
        <v>224</v>
      </c>
      <c r="C150" s="4" t="s">
        <v>8</v>
      </c>
      <c r="D150" s="5" t="s">
        <v>301</v>
      </c>
      <c r="E150" s="3" t="s">
        <v>302</v>
      </c>
      <c r="F150" s="6">
        <v>27838</v>
      </c>
      <c r="G150" s="6">
        <v>27800</v>
      </c>
      <c r="H150" s="7">
        <v>20000</v>
      </c>
      <c r="I150" s="8" t="s">
        <v>22</v>
      </c>
    </row>
    <row r="151" spans="1:9" ht="38.25" customHeight="1" x14ac:dyDescent="0.2">
      <c r="A151" s="9">
        <f t="shared" si="2"/>
        <v>149</v>
      </c>
      <c r="B151" s="3" t="s">
        <v>224</v>
      </c>
      <c r="C151" s="4" t="s">
        <v>8</v>
      </c>
      <c r="D151" s="5" t="s">
        <v>303</v>
      </c>
      <c r="E151" s="3" t="s">
        <v>304</v>
      </c>
      <c r="F151" s="6">
        <v>18100</v>
      </c>
      <c r="G151" s="6">
        <v>18100</v>
      </c>
      <c r="H151" s="7">
        <v>2000</v>
      </c>
      <c r="I151" s="8" t="s">
        <v>22</v>
      </c>
    </row>
    <row r="152" spans="1:9" ht="38.25" customHeight="1" x14ac:dyDescent="0.2">
      <c r="A152" s="9">
        <f t="shared" si="2"/>
        <v>150</v>
      </c>
      <c r="B152" s="3" t="s">
        <v>224</v>
      </c>
      <c r="C152" s="4" t="s">
        <v>8</v>
      </c>
      <c r="D152" s="5" t="s">
        <v>305</v>
      </c>
      <c r="E152" s="3" t="s">
        <v>306</v>
      </c>
      <c r="F152" s="6">
        <v>12178</v>
      </c>
      <c r="G152" s="6">
        <v>12178</v>
      </c>
      <c r="H152" s="7">
        <v>0</v>
      </c>
      <c r="I152" s="8" t="s">
        <v>11</v>
      </c>
    </row>
    <row r="153" spans="1:9" ht="38.25" customHeight="1" x14ac:dyDescent="0.2">
      <c r="A153" s="9">
        <f t="shared" si="2"/>
        <v>151</v>
      </c>
      <c r="B153" s="10" t="s">
        <v>224</v>
      </c>
      <c r="C153" s="11" t="s">
        <v>8</v>
      </c>
      <c r="D153" s="12" t="s">
        <v>307</v>
      </c>
      <c r="E153" s="10" t="s">
        <v>308</v>
      </c>
      <c r="F153" s="6">
        <v>36004</v>
      </c>
      <c r="G153" s="6">
        <v>36000</v>
      </c>
      <c r="H153" s="7">
        <v>25000</v>
      </c>
      <c r="I153" s="8" t="s">
        <v>22</v>
      </c>
    </row>
    <row r="154" spans="1:9" ht="38.25" customHeight="1" x14ac:dyDescent="0.2">
      <c r="A154" s="9">
        <f t="shared" si="2"/>
        <v>152</v>
      </c>
      <c r="B154" s="10" t="s">
        <v>224</v>
      </c>
      <c r="C154" s="11" t="s">
        <v>8</v>
      </c>
      <c r="D154" s="12" t="s">
        <v>309</v>
      </c>
      <c r="E154" s="10" t="s">
        <v>310</v>
      </c>
      <c r="F154" s="6">
        <v>70676</v>
      </c>
      <c r="G154" s="6">
        <v>70600</v>
      </c>
      <c r="H154" s="7">
        <v>40000</v>
      </c>
      <c r="I154" s="8" t="s">
        <v>22</v>
      </c>
    </row>
    <row r="155" spans="1:9" ht="38.25" customHeight="1" x14ac:dyDescent="0.2">
      <c r="A155" s="9">
        <f t="shared" si="2"/>
        <v>153</v>
      </c>
      <c r="B155" s="3" t="s">
        <v>224</v>
      </c>
      <c r="C155" s="4" t="s">
        <v>8</v>
      </c>
      <c r="D155" s="5" t="s">
        <v>311</v>
      </c>
      <c r="E155" s="3" t="s">
        <v>312</v>
      </c>
      <c r="F155" s="6">
        <v>10000</v>
      </c>
      <c r="G155" s="6">
        <v>10000</v>
      </c>
      <c r="H155" s="7">
        <v>0</v>
      </c>
      <c r="I155" s="8" t="s">
        <v>11</v>
      </c>
    </row>
    <row r="156" spans="1:9" ht="38.25" customHeight="1" x14ac:dyDescent="0.2">
      <c r="A156" s="9">
        <f t="shared" si="2"/>
        <v>154</v>
      </c>
      <c r="B156" s="3" t="s">
        <v>224</v>
      </c>
      <c r="C156" s="4" t="s">
        <v>8</v>
      </c>
      <c r="D156" s="5" t="s">
        <v>313</v>
      </c>
      <c r="E156" s="3" t="s">
        <v>314</v>
      </c>
      <c r="F156" s="6">
        <v>16531</v>
      </c>
      <c r="G156" s="6">
        <v>16500</v>
      </c>
      <c r="H156" s="7">
        <v>0</v>
      </c>
      <c r="I156" s="8" t="s">
        <v>11</v>
      </c>
    </row>
    <row r="157" spans="1:9" ht="38.25" customHeight="1" x14ac:dyDescent="0.2">
      <c r="A157" s="9">
        <f t="shared" si="2"/>
        <v>155</v>
      </c>
      <c r="B157" s="10" t="s">
        <v>224</v>
      </c>
      <c r="C157" s="11" t="s">
        <v>8</v>
      </c>
      <c r="D157" s="12" t="s">
        <v>315</v>
      </c>
      <c r="E157" s="10" t="s">
        <v>316</v>
      </c>
      <c r="F157" s="6">
        <v>2640</v>
      </c>
      <c r="G157" s="6">
        <v>2640</v>
      </c>
      <c r="H157" s="7">
        <v>0</v>
      </c>
      <c r="I157" s="8" t="s">
        <v>11</v>
      </c>
    </row>
    <row r="158" spans="1:9" ht="38.25" customHeight="1" x14ac:dyDescent="0.2">
      <c r="A158" s="9">
        <f t="shared" si="2"/>
        <v>156</v>
      </c>
      <c r="B158" s="3" t="s">
        <v>224</v>
      </c>
      <c r="C158" s="4" t="s">
        <v>8</v>
      </c>
      <c r="D158" s="5" t="s">
        <v>317</v>
      </c>
      <c r="E158" s="3" t="s">
        <v>318</v>
      </c>
      <c r="F158" s="6">
        <v>50689</v>
      </c>
      <c r="G158" s="6">
        <v>50600</v>
      </c>
      <c r="H158" s="7">
        <v>20000</v>
      </c>
      <c r="I158" s="8" t="s">
        <v>22</v>
      </c>
    </row>
    <row r="159" spans="1:9" ht="38.25" customHeight="1" x14ac:dyDescent="0.2">
      <c r="A159" s="9">
        <f t="shared" si="2"/>
        <v>157</v>
      </c>
      <c r="B159" s="3" t="s">
        <v>224</v>
      </c>
      <c r="C159" s="4" t="s">
        <v>8</v>
      </c>
      <c r="D159" s="5" t="s">
        <v>319</v>
      </c>
      <c r="E159" s="3" t="s">
        <v>320</v>
      </c>
      <c r="F159" s="6">
        <v>50100</v>
      </c>
      <c r="G159" s="6">
        <v>50100</v>
      </c>
      <c r="H159" s="7">
        <v>30000</v>
      </c>
      <c r="I159" s="8" t="s">
        <v>22</v>
      </c>
    </row>
    <row r="160" spans="1:9" ht="38.25" customHeight="1" x14ac:dyDescent="0.2">
      <c r="A160" s="9">
        <f t="shared" si="2"/>
        <v>158</v>
      </c>
      <c r="B160" s="3" t="s">
        <v>224</v>
      </c>
      <c r="C160" s="4" t="s">
        <v>8</v>
      </c>
      <c r="D160" s="5" t="s">
        <v>321</v>
      </c>
      <c r="E160" s="3" t="s">
        <v>322</v>
      </c>
      <c r="F160" s="6">
        <v>13095</v>
      </c>
      <c r="G160" s="6">
        <v>10000</v>
      </c>
      <c r="H160" s="7">
        <v>1500</v>
      </c>
      <c r="I160" s="8" t="s">
        <v>22</v>
      </c>
    </row>
    <row r="161" spans="1:9" ht="38.25" customHeight="1" x14ac:dyDescent="0.2">
      <c r="A161" s="9">
        <f t="shared" si="2"/>
        <v>159</v>
      </c>
      <c r="B161" s="3" t="s">
        <v>224</v>
      </c>
      <c r="C161" s="4" t="s">
        <v>8</v>
      </c>
      <c r="D161" s="5" t="s">
        <v>323</v>
      </c>
      <c r="E161" s="3" t="s">
        <v>324</v>
      </c>
      <c r="F161" s="6">
        <v>60000</v>
      </c>
      <c r="G161" s="6">
        <v>60000</v>
      </c>
      <c r="H161" s="7">
        <v>30000</v>
      </c>
      <c r="I161" s="8" t="s">
        <v>22</v>
      </c>
    </row>
    <row r="162" spans="1:9" ht="38.25" customHeight="1" x14ac:dyDescent="0.2">
      <c r="A162" s="9">
        <f t="shared" si="2"/>
        <v>160</v>
      </c>
      <c r="B162" s="3" t="s">
        <v>224</v>
      </c>
      <c r="C162" s="4" t="s">
        <v>8</v>
      </c>
      <c r="D162" s="5" t="s">
        <v>325</v>
      </c>
      <c r="E162" s="3" t="s">
        <v>326</v>
      </c>
      <c r="F162" s="6">
        <v>18000</v>
      </c>
      <c r="G162" s="6">
        <v>18000</v>
      </c>
      <c r="H162" s="7">
        <v>4050</v>
      </c>
      <c r="I162" s="8" t="s">
        <v>22</v>
      </c>
    </row>
    <row r="163" spans="1:9" ht="38.25" customHeight="1" x14ac:dyDescent="0.2">
      <c r="A163" s="9">
        <f t="shared" si="2"/>
        <v>161</v>
      </c>
      <c r="B163" s="3" t="s">
        <v>224</v>
      </c>
      <c r="C163" s="4" t="s">
        <v>8</v>
      </c>
      <c r="D163" s="5" t="s">
        <v>327</v>
      </c>
      <c r="E163" s="3" t="s">
        <v>328</v>
      </c>
      <c r="F163" s="6">
        <v>73436</v>
      </c>
      <c r="G163" s="6">
        <v>49000</v>
      </c>
      <c r="H163" s="7">
        <v>35000</v>
      </c>
      <c r="I163" s="8" t="s">
        <v>22</v>
      </c>
    </row>
    <row r="164" spans="1:9" ht="38.25" customHeight="1" x14ac:dyDescent="0.2">
      <c r="A164" s="9">
        <f t="shared" si="2"/>
        <v>162</v>
      </c>
      <c r="B164" s="3" t="s">
        <v>224</v>
      </c>
      <c r="C164" s="4" t="s">
        <v>8</v>
      </c>
      <c r="D164" s="5" t="s">
        <v>329</v>
      </c>
      <c r="E164" s="3" t="s">
        <v>330</v>
      </c>
      <c r="F164" s="6">
        <v>1236</v>
      </c>
      <c r="G164" s="6">
        <v>1236</v>
      </c>
      <c r="H164" s="7">
        <v>0</v>
      </c>
      <c r="I164" s="8" t="s">
        <v>11</v>
      </c>
    </row>
    <row r="165" spans="1:9" ht="38.25" customHeight="1" x14ac:dyDescent="0.2">
      <c r="A165" s="9">
        <f t="shared" si="2"/>
        <v>163</v>
      </c>
      <c r="B165" s="3" t="s">
        <v>224</v>
      </c>
      <c r="C165" s="4" t="s">
        <v>8</v>
      </c>
      <c r="D165" s="5" t="s">
        <v>331</v>
      </c>
      <c r="E165" s="3" t="s">
        <v>332</v>
      </c>
      <c r="F165" s="6">
        <v>13446</v>
      </c>
      <c r="G165" s="6">
        <v>6723</v>
      </c>
      <c r="H165" s="7">
        <v>2183</v>
      </c>
      <c r="I165" s="8" t="s">
        <v>22</v>
      </c>
    </row>
    <row r="166" spans="1:9" ht="38.25" customHeight="1" x14ac:dyDescent="0.2">
      <c r="A166" s="9">
        <f t="shared" si="2"/>
        <v>164</v>
      </c>
      <c r="B166" s="3" t="s">
        <v>224</v>
      </c>
      <c r="C166" s="4" t="s">
        <v>8</v>
      </c>
      <c r="D166" s="5" t="s">
        <v>333</v>
      </c>
      <c r="E166" s="3" t="s">
        <v>334</v>
      </c>
      <c r="F166" s="6">
        <v>19465</v>
      </c>
      <c r="G166" s="6">
        <v>19400</v>
      </c>
      <c r="H166" s="7">
        <v>7900</v>
      </c>
      <c r="I166" s="8" t="s">
        <v>22</v>
      </c>
    </row>
    <row r="167" spans="1:9" ht="38.25" customHeight="1" x14ac:dyDescent="0.2">
      <c r="A167" s="9">
        <f t="shared" si="2"/>
        <v>165</v>
      </c>
      <c r="B167" s="3" t="s">
        <v>224</v>
      </c>
      <c r="C167" s="4" t="s">
        <v>8</v>
      </c>
      <c r="D167" s="5" t="s">
        <v>335</v>
      </c>
      <c r="E167" s="3" t="s">
        <v>336</v>
      </c>
      <c r="F167" s="6">
        <v>18000</v>
      </c>
      <c r="G167" s="6">
        <v>18000</v>
      </c>
      <c r="H167" s="7">
        <v>0</v>
      </c>
      <c r="I167" s="8" t="s">
        <v>11</v>
      </c>
    </row>
    <row r="168" spans="1:9" ht="38.25" customHeight="1" x14ac:dyDescent="0.2">
      <c r="A168" s="9">
        <f t="shared" si="2"/>
        <v>166</v>
      </c>
      <c r="B168" s="3" t="s">
        <v>224</v>
      </c>
      <c r="C168" s="4" t="s">
        <v>8</v>
      </c>
      <c r="D168" s="5" t="s">
        <v>337</v>
      </c>
      <c r="E168" s="3" t="s">
        <v>338</v>
      </c>
      <c r="F168" s="6">
        <v>13660</v>
      </c>
      <c r="G168" s="6">
        <v>13660</v>
      </c>
      <c r="H168" s="7">
        <v>13600</v>
      </c>
      <c r="I168" s="8" t="s">
        <v>22</v>
      </c>
    </row>
    <row r="169" spans="1:9" ht="38.25" customHeight="1" x14ac:dyDescent="0.2">
      <c r="A169" s="9">
        <f t="shared" si="2"/>
        <v>167</v>
      </c>
      <c r="B169" s="10" t="s">
        <v>224</v>
      </c>
      <c r="C169" s="11" t="s">
        <v>8</v>
      </c>
      <c r="D169" s="12" t="s">
        <v>339</v>
      </c>
      <c r="E169" s="10" t="s">
        <v>340</v>
      </c>
      <c r="F169" s="6">
        <v>30000</v>
      </c>
      <c r="G169" s="6">
        <v>30000</v>
      </c>
      <c r="H169" s="7">
        <v>3000</v>
      </c>
      <c r="I169" s="8" t="s">
        <v>22</v>
      </c>
    </row>
    <row r="170" spans="1:9" ht="38.25" customHeight="1" x14ac:dyDescent="0.2">
      <c r="A170" s="9">
        <f t="shared" si="2"/>
        <v>168</v>
      </c>
      <c r="B170" s="10" t="s">
        <v>224</v>
      </c>
      <c r="C170" s="11" t="s">
        <v>8</v>
      </c>
      <c r="D170" s="12" t="s">
        <v>341</v>
      </c>
      <c r="E170" s="10" t="s">
        <v>342</v>
      </c>
      <c r="F170" s="6">
        <v>6072</v>
      </c>
      <c r="G170" s="6">
        <v>6072</v>
      </c>
      <c r="H170" s="7">
        <v>0</v>
      </c>
      <c r="I170" s="8" t="s">
        <v>11</v>
      </c>
    </row>
    <row r="171" spans="1:9" ht="38.25" customHeight="1" x14ac:dyDescent="0.2">
      <c r="A171" s="9">
        <f t="shared" si="2"/>
        <v>169</v>
      </c>
      <c r="B171" s="10" t="s">
        <v>224</v>
      </c>
      <c r="C171" s="11" t="s">
        <v>61</v>
      </c>
      <c r="D171" s="12" t="s">
        <v>343</v>
      </c>
      <c r="E171" s="10" t="s">
        <v>344</v>
      </c>
      <c r="F171" s="6">
        <v>30857</v>
      </c>
      <c r="G171" s="6">
        <v>30000</v>
      </c>
      <c r="H171" s="7">
        <v>30000</v>
      </c>
      <c r="I171" s="8" t="s">
        <v>22</v>
      </c>
    </row>
    <row r="172" spans="1:9" ht="38.25" customHeight="1" x14ac:dyDescent="0.2">
      <c r="A172" s="9">
        <f t="shared" si="2"/>
        <v>170</v>
      </c>
      <c r="B172" s="10" t="s">
        <v>224</v>
      </c>
      <c r="C172" s="11" t="s">
        <v>61</v>
      </c>
      <c r="D172" s="12" t="s">
        <v>345</v>
      </c>
      <c r="E172" s="10" t="s">
        <v>346</v>
      </c>
      <c r="F172" s="6">
        <v>13727</v>
      </c>
      <c r="G172" s="6">
        <v>13727</v>
      </c>
      <c r="H172" s="7">
        <v>13727</v>
      </c>
      <c r="I172" s="8" t="s">
        <v>596</v>
      </c>
    </row>
    <row r="173" spans="1:9" ht="38.25" customHeight="1" x14ac:dyDescent="0.2">
      <c r="A173" s="9">
        <f t="shared" si="2"/>
        <v>171</v>
      </c>
      <c r="B173" s="10" t="s">
        <v>224</v>
      </c>
      <c r="C173" s="11" t="s">
        <v>61</v>
      </c>
      <c r="D173" s="12" t="s">
        <v>347</v>
      </c>
      <c r="E173" s="10" t="s">
        <v>348</v>
      </c>
      <c r="F173" s="6">
        <v>54146</v>
      </c>
      <c r="G173" s="6">
        <v>54100</v>
      </c>
      <c r="H173" s="7">
        <v>0</v>
      </c>
      <c r="I173" s="8" t="s">
        <v>11</v>
      </c>
    </row>
    <row r="174" spans="1:9" ht="38.25" customHeight="1" x14ac:dyDescent="0.2">
      <c r="A174" s="9">
        <f t="shared" si="2"/>
        <v>172</v>
      </c>
      <c r="B174" s="10" t="s">
        <v>349</v>
      </c>
      <c r="C174" s="11" t="s">
        <v>600</v>
      </c>
      <c r="D174" s="12" t="s">
        <v>610</v>
      </c>
      <c r="E174" s="10" t="s">
        <v>609</v>
      </c>
      <c r="F174" s="6">
        <v>122500</v>
      </c>
      <c r="G174" s="6">
        <v>122500</v>
      </c>
      <c r="H174" s="7">
        <v>100000</v>
      </c>
      <c r="I174" s="8" t="s">
        <v>594</v>
      </c>
    </row>
    <row r="175" spans="1:9" ht="38.25" customHeight="1" x14ac:dyDescent="0.2">
      <c r="A175" s="9">
        <f t="shared" si="2"/>
        <v>173</v>
      </c>
      <c r="B175" s="10" t="s">
        <v>349</v>
      </c>
      <c r="C175" s="11" t="s">
        <v>8</v>
      </c>
      <c r="D175" s="12" t="s">
        <v>350</v>
      </c>
      <c r="E175" s="10" t="s">
        <v>351</v>
      </c>
      <c r="F175" s="6">
        <v>306152</v>
      </c>
      <c r="G175" s="6">
        <v>306152</v>
      </c>
      <c r="H175" s="7">
        <v>166842</v>
      </c>
      <c r="I175" s="8" t="s">
        <v>22</v>
      </c>
    </row>
    <row r="176" spans="1:9" ht="38.25" customHeight="1" x14ac:dyDescent="0.2">
      <c r="A176" s="9">
        <f t="shared" si="2"/>
        <v>174</v>
      </c>
      <c r="B176" s="10" t="s">
        <v>349</v>
      </c>
      <c r="C176" s="11" t="s">
        <v>8</v>
      </c>
      <c r="D176" s="12" t="s">
        <v>352</v>
      </c>
      <c r="E176" s="10" t="s">
        <v>353</v>
      </c>
      <c r="F176" s="6">
        <v>7633</v>
      </c>
      <c r="G176" s="6">
        <v>7633</v>
      </c>
      <c r="H176" s="7">
        <v>0</v>
      </c>
      <c r="I176" s="8" t="s">
        <v>11</v>
      </c>
    </row>
    <row r="177" spans="1:9" ht="38.25" customHeight="1" x14ac:dyDescent="0.2">
      <c r="A177" s="9">
        <f t="shared" si="2"/>
        <v>175</v>
      </c>
      <c r="B177" s="10" t="s">
        <v>349</v>
      </c>
      <c r="C177" s="11" t="s">
        <v>8</v>
      </c>
      <c r="D177" s="12" t="s">
        <v>354</v>
      </c>
      <c r="E177" s="10" t="s">
        <v>355</v>
      </c>
      <c r="F177" s="6">
        <v>37660</v>
      </c>
      <c r="G177" s="6">
        <v>37660</v>
      </c>
      <c r="H177" s="7">
        <v>37660</v>
      </c>
      <c r="I177" s="8" t="s">
        <v>22</v>
      </c>
    </row>
    <row r="178" spans="1:9" ht="38.25" customHeight="1" x14ac:dyDescent="0.2">
      <c r="A178" s="9">
        <f t="shared" si="2"/>
        <v>176</v>
      </c>
      <c r="B178" s="10" t="s">
        <v>349</v>
      </c>
      <c r="C178" s="11" t="s">
        <v>8</v>
      </c>
      <c r="D178" s="12" t="s">
        <v>356</v>
      </c>
      <c r="E178" s="10" t="s">
        <v>357</v>
      </c>
      <c r="F178" s="6">
        <v>46019</v>
      </c>
      <c r="G178" s="6">
        <v>46019</v>
      </c>
      <c r="H178" s="7">
        <v>35000</v>
      </c>
      <c r="I178" s="8" t="s">
        <v>22</v>
      </c>
    </row>
    <row r="179" spans="1:9" ht="38.25" customHeight="1" x14ac:dyDescent="0.2">
      <c r="A179" s="9">
        <f t="shared" si="2"/>
        <v>177</v>
      </c>
      <c r="B179" s="10" t="s">
        <v>349</v>
      </c>
      <c r="C179" s="11" t="s">
        <v>8</v>
      </c>
      <c r="D179" s="12" t="s">
        <v>358</v>
      </c>
      <c r="E179" s="10" t="s">
        <v>359</v>
      </c>
      <c r="F179" s="6">
        <v>28430</v>
      </c>
      <c r="G179" s="6">
        <v>28430</v>
      </c>
      <c r="H179" s="7">
        <v>28430</v>
      </c>
      <c r="I179" s="8" t="s">
        <v>22</v>
      </c>
    </row>
    <row r="180" spans="1:9" ht="38.25" customHeight="1" x14ac:dyDescent="0.2">
      <c r="A180" s="9">
        <f t="shared" si="2"/>
        <v>178</v>
      </c>
      <c r="B180" s="10" t="s">
        <v>349</v>
      </c>
      <c r="C180" s="11" t="s">
        <v>8</v>
      </c>
      <c r="D180" s="12" t="s">
        <v>360</v>
      </c>
      <c r="E180" s="10" t="s">
        <v>361</v>
      </c>
      <c r="F180" s="6">
        <v>64506</v>
      </c>
      <c r="G180" s="6">
        <v>64506</v>
      </c>
      <c r="H180" s="7">
        <v>64506</v>
      </c>
      <c r="I180" s="8" t="s">
        <v>22</v>
      </c>
    </row>
    <row r="181" spans="1:9" ht="38.25" customHeight="1" x14ac:dyDescent="0.2">
      <c r="A181" s="9">
        <f t="shared" si="2"/>
        <v>179</v>
      </c>
      <c r="B181" s="10" t="s">
        <v>349</v>
      </c>
      <c r="C181" s="11" t="s">
        <v>8</v>
      </c>
      <c r="D181" s="12" t="s">
        <v>362</v>
      </c>
      <c r="E181" s="10" t="s">
        <v>363</v>
      </c>
      <c r="F181" s="6">
        <v>64300</v>
      </c>
      <c r="G181" s="6">
        <v>64300</v>
      </c>
      <c r="H181" s="7">
        <v>0</v>
      </c>
      <c r="I181" s="8" t="s">
        <v>11</v>
      </c>
    </row>
    <row r="182" spans="1:9" ht="38.25" customHeight="1" x14ac:dyDescent="0.2">
      <c r="A182" s="9">
        <f t="shared" si="2"/>
        <v>180</v>
      </c>
      <c r="B182" s="10" t="s">
        <v>349</v>
      </c>
      <c r="C182" s="11" t="s">
        <v>8</v>
      </c>
      <c r="D182" s="12" t="s">
        <v>364</v>
      </c>
      <c r="E182" s="10" t="s">
        <v>365</v>
      </c>
      <c r="F182" s="6">
        <v>42500</v>
      </c>
      <c r="G182" s="6">
        <v>42500</v>
      </c>
      <c r="H182" s="7">
        <v>42500</v>
      </c>
      <c r="I182" s="8" t="s">
        <v>22</v>
      </c>
    </row>
    <row r="183" spans="1:9" ht="38.25" customHeight="1" x14ac:dyDescent="0.2">
      <c r="A183" s="9">
        <f t="shared" si="2"/>
        <v>181</v>
      </c>
      <c r="B183" s="10" t="s">
        <v>349</v>
      </c>
      <c r="C183" s="11" t="s">
        <v>8</v>
      </c>
      <c r="D183" s="12" t="s">
        <v>366</v>
      </c>
      <c r="E183" s="10" t="s">
        <v>367</v>
      </c>
      <c r="F183" s="6">
        <v>88963</v>
      </c>
      <c r="G183" s="6">
        <v>88963</v>
      </c>
      <c r="H183" s="7">
        <v>80396</v>
      </c>
      <c r="I183" s="8" t="s">
        <v>22</v>
      </c>
    </row>
    <row r="184" spans="1:9" ht="38.25" customHeight="1" x14ac:dyDescent="0.2">
      <c r="A184" s="9">
        <f t="shared" si="2"/>
        <v>182</v>
      </c>
      <c r="B184" s="10" t="s">
        <v>349</v>
      </c>
      <c r="C184" s="11" t="s">
        <v>8</v>
      </c>
      <c r="D184" s="12" t="s">
        <v>368</v>
      </c>
      <c r="E184" s="10" t="s">
        <v>369</v>
      </c>
      <c r="F184" s="6">
        <v>9472</v>
      </c>
      <c r="G184" s="6">
        <v>9472</v>
      </c>
      <c r="H184" s="7">
        <v>0</v>
      </c>
      <c r="I184" s="8" t="s">
        <v>11</v>
      </c>
    </row>
    <row r="185" spans="1:9" ht="38.25" customHeight="1" x14ac:dyDescent="0.2">
      <c r="A185" s="9">
        <f t="shared" si="2"/>
        <v>183</v>
      </c>
      <c r="B185" s="10" t="s">
        <v>349</v>
      </c>
      <c r="C185" s="11" t="s">
        <v>8</v>
      </c>
      <c r="D185" s="12" t="s">
        <v>370</v>
      </c>
      <c r="E185" s="10" t="s">
        <v>371</v>
      </c>
      <c r="F185" s="6">
        <v>12459</v>
      </c>
      <c r="G185" s="6">
        <v>12459</v>
      </c>
      <c r="H185" s="7">
        <v>0</v>
      </c>
      <c r="I185" s="8" t="s">
        <v>11</v>
      </c>
    </row>
    <row r="186" spans="1:9" ht="38.25" customHeight="1" x14ac:dyDescent="0.2">
      <c r="A186" s="9">
        <f t="shared" si="2"/>
        <v>184</v>
      </c>
      <c r="B186" s="10" t="s">
        <v>349</v>
      </c>
      <c r="C186" s="11" t="s">
        <v>8</v>
      </c>
      <c r="D186" s="12" t="s">
        <v>372</v>
      </c>
      <c r="E186" s="10" t="s">
        <v>373</v>
      </c>
      <c r="F186" s="6">
        <v>7700</v>
      </c>
      <c r="G186" s="6">
        <v>7700</v>
      </c>
      <c r="H186" s="7">
        <v>2500</v>
      </c>
      <c r="I186" s="8" t="s">
        <v>22</v>
      </c>
    </row>
    <row r="187" spans="1:9" ht="38.25" customHeight="1" x14ac:dyDescent="0.2">
      <c r="A187" s="9">
        <f t="shared" si="2"/>
        <v>185</v>
      </c>
      <c r="B187" s="10" t="s">
        <v>349</v>
      </c>
      <c r="C187" s="11" t="s">
        <v>8</v>
      </c>
      <c r="D187" s="12" t="s">
        <v>374</v>
      </c>
      <c r="E187" s="10" t="s">
        <v>375</v>
      </c>
      <c r="F187" s="6">
        <v>16194</v>
      </c>
      <c r="G187" s="6">
        <v>16194</v>
      </c>
      <c r="H187" s="7">
        <v>1500</v>
      </c>
      <c r="I187" s="8" t="s">
        <v>22</v>
      </c>
    </row>
    <row r="188" spans="1:9" ht="38.25" customHeight="1" x14ac:dyDescent="0.2">
      <c r="A188" s="9">
        <f t="shared" si="2"/>
        <v>186</v>
      </c>
      <c r="B188" s="10" t="s">
        <v>349</v>
      </c>
      <c r="C188" s="11" t="s">
        <v>8</v>
      </c>
      <c r="D188" s="12" t="s">
        <v>376</v>
      </c>
      <c r="E188" s="10" t="s">
        <v>377</v>
      </c>
      <c r="F188" s="6">
        <v>5670</v>
      </c>
      <c r="G188" s="6">
        <v>5670</v>
      </c>
      <c r="H188" s="7">
        <v>5670</v>
      </c>
      <c r="I188" s="8" t="s">
        <v>22</v>
      </c>
    </row>
    <row r="189" spans="1:9" ht="38.25" customHeight="1" x14ac:dyDescent="0.2">
      <c r="A189" s="9">
        <f t="shared" si="2"/>
        <v>187</v>
      </c>
      <c r="B189" s="10" t="s">
        <v>349</v>
      </c>
      <c r="C189" s="11" t="s">
        <v>8</v>
      </c>
      <c r="D189" s="12" t="s">
        <v>378</v>
      </c>
      <c r="E189" s="10" t="s">
        <v>379</v>
      </c>
      <c r="F189" s="6">
        <v>10827</v>
      </c>
      <c r="G189" s="6">
        <v>10827</v>
      </c>
      <c r="H189" s="7">
        <v>0</v>
      </c>
      <c r="I189" s="8" t="s">
        <v>11</v>
      </c>
    </row>
    <row r="190" spans="1:9" ht="38.25" customHeight="1" x14ac:dyDescent="0.2">
      <c r="A190" s="9">
        <f t="shared" si="2"/>
        <v>188</v>
      </c>
      <c r="B190" s="10" t="s">
        <v>349</v>
      </c>
      <c r="C190" s="11" t="s">
        <v>8</v>
      </c>
      <c r="D190" s="12" t="s">
        <v>380</v>
      </c>
      <c r="E190" s="10" t="s">
        <v>381</v>
      </c>
      <c r="F190" s="6">
        <v>35212</v>
      </c>
      <c r="G190" s="6">
        <v>35212</v>
      </c>
      <c r="H190" s="7">
        <v>35212</v>
      </c>
      <c r="I190" s="8" t="s">
        <v>22</v>
      </c>
    </row>
    <row r="191" spans="1:9" ht="38.25" customHeight="1" x14ac:dyDescent="0.2">
      <c r="A191" s="9">
        <f t="shared" si="2"/>
        <v>189</v>
      </c>
      <c r="B191" s="10" t="s">
        <v>349</v>
      </c>
      <c r="C191" s="11" t="s">
        <v>8</v>
      </c>
      <c r="D191" s="12" t="s">
        <v>382</v>
      </c>
      <c r="E191" s="10" t="s">
        <v>383</v>
      </c>
      <c r="F191" s="6">
        <v>7856</v>
      </c>
      <c r="G191" s="6">
        <v>7856</v>
      </c>
      <c r="H191" s="7">
        <v>4056</v>
      </c>
      <c r="I191" s="8" t="s">
        <v>22</v>
      </c>
    </row>
    <row r="192" spans="1:9" ht="38.25" customHeight="1" x14ac:dyDescent="0.2">
      <c r="A192" s="9">
        <f t="shared" si="2"/>
        <v>190</v>
      </c>
      <c r="B192" s="10" t="s">
        <v>349</v>
      </c>
      <c r="C192" s="11" t="s">
        <v>8</v>
      </c>
      <c r="D192" s="12" t="s">
        <v>384</v>
      </c>
      <c r="E192" s="10" t="s">
        <v>385</v>
      </c>
      <c r="F192" s="6">
        <v>10500</v>
      </c>
      <c r="G192" s="6">
        <v>10500</v>
      </c>
      <c r="H192" s="7">
        <v>9884</v>
      </c>
      <c r="I192" s="8" t="s">
        <v>22</v>
      </c>
    </row>
    <row r="193" spans="1:9" ht="38.25" customHeight="1" x14ac:dyDescent="0.2">
      <c r="A193" s="9">
        <f t="shared" si="2"/>
        <v>191</v>
      </c>
      <c r="B193" s="10" t="s">
        <v>349</v>
      </c>
      <c r="C193" s="11" t="s">
        <v>8</v>
      </c>
      <c r="D193" s="12" t="s">
        <v>386</v>
      </c>
      <c r="E193" s="10" t="s">
        <v>387</v>
      </c>
      <c r="F193" s="6">
        <v>13844</v>
      </c>
      <c r="G193" s="6">
        <v>13844</v>
      </c>
      <c r="H193" s="7">
        <v>0</v>
      </c>
      <c r="I193" s="8" t="s">
        <v>11</v>
      </c>
    </row>
    <row r="194" spans="1:9" ht="38.25" customHeight="1" x14ac:dyDescent="0.2">
      <c r="A194" s="9">
        <f t="shared" si="2"/>
        <v>192</v>
      </c>
      <c r="B194" s="10" t="s">
        <v>349</v>
      </c>
      <c r="C194" s="11" t="s">
        <v>8</v>
      </c>
      <c r="D194" s="12" t="s">
        <v>388</v>
      </c>
      <c r="E194" s="10" t="s">
        <v>389</v>
      </c>
      <c r="F194" s="6">
        <v>11750</v>
      </c>
      <c r="G194" s="6">
        <v>11750</v>
      </c>
      <c r="H194" s="7">
        <v>0</v>
      </c>
      <c r="I194" s="8" t="s">
        <v>11</v>
      </c>
    </row>
    <row r="195" spans="1:9" ht="38.25" customHeight="1" x14ac:dyDescent="0.2">
      <c r="A195" s="9">
        <f t="shared" si="2"/>
        <v>193</v>
      </c>
      <c r="B195" s="10" t="s">
        <v>349</v>
      </c>
      <c r="C195" s="11" t="s">
        <v>8</v>
      </c>
      <c r="D195" s="12" t="s">
        <v>390</v>
      </c>
      <c r="E195" s="10" t="s">
        <v>391</v>
      </c>
      <c r="F195" s="6">
        <v>69500</v>
      </c>
      <c r="G195" s="6">
        <v>69500</v>
      </c>
      <c r="H195" s="7">
        <v>60000</v>
      </c>
      <c r="I195" s="8" t="s">
        <v>22</v>
      </c>
    </row>
    <row r="196" spans="1:9" ht="38.25" customHeight="1" x14ac:dyDescent="0.2">
      <c r="A196" s="9">
        <f t="shared" si="2"/>
        <v>194</v>
      </c>
      <c r="B196" s="10" t="s">
        <v>349</v>
      </c>
      <c r="C196" s="11" t="s">
        <v>8</v>
      </c>
      <c r="D196" s="12" t="s">
        <v>392</v>
      </c>
      <c r="E196" s="10" t="s">
        <v>393</v>
      </c>
      <c r="F196" s="6">
        <v>13352</v>
      </c>
      <c r="G196" s="6">
        <v>13352</v>
      </c>
      <c r="H196" s="7">
        <v>1500</v>
      </c>
      <c r="I196" s="8" t="s">
        <v>22</v>
      </c>
    </row>
    <row r="197" spans="1:9" ht="38.25" customHeight="1" x14ac:dyDescent="0.2">
      <c r="A197" s="9">
        <f t="shared" ref="A197:A260" si="3">A196+1</f>
        <v>195</v>
      </c>
      <c r="B197" s="3" t="s">
        <v>349</v>
      </c>
      <c r="C197" s="4" t="s">
        <v>8</v>
      </c>
      <c r="D197" s="5" t="s">
        <v>394</v>
      </c>
      <c r="E197" s="3" t="s">
        <v>395</v>
      </c>
      <c r="F197" s="6">
        <v>21263</v>
      </c>
      <c r="G197" s="6">
        <v>21263</v>
      </c>
      <c r="H197" s="7">
        <v>0</v>
      </c>
      <c r="I197" s="8" t="s">
        <v>11</v>
      </c>
    </row>
    <row r="198" spans="1:9" ht="38.25" customHeight="1" x14ac:dyDescent="0.2">
      <c r="A198" s="9">
        <f t="shared" si="3"/>
        <v>196</v>
      </c>
      <c r="B198" s="3" t="s">
        <v>349</v>
      </c>
      <c r="C198" s="4" t="s">
        <v>8</v>
      </c>
      <c r="D198" s="5" t="s">
        <v>396</v>
      </c>
      <c r="E198" s="3" t="s">
        <v>397</v>
      </c>
      <c r="F198" s="6">
        <v>51701</v>
      </c>
      <c r="G198" s="6">
        <v>51701</v>
      </c>
      <c r="H198" s="7">
        <v>40000</v>
      </c>
      <c r="I198" s="8" t="s">
        <v>22</v>
      </c>
    </row>
    <row r="199" spans="1:9" ht="38.25" customHeight="1" x14ac:dyDescent="0.2">
      <c r="A199" s="9">
        <f t="shared" si="3"/>
        <v>197</v>
      </c>
      <c r="B199" s="10" t="s">
        <v>349</v>
      </c>
      <c r="C199" s="11" t="s">
        <v>8</v>
      </c>
      <c r="D199" s="12" t="s">
        <v>398</v>
      </c>
      <c r="E199" s="10" t="s">
        <v>399</v>
      </c>
      <c r="F199" s="6">
        <v>5404</v>
      </c>
      <c r="G199" s="6">
        <v>5404</v>
      </c>
      <c r="H199" s="7">
        <v>0</v>
      </c>
      <c r="I199" s="8" t="s">
        <v>11</v>
      </c>
    </row>
    <row r="200" spans="1:9" ht="38.25" customHeight="1" x14ac:dyDescent="0.2">
      <c r="A200" s="9">
        <f t="shared" si="3"/>
        <v>198</v>
      </c>
      <c r="B200" s="10" t="s">
        <v>349</v>
      </c>
      <c r="C200" s="11" t="s">
        <v>8</v>
      </c>
      <c r="D200" s="12" t="s">
        <v>400</v>
      </c>
      <c r="E200" s="10" t="s">
        <v>401</v>
      </c>
      <c r="F200" s="6">
        <v>11829</v>
      </c>
      <c r="G200" s="6">
        <v>11829</v>
      </c>
      <c r="H200" s="7">
        <v>8829</v>
      </c>
      <c r="I200" s="8" t="s">
        <v>22</v>
      </c>
    </row>
    <row r="201" spans="1:9" ht="38.25" customHeight="1" x14ac:dyDescent="0.2">
      <c r="A201" s="9">
        <f t="shared" si="3"/>
        <v>199</v>
      </c>
      <c r="B201" s="10" t="s">
        <v>349</v>
      </c>
      <c r="C201" s="11" t="s">
        <v>8</v>
      </c>
      <c r="D201" s="12" t="s">
        <v>402</v>
      </c>
      <c r="E201" s="10" t="s">
        <v>403</v>
      </c>
      <c r="F201" s="6">
        <v>2204</v>
      </c>
      <c r="G201" s="6">
        <v>2204</v>
      </c>
      <c r="H201" s="7">
        <v>1000</v>
      </c>
      <c r="I201" s="8" t="s">
        <v>22</v>
      </c>
    </row>
    <row r="202" spans="1:9" ht="38.25" customHeight="1" x14ac:dyDescent="0.2">
      <c r="A202" s="9">
        <f t="shared" si="3"/>
        <v>200</v>
      </c>
      <c r="B202" s="10" t="s">
        <v>349</v>
      </c>
      <c r="C202" s="11" t="s">
        <v>8</v>
      </c>
      <c r="D202" s="12" t="s">
        <v>404</v>
      </c>
      <c r="E202" s="10" t="s">
        <v>405</v>
      </c>
      <c r="F202" s="6">
        <v>20000</v>
      </c>
      <c r="G202" s="6">
        <v>20000</v>
      </c>
      <c r="H202" s="7">
        <v>10000</v>
      </c>
      <c r="I202" s="8" t="s">
        <v>22</v>
      </c>
    </row>
    <row r="203" spans="1:9" ht="38.25" customHeight="1" x14ac:dyDescent="0.2">
      <c r="A203" s="9">
        <f t="shared" si="3"/>
        <v>201</v>
      </c>
      <c r="B203" s="10" t="s">
        <v>349</v>
      </c>
      <c r="C203" s="11" t="s">
        <v>8</v>
      </c>
      <c r="D203" s="12" t="s">
        <v>406</v>
      </c>
      <c r="E203" s="10" t="s">
        <v>407</v>
      </c>
      <c r="F203" s="6">
        <v>12095</v>
      </c>
      <c r="G203" s="6">
        <v>12095</v>
      </c>
      <c r="H203" s="7">
        <v>12095</v>
      </c>
      <c r="I203" s="8" t="s">
        <v>22</v>
      </c>
    </row>
    <row r="204" spans="1:9" ht="38.25" customHeight="1" x14ac:dyDescent="0.2">
      <c r="A204" s="9">
        <f t="shared" si="3"/>
        <v>202</v>
      </c>
      <c r="B204" s="10" t="s">
        <v>349</v>
      </c>
      <c r="C204" s="11" t="s">
        <v>8</v>
      </c>
      <c r="D204" s="12" t="s">
        <v>408</v>
      </c>
      <c r="E204" s="10" t="s">
        <v>409</v>
      </c>
      <c r="F204" s="6">
        <v>85008</v>
      </c>
      <c r="G204" s="6">
        <v>85008</v>
      </c>
      <c r="H204" s="7">
        <v>70000</v>
      </c>
      <c r="I204" s="8" t="s">
        <v>22</v>
      </c>
    </row>
    <row r="205" spans="1:9" ht="38.25" customHeight="1" x14ac:dyDescent="0.2">
      <c r="A205" s="9">
        <f t="shared" si="3"/>
        <v>203</v>
      </c>
      <c r="B205" s="10" t="s">
        <v>349</v>
      </c>
      <c r="C205" s="11" t="s">
        <v>8</v>
      </c>
      <c r="D205" s="12" t="s">
        <v>410</v>
      </c>
      <c r="E205" s="10" t="s">
        <v>411</v>
      </c>
      <c r="F205" s="6">
        <v>52897</v>
      </c>
      <c r="G205" s="6">
        <v>52897</v>
      </c>
      <c r="H205" s="7">
        <v>30000</v>
      </c>
      <c r="I205" s="8" t="s">
        <v>22</v>
      </c>
    </row>
    <row r="206" spans="1:9" ht="38.25" customHeight="1" x14ac:dyDescent="0.2">
      <c r="A206" s="9">
        <f t="shared" si="3"/>
        <v>204</v>
      </c>
      <c r="B206" s="10" t="s">
        <v>349</v>
      </c>
      <c r="C206" s="11" t="s">
        <v>8</v>
      </c>
      <c r="D206" s="12" t="s">
        <v>412</v>
      </c>
      <c r="E206" s="10" t="s">
        <v>413</v>
      </c>
      <c r="F206" s="6">
        <v>18223</v>
      </c>
      <c r="G206" s="6">
        <v>18223</v>
      </c>
      <c r="H206" s="7">
        <v>15000</v>
      </c>
      <c r="I206" s="8" t="s">
        <v>22</v>
      </c>
    </row>
    <row r="207" spans="1:9" ht="38.25" customHeight="1" x14ac:dyDescent="0.2">
      <c r="A207" s="9">
        <f t="shared" si="3"/>
        <v>205</v>
      </c>
      <c r="B207" s="10" t="s">
        <v>349</v>
      </c>
      <c r="C207" s="11" t="s">
        <v>8</v>
      </c>
      <c r="D207" s="12" t="s">
        <v>414</v>
      </c>
      <c r="E207" s="10" t="s">
        <v>415</v>
      </c>
      <c r="F207" s="6">
        <v>114467</v>
      </c>
      <c r="G207" s="6">
        <v>114467</v>
      </c>
      <c r="H207" s="7">
        <v>43186</v>
      </c>
      <c r="I207" s="8" t="s">
        <v>22</v>
      </c>
    </row>
    <row r="208" spans="1:9" ht="38.25" customHeight="1" x14ac:dyDescent="0.2">
      <c r="A208" s="9">
        <f t="shared" si="3"/>
        <v>206</v>
      </c>
      <c r="B208" s="10" t="s">
        <v>349</v>
      </c>
      <c r="C208" s="11" t="s">
        <v>8</v>
      </c>
      <c r="D208" s="12" t="s">
        <v>416</v>
      </c>
      <c r="E208" s="10" t="s">
        <v>417</v>
      </c>
      <c r="F208" s="6">
        <v>13127</v>
      </c>
      <c r="G208" s="6">
        <v>13127</v>
      </c>
      <c r="H208" s="7">
        <v>5000</v>
      </c>
      <c r="I208" s="8" t="s">
        <v>22</v>
      </c>
    </row>
    <row r="209" spans="1:9" ht="38.25" customHeight="1" x14ac:dyDescent="0.2">
      <c r="A209" s="9">
        <f t="shared" si="3"/>
        <v>207</v>
      </c>
      <c r="B209" s="10" t="s">
        <v>349</v>
      </c>
      <c r="C209" s="11" t="s">
        <v>8</v>
      </c>
      <c r="D209" s="12" t="s">
        <v>418</v>
      </c>
      <c r="E209" s="10" t="s">
        <v>419</v>
      </c>
      <c r="F209" s="6">
        <v>26598</v>
      </c>
      <c r="G209" s="6">
        <v>26598</v>
      </c>
      <c r="H209" s="7">
        <v>15000</v>
      </c>
      <c r="I209" s="8" t="s">
        <v>22</v>
      </c>
    </row>
    <row r="210" spans="1:9" ht="38.25" customHeight="1" x14ac:dyDescent="0.2">
      <c r="A210" s="9">
        <f t="shared" si="3"/>
        <v>208</v>
      </c>
      <c r="B210" s="10" t="s">
        <v>349</v>
      </c>
      <c r="C210" s="11" t="s">
        <v>8</v>
      </c>
      <c r="D210" s="12" t="s">
        <v>420</v>
      </c>
      <c r="E210" s="10" t="s">
        <v>421</v>
      </c>
      <c r="F210" s="6">
        <v>4865</v>
      </c>
      <c r="G210" s="6">
        <v>4865</v>
      </c>
      <c r="H210" s="7">
        <v>4865</v>
      </c>
      <c r="I210" s="8" t="s">
        <v>22</v>
      </c>
    </row>
    <row r="211" spans="1:9" ht="38.25" customHeight="1" x14ac:dyDescent="0.2">
      <c r="A211" s="9">
        <f t="shared" si="3"/>
        <v>209</v>
      </c>
      <c r="B211" s="10" t="s">
        <v>349</v>
      </c>
      <c r="C211" s="11" t="s">
        <v>8</v>
      </c>
      <c r="D211" s="12" t="s">
        <v>422</v>
      </c>
      <c r="E211" s="10" t="s">
        <v>423</v>
      </c>
      <c r="F211" s="6">
        <v>11124</v>
      </c>
      <c r="G211" s="6">
        <v>11124</v>
      </c>
      <c r="H211" s="7">
        <v>11124</v>
      </c>
      <c r="I211" s="8" t="s">
        <v>22</v>
      </c>
    </row>
    <row r="212" spans="1:9" ht="38.25" customHeight="1" x14ac:dyDescent="0.2">
      <c r="A212" s="9">
        <f t="shared" si="3"/>
        <v>210</v>
      </c>
      <c r="B212" s="10" t="s">
        <v>349</v>
      </c>
      <c r="C212" s="11" t="s">
        <v>8</v>
      </c>
      <c r="D212" s="12" t="s">
        <v>424</v>
      </c>
      <c r="E212" s="10" t="s">
        <v>425</v>
      </c>
      <c r="F212" s="6">
        <v>7240</v>
      </c>
      <c r="G212" s="6">
        <v>7240</v>
      </c>
      <c r="H212" s="7">
        <v>1540</v>
      </c>
      <c r="I212" s="8" t="s">
        <v>22</v>
      </c>
    </row>
    <row r="213" spans="1:9" ht="38.25" customHeight="1" x14ac:dyDescent="0.2">
      <c r="A213" s="9">
        <f t="shared" si="3"/>
        <v>211</v>
      </c>
      <c r="B213" s="10" t="s">
        <v>349</v>
      </c>
      <c r="C213" s="11" t="s">
        <v>8</v>
      </c>
      <c r="D213" s="12" t="s">
        <v>426</v>
      </c>
      <c r="E213" s="10" t="s">
        <v>427</v>
      </c>
      <c r="F213" s="6">
        <v>12000</v>
      </c>
      <c r="G213" s="6">
        <v>12000</v>
      </c>
      <c r="H213" s="7">
        <v>12000</v>
      </c>
      <c r="I213" s="8" t="s">
        <v>22</v>
      </c>
    </row>
    <row r="214" spans="1:9" ht="38.25" customHeight="1" x14ac:dyDescent="0.2">
      <c r="A214" s="9">
        <f t="shared" si="3"/>
        <v>212</v>
      </c>
      <c r="B214" s="10" t="s">
        <v>349</v>
      </c>
      <c r="C214" s="11" t="s">
        <v>8</v>
      </c>
      <c r="D214" s="12" t="s">
        <v>428</v>
      </c>
      <c r="E214" s="10" t="s">
        <v>429</v>
      </c>
      <c r="F214" s="6">
        <v>20000</v>
      </c>
      <c r="G214" s="6">
        <v>20000</v>
      </c>
      <c r="H214" s="7">
        <v>17000</v>
      </c>
      <c r="I214" s="8" t="s">
        <v>22</v>
      </c>
    </row>
    <row r="215" spans="1:9" ht="38.25" customHeight="1" x14ac:dyDescent="0.2">
      <c r="A215" s="9">
        <f t="shared" si="3"/>
        <v>213</v>
      </c>
      <c r="B215" s="10" t="s">
        <v>349</v>
      </c>
      <c r="C215" s="11" t="s">
        <v>8</v>
      </c>
      <c r="D215" s="12" t="s">
        <v>430</v>
      </c>
      <c r="E215" s="10" t="s">
        <v>431</v>
      </c>
      <c r="F215" s="6">
        <v>76264</v>
      </c>
      <c r="G215" s="6">
        <v>76264</v>
      </c>
      <c r="H215" s="7">
        <v>40000</v>
      </c>
      <c r="I215" s="8" t="s">
        <v>22</v>
      </c>
    </row>
    <row r="216" spans="1:9" ht="38.25" customHeight="1" x14ac:dyDescent="0.2">
      <c r="A216" s="9">
        <f t="shared" si="3"/>
        <v>214</v>
      </c>
      <c r="B216" s="10" t="s">
        <v>349</v>
      </c>
      <c r="C216" s="11" t="s">
        <v>8</v>
      </c>
      <c r="D216" s="12" t="s">
        <v>432</v>
      </c>
      <c r="E216" s="10" t="s">
        <v>433</v>
      </c>
      <c r="F216" s="6">
        <v>50883</v>
      </c>
      <c r="G216" s="6">
        <v>50883</v>
      </c>
      <c r="H216" s="7">
        <v>45883</v>
      </c>
      <c r="I216" s="8" t="s">
        <v>22</v>
      </c>
    </row>
    <row r="217" spans="1:9" ht="38.25" customHeight="1" x14ac:dyDescent="0.2">
      <c r="A217" s="9">
        <f t="shared" si="3"/>
        <v>215</v>
      </c>
      <c r="B217" s="10" t="s">
        <v>349</v>
      </c>
      <c r="C217" s="11" t="s">
        <v>8</v>
      </c>
      <c r="D217" s="12" t="s">
        <v>434</v>
      </c>
      <c r="E217" s="10" t="s">
        <v>435</v>
      </c>
      <c r="F217" s="6">
        <v>111231</v>
      </c>
      <c r="G217" s="6">
        <v>111231</v>
      </c>
      <c r="H217" s="7">
        <v>65000</v>
      </c>
      <c r="I217" s="8" t="s">
        <v>22</v>
      </c>
    </row>
    <row r="218" spans="1:9" ht="38.25" customHeight="1" x14ac:dyDescent="0.2">
      <c r="A218" s="9">
        <f t="shared" si="3"/>
        <v>216</v>
      </c>
      <c r="B218" s="10" t="s">
        <v>349</v>
      </c>
      <c r="C218" s="11" t="s">
        <v>8</v>
      </c>
      <c r="D218" s="12" t="s">
        <v>436</v>
      </c>
      <c r="E218" s="10" t="s">
        <v>437</v>
      </c>
      <c r="F218" s="6">
        <v>47219</v>
      </c>
      <c r="G218" s="6">
        <v>47219</v>
      </c>
      <c r="H218" s="7">
        <v>47219</v>
      </c>
      <c r="I218" s="8" t="s">
        <v>22</v>
      </c>
    </row>
    <row r="219" spans="1:9" ht="38.25" customHeight="1" x14ac:dyDescent="0.2">
      <c r="A219" s="9">
        <f t="shared" si="3"/>
        <v>217</v>
      </c>
      <c r="B219" s="10" t="s">
        <v>349</v>
      </c>
      <c r="C219" s="11" t="s">
        <v>8</v>
      </c>
      <c r="D219" s="12" t="s">
        <v>438</v>
      </c>
      <c r="E219" s="10" t="s">
        <v>439</v>
      </c>
      <c r="F219" s="6">
        <v>30000</v>
      </c>
      <c r="G219" s="6">
        <v>30000</v>
      </c>
      <c r="H219" s="7">
        <v>30000</v>
      </c>
      <c r="I219" s="8" t="s">
        <v>22</v>
      </c>
    </row>
    <row r="220" spans="1:9" ht="38.25" customHeight="1" x14ac:dyDescent="0.2">
      <c r="A220" s="9">
        <f t="shared" si="3"/>
        <v>218</v>
      </c>
      <c r="B220" s="10" t="s">
        <v>349</v>
      </c>
      <c r="C220" s="11" t="s">
        <v>8</v>
      </c>
      <c r="D220" s="12" t="s">
        <v>440</v>
      </c>
      <c r="E220" s="10" t="s">
        <v>441</v>
      </c>
      <c r="F220" s="6">
        <v>11610</v>
      </c>
      <c r="G220" s="6">
        <v>11610</v>
      </c>
      <c r="H220" s="7">
        <v>0</v>
      </c>
      <c r="I220" s="8" t="s">
        <v>11</v>
      </c>
    </row>
    <row r="221" spans="1:9" ht="38.25" customHeight="1" x14ac:dyDescent="0.2">
      <c r="A221" s="9">
        <f t="shared" si="3"/>
        <v>219</v>
      </c>
      <c r="B221" s="10" t="s">
        <v>349</v>
      </c>
      <c r="C221" s="11" t="s">
        <v>8</v>
      </c>
      <c r="D221" s="12" t="s">
        <v>442</v>
      </c>
      <c r="E221" s="10" t="s">
        <v>443</v>
      </c>
      <c r="F221" s="6">
        <v>166990</v>
      </c>
      <c r="G221" s="6">
        <v>166990</v>
      </c>
      <c r="H221" s="7">
        <v>100000</v>
      </c>
      <c r="I221" s="8" t="s">
        <v>22</v>
      </c>
    </row>
    <row r="222" spans="1:9" ht="38.25" customHeight="1" x14ac:dyDescent="0.2">
      <c r="A222" s="9">
        <f t="shared" si="3"/>
        <v>220</v>
      </c>
      <c r="B222" s="10" t="s">
        <v>349</v>
      </c>
      <c r="C222" s="11" t="s">
        <v>8</v>
      </c>
      <c r="D222" s="12" t="s">
        <v>444</v>
      </c>
      <c r="E222" s="10" t="s">
        <v>445</v>
      </c>
      <c r="F222" s="6">
        <v>3619</v>
      </c>
      <c r="G222" s="6">
        <v>3619</v>
      </c>
      <c r="H222" s="7">
        <v>3619</v>
      </c>
      <c r="I222" s="8" t="s">
        <v>22</v>
      </c>
    </row>
    <row r="223" spans="1:9" ht="38.25" customHeight="1" x14ac:dyDescent="0.2">
      <c r="A223" s="9">
        <f t="shared" si="3"/>
        <v>221</v>
      </c>
      <c r="B223" s="10" t="s">
        <v>349</v>
      </c>
      <c r="C223" s="11" t="s">
        <v>8</v>
      </c>
      <c r="D223" s="12" t="s">
        <v>446</v>
      </c>
      <c r="E223" s="10" t="s">
        <v>447</v>
      </c>
      <c r="F223" s="6">
        <v>4918</v>
      </c>
      <c r="G223" s="6">
        <v>4918</v>
      </c>
      <c r="H223" s="7">
        <v>2254</v>
      </c>
      <c r="I223" s="8" t="s">
        <v>22</v>
      </c>
    </row>
    <row r="224" spans="1:9" ht="38.25" customHeight="1" x14ac:dyDescent="0.2">
      <c r="A224" s="9">
        <f t="shared" si="3"/>
        <v>222</v>
      </c>
      <c r="B224" s="10" t="s">
        <v>349</v>
      </c>
      <c r="C224" s="11" t="s">
        <v>8</v>
      </c>
      <c r="D224" s="12" t="s">
        <v>448</v>
      </c>
      <c r="E224" s="10" t="s">
        <v>449</v>
      </c>
      <c r="F224" s="6">
        <v>37000</v>
      </c>
      <c r="G224" s="6">
        <v>37000</v>
      </c>
      <c r="H224" s="7">
        <v>0</v>
      </c>
      <c r="I224" s="8" t="s">
        <v>11</v>
      </c>
    </row>
    <row r="225" spans="1:9" ht="38.25" customHeight="1" x14ac:dyDescent="0.2">
      <c r="A225" s="9">
        <f t="shared" si="3"/>
        <v>223</v>
      </c>
      <c r="B225" s="10" t="s">
        <v>349</v>
      </c>
      <c r="C225" s="11" t="s">
        <v>8</v>
      </c>
      <c r="D225" s="12" t="s">
        <v>450</v>
      </c>
      <c r="E225" s="10" t="s">
        <v>451</v>
      </c>
      <c r="F225" s="6">
        <v>15000</v>
      </c>
      <c r="G225" s="6">
        <v>15000</v>
      </c>
      <c r="H225" s="7">
        <v>15000</v>
      </c>
      <c r="I225" s="8" t="s">
        <v>22</v>
      </c>
    </row>
    <row r="226" spans="1:9" ht="38.25" customHeight="1" x14ac:dyDescent="0.2">
      <c r="A226" s="9">
        <f t="shared" si="3"/>
        <v>224</v>
      </c>
      <c r="B226" s="10" t="s">
        <v>349</v>
      </c>
      <c r="C226" s="11" t="s">
        <v>61</v>
      </c>
      <c r="D226" s="12" t="s">
        <v>452</v>
      </c>
      <c r="E226" s="10" t="s">
        <v>453</v>
      </c>
      <c r="F226" s="6">
        <v>24193</v>
      </c>
      <c r="G226" s="6">
        <v>24193</v>
      </c>
      <c r="H226" s="7">
        <v>24193</v>
      </c>
      <c r="I226" s="8" t="s">
        <v>22</v>
      </c>
    </row>
    <row r="227" spans="1:9" ht="38.25" customHeight="1" x14ac:dyDescent="0.2">
      <c r="A227" s="9">
        <f t="shared" si="3"/>
        <v>225</v>
      </c>
      <c r="B227" s="10" t="s">
        <v>349</v>
      </c>
      <c r="C227" s="11" t="s">
        <v>61</v>
      </c>
      <c r="D227" s="12" t="s">
        <v>454</v>
      </c>
      <c r="E227" s="10" t="s">
        <v>455</v>
      </c>
      <c r="F227" s="6">
        <v>45883</v>
      </c>
      <c r="G227" s="6">
        <v>45883</v>
      </c>
      <c r="H227" s="7">
        <v>43883</v>
      </c>
      <c r="I227" s="8" t="s">
        <v>22</v>
      </c>
    </row>
    <row r="228" spans="1:9" ht="38.25" customHeight="1" x14ac:dyDescent="0.2">
      <c r="A228" s="9">
        <f t="shared" si="3"/>
        <v>226</v>
      </c>
      <c r="B228" s="10" t="s">
        <v>349</v>
      </c>
      <c r="C228" s="11" t="s">
        <v>68</v>
      </c>
      <c r="D228" s="12" t="s">
        <v>456</v>
      </c>
      <c r="E228" s="10" t="s">
        <v>457</v>
      </c>
      <c r="F228" s="6">
        <v>11727</v>
      </c>
      <c r="G228" s="6">
        <v>11727</v>
      </c>
      <c r="H228" s="7">
        <v>0</v>
      </c>
      <c r="I228" s="8" t="s">
        <v>11</v>
      </c>
    </row>
    <row r="229" spans="1:9" ht="38.25" customHeight="1" x14ac:dyDescent="0.2">
      <c r="A229" s="9">
        <f t="shared" si="3"/>
        <v>227</v>
      </c>
      <c r="B229" s="10" t="s">
        <v>349</v>
      </c>
      <c r="C229" s="11" t="s">
        <v>68</v>
      </c>
      <c r="D229" s="12" t="s">
        <v>458</v>
      </c>
      <c r="E229" s="10" t="s">
        <v>459</v>
      </c>
      <c r="F229" s="6">
        <v>34300</v>
      </c>
      <c r="G229" s="6">
        <v>34300</v>
      </c>
      <c r="H229" s="7">
        <v>0</v>
      </c>
      <c r="I229" s="8" t="s">
        <v>11</v>
      </c>
    </row>
    <row r="230" spans="1:9" ht="38.25" customHeight="1" x14ac:dyDescent="0.2">
      <c r="A230" s="9">
        <f t="shared" si="3"/>
        <v>228</v>
      </c>
      <c r="B230" s="10" t="s">
        <v>349</v>
      </c>
      <c r="C230" s="11" t="s">
        <v>68</v>
      </c>
      <c r="D230" s="12" t="s">
        <v>460</v>
      </c>
      <c r="E230" s="10" t="s">
        <v>461</v>
      </c>
      <c r="F230" s="6">
        <v>75858</v>
      </c>
      <c r="G230" s="6">
        <v>75858</v>
      </c>
      <c r="H230" s="7">
        <v>0</v>
      </c>
      <c r="I230" s="8" t="s">
        <v>11</v>
      </c>
    </row>
    <row r="231" spans="1:9" ht="38.25" customHeight="1" x14ac:dyDescent="0.2">
      <c r="A231" s="9">
        <f t="shared" si="3"/>
        <v>229</v>
      </c>
      <c r="B231" s="10" t="s">
        <v>462</v>
      </c>
      <c r="C231" s="11" t="s">
        <v>600</v>
      </c>
      <c r="D231" s="12" t="s">
        <v>612</v>
      </c>
      <c r="E231" s="10" t="s">
        <v>611</v>
      </c>
      <c r="F231" s="6">
        <v>998788</v>
      </c>
      <c r="G231" s="6">
        <v>998788</v>
      </c>
      <c r="H231" s="7">
        <v>610000</v>
      </c>
      <c r="I231" s="8" t="s">
        <v>620</v>
      </c>
    </row>
    <row r="232" spans="1:9" ht="38.25" customHeight="1" x14ac:dyDescent="0.2">
      <c r="A232" s="9">
        <f t="shared" si="3"/>
        <v>230</v>
      </c>
      <c r="B232" s="10" t="s">
        <v>462</v>
      </c>
      <c r="C232" s="11" t="s">
        <v>8</v>
      </c>
      <c r="D232" s="12" t="s">
        <v>614</v>
      </c>
      <c r="E232" s="10" t="s">
        <v>613</v>
      </c>
      <c r="F232" s="6">
        <v>49406</v>
      </c>
      <c r="G232" s="6">
        <v>49406</v>
      </c>
      <c r="H232" s="7">
        <v>49406</v>
      </c>
      <c r="I232" s="8" t="s">
        <v>594</v>
      </c>
    </row>
    <row r="233" spans="1:9" ht="38.25" customHeight="1" x14ac:dyDescent="0.2">
      <c r="A233" s="9">
        <f t="shared" si="3"/>
        <v>231</v>
      </c>
      <c r="B233" s="10" t="s">
        <v>462</v>
      </c>
      <c r="C233" s="11" t="s">
        <v>8</v>
      </c>
      <c r="D233" s="12" t="s">
        <v>463</v>
      </c>
      <c r="E233" s="10" t="s">
        <v>464</v>
      </c>
      <c r="F233" s="6">
        <v>19631</v>
      </c>
      <c r="G233" s="6">
        <v>19631</v>
      </c>
      <c r="H233" s="7">
        <v>9936</v>
      </c>
      <c r="I233" s="8" t="s">
        <v>22</v>
      </c>
    </row>
    <row r="234" spans="1:9" ht="38.25" customHeight="1" x14ac:dyDescent="0.2">
      <c r="A234" s="9">
        <f t="shared" si="3"/>
        <v>232</v>
      </c>
      <c r="B234" s="10" t="s">
        <v>462</v>
      </c>
      <c r="C234" s="11" t="s">
        <v>8</v>
      </c>
      <c r="D234" s="12" t="s">
        <v>465</v>
      </c>
      <c r="E234" s="10" t="s">
        <v>466</v>
      </c>
      <c r="F234" s="6">
        <v>96089</v>
      </c>
      <c r="G234" s="6">
        <v>96089</v>
      </c>
      <c r="H234" s="7">
        <v>70000</v>
      </c>
      <c r="I234" s="8" t="s">
        <v>22</v>
      </c>
    </row>
    <row r="235" spans="1:9" ht="38.25" customHeight="1" x14ac:dyDescent="0.2">
      <c r="A235" s="9">
        <f t="shared" si="3"/>
        <v>233</v>
      </c>
      <c r="B235" s="10" t="s">
        <v>462</v>
      </c>
      <c r="C235" s="11" t="s">
        <v>8</v>
      </c>
      <c r="D235" s="12" t="s">
        <v>467</v>
      </c>
      <c r="E235" s="10" t="s">
        <v>468</v>
      </c>
      <c r="F235" s="6">
        <v>66620</v>
      </c>
      <c r="G235" s="6">
        <v>66620</v>
      </c>
      <c r="H235" s="7">
        <v>42220</v>
      </c>
      <c r="I235" s="8" t="s">
        <v>22</v>
      </c>
    </row>
    <row r="236" spans="1:9" ht="38.25" customHeight="1" x14ac:dyDescent="0.2">
      <c r="A236" s="9">
        <f t="shared" si="3"/>
        <v>234</v>
      </c>
      <c r="B236" s="10" t="s">
        <v>462</v>
      </c>
      <c r="C236" s="11" t="s">
        <v>8</v>
      </c>
      <c r="D236" s="12" t="s">
        <v>469</v>
      </c>
      <c r="E236" s="10" t="s">
        <v>470</v>
      </c>
      <c r="F236" s="6">
        <v>5000</v>
      </c>
      <c r="G236" s="6">
        <v>5000</v>
      </c>
      <c r="H236" s="7">
        <v>0</v>
      </c>
      <c r="I236" s="8" t="s">
        <v>11</v>
      </c>
    </row>
    <row r="237" spans="1:9" ht="38.25" customHeight="1" x14ac:dyDescent="0.2">
      <c r="A237" s="9">
        <f t="shared" si="3"/>
        <v>235</v>
      </c>
      <c r="B237" s="10" t="s">
        <v>462</v>
      </c>
      <c r="C237" s="11" t="s">
        <v>8</v>
      </c>
      <c r="D237" s="12" t="s">
        <v>471</v>
      </c>
      <c r="E237" s="10" t="s">
        <v>472</v>
      </c>
      <c r="F237" s="6">
        <v>254457</v>
      </c>
      <c r="G237" s="6">
        <v>254457</v>
      </c>
      <c r="H237" s="7">
        <v>60000</v>
      </c>
      <c r="I237" s="8" t="s">
        <v>22</v>
      </c>
    </row>
    <row r="238" spans="1:9" ht="38.25" customHeight="1" x14ac:dyDescent="0.2">
      <c r="A238" s="9">
        <f t="shared" si="3"/>
        <v>236</v>
      </c>
      <c r="B238" s="10" t="s">
        <v>462</v>
      </c>
      <c r="C238" s="11" t="s">
        <v>8</v>
      </c>
      <c r="D238" s="12" t="s">
        <v>473</v>
      </c>
      <c r="E238" s="10" t="s">
        <v>474</v>
      </c>
      <c r="F238" s="6">
        <v>17305</v>
      </c>
      <c r="G238" s="6">
        <v>17305</v>
      </c>
      <c r="H238" s="7">
        <v>10000</v>
      </c>
      <c r="I238" s="8" t="s">
        <v>22</v>
      </c>
    </row>
    <row r="239" spans="1:9" ht="38.25" customHeight="1" x14ac:dyDescent="0.2">
      <c r="A239" s="9">
        <f t="shared" si="3"/>
        <v>237</v>
      </c>
      <c r="B239" s="10" t="s">
        <v>462</v>
      </c>
      <c r="C239" s="11" t="s">
        <v>8</v>
      </c>
      <c r="D239" s="12" t="s">
        <v>475</v>
      </c>
      <c r="E239" s="10" t="s">
        <v>476</v>
      </c>
      <c r="F239" s="6">
        <v>121300</v>
      </c>
      <c r="G239" s="6">
        <v>121300</v>
      </c>
      <c r="H239" s="7">
        <v>23000</v>
      </c>
      <c r="I239" s="8" t="s">
        <v>22</v>
      </c>
    </row>
    <row r="240" spans="1:9" ht="38.25" customHeight="1" x14ac:dyDescent="0.2">
      <c r="A240" s="9">
        <f t="shared" si="3"/>
        <v>238</v>
      </c>
      <c r="B240" s="10" t="s">
        <v>462</v>
      </c>
      <c r="C240" s="11" t="s">
        <v>8</v>
      </c>
      <c r="D240" s="12" t="s">
        <v>477</v>
      </c>
      <c r="E240" s="10" t="s">
        <v>478</v>
      </c>
      <c r="F240" s="6">
        <v>8936</v>
      </c>
      <c r="G240" s="6">
        <v>8936</v>
      </c>
      <c r="H240" s="7">
        <v>1000</v>
      </c>
      <c r="I240" s="8" t="s">
        <v>22</v>
      </c>
    </row>
    <row r="241" spans="1:9" ht="38.25" customHeight="1" x14ac:dyDescent="0.2">
      <c r="A241" s="9">
        <f t="shared" si="3"/>
        <v>239</v>
      </c>
      <c r="B241" s="10" t="s">
        <v>462</v>
      </c>
      <c r="C241" s="11" t="s">
        <v>8</v>
      </c>
      <c r="D241" s="12" t="s">
        <v>479</v>
      </c>
      <c r="E241" s="10" t="s">
        <v>480</v>
      </c>
      <c r="F241" s="6">
        <v>37129</v>
      </c>
      <c r="G241" s="6">
        <v>37129</v>
      </c>
      <c r="H241" s="7">
        <v>10000</v>
      </c>
      <c r="I241" s="8" t="s">
        <v>22</v>
      </c>
    </row>
    <row r="242" spans="1:9" ht="38.25" customHeight="1" x14ac:dyDescent="0.2">
      <c r="A242" s="9">
        <f t="shared" si="3"/>
        <v>240</v>
      </c>
      <c r="B242" s="10" t="s">
        <v>462</v>
      </c>
      <c r="C242" s="11" t="s">
        <v>8</v>
      </c>
      <c r="D242" s="12" t="s">
        <v>481</v>
      </c>
      <c r="E242" s="10" t="s">
        <v>482</v>
      </c>
      <c r="F242" s="6">
        <v>39100</v>
      </c>
      <c r="G242" s="6">
        <v>39100</v>
      </c>
      <c r="H242" s="7">
        <v>10000</v>
      </c>
      <c r="I242" s="8" t="s">
        <v>22</v>
      </c>
    </row>
    <row r="243" spans="1:9" ht="38.25" customHeight="1" x14ac:dyDescent="0.2">
      <c r="A243" s="9">
        <f t="shared" si="3"/>
        <v>241</v>
      </c>
      <c r="B243" s="10" t="s">
        <v>462</v>
      </c>
      <c r="C243" s="11" t="s">
        <v>8</v>
      </c>
      <c r="D243" s="12" t="s">
        <v>483</v>
      </c>
      <c r="E243" s="10" t="s">
        <v>484</v>
      </c>
      <c r="F243" s="6">
        <v>13000</v>
      </c>
      <c r="G243" s="6">
        <v>13000</v>
      </c>
      <c r="H243" s="7">
        <v>13000</v>
      </c>
      <c r="I243" s="8" t="s">
        <v>22</v>
      </c>
    </row>
    <row r="244" spans="1:9" ht="38.25" customHeight="1" x14ac:dyDescent="0.2">
      <c r="A244" s="9">
        <f t="shared" si="3"/>
        <v>242</v>
      </c>
      <c r="B244" s="10" t="s">
        <v>462</v>
      </c>
      <c r="C244" s="11" t="s">
        <v>8</v>
      </c>
      <c r="D244" s="12" t="s">
        <v>485</v>
      </c>
      <c r="E244" s="10" t="s">
        <v>486</v>
      </c>
      <c r="F244" s="6">
        <v>6769</v>
      </c>
      <c r="G244" s="6">
        <v>6769</v>
      </c>
      <c r="H244" s="7">
        <v>1800</v>
      </c>
      <c r="I244" s="8" t="s">
        <v>22</v>
      </c>
    </row>
    <row r="245" spans="1:9" ht="38.25" customHeight="1" x14ac:dyDescent="0.2">
      <c r="A245" s="9">
        <f t="shared" si="3"/>
        <v>243</v>
      </c>
      <c r="B245" s="10" t="s">
        <v>462</v>
      </c>
      <c r="C245" s="11" t="s">
        <v>8</v>
      </c>
      <c r="D245" s="12" t="s">
        <v>487</v>
      </c>
      <c r="E245" s="10" t="s">
        <v>488</v>
      </c>
      <c r="F245" s="6">
        <v>14713</v>
      </c>
      <c r="G245" s="6">
        <v>14713</v>
      </c>
      <c r="H245" s="7">
        <v>10000</v>
      </c>
      <c r="I245" s="8" t="s">
        <v>22</v>
      </c>
    </row>
    <row r="246" spans="1:9" ht="38.25" customHeight="1" x14ac:dyDescent="0.2">
      <c r="A246" s="9">
        <f t="shared" si="3"/>
        <v>244</v>
      </c>
      <c r="B246" s="10" t="s">
        <v>462</v>
      </c>
      <c r="C246" s="11" t="s">
        <v>8</v>
      </c>
      <c r="D246" s="12" t="s">
        <v>489</v>
      </c>
      <c r="E246" s="10" t="s">
        <v>490</v>
      </c>
      <c r="F246" s="6">
        <v>49153</v>
      </c>
      <c r="G246" s="6">
        <v>49153</v>
      </c>
      <c r="H246" s="7">
        <v>25000</v>
      </c>
      <c r="I246" s="8" t="s">
        <v>22</v>
      </c>
    </row>
    <row r="247" spans="1:9" ht="38.25" customHeight="1" x14ac:dyDescent="0.2">
      <c r="A247" s="9">
        <f t="shared" si="3"/>
        <v>245</v>
      </c>
      <c r="B247" s="10" t="s">
        <v>462</v>
      </c>
      <c r="C247" s="11" t="s">
        <v>8</v>
      </c>
      <c r="D247" s="12" t="s">
        <v>491</v>
      </c>
      <c r="E247" s="10" t="s">
        <v>492</v>
      </c>
      <c r="F247" s="6">
        <v>159481</v>
      </c>
      <c r="G247" s="6">
        <v>159481</v>
      </c>
      <c r="H247" s="7">
        <v>80000</v>
      </c>
      <c r="I247" s="8" t="s">
        <v>597</v>
      </c>
    </row>
    <row r="248" spans="1:9" ht="38.25" customHeight="1" x14ac:dyDescent="0.2">
      <c r="A248" s="9">
        <f t="shared" si="3"/>
        <v>246</v>
      </c>
      <c r="B248" s="10" t="s">
        <v>462</v>
      </c>
      <c r="C248" s="11" t="s">
        <v>8</v>
      </c>
      <c r="D248" s="12" t="s">
        <v>493</v>
      </c>
      <c r="E248" s="10" t="s">
        <v>494</v>
      </c>
      <c r="F248" s="6">
        <v>23290</v>
      </c>
      <c r="G248" s="6">
        <v>23290</v>
      </c>
      <c r="H248" s="7">
        <v>15000</v>
      </c>
      <c r="I248" s="8" t="s">
        <v>22</v>
      </c>
    </row>
    <row r="249" spans="1:9" ht="38.25" customHeight="1" x14ac:dyDescent="0.2">
      <c r="A249" s="9">
        <f t="shared" si="3"/>
        <v>247</v>
      </c>
      <c r="B249" s="10" t="s">
        <v>462</v>
      </c>
      <c r="C249" s="11" t="s">
        <v>61</v>
      </c>
      <c r="D249" s="12" t="s">
        <v>495</v>
      </c>
      <c r="E249" s="10" t="s">
        <v>496</v>
      </c>
      <c r="F249" s="6">
        <v>27000</v>
      </c>
      <c r="G249" s="6">
        <v>27000</v>
      </c>
      <c r="H249" s="7">
        <v>15000</v>
      </c>
      <c r="I249" s="8" t="s">
        <v>22</v>
      </c>
    </row>
    <row r="250" spans="1:9" ht="38.25" customHeight="1" x14ac:dyDescent="0.2">
      <c r="A250" s="9">
        <f t="shared" si="3"/>
        <v>248</v>
      </c>
      <c r="B250" s="10" t="s">
        <v>462</v>
      </c>
      <c r="C250" s="11" t="s">
        <v>61</v>
      </c>
      <c r="D250" s="12" t="s">
        <v>497</v>
      </c>
      <c r="E250" s="10" t="s">
        <v>498</v>
      </c>
      <c r="F250" s="6">
        <v>4646</v>
      </c>
      <c r="G250" s="6">
        <v>4646</v>
      </c>
      <c r="H250" s="7">
        <v>0</v>
      </c>
      <c r="I250" s="8" t="s">
        <v>11</v>
      </c>
    </row>
    <row r="251" spans="1:9" ht="38.25" customHeight="1" x14ac:dyDescent="0.2">
      <c r="A251" s="9">
        <f t="shared" si="3"/>
        <v>249</v>
      </c>
      <c r="B251" s="10" t="s">
        <v>462</v>
      </c>
      <c r="C251" s="11" t="s">
        <v>68</v>
      </c>
      <c r="D251" s="12" t="s">
        <v>499</v>
      </c>
      <c r="E251" s="10" t="s">
        <v>500</v>
      </c>
      <c r="F251" s="6">
        <v>50963</v>
      </c>
      <c r="G251" s="6">
        <v>50963</v>
      </c>
      <c r="H251" s="7">
        <v>20000</v>
      </c>
      <c r="I251" s="8" t="s">
        <v>22</v>
      </c>
    </row>
    <row r="252" spans="1:9" ht="38.25" customHeight="1" x14ac:dyDescent="0.2">
      <c r="A252" s="9">
        <f t="shared" si="3"/>
        <v>250</v>
      </c>
      <c r="B252" s="10" t="s">
        <v>462</v>
      </c>
      <c r="C252" s="11" t="s">
        <v>68</v>
      </c>
      <c r="D252" s="12" t="s">
        <v>501</v>
      </c>
      <c r="E252" s="10" t="s">
        <v>502</v>
      </c>
      <c r="F252" s="6">
        <v>12000</v>
      </c>
      <c r="G252" s="6">
        <v>12000</v>
      </c>
      <c r="H252" s="7">
        <v>5000</v>
      </c>
      <c r="I252" s="8" t="s">
        <v>22</v>
      </c>
    </row>
    <row r="253" spans="1:9" ht="38.25" customHeight="1" x14ac:dyDescent="0.2">
      <c r="A253" s="9">
        <f t="shared" si="3"/>
        <v>251</v>
      </c>
      <c r="B253" s="10" t="s">
        <v>462</v>
      </c>
      <c r="C253" s="11" t="s">
        <v>68</v>
      </c>
      <c r="D253" s="12" t="s">
        <v>503</v>
      </c>
      <c r="E253" s="10" t="s">
        <v>504</v>
      </c>
      <c r="F253" s="6">
        <v>4114</v>
      </c>
      <c r="G253" s="6">
        <v>4114</v>
      </c>
      <c r="H253" s="7">
        <v>4114</v>
      </c>
      <c r="I253" s="8" t="s">
        <v>22</v>
      </c>
    </row>
    <row r="254" spans="1:9" ht="38.25" customHeight="1" x14ac:dyDescent="0.2">
      <c r="A254" s="9">
        <f t="shared" si="3"/>
        <v>252</v>
      </c>
      <c r="B254" s="10" t="s">
        <v>462</v>
      </c>
      <c r="C254" s="11" t="s">
        <v>68</v>
      </c>
      <c r="D254" s="12" t="s">
        <v>505</v>
      </c>
      <c r="E254" s="10" t="s">
        <v>506</v>
      </c>
      <c r="F254" s="6">
        <v>16196</v>
      </c>
      <c r="G254" s="6">
        <v>16196</v>
      </c>
      <c r="H254" s="7">
        <v>0</v>
      </c>
      <c r="I254" s="8" t="s">
        <v>11</v>
      </c>
    </row>
    <row r="255" spans="1:9" ht="38.25" customHeight="1" x14ac:dyDescent="0.2">
      <c r="A255" s="9">
        <f t="shared" si="3"/>
        <v>253</v>
      </c>
      <c r="B255" s="10" t="s">
        <v>507</v>
      </c>
      <c r="C255" s="11" t="s">
        <v>8</v>
      </c>
      <c r="D255" s="12" t="s">
        <v>508</v>
      </c>
      <c r="E255" s="10" t="s">
        <v>509</v>
      </c>
      <c r="F255" s="6">
        <v>24877</v>
      </c>
      <c r="G255" s="6">
        <v>24877</v>
      </c>
      <c r="H255" s="7">
        <v>24877</v>
      </c>
      <c r="I255" s="8" t="s">
        <v>22</v>
      </c>
    </row>
    <row r="256" spans="1:9" ht="38.25" customHeight="1" x14ac:dyDescent="0.2">
      <c r="A256" s="9">
        <f t="shared" si="3"/>
        <v>254</v>
      </c>
      <c r="B256" s="10" t="s">
        <v>507</v>
      </c>
      <c r="C256" s="11" t="s">
        <v>8</v>
      </c>
      <c r="D256" s="12" t="s">
        <v>510</v>
      </c>
      <c r="E256" s="10" t="s">
        <v>511</v>
      </c>
      <c r="F256" s="6">
        <v>71923</v>
      </c>
      <c r="G256" s="6">
        <v>71923</v>
      </c>
      <c r="H256" s="7">
        <v>14594</v>
      </c>
      <c r="I256" s="8" t="s">
        <v>22</v>
      </c>
    </row>
    <row r="257" spans="1:9" ht="38.25" customHeight="1" x14ac:dyDescent="0.2">
      <c r="A257" s="9">
        <f t="shared" si="3"/>
        <v>255</v>
      </c>
      <c r="B257" s="10" t="s">
        <v>507</v>
      </c>
      <c r="C257" s="11" t="s">
        <v>8</v>
      </c>
      <c r="D257" s="12" t="s">
        <v>512</v>
      </c>
      <c r="E257" s="10" t="s">
        <v>513</v>
      </c>
      <c r="F257" s="6">
        <v>138020</v>
      </c>
      <c r="G257" s="6">
        <v>138020</v>
      </c>
      <c r="H257" s="7">
        <v>80000</v>
      </c>
      <c r="I257" s="8" t="s">
        <v>22</v>
      </c>
    </row>
    <row r="258" spans="1:9" ht="38.25" customHeight="1" x14ac:dyDescent="0.2">
      <c r="A258" s="9">
        <f t="shared" si="3"/>
        <v>256</v>
      </c>
      <c r="B258" s="10" t="s">
        <v>507</v>
      </c>
      <c r="C258" s="11" t="s">
        <v>8</v>
      </c>
      <c r="D258" s="12" t="s">
        <v>514</v>
      </c>
      <c r="E258" s="10" t="s">
        <v>515</v>
      </c>
      <c r="F258" s="6">
        <v>4000</v>
      </c>
      <c r="G258" s="6">
        <v>4000</v>
      </c>
      <c r="H258" s="7">
        <v>0</v>
      </c>
      <c r="I258" s="8" t="s">
        <v>11</v>
      </c>
    </row>
    <row r="259" spans="1:9" ht="38.25" customHeight="1" x14ac:dyDescent="0.2">
      <c r="A259" s="9">
        <f t="shared" si="3"/>
        <v>257</v>
      </c>
      <c r="B259" s="10" t="s">
        <v>507</v>
      </c>
      <c r="C259" s="11" t="s">
        <v>8</v>
      </c>
      <c r="D259" s="12" t="s">
        <v>516</v>
      </c>
      <c r="E259" s="10" t="s">
        <v>517</v>
      </c>
      <c r="F259" s="6">
        <v>62018</v>
      </c>
      <c r="G259" s="6">
        <v>62018</v>
      </c>
      <c r="H259" s="7">
        <v>30000</v>
      </c>
      <c r="I259" s="8" t="s">
        <v>22</v>
      </c>
    </row>
    <row r="260" spans="1:9" ht="38.25" customHeight="1" x14ac:dyDescent="0.2">
      <c r="A260" s="9">
        <f t="shared" si="3"/>
        <v>258</v>
      </c>
      <c r="B260" s="10" t="s">
        <v>507</v>
      </c>
      <c r="C260" s="11" t="s">
        <v>8</v>
      </c>
      <c r="D260" s="12" t="s">
        <v>518</v>
      </c>
      <c r="E260" s="10" t="s">
        <v>519</v>
      </c>
      <c r="F260" s="6">
        <v>5342</v>
      </c>
      <c r="G260" s="6">
        <v>5342</v>
      </c>
      <c r="H260" s="7">
        <v>4542</v>
      </c>
      <c r="I260" s="8" t="s">
        <v>22</v>
      </c>
    </row>
    <row r="261" spans="1:9" ht="38.25" customHeight="1" x14ac:dyDescent="0.2">
      <c r="A261" s="9">
        <f t="shared" ref="A261:A297" si="4">A260+1</f>
        <v>259</v>
      </c>
      <c r="B261" s="10" t="s">
        <v>507</v>
      </c>
      <c r="C261" s="11" t="s">
        <v>8</v>
      </c>
      <c r="D261" s="12" t="s">
        <v>520</v>
      </c>
      <c r="E261" s="10" t="s">
        <v>521</v>
      </c>
      <c r="F261" s="6">
        <v>15706</v>
      </c>
      <c r="G261" s="6">
        <v>15706</v>
      </c>
      <c r="H261" s="7">
        <v>5000</v>
      </c>
      <c r="I261" s="8" t="s">
        <v>22</v>
      </c>
    </row>
    <row r="262" spans="1:9" ht="38.25" customHeight="1" x14ac:dyDescent="0.2">
      <c r="A262" s="9">
        <f t="shared" si="4"/>
        <v>260</v>
      </c>
      <c r="B262" s="10" t="s">
        <v>507</v>
      </c>
      <c r="C262" s="11" t="s">
        <v>8</v>
      </c>
      <c r="D262" s="12" t="s">
        <v>522</v>
      </c>
      <c r="E262" s="10" t="s">
        <v>523</v>
      </c>
      <c r="F262" s="6">
        <v>11000</v>
      </c>
      <c r="G262" s="6">
        <v>11000</v>
      </c>
      <c r="H262" s="7">
        <v>0</v>
      </c>
      <c r="I262" s="8" t="s">
        <v>11</v>
      </c>
    </row>
    <row r="263" spans="1:9" ht="38.25" customHeight="1" x14ac:dyDescent="0.2">
      <c r="A263" s="9">
        <f t="shared" si="4"/>
        <v>261</v>
      </c>
      <c r="B263" s="10" t="s">
        <v>507</v>
      </c>
      <c r="C263" s="11" t="s">
        <v>8</v>
      </c>
      <c r="D263" s="12" t="s">
        <v>524</v>
      </c>
      <c r="E263" s="10" t="s">
        <v>525</v>
      </c>
      <c r="F263" s="6">
        <v>14763</v>
      </c>
      <c r="G263" s="6">
        <v>14763</v>
      </c>
      <c r="H263" s="7">
        <v>2500</v>
      </c>
      <c r="I263" s="8" t="s">
        <v>22</v>
      </c>
    </row>
    <row r="264" spans="1:9" ht="38.25" customHeight="1" x14ac:dyDescent="0.2">
      <c r="A264" s="9">
        <f t="shared" si="4"/>
        <v>262</v>
      </c>
      <c r="B264" s="10" t="s">
        <v>507</v>
      </c>
      <c r="C264" s="11" t="s">
        <v>8</v>
      </c>
      <c r="D264" s="12" t="s">
        <v>526</v>
      </c>
      <c r="E264" s="10" t="s">
        <v>527</v>
      </c>
      <c r="F264" s="6">
        <v>10620</v>
      </c>
      <c r="G264" s="6">
        <v>10620</v>
      </c>
      <c r="H264" s="7">
        <v>0</v>
      </c>
      <c r="I264" s="8" t="s">
        <v>11</v>
      </c>
    </row>
    <row r="265" spans="1:9" ht="38.25" customHeight="1" x14ac:dyDescent="0.2">
      <c r="A265" s="9">
        <f t="shared" si="4"/>
        <v>263</v>
      </c>
      <c r="B265" s="10" t="s">
        <v>507</v>
      </c>
      <c r="C265" s="11" t="s">
        <v>8</v>
      </c>
      <c r="D265" s="12" t="s">
        <v>528</v>
      </c>
      <c r="E265" s="10" t="s">
        <v>529</v>
      </c>
      <c r="F265" s="6">
        <v>18880</v>
      </c>
      <c r="G265" s="6">
        <v>18880</v>
      </c>
      <c r="H265" s="7">
        <v>15000</v>
      </c>
      <c r="I265" s="8" t="s">
        <v>22</v>
      </c>
    </row>
    <row r="266" spans="1:9" ht="38.25" customHeight="1" x14ac:dyDescent="0.2">
      <c r="A266" s="9">
        <f t="shared" si="4"/>
        <v>264</v>
      </c>
      <c r="B266" s="10" t="s">
        <v>507</v>
      </c>
      <c r="C266" s="11" t="s">
        <v>8</v>
      </c>
      <c r="D266" s="12" t="s">
        <v>530</v>
      </c>
      <c r="E266" s="10" t="s">
        <v>531</v>
      </c>
      <c r="F266" s="6">
        <v>14077</v>
      </c>
      <c r="G266" s="6">
        <v>14077</v>
      </c>
      <c r="H266" s="7">
        <v>0</v>
      </c>
      <c r="I266" s="8" t="s">
        <v>11</v>
      </c>
    </row>
    <row r="267" spans="1:9" ht="38.25" customHeight="1" x14ac:dyDescent="0.2">
      <c r="A267" s="9">
        <f t="shared" si="4"/>
        <v>265</v>
      </c>
      <c r="B267" s="10" t="s">
        <v>507</v>
      </c>
      <c r="C267" s="11" t="s">
        <v>8</v>
      </c>
      <c r="D267" s="12" t="s">
        <v>532</v>
      </c>
      <c r="E267" s="10" t="s">
        <v>533</v>
      </c>
      <c r="F267" s="6">
        <v>22700</v>
      </c>
      <c r="G267" s="6">
        <v>22700</v>
      </c>
      <c r="H267" s="7">
        <v>13000</v>
      </c>
      <c r="I267" s="8" t="s">
        <v>22</v>
      </c>
    </row>
    <row r="268" spans="1:9" ht="38.25" customHeight="1" x14ac:dyDescent="0.2">
      <c r="A268" s="9">
        <f t="shared" si="4"/>
        <v>266</v>
      </c>
      <c r="B268" s="10" t="s">
        <v>507</v>
      </c>
      <c r="C268" s="11" t="s">
        <v>8</v>
      </c>
      <c r="D268" s="12" t="s">
        <v>534</v>
      </c>
      <c r="E268" s="10" t="s">
        <v>535</v>
      </c>
      <c r="F268" s="6">
        <v>3680</v>
      </c>
      <c r="G268" s="6">
        <v>3680</v>
      </c>
      <c r="H268" s="7">
        <v>0</v>
      </c>
      <c r="I268" s="8" t="s">
        <v>11</v>
      </c>
    </row>
    <row r="269" spans="1:9" ht="38.25" customHeight="1" x14ac:dyDescent="0.2">
      <c r="A269" s="9">
        <f t="shared" si="4"/>
        <v>267</v>
      </c>
      <c r="B269" s="3" t="s">
        <v>507</v>
      </c>
      <c r="C269" s="4" t="s">
        <v>8</v>
      </c>
      <c r="D269" s="5" t="s">
        <v>536</v>
      </c>
      <c r="E269" s="3" t="s">
        <v>537</v>
      </c>
      <c r="F269" s="6">
        <v>2544</v>
      </c>
      <c r="G269" s="6">
        <v>2544</v>
      </c>
      <c r="H269" s="7">
        <v>0</v>
      </c>
      <c r="I269" s="8" t="s">
        <v>11</v>
      </c>
    </row>
    <row r="270" spans="1:9" ht="38.25" customHeight="1" x14ac:dyDescent="0.2">
      <c r="A270" s="9">
        <f t="shared" si="4"/>
        <v>268</v>
      </c>
      <c r="B270" s="3" t="s">
        <v>507</v>
      </c>
      <c r="C270" s="4" t="s">
        <v>8</v>
      </c>
      <c r="D270" s="5" t="s">
        <v>538</v>
      </c>
      <c r="E270" s="3" t="s">
        <v>539</v>
      </c>
      <c r="F270" s="6">
        <v>32457</v>
      </c>
      <c r="G270" s="6">
        <v>32457</v>
      </c>
      <c r="H270" s="7">
        <v>25000</v>
      </c>
      <c r="I270" s="8" t="s">
        <v>22</v>
      </c>
    </row>
    <row r="271" spans="1:9" ht="38.25" customHeight="1" x14ac:dyDescent="0.2">
      <c r="A271" s="9">
        <f t="shared" si="4"/>
        <v>269</v>
      </c>
      <c r="B271" s="3" t="s">
        <v>507</v>
      </c>
      <c r="C271" s="4" t="s">
        <v>8</v>
      </c>
      <c r="D271" s="5" t="s">
        <v>540</v>
      </c>
      <c r="E271" s="3" t="s">
        <v>541</v>
      </c>
      <c r="F271" s="6">
        <v>5316</v>
      </c>
      <c r="G271" s="6">
        <v>5316</v>
      </c>
      <c r="H271" s="7">
        <v>5316</v>
      </c>
      <c r="I271" s="8" t="s">
        <v>22</v>
      </c>
    </row>
    <row r="272" spans="1:9" ht="38.25" customHeight="1" x14ac:dyDescent="0.2">
      <c r="A272" s="9">
        <f t="shared" si="4"/>
        <v>270</v>
      </c>
      <c r="B272" s="3" t="s">
        <v>507</v>
      </c>
      <c r="C272" s="4" t="s">
        <v>8</v>
      </c>
      <c r="D272" s="5" t="s">
        <v>542</v>
      </c>
      <c r="E272" s="3" t="s">
        <v>543</v>
      </c>
      <c r="F272" s="6">
        <v>18148</v>
      </c>
      <c r="G272" s="6">
        <v>18148</v>
      </c>
      <c r="H272" s="7">
        <v>0</v>
      </c>
      <c r="I272" s="8" t="s">
        <v>11</v>
      </c>
    </row>
    <row r="273" spans="1:9" ht="38.25" customHeight="1" x14ac:dyDescent="0.2">
      <c r="A273" s="9">
        <f t="shared" si="4"/>
        <v>271</v>
      </c>
      <c r="B273" s="10" t="s">
        <v>507</v>
      </c>
      <c r="C273" s="11" t="s">
        <v>8</v>
      </c>
      <c r="D273" s="12" t="s">
        <v>544</v>
      </c>
      <c r="E273" s="10" t="s">
        <v>545</v>
      </c>
      <c r="F273" s="6">
        <v>73513</v>
      </c>
      <c r="G273" s="6">
        <v>73513</v>
      </c>
      <c r="H273" s="7">
        <v>30000</v>
      </c>
      <c r="I273" s="8" t="s">
        <v>22</v>
      </c>
    </row>
    <row r="274" spans="1:9" ht="38.25" customHeight="1" x14ac:dyDescent="0.2">
      <c r="A274" s="9">
        <f t="shared" si="4"/>
        <v>272</v>
      </c>
      <c r="B274" s="10" t="s">
        <v>507</v>
      </c>
      <c r="C274" s="11" t="s">
        <v>68</v>
      </c>
      <c r="D274" s="12" t="s">
        <v>546</v>
      </c>
      <c r="E274" s="10" t="s">
        <v>547</v>
      </c>
      <c r="F274" s="6">
        <v>14548</v>
      </c>
      <c r="G274" s="6">
        <v>11204</v>
      </c>
      <c r="H274" s="7">
        <v>0</v>
      </c>
      <c r="I274" s="8" t="s">
        <v>11</v>
      </c>
    </row>
    <row r="275" spans="1:9" ht="38.25" customHeight="1" x14ac:dyDescent="0.2">
      <c r="A275" s="9">
        <f t="shared" si="4"/>
        <v>273</v>
      </c>
      <c r="B275" s="10" t="s">
        <v>548</v>
      </c>
      <c r="C275" s="11" t="s">
        <v>600</v>
      </c>
      <c r="D275" s="12" t="s">
        <v>618</v>
      </c>
      <c r="E275" s="10" t="s">
        <v>617</v>
      </c>
      <c r="F275" s="6">
        <f>30867+59730</f>
        <v>90597</v>
      </c>
      <c r="G275" s="6">
        <f>30867+59730</f>
        <v>90597</v>
      </c>
      <c r="H275" s="7">
        <f>10000+59730</f>
        <v>69730</v>
      </c>
      <c r="I275" s="8" t="s">
        <v>622</v>
      </c>
    </row>
    <row r="276" spans="1:9" ht="38.25" customHeight="1" x14ac:dyDescent="0.2">
      <c r="A276" s="9">
        <f t="shared" si="4"/>
        <v>274</v>
      </c>
      <c r="B276" s="10" t="s">
        <v>548</v>
      </c>
      <c r="C276" s="11" t="s">
        <v>8</v>
      </c>
      <c r="D276" s="12" t="s">
        <v>549</v>
      </c>
      <c r="E276" s="10" t="s">
        <v>550</v>
      </c>
      <c r="F276" s="6">
        <v>4306</v>
      </c>
      <c r="G276" s="6">
        <v>4306</v>
      </c>
      <c r="H276" s="7">
        <v>4306</v>
      </c>
      <c r="I276" s="8" t="s">
        <v>22</v>
      </c>
    </row>
    <row r="277" spans="1:9" ht="38.25" customHeight="1" x14ac:dyDescent="0.2">
      <c r="A277" s="9">
        <f t="shared" si="4"/>
        <v>275</v>
      </c>
      <c r="B277" s="3" t="s">
        <v>548</v>
      </c>
      <c r="C277" s="4" t="s">
        <v>8</v>
      </c>
      <c r="D277" s="5" t="s">
        <v>551</v>
      </c>
      <c r="E277" s="3" t="s">
        <v>552</v>
      </c>
      <c r="F277" s="6">
        <v>4541</v>
      </c>
      <c r="G277" s="6">
        <v>4541</v>
      </c>
      <c r="H277" s="7">
        <v>0</v>
      </c>
      <c r="I277" s="8" t="s">
        <v>11</v>
      </c>
    </row>
    <row r="278" spans="1:9" ht="38.25" customHeight="1" x14ac:dyDescent="0.2">
      <c r="A278" s="9">
        <f t="shared" si="4"/>
        <v>276</v>
      </c>
      <c r="B278" s="3" t="s">
        <v>548</v>
      </c>
      <c r="C278" s="4" t="s">
        <v>8</v>
      </c>
      <c r="D278" s="5" t="s">
        <v>553</v>
      </c>
      <c r="E278" s="3" t="s">
        <v>554</v>
      </c>
      <c r="F278" s="6">
        <v>30394</v>
      </c>
      <c r="G278" s="6">
        <v>30394</v>
      </c>
      <c r="H278" s="7">
        <v>23000</v>
      </c>
      <c r="I278" s="8" t="s">
        <v>22</v>
      </c>
    </row>
    <row r="279" spans="1:9" ht="38.25" customHeight="1" x14ac:dyDescent="0.2">
      <c r="A279" s="9">
        <f t="shared" si="4"/>
        <v>277</v>
      </c>
      <c r="B279" s="10" t="s">
        <v>548</v>
      </c>
      <c r="C279" s="11" t="s">
        <v>8</v>
      </c>
      <c r="D279" s="12" t="s">
        <v>555</v>
      </c>
      <c r="E279" s="10" t="s">
        <v>556</v>
      </c>
      <c r="F279" s="6">
        <v>24507</v>
      </c>
      <c r="G279" s="6">
        <v>24507</v>
      </c>
      <c r="H279" s="7">
        <v>1500</v>
      </c>
      <c r="I279" s="8" t="s">
        <v>22</v>
      </c>
    </row>
    <row r="280" spans="1:9" ht="38.25" customHeight="1" x14ac:dyDescent="0.2">
      <c r="A280" s="9">
        <f t="shared" si="4"/>
        <v>278</v>
      </c>
      <c r="B280" s="10" t="s">
        <v>548</v>
      </c>
      <c r="C280" s="11" t="s">
        <v>8</v>
      </c>
      <c r="D280" s="12" t="s">
        <v>557</v>
      </c>
      <c r="E280" s="10" t="s">
        <v>558</v>
      </c>
      <c r="F280" s="6">
        <v>57552</v>
      </c>
      <c r="G280" s="6">
        <v>57552</v>
      </c>
      <c r="H280" s="7">
        <v>35000</v>
      </c>
      <c r="I280" s="8" t="s">
        <v>22</v>
      </c>
    </row>
    <row r="281" spans="1:9" ht="38.25" customHeight="1" x14ac:dyDescent="0.2">
      <c r="A281" s="9">
        <f t="shared" si="4"/>
        <v>279</v>
      </c>
      <c r="B281" s="3" t="s">
        <v>548</v>
      </c>
      <c r="C281" s="4" t="s">
        <v>8</v>
      </c>
      <c r="D281" s="5" t="s">
        <v>559</v>
      </c>
      <c r="E281" s="3" t="s">
        <v>560</v>
      </c>
      <c r="F281" s="6">
        <v>45500</v>
      </c>
      <c r="G281" s="6">
        <v>45500</v>
      </c>
      <c r="H281" s="7">
        <v>25000</v>
      </c>
      <c r="I281" s="8" t="s">
        <v>22</v>
      </c>
    </row>
    <row r="282" spans="1:9" ht="38.25" customHeight="1" x14ac:dyDescent="0.2">
      <c r="A282" s="9">
        <f t="shared" si="4"/>
        <v>280</v>
      </c>
      <c r="B282" s="3" t="s">
        <v>548</v>
      </c>
      <c r="C282" s="4" t="s">
        <v>8</v>
      </c>
      <c r="D282" s="5" t="s">
        <v>561</v>
      </c>
      <c r="E282" s="3" t="s">
        <v>562</v>
      </c>
      <c r="F282" s="6">
        <v>55000</v>
      </c>
      <c r="G282" s="6">
        <v>55000</v>
      </c>
      <c r="H282" s="7">
        <v>25000</v>
      </c>
      <c r="I282" s="8" t="s">
        <v>22</v>
      </c>
    </row>
    <row r="283" spans="1:9" ht="38.25" customHeight="1" x14ac:dyDescent="0.2">
      <c r="A283" s="9">
        <f t="shared" si="4"/>
        <v>281</v>
      </c>
      <c r="B283" s="3" t="s">
        <v>548</v>
      </c>
      <c r="C283" s="4" t="s">
        <v>8</v>
      </c>
      <c r="D283" s="5" t="s">
        <v>563</v>
      </c>
      <c r="E283" s="3" t="s">
        <v>564</v>
      </c>
      <c r="F283" s="6">
        <v>32388</v>
      </c>
      <c r="G283" s="6">
        <v>32388</v>
      </c>
      <c r="H283" s="7">
        <v>30000</v>
      </c>
      <c r="I283" s="8" t="s">
        <v>22</v>
      </c>
    </row>
    <row r="284" spans="1:9" ht="38.25" customHeight="1" x14ac:dyDescent="0.2">
      <c r="A284" s="9">
        <f t="shared" si="4"/>
        <v>282</v>
      </c>
      <c r="B284" s="3" t="s">
        <v>548</v>
      </c>
      <c r="C284" s="4" t="s">
        <v>8</v>
      </c>
      <c r="D284" s="5" t="s">
        <v>565</v>
      </c>
      <c r="E284" s="3" t="s">
        <v>566</v>
      </c>
      <c r="F284" s="6">
        <v>2096</v>
      </c>
      <c r="G284" s="6">
        <v>2096</v>
      </c>
      <c r="H284" s="7">
        <v>2096</v>
      </c>
      <c r="I284" s="8" t="s">
        <v>22</v>
      </c>
    </row>
    <row r="285" spans="1:9" ht="38.25" customHeight="1" x14ac:dyDescent="0.2">
      <c r="A285" s="9">
        <f t="shared" si="4"/>
        <v>283</v>
      </c>
      <c r="B285" s="3" t="s">
        <v>548</v>
      </c>
      <c r="C285" s="4" t="s">
        <v>8</v>
      </c>
      <c r="D285" s="5" t="s">
        <v>567</v>
      </c>
      <c r="E285" s="3" t="s">
        <v>568</v>
      </c>
      <c r="F285" s="6">
        <v>77502</v>
      </c>
      <c r="G285" s="6">
        <v>77502</v>
      </c>
      <c r="H285" s="7">
        <v>30000</v>
      </c>
      <c r="I285" s="8" t="s">
        <v>22</v>
      </c>
    </row>
    <row r="286" spans="1:9" ht="38.25" customHeight="1" x14ac:dyDescent="0.2">
      <c r="A286" s="9">
        <f t="shared" si="4"/>
        <v>284</v>
      </c>
      <c r="B286" s="10" t="s">
        <v>548</v>
      </c>
      <c r="C286" s="11" t="s">
        <v>8</v>
      </c>
      <c r="D286" s="12" t="s">
        <v>569</v>
      </c>
      <c r="E286" s="10" t="s">
        <v>570</v>
      </c>
      <c r="F286" s="6">
        <v>22406</v>
      </c>
      <c r="G286" s="6">
        <v>22406</v>
      </c>
      <c r="H286" s="7">
        <v>16000</v>
      </c>
      <c r="I286" s="8" t="s">
        <v>22</v>
      </c>
    </row>
    <row r="287" spans="1:9" ht="38.25" customHeight="1" x14ac:dyDescent="0.2">
      <c r="A287" s="9">
        <f t="shared" si="4"/>
        <v>285</v>
      </c>
      <c r="B287" s="10" t="s">
        <v>548</v>
      </c>
      <c r="C287" s="11" t="s">
        <v>8</v>
      </c>
      <c r="D287" s="12" t="s">
        <v>571</v>
      </c>
      <c r="E287" s="10" t="s">
        <v>572</v>
      </c>
      <c r="F287" s="6">
        <v>67275</v>
      </c>
      <c r="G287" s="6">
        <v>67275</v>
      </c>
      <c r="H287" s="7">
        <v>67275</v>
      </c>
      <c r="I287" s="8" t="s">
        <v>22</v>
      </c>
    </row>
    <row r="288" spans="1:9" ht="38.25" customHeight="1" x14ac:dyDescent="0.2">
      <c r="A288" s="9">
        <f t="shared" si="4"/>
        <v>286</v>
      </c>
      <c r="B288" s="10" t="s">
        <v>548</v>
      </c>
      <c r="C288" s="11" t="s">
        <v>8</v>
      </c>
      <c r="D288" s="12" t="s">
        <v>573</v>
      </c>
      <c r="E288" s="10" t="s">
        <v>574</v>
      </c>
      <c r="F288" s="6">
        <v>2000</v>
      </c>
      <c r="G288" s="6">
        <v>2000</v>
      </c>
      <c r="H288" s="7">
        <v>0</v>
      </c>
      <c r="I288" s="8" t="s">
        <v>11</v>
      </c>
    </row>
    <row r="289" spans="1:9" ht="38.25" customHeight="1" x14ac:dyDescent="0.2">
      <c r="A289" s="9">
        <f t="shared" si="4"/>
        <v>287</v>
      </c>
      <c r="B289" s="10" t="s">
        <v>548</v>
      </c>
      <c r="C289" s="11" t="s">
        <v>8</v>
      </c>
      <c r="D289" s="12" t="s">
        <v>575</v>
      </c>
      <c r="E289" s="10" t="s">
        <v>576</v>
      </c>
      <c r="F289" s="6">
        <v>2192</v>
      </c>
      <c r="G289" s="6">
        <v>2192</v>
      </c>
      <c r="H289" s="7">
        <v>0</v>
      </c>
      <c r="I289" s="8" t="s">
        <v>11</v>
      </c>
    </row>
    <row r="290" spans="1:9" ht="38.25" customHeight="1" x14ac:dyDescent="0.2">
      <c r="A290" s="9">
        <f t="shared" si="4"/>
        <v>288</v>
      </c>
      <c r="B290" s="3" t="s">
        <v>548</v>
      </c>
      <c r="C290" s="4" t="s">
        <v>8</v>
      </c>
      <c r="D290" s="5" t="s">
        <v>577</v>
      </c>
      <c r="E290" s="3" t="s">
        <v>578</v>
      </c>
      <c r="F290" s="6">
        <v>29283</v>
      </c>
      <c r="G290" s="6">
        <v>29283</v>
      </c>
      <c r="H290" s="7">
        <v>25000</v>
      </c>
      <c r="I290" s="8" t="s">
        <v>22</v>
      </c>
    </row>
    <row r="291" spans="1:9" ht="38.25" customHeight="1" x14ac:dyDescent="0.2">
      <c r="A291" s="9">
        <f t="shared" si="4"/>
        <v>289</v>
      </c>
      <c r="B291" s="10" t="s">
        <v>548</v>
      </c>
      <c r="C291" s="11" t="s">
        <v>8</v>
      </c>
      <c r="D291" s="12" t="s">
        <v>579</v>
      </c>
      <c r="E291" s="10" t="s">
        <v>580</v>
      </c>
      <c r="F291" s="6">
        <v>37495</v>
      </c>
      <c r="G291" s="6">
        <v>37495</v>
      </c>
      <c r="H291" s="7">
        <v>15000</v>
      </c>
      <c r="I291" s="8" t="s">
        <v>22</v>
      </c>
    </row>
    <row r="292" spans="1:9" ht="38.25" customHeight="1" x14ac:dyDescent="0.2">
      <c r="A292" s="9">
        <f t="shared" si="4"/>
        <v>290</v>
      </c>
      <c r="B292" s="3" t="s">
        <v>548</v>
      </c>
      <c r="C292" s="4" t="s">
        <v>8</v>
      </c>
      <c r="D292" s="5" t="s">
        <v>581</v>
      </c>
      <c r="E292" s="3" t="s">
        <v>582</v>
      </c>
      <c r="F292" s="6">
        <v>2221</v>
      </c>
      <c r="G292" s="6">
        <v>2221</v>
      </c>
      <c r="H292" s="7">
        <v>0</v>
      </c>
      <c r="I292" s="8" t="s">
        <v>11</v>
      </c>
    </row>
    <row r="293" spans="1:9" ht="38.25" customHeight="1" x14ac:dyDescent="0.2">
      <c r="A293" s="9">
        <f t="shared" si="4"/>
        <v>291</v>
      </c>
      <c r="B293" s="10" t="s">
        <v>548</v>
      </c>
      <c r="C293" s="11" t="s">
        <v>61</v>
      </c>
      <c r="D293" s="12" t="s">
        <v>583</v>
      </c>
      <c r="E293" s="10" t="s">
        <v>584</v>
      </c>
      <c r="F293" s="6">
        <v>9450</v>
      </c>
      <c r="G293" s="6">
        <v>9450</v>
      </c>
      <c r="H293" s="7">
        <v>0</v>
      </c>
      <c r="I293" s="8" t="s">
        <v>11</v>
      </c>
    </row>
    <row r="294" spans="1:9" ht="38.25" customHeight="1" x14ac:dyDescent="0.2">
      <c r="A294" s="9">
        <f t="shared" si="4"/>
        <v>292</v>
      </c>
      <c r="B294" s="10" t="s">
        <v>548</v>
      </c>
      <c r="C294" s="11" t="s">
        <v>61</v>
      </c>
      <c r="D294" s="12" t="s">
        <v>616</v>
      </c>
      <c r="E294" s="10" t="s">
        <v>615</v>
      </c>
      <c r="F294" s="6">
        <v>90000</v>
      </c>
      <c r="G294" s="6">
        <v>90000</v>
      </c>
      <c r="H294" s="7">
        <v>90000</v>
      </c>
      <c r="I294" s="8" t="s">
        <v>594</v>
      </c>
    </row>
    <row r="295" spans="1:9" ht="38.25" customHeight="1" x14ac:dyDescent="0.2">
      <c r="A295" s="9">
        <f t="shared" si="4"/>
        <v>293</v>
      </c>
      <c r="B295" s="10" t="s">
        <v>548</v>
      </c>
      <c r="C295" s="11" t="s">
        <v>68</v>
      </c>
      <c r="D295" s="12" t="s">
        <v>585</v>
      </c>
      <c r="E295" s="10" t="s">
        <v>586</v>
      </c>
      <c r="F295" s="6">
        <v>7779</v>
      </c>
      <c r="G295" s="6">
        <v>7779</v>
      </c>
      <c r="H295" s="7">
        <v>0</v>
      </c>
      <c r="I295" s="8" t="s">
        <v>11</v>
      </c>
    </row>
    <row r="296" spans="1:9" ht="38.25" customHeight="1" x14ac:dyDescent="0.2">
      <c r="A296" s="9">
        <f t="shared" si="4"/>
        <v>294</v>
      </c>
      <c r="B296" s="10" t="s">
        <v>548</v>
      </c>
      <c r="C296" s="11" t="s">
        <v>68</v>
      </c>
      <c r="D296" s="12" t="s">
        <v>587</v>
      </c>
      <c r="E296" s="10" t="s">
        <v>588</v>
      </c>
      <c r="F296" s="6">
        <v>31382</v>
      </c>
      <c r="G296" s="6">
        <v>31382</v>
      </c>
      <c r="H296" s="7">
        <v>17000</v>
      </c>
      <c r="I296" s="8" t="s">
        <v>22</v>
      </c>
    </row>
    <row r="297" spans="1:9" ht="38.25" customHeight="1" thickBot="1" x14ac:dyDescent="0.25">
      <c r="A297" s="9">
        <f t="shared" si="4"/>
        <v>295</v>
      </c>
      <c r="B297" s="10" t="s">
        <v>548</v>
      </c>
      <c r="C297" s="11" t="s">
        <v>68</v>
      </c>
      <c r="D297" s="12" t="s">
        <v>589</v>
      </c>
      <c r="E297" s="10" t="s">
        <v>590</v>
      </c>
      <c r="F297" s="6">
        <v>29200</v>
      </c>
      <c r="G297" s="6">
        <v>29200</v>
      </c>
      <c r="H297" s="7">
        <v>0</v>
      </c>
      <c r="I297" s="8" t="s">
        <v>11</v>
      </c>
    </row>
    <row r="298" spans="1:9" ht="28.5" customHeight="1" thickBot="1" x14ac:dyDescent="0.25">
      <c r="A298" s="33" t="s">
        <v>591</v>
      </c>
      <c r="B298" s="34"/>
      <c r="C298" s="34"/>
      <c r="D298" s="34"/>
      <c r="E298" s="35"/>
      <c r="F298" s="13">
        <f>SUM(F3:F297)</f>
        <v>21156766</v>
      </c>
      <c r="G298" s="13">
        <f t="shared" ref="G298:H298" si="5">SUM(G3:G297)</f>
        <v>20102689</v>
      </c>
      <c r="H298" s="14">
        <f t="shared" si="5"/>
        <v>6874543</v>
      </c>
      <c r="I298" s="15"/>
    </row>
    <row r="299" spans="1:9" ht="15" x14ac:dyDescent="0.25">
      <c r="H299" s="2"/>
    </row>
    <row r="300" spans="1:9" ht="15" x14ac:dyDescent="0.25">
      <c r="C300" s="2"/>
      <c r="F300" s="29"/>
      <c r="G300" s="29"/>
      <c r="H300" s="30"/>
    </row>
    <row r="301" spans="1:9" ht="15" x14ac:dyDescent="0.25">
      <c r="C301" s="2"/>
      <c r="F301" s="29"/>
      <c r="G301" s="29"/>
      <c r="H301" s="30"/>
    </row>
    <row r="302" spans="1:9" ht="15" x14ac:dyDescent="0.25">
      <c r="F302" s="29"/>
      <c r="G302" s="29"/>
      <c r="H302" s="30"/>
    </row>
    <row r="303" spans="1:9" ht="15" x14ac:dyDescent="0.25">
      <c r="H303" s="2"/>
    </row>
    <row r="304" spans="1:9" x14ac:dyDescent="0.2">
      <c r="F304" s="29"/>
      <c r="G304" s="29"/>
      <c r="H304" s="29"/>
    </row>
    <row r="305" spans="8:8" ht="15" x14ac:dyDescent="0.25">
      <c r="H305" s="2"/>
    </row>
    <row r="306" spans="8:8" ht="15" x14ac:dyDescent="0.25">
      <c r="H306" s="2"/>
    </row>
    <row r="307" spans="8:8" ht="15" x14ac:dyDescent="0.25">
      <c r="H307" s="2"/>
    </row>
    <row r="308" spans="8:8" ht="15" x14ac:dyDescent="0.25">
      <c r="H308" s="2"/>
    </row>
    <row r="309" spans="8:8" ht="15" x14ac:dyDescent="0.25">
      <c r="H309" s="2"/>
    </row>
  </sheetData>
  <autoFilter ref="A2:I298" xr:uid="{79480F52-24D1-451B-AD83-B680AFC5AA6B}"/>
  <mergeCells count="2">
    <mergeCell ref="A1:I1"/>
    <mergeCell ref="A298:E298"/>
  </mergeCells>
  <pageMargins left="0.11811023622047245" right="0.11811023622047245" top="0.15748031496062992" bottom="0.35433070866141736" header="0.31496062992125984" footer="0.11811023622047245"/>
  <pageSetup paperSize="9" scale="52" fitToHeight="17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DK jún a júl 2021</vt:lpstr>
      <vt:lpstr>'DK jún a júl 2021'!Názvy_tlače</vt:lpstr>
      <vt:lpstr>'DK jún a júl 2021'!Oblasť_tlače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Polónyiová Laura</dc:creator>
  <cp:lastModifiedBy>Kormancová Katarína</cp:lastModifiedBy>
  <cp:lastPrinted>2021-07-14T12:00:03Z</cp:lastPrinted>
  <dcterms:created xsi:type="dcterms:W3CDTF">2021-06-24T11:25:49Z</dcterms:created>
  <dcterms:modified xsi:type="dcterms:W3CDTF">2021-08-05T11:20:18Z</dcterms:modified>
</cp:coreProperties>
</file>